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Veículos - Mãe"/>
    <sheet r:id="rId2" sheetId="2" name="Verificação"/>
    <sheet r:id="rId3" sheetId="3" name="Veículos - Área"/>
    <sheet r:id="rId4" sheetId="4" name="Veículos - Irmã"/>
    <sheet r:id="rId5" sheetId="5" name="Correções"/>
    <sheet r:id="rId6" sheetId="6" name="AUXILIAR"/>
  </sheets>
  <definedNames>
    <definedName name="_AMO_SingleObject_562738983_ROM_F0.SEC2.Reg_1.SEC1.SEC1.BDY.MODEL1_Fit_citescore2_Analysis_of_Variance" localSheetId="2">#REF!</definedName>
    <definedName name="_AMO_SingleObject_562738983_ROM_F0.SEC2.Reg_1.SEC1.SEC1.BDY.MODEL1_Fit_citescore2_Analysis_of_Variance">#REF!</definedName>
    <definedName name="_AMO_SingleObject_562738983_ROM_F0.SEC2.Reg_1.SEC1.SEC1.BDY.MODEL1_Fit_citescore2_Fit_Statistics" localSheetId="2">#REF!</definedName>
    <definedName name="_AMO_SingleObject_562738983_ROM_F0.SEC2.Reg_1.SEC1.SEC1.BDY.MODEL1_Fit_citescore2_Fit_Statistics">#REF!</definedName>
    <definedName name="_AMO_SingleObject_562738983_ROM_F0.SEC2.Reg_1.SEC1.SEC1.BDY.MODEL1_Fit_citescore2_Number_of_Observations">#REF!</definedName>
    <definedName name="_AMO_SingleObject_562738983_ROM_F0.SEC2.Reg_1.SEC1.SEC1.BDY.MODEL1_Fit_citescore2_Parameter_Estimates">#REF!</definedName>
    <definedName name="_AMO_SingleObject_562738983_ROM_F0.SEC2.Reg_1.SEC1.SEC1.HDR.TXT1">#REF!</definedName>
    <definedName name="_AMO_SingleObject_562738983_ROM_F0.SEC2.Reg_1.SEC2.SEC1.BDY.IMG1">#REF!</definedName>
    <definedName name="_AMO_SingleObject_562738983_ROM_F0.SEC2.Reg_1.SEC2.SEC1.BDY.IMG2">#REF!</definedName>
    <definedName name="_AMO_SingleObject_562738983_ROM_F0.SEC2.Reg_1.SEC2.SEC1.BDY.IMG3">#REF!</definedName>
    <definedName name="_AMO_SingleObject_562738983_ROM_F0.SEC2.Reg_1.SEC2.SEC1.HDR.MODEL1">#REF!</definedName>
    <definedName name="_AMO_SingleObject_62268479_ROM_F0.SEC2.Reg_1.SEC1.SEC1.BDY.MODEL1_Fit_citescore2_Analysis_of_Variance">#REF!</definedName>
    <definedName name="_AMO_SingleObject_62268479_ROM_F0.SEC2.Reg_1.SEC1.SEC1.BDY.MODEL1_Fit_citescore2_Fit_Statistics">#REF!</definedName>
    <definedName name="_AMO_SingleObject_62268479_ROM_F0.SEC2.Reg_1.SEC1.SEC1.BDY.MODEL1_Fit_citescore2_Number_of_Observations">#REF!</definedName>
    <definedName name="_AMO_SingleObject_62268479_ROM_F0.SEC2.Reg_1.SEC1.SEC1.BDY.MODEL1_Fit_citescore2_Parameter_Estimates">#REF!</definedName>
    <definedName name="_AMO_SingleObject_62268479_ROM_F0.SEC2.Reg_1.SEC1.SEC1.HDR.TXT1">#REF!</definedName>
    <definedName name="_AMO_SingleObject_62268479_ROM_F0.SEC2.Reg_1.SEC2.SEC1.BDY.IMG1">#REF!</definedName>
    <definedName name="_AMO_SingleObject_62268479_ROM_F0.SEC2.Reg_1.SEC2.SEC1.BDY.IMG2">#REF!</definedName>
    <definedName name="_AMO_SingleObject_62268479_ROM_F0.SEC2.Reg_1.SEC2.SEC1.BDY.IMG3">#REF!</definedName>
    <definedName name="_AMO_SingleObject_62268479_ROM_F0.SEC2.Reg_1.SEC2.SEC1.HDR.MODEL1">#REF!</definedName>
    <definedName name="_xlnm._FilterDatabase" localSheetId="2">'Veículos - Área'!$A$1:$Q$1</definedName>
    <definedName name="_xlnm._FilterDatabase" localSheetId="0">'Veículos - Mãe'!$A$1:$AF$913</definedName>
    <definedName name="BIN">[1]Plan5!$A$1:$A$2</definedName>
    <definedName name="EST_A1">AUXILIAR!$C$15:$C$17</definedName>
    <definedName name="EST_A2">AUXILIAR!$D$15:$D$18</definedName>
    <definedName name="EST_A3">AUXILIAR!$E$15:$E$19</definedName>
    <definedName name="EST_A4">AUXILIAR!$F$15:$F$19</definedName>
    <definedName name="EST_B1">AUXILIAR!$G$15:$G$19</definedName>
    <definedName name="EST_B2">AUXILIAR!$H$15:$H$19</definedName>
    <definedName name="EST_B3">AUXILIAR!$I$15:$I$19</definedName>
    <definedName name="EST_B4">AUXILIAR!$J$15:$J$18</definedName>
    <definedName name="EST_C">AUXILIAR!$K$15:$K$16</definedName>
    <definedName name="Estratos" localSheetId="2">[2]AUXILIAR!$A$15:$A$24</definedName>
    <definedName name="Estratos">AUXILIAR!$A$15:$A$24</definedName>
  </definedNames>
  <calcPr fullCalcOnLoad="1"/>
</workbook>
</file>

<file path=xl/sharedStrings.xml><?xml version="1.0" encoding="utf-8"?>
<sst xmlns="http://schemas.openxmlformats.org/spreadsheetml/2006/main" count="39091" uniqueCount="13684">
  <si>
    <t>ESTRATO</t>
  </si>
  <si>
    <t>PESO</t>
  </si>
  <si>
    <t>A1</t>
  </si>
  <si>
    <t>A2</t>
  </si>
  <si>
    <t>A3</t>
  </si>
  <si>
    <t>A4</t>
  </si>
  <si>
    <t>B1</t>
  </si>
  <si>
    <t>B2</t>
  </si>
  <si>
    <t>B3</t>
  </si>
  <si>
    <t>B4</t>
  </si>
  <si>
    <t>C</t>
  </si>
  <si>
    <t>NP</t>
  </si>
  <si>
    <t>Estratos</t>
  </si>
  <si>
    <t xml:space="preserve">INSTRUÇÕES - LEIA COM ATENÇÃO ANTES DE PROSSEGUIR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                               </t>
  </si>
  <si>
    <t>Nesta planilha deverão ser indicadas as correções de ISSN, título, indicadores bibliométricos e unificações.</t>
  </si>
  <si>
    <r>
      <t xml:space="preserve">Para apontar as </t>
    </r>
    <r>
      <rPr>
        <b/>
        <sz val="11"/>
        <color rgb="FF2f5597"/>
        <rFont val="Calibri"/>
        <family val="2"/>
        <scheme val="minor"/>
      </rPr>
      <t>CORREÇÕES</t>
    </r>
    <r>
      <rPr>
        <sz val="11"/>
        <color rgb="FF000000"/>
        <rFont val="Calibri"/>
        <family val="2"/>
        <scheme val="minor"/>
      </rPr>
      <t xml:space="preserve"> preencha as tabelas 1 e 2 abaixo indicando o ID_VEICULO do(s) veículo(s) e as correções/unificações.</t>
    </r>
  </si>
  <si>
    <r>
      <t/>
    </r>
    <r>
      <rPr>
        <b/>
        <sz val="11"/>
        <color rgb="FF2f5597"/>
        <rFont val="Calibri"/>
        <family val="2"/>
        <scheme val="minor"/>
      </rPr>
      <t>MANTENHA O ID_VEICULO!</t>
    </r>
    <r>
      <rPr>
        <sz val="11"/>
        <color rgb="FF000000"/>
        <rFont val="Calibri"/>
        <family val="2"/>
        <scheme val="minor"/>
      </rPr>
      <t xml:space="preserve"> Essa é a chave utilizada para realizar as alterações nas bases de dados do Qualis. A não inclusão ou alteração desse campo implicará em perdas das correções indicadas.</t>
    </r>
  </si>
  <si>
    <t>Na tabela 2, o veículo indicado na primeira coluna permanecerá na lista de véiculos.</t>
  </si>
  <si>
    <r>
      <t xml:space="preserve">Como ilustração, veja o </t>
    </r>
    <r>
      <rPr>
        <b/>
        <sz val="11"/>
        <color rgb="FF000000"/>
        <rFont val="Calibri"/>
        <family val="2"/>
        <scheme val="minor"/>
      </rPr>
      <t>exemplo</t>
    </r>
    <r>
      <rPr>
        <sz val="11"/>
        <color rgb="FF000000"/>
        <rFont val="Calibri"/>
        <family val="2"/>
        <scheme val="minor"/>
      </rPr>
      <t xml:space="preserve"> a seguir: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                               </t>
    </r>
  </si>
  <si>
    <r>
      <t xml:space="preserve">Tabela: </t>
    </r>
    <r>
      <rPr>
        <b/>
        <sz val="11"/>
        <color rgb="FF000000"/>
        <rFont val="Calibri"/>
        <family val="2"/>
        <scheme val="minor"/>
      </rPr>
      <t>EXEMPLOS</t>
    </r>
    <r>
      <rPr>
        <sz val="11"/>
        <color rgb="FF000000"/>
        <rFont val="Calibri"/>
        <family val="2"/>
        <scheme val="minor"/>
      </rPr>
      <t xml:space="preserve"> de Correções </t>
    </r>
  </si>
  <si>
    <t>ID_VEICULO</t>
  </si>
  <si>
    <t>ISSN</t>
  </si>
  <si>
    <t>Título</t>
  </si>
  <si>
    <t>CiteScore</t>
  </si>
  <si>
    <t>JIF</t>
  </si>
  <si>
    <t>H5</t>
  </si>
  <si>
    <t>XXXXX</t>
  </si>
  <si>
    <t>YYYYY</t>
  </si>
  <si>
    <t>yyyy-yyyy</t>
  </si>
  <si>
    <t>titulo_correto</t>
  </si>
  <si>
    <t>ZZZZZ</t>
  </si>
  <si>
    <t>INSIRA OS DADOS NAS TABELAS ABAIXO:</t>
  </si>
  <si>
    <r>
      <t/>
    </r>
    <r>
      <rPr>
        <b/>
        <sz val="11"/>
        <color rgb="FF000000"/>
        <rFont val="Calibri"/>
        <family val="2"/>
        <scheme val="minor"/>
      </rPr>
      <t>Tabela 1</t>
    </r>
    <r>
      <rPr>
        <sz val="11"/>
        <color rgb="FF000000"/>
        <rFont val="Calibri"/>
        <family val="2"/>
        <scheme val="minor"/>
      </rPr>
      <t xml:space="preserve"> - Correções </t>
    </r>
  </si>
  <si>
    <r>
      <t/>
    </r>
    <r>
      <rPr>
        <b/>
        <sz val="11"/>
        <color rgb="FF000000"/>
        <rFont val="Calibri"/>
        <family val="2"/>
        <scheme val="minor"/>
      </rPr>
      <t>Tabela 2</t>
    </r>
    <r>
      <rPr>
        <sz val="11"/>
        <color rgb="FF000000"/>
        <rFont val="Calibri"/>
        <family val="2"/>
        <scheme val="minor"/>
      </rPr>
      <t xml:space="preserve"> - Unificações</t>
    </r>
  </si>
  <si>
    <t>ID_VEICULO 1 (a ser mantido)</t>
  </si>
  <si>
    <t>ID VEÍCULO 2</t>
  </si>
  <si>
    <t>ID Veículo Capes</t>
  </si>
  <si>
    <t xml:space="preserve">Título </t>
  </si>
  <si>
    <t>ID Área de Avaliação</t>
  </si>
  <si>
    <t>Área de Avaliação</t>
  </si>
  <si>
    <t>Artigos da Área publicados 2013-2020</t>
  </si>
  <si>
    <t>Total de Artigos publicados no periódico 2013-2020</t>
  </si>
  <si>
    <t>% de participação da área 2013-2020</t>
  </si>
  <si>
    <t>Artigos da Área publicados 2017-2020</t>
  </si>
  <si>
    <t>Total de Artigos publicados no periódico 2017-2020</t>
  </si>
  <si>
    <t>% de participação da área 2017-2020</t>
  </si>
  <si>
    <t>ID Área Mãe</t>
  </si>
  <si>
    <t>Área Mãe</t>
  </si>
  <si>
    <t>% de participação da área Mãe 2013-2020</t>
  </si>
  <si>
    <t>% de participação da área Mãe 2017-2020</t>
  </si>
  <si>
    <t>Número de áreas irmãs</t>
  </si>
  <si>
    <t>Áreas Irmãs</t>
  </si>
  <si>
    <t>Indicador se a área mãe compõe o grupo de áreas irmãs (0 = Não, 1 = Sim)</t>
  </si>
  <si>
    <t>1572-3887</t>
  </si>
  <si>
    <t>THE PROTEIN JOURNAL</t>
  </si>
  <si>
    <t>MEDICINA II</t>
  </si>
  <si>
    <t>CIÊNCIAS BIOLÓGICAS I</t>
  </si>
  <si>
    <t>CIÊNCIAS BIOLÓGICAS I (23.08%) | MEDICINA II (23.08%) | ENGENHARIAS II (15.38%)</t>
  </si>
  <si>
    <t>0163-6383</t>
  </si>
  <si>
    <t>INFANT BEHAVIOR &amp; DEVELOPMENT</t>
  </si>
  <si>
    <t>EDUCAÇÃO FÍSICA</t>
  </si>
  <si>
    <t>EDUCAÇÃO FÍSICA (35.00%) | MEDICINA II (25.00%)</t>
  </si>
  <si>
    <t>0741-8329</t>
  </si>
  <si>
    <t>ALCOHOL (FAYETTEVILLE, N.Y.)</t>
  </si>
  <si>
    <t>CIÊNCIAS BIOLÓGICAS II</t>
  </si>
  <si>
    <t>CIÊNCIAS BIOLÓGICAS II (20.93%) | MEDICINA II (18.60%) | FARMÁCIA (11.63%)</t>
  </si>
  <si>
    <t>0021-8820</t>
  </si>
  <si>
    <t>JOURNAL OF ANTIBIOTICS (TOKYO. 1968)</t>
  </si>
  <si>
    <t>BIOTECNOLOGIA</t>
  </si>
  <si>
    <t>CIÊNCIAS BIOLÓGICAS III (18.37%) | BIOTECNOLOGIA (16.33%) | MEDICINA II (10.20%)</t>
  </si>
  <si>
    <t>1570-162X</t>
  </si>
  <si>
    <t>CURRENT HIV RESEARCH (PRINT)</t>
  </si>
  <si>
    <t>MEDICINA II (24.00%) | CIÊNCIAS BIOLÓGICAS I (22.00%) | MEDICINA I (16.00%)</t>
  </si>
  <si>
    <t>0033-3182</t>
  </si>
  <si>
    <t>PSYCHOSOMATICS (WASHINGTON, D.C. PRINT)</t>
  </si>
  <si>
    <t>SAÚDE COLETIVA</t>
  </si>
  <si>
    <t>MEDICINA II (29.41%) | SAÚDE COLETIVA (23.53%)</t>
  </si>
  <si>
    <t>0910-8327</t>
  </si>
  <si>
    <t>HEART AND VESSELS</t>
  </si>
  <si>
    <t>CIÊNCIAS BIOLÓGICAS II (27.78%) | CIÊNCIAS BIOLÓGICAS I (16.67%) | MEDICINA II (16.67%)</t>
  </si>
  <si>
    <t>0163-4453</t>
  </si>
  <si>
    <t>THE JOURNAL OF INFECTION</t>
  </si>
  <si>
    <t>MEDICINA I</t>
  </si>
  <si>
    <t>MEDICINA I (33.33%) | MEDICINA II (17.54%)</t>
  </si>
  <si>
    <t>0033-3158</t>
  </si>
  <si>
    <t>PSYCHOPHARMACOLOGY</t>
  </si>
  <si>
    <t>CIÊNCIAS BIOLÓGICAS II (37.11%) | MEDICINA II (23.71%)</t>
  </si>
  <si>
    <t>1471-4906</t>
  </si>
  <si>
    <t>TRENDS IN IMMUNOLOGY (PRINT)</t>
  </si>
  <si>
    <t>CIÊNCIAS BIOLÓGICAS II (33.33%) | MEDICINA II (33.33%)</t>
  </si>
  <si>
    <t>2352-5517</t>
  </si>
  <si>
    <t>PRATICAL LABORATORY MEDICINE</t>
  </si>
  <si>
    <t>MEDICINA III (20.00%) | CIÊNCIAS BIOLÓGICAS II (20.00%) | MEDICINA II (20.00%)</t>
  </si>
  <si>
    <t>0905-4383</t>
  </si>
  <si>
    <t>PHOTODERMATOLOGY, PHOTOIMMUNOLOGY &amp; PHOTOMEDICINE</t>
  </si>
  <si>
    <t>MEDICINA I (44.44%) | MEDICINA II (22.22%)</t>
  </si>
  <si>
    <t>1568-0096</t>
  </si>
  <si>
    <t>CURRENT CANCER DRUG TARGETS (PRINT)</t>
  </si>
  <si>
    <t>MEDICINA II (40.00%) | CIÊNCIAS BIOLÓGICAS I (20.00%)</t>
  </si>
  <si>
    <t>0903-4641</t>
  </si>
  <si>
    <t>APMIS. ACTA PATHOLOGICA, MICROBIOLOGICA ET IMMUNOLOGICA SCANDINAVICA.</t>
  </si>
  <si>
    <t>MEDICINA I (30.00%) | MEDICINA II (25.00%)</t>
  </si>
  <si>
    <t>2076-3425</t>
  </si>
  <si>
    <t>BRAIN SCIENCES</t>
  </si>
  <si>
    <t>CIÊNCIAS BIOLÓGICAS II (18.18%) | EDUCAÇÃO FÍSICA (15.15%) | MEDICINA II (15.15%)</t>
  </si>
  <si>
    <t>1567-2379</t>
  </si>
  <si>
    <t>JOURNAL OF MOLECULAR HISTOLOGY (PRINT)</t>
  </si>
  <si>
    <t>CIÊNCIAS BIOLÓGICAS I (18.42%) | MEDICINA II (18.42%) | MEDICINA I (15.79%)</t>
  </si>
  <si>
    <t>1567-2050</t>
  </si>
  <si>
    <t>CURRENT ALZHEIMER RESEARCH</t>
  </si>
  <si>
    <t>MEDICINA II (24.14%) | CIÊNCIAS BIOLÓGICAS I (13.79%) | CIÊNCIAS BIOLÓGICAS II (10.34%)</t>
  </si>
  <si>
    <t>0163-2116</t>
  </si>
  <si>
    <t>DIGESTIVE DISEASES AND SCIENCES</t>
  </si>
  <si>
    <t>MEDICINA I (24.66%) | CIÊNCIAS BIOLÓGICAS II (20.55%) | MEDICINA II (10.96%)</t>
  </si>
  <si>
    <t>1567-2018</t>
  </si>
  <si>
    <t>CURRENT DRUG DELIVERY</t>
  </si>
  <si>
    <t>FARMÁCIA</t>
  </si>
  <si>
    <t>FARMÁCIA (32.31%) | CIÊNCIAS BIOLÓGICAS II (12.31%) | MEDICINA II (10.77%)</t>
  </si>
  <si>
    <t>1567-1348</t>
  </si>
  <si>
    <t>INFECTION, GENETICS AND EVOLUTION (PRINT)</t>
  </si>
  <si>
    <t>CIÊNCIAS BIOLÓGICAS III</t>
  </si>
  <si>
    <t>CIÊNCIAS BIOLÓGICAS III (20.78%) | CIÊNCIAS BIOLÓGICAS I (15.15%) | MEDICINA II (14.56%)</t>
  </si>
  <si>
    <t>0161-813X</t>
  </si>
  <si>
    <t>NEUROTOXICOLOGY (PARK FOREST SOUTH)</t>
  </si>
  <si>
    <t>CIÊNCIAS BIOLÓGICAS II (32.30%) | MEDICINA II (9.32%) | PSICOLOGIA (8.07%)</t>
  </si>
  <si>
    <t>2448-4245</t>
  </si>
  <si>
    <t>REVISTA DE EXTENSÃO</t>
  </si>
  <si>
    <t>EDUCAÇÃO</t>
  </si>
  <si>
    <t>EDUCAÇÃO (25.00%) | INTERDISCIPLINAR (18.75%) | MEDICINA II (12.50%)</t>
  </si>
  <si>
    <t>2595-6647</t>
  </si>
  <si>
    <t>INTERAMERICAN JOURNAL OF MEDICINE AND HEALTH</t>
  </si>
  <si>
    <t>SAÚDE COLETIVA (29.79%) | EDUCAÇÃO FÍSICA (12.77%) | MEDICINA II (10.64%)</t>
  </si>
  <si>
    <t>0895-8696</t>
  </si>
  <si>
    <t>JOURNAL OF MOLECULAR NEUROSCIENCE</t>
  </si>
  <si>
    <t>CIÊNCIAS BIOLÓGICAS I (30.23%) | MEDICINA II (16.28%) | MEDICINA I (10.47%)</t>
  </si>
  <si>
    <t>0895-8378</t>
  </si>
  <si>
    <t>INHALATION TOXICOLOGY</t>
  </si>
  <si>
    <t>MEDICINA II (33.33%) | SAÚDE COLETIVA (33.33%)</t>
  </si>
  <si>
    <t>2076-328X</t>
  </si>
  <si>
    <t>BEHAVIORAL SCIENCES (ONLINE)</t>
  </si>
  <si>
    <t>CIÊNCIAS BIOLÓGICAS II (28.57%) | MEDICINA II (28.57%)</t>
  </si>
  <si>
    <t>0161-5505</t>
  </si>
  <si>
    <t>THE JOURNAL OF NUCLEAR MEDICINE (1978)</t>
  </si>
  <si>
    <t>MEDICINA II (46.15%) | MEDICINA I (23.08%)</t>
  </si>
  <si>
    <t>1556-276X</t>
  </si>
  <si>
    <t>NANOSCALE RESEARCH LETTERS (ONLINE)</t>
  </si>
  <si>
    <t>ASTRONOMIA / FÍSICA</t>
  </si>
  <si>
    <t>ASTRONOMIA / FÍSICA (26.32%) | QUÍMICA (15.79%) | MEDICINA II (15.79%)</t>
  </si>
  <si>
    <t>0897-3806</t>
  </si>
  <si>
    <t>CLINICAL ANATOMY (NEW YORK, N.Y. PRINT)</t>
  </si>
  <si>
    <t>INTERDISCIPLINAR (36.36%) | MEDICINA II (27.27%)</t>
  </si>
  <si>
    <t>1471-5945</t>
  </si>
  <si>
    <t>BMC DERMATOLOGY (ONLINE)</t>
  </si>
  <si>
    <t>MEDICINA I (36.36%) | MEDICINA II (27.27%)</t>
  </si>
  <si>
    <t>0885-3010</t>
  </si>
  <si>
    <t>IEEE TRANSACTIONS ON ULTRASONICS, FERROELECTRICS, AND FREQUENCY CONTROL</t>
  </si>
  <si>
    <t>ENGENHARIAS IV</t>
  </si>
  <si>
    <t>ENGENHARIAS IV (33.33%) | MEDICINA II (25.00%)</t>
  </si>
  <si>
    <t>0894-4105</t>
  </si>
  <si>
    <t>NEUROPSYCHOLOGY (PHILADELPHIA. PRINT)</t>
  </si>
  <si>
    <t>2377-4304</t>
  </si>
  <si>
    <t>OBSTETRICS &amp; GYNECOLOGY INTERNATIONAL JOURNAL</t>
  </si>
  <si>
    <t>MEDICINA I (36.36%) | MEDICINA II (18.18%)</t>
  </si>
  <si>
    <t>0365-0596</t>
  </si>
  <si>
    <t>ANAIS BRASILEIROS DE DERMATOLOGIA (IMPRESSO)</t>
  </si>
  <si>
    <t>MEDICINA I (46.67%) | MEDICINA II (23.43%)</t>
  </si>
  <si>
    <t>0893-8512</t>
  </si>
  <si>
    <t>CLINICAL MICROBIOLOGY REVIEWS (PRINT)</t>
  </si>
  <si>
    <t>CIÊNCIAS BIOLÓGICAS III (25.00%) | MEDICINA II (18.75%) | MEDICINA I (18.75%)</t>
  </si>
  <si>
    <t>1808-0804</t>
  </si>
  <si>
    <t>REVISTA ELETRÔNICA DE FARMÁCIA</t>
  </si>
  <si>
    <t>FARMÁCIA (27.27%) | MEDICINA II (12.73%) | SAÚDE COLETIVA (9.09%)</t>
  </si>
  <si>
    <t>1948-1756</t>
  </si>
  <si>
    <t>INTERNATIONAL JOURNAL OF MOLECULAR EPIDEMIOLOGY AND GENETICS</t>
  </si>
  <si>
    <t>INTERDISCIPLINAR (33.33%) | MEDICINA II (25.00%)</t>
  </si>
  <si>
    <t>1178-6973</t>
  </si>
  <si>
    <t>INFECTION AND DRUG RESISTANCE</t>
  </si>
  <si>
    <t>CIÊNCIAS BIOLÓGICAS III (31.03%) | MEDICINA II (22.41%)</t>
  </si>
  <si>
    <t>0893-3952</t>
  </si>
  <si>
    <t>MODERN PATHOLOGY</t>
  </si>
  <si>
    <t>ODONTOLOGIA (24.14%) | MEDICINA II (24.14%) | MEDICINA I (24.14%)</t>
  </si>
  <si>
    <t>0003-4975</t>
  </si>
  <si>
    <t>THE ANNALS OF THORACIC SURGERY</t>
  </si>
  <si>
    <t>MEDICINA I (31.58%) | MEDICINA II (26.32%)</t>
  </si>
  <si>
    <t>2168-8184</t>
  </si>
  <si>
    <t>CUREUS</t>
  </si>
  <si>
    <t>MEDICINA I (44.12%) | MEDICINA II (14.71%)</t>
  </si>
  <si>
    <t>2369-2960</t>
  </si>
  <si>
    <t>JMIR PUBLIC HEALTH AND SURVEILLANCE</t>
  </si>
  <si>
    <t>SAÚDE COLETIVA (33.33%) | MEDICINA II (25.64%)</t>
  </si>
  <si>
    <t>2169-2661</t>
  </si>
  <si>
    <t>OPEN JOURNAL OF AIR POLLUTION (ON LINE)</t>
  </si>
  <si>
    <t>GEOCIÊNCIAS</t>
  </si>
  <si>
    <t>GEOCIÊNCIAS (33.33%) | MEDICINA II (33.33%)</t>
  </si>
  <si>
    <t>1549-5418</t>
  </si>
  <si>
    <t>PHOTOMEDICINE AND LASER SURGERY</t>
  </si>
  <si>
    <t>ODONTOLOGIA</t>
  </si>
  <si>
    <t>ODONTOLOGIA (25.00%) | MEDICINA II (14.86%) | ENGENHARIAS IV (14.19%)</t>
  </si>
  <si>
    <t>0149-2918</t>
  </si>
  <si>
    <t>CLINICAL THERAPEUTICS</t>
  </si>
  <si>
    <t>MEDICINA III (22.86%) | FARMÁCIA (17.14%) | MEDICINA II (17.14%)</t>
  </si>
  <si>
    <t>0961-2033</t>
  </si>
  <si>
    <t>LUPUS (BASINGSTOKE)</t>
  </si>
  <si>
    <t>MEDICINA I (36.72%) | MEDICINA II (24.86%)</t>
  </si>
  <si>
    <t>2055-2238</t>
  </si>
  <si>
    <t>OBESITY SCIENCE &amp; PRACTICE</t>
  </si>
  <si>
    <t>ODONTOLOGIA (28.57%) | MEDICINA II (28.57%)</t>
  </si>
  <si>
    <t>2595-4474</t>
  </si>
  <si>
    <t>REVISTA DE SAÚDE PÚBLICA DO PARANÁ</t>
  </si>
  <si>
    <t>SAÚDE COLETIVA (24.53%) | ENFERMAGEM (18.87%) | MEDICINA II (9.43%)</t>
  </si>
  <si>
    <t>2590-1362</t>
  </si>
  <si>
    <t>VACCINE: X</t>
  </si>
  <si>
    <t>SAÚDE COLETIVA (33.33%) | MEDICINA II (22.22%)</t>
  </si>
  <si>
    <t>2076-3417</t>
  </si>
  <si>
    <t>APPLIED SCIENCES</t>
  </si>
  <si>
    <t>ENGENHARIAS III</t>
  </si>
  <si>
    <t>ENGENHARIAS III (9.77%) | MEDICINA II (9.77%) | MEDICINA I (9.12%)</t>
  </si>
  <si>
    <t>0885-3177</t>
  </si>
  <si>
    <t>PANCREAS (NEW YORK)</t>
  </si>
  <si>
    <t>MEDICINA I (28.57%) | MEDICINA II (19.05%) | MEDICINA III (14.29%)</t>
  </si>
  <si>
    <t>1545-5009</t>
  </si>
  <si>
    <t>PEDIATRIC BLOOD &amp; CANCER</t>
  </si>
  <si>
    <t>CIÊNCIAS BIOLÓGICAS I (40.00%) | MEDICINA II (24.71%)</t>
  </si>
  <si>
    <t>2225-4110</t>
  </si>
  <si>
    <t>JOURNAL OF TRADITIONAL AND COMPLEMENTARY MEDICINE</t>
  </si>
  <si>
    <t>CIÊNCIAS BIOLÓGICAS II (28.57%) | MEDICINA II (21.43%)</t>
  </si>
  <si>
    <t>2037-7460</t>
  </si>
  <si>
    <t>EUROPEAN JOURNAL OF TRANSLATIONAL MYOLOGY</t>
  </si>
  <si>
    <t>EDUCAÇÃO FÍSICA (38.71%) | MEDICINA II (29.03%)</t>
  </si>
  <si>
    <t>0009-8981</t>
  </si>
  <si>
    <t>CLÍNICA CHIMICA ACTA</t>
  </si>
  <si>
    <t>MEDICINA I (25.22%) | FARMÁCIA (20.87%) | MEDICINA II (14.78%)</t>
  </si>
  <si>
    <t>1744-6872</t>
  </si>
  <si>
    <t>PHARMACOGENETICS AND GENOMICS (PRINT)</t>
  </si>
  <si>
    <t>CIÊNCIAS BIOLÓGICAS III (28.57%) | MEDICINA II (28.57%)</t>
  </si>
  <si>
    <t>1541-6933</t>
  </si>
  <si>
    <t>NEUROCRITICAL CARE</t>
  </si>
  <si>
    <t>MEDICINA I (46.15%) | MEDICINA II (38.46%)</t>
  </si>
  <si>
    <t>0003-4967</t>
  </si>
  <si>
    <t>ANNALS OF THE RHEUMATIC DISEASES</t>
  </si>
  <si>
    <t>MEDICINA II (31.15%) | MEDICINA I (29.51%)</t>
  </si>
  <si>
    <t>2349-8234</t>
  </si>
  <si>
    <t>JOURNAL OF PHARMACOGNOSY AND PHYTOCHEMISTRY</t>
  </si>
  <si>
    <t>QUÍMICA</t>
  </si>
  <si>
    <t>CIÊNCIAS AGRÁRIAS I (17.39%) | QUÍMICA (13.04%) | MEDICINA II (13.04%)</t>
  </si>
  <si>
    <t>0008-543X</t>
  </si>
  <si>
    <t>CANCER (PRINT)</t>
  </si>
  <si>
    <t>MEDICINA I (45.71%) | MEDICINA II (17.14%)</t>
  </si>
  <si>
    <t>1538-9588</t>
  </si>
  <si>
    <t>TRAFFIC INJURY PREVENTION (PRINT)</t>
  </si>
  <si>
    <t>SAÚDE COLETIVA (42.86%) | MEDICINA II (33.33%)</t>
  </si>
  <si>
    <t>0147-8389</t>
  </si>
  <si>
    <t>PACING AND CLINICAL ELECTROPHYSIOLOGY (PRINT)</t>
  </si>
  <si>
    <t>MEDICINA I (35.71%) | MEDICINA II (21.43%)</t>
  </si>
  <si>
    <t>2376-7839</t>
  </si>
  <si>
    <t>NEUROLOGY GENETICS</t>
  </si>
  <si>
    <t>CIÊNCIAS BIOLÓGICAS I (38.89%) | MEDICINA II (33.33%)</t>
  </si>
  <si>
    <t>0887-8013</t>
  </si>
  <si>
    <t>JOURNAL OF CLINICAL LABORATORY ANALYSIS (PRINT)</t>
  </si>
  <si>
    <t>MEDICINA I (25.42%) | MEDICINA II (22.03%) | FARMÁCIA (15.25%)</t>
  </si>
  <si>
    <t>2328-9503</t>
  </si>
  <si>
    <t>ANNALS OF CLINICAL AND TRANSLATIONAL NEUROLOGY (ONLINE)</t>
  </si>
  <si>
    <t>MEDICINA I (34.78%) | MEDICINA II (26.09%)</t>
  </si>
  <si>
    <t>2534-9821</t>
  </si>
  <si>
    <t>INTERNATIONAL JOURNAL OF MEDICAL REVIEWS AND CASE REPORTS</t>
  </si>
  <si>
    <t>ENFERMAGEM</t>
  </si>
  <si>
    <t>ENFERMAGEM (21.43%) | CIÊNCIAS AMBIENTAIS (21.43%) | MEDICINA II (21.43%)</t>
  </si>
  <si>
    <t>1536-0903</t>
  </si>
  <si>
    <t>ADVANCES IN NEONATAL CARE (PRINT)</t>
  </si>
  <si>
    <t>ENFERMAGEM (33.33%) | MEDICINA II (33.33%)</t>
  </si>
  <si>
    <t>1726-4634</t>
  </si>
  <si>
    <t>REVISTA PERUANA DE MEDICINA EXPERIMENTAL Y SALUD PÚBLICA (IMPRESA)</t>
  </si>
  <si>
    <t>MEDICINA II (33.33%) | MEDICINA I (33.33%)</t>
  </si>
  <si>
    <t>2366-0058</t>
  </si>
  <si>
    <t>ABDOMINAL RADIOLOGY (ONLINE)</t>
  </si>
  <si>
    <t>MEDICINA II (40.63%) | MEDICINA I (37.50%)</t>
  </si>
  <si>
    <t>2378-9506</t>
  </si>
  <si>
    <t>JOURNAL OF GLOBAL ONCOLOGY</t>
  </si>
  <si>
    <t>MEDICINA I (48.48%) | MEDICINA II (16.67%)</t>
  </si>
  <si>
    <t>1532-1819</t>
  </si>
  <si>
    <t>JOURNAL OF IMMUNOASSAY &amp; IMMUNOCHEMISTRY</t>
  </si>
  <si>
    <t>MEDICINA VETERINÁRIA</t>
  </si>
  <si>
    <t>MEDICINA II (40.00%) | CIÊNCIAS BIOLÓGICAS III (20.00%)</t>
  </si>
  <si>
    <t>0954-0121</t>
  </si>
  <si>
    <t>AIDS CARE (PRINT)</t>
  </si>
  <si>
    <t>SAÚDE COLETIVA (29.41%) | MEDICINA II (21.18%)</t>
  </si>
  <si>
    <t>0018-506X</t>
  </si>
  <si>
    <t>HORMONES AND BEHAVIOR (PRINT)</t>
  </si>
  <si>
    <t>CIÊNCIAS BIOLÓGICAS II (37.74%) | MEDICINA II (15.09%)</t>
  </si>
  <si>
    <t>2405-6502</t>
  </si>
  <si>
    <t>ENEUROLOGICALSCI</t>
  </si>
  <si>
    <t>MEDICINA I (37.50%) | MEDICINA II (25.00%)</t>
  </si>
  <si>
    <t>2291-2789</t>
  </si>
  <si>
    <t>CANADIAN JOURNAL OF GASTROENTEROLOGY AND HEPATOLOGY</t>
  </si>
  <si>
    <t>1530-7085</t>
  </si>
  <si>
    <t>PAIN PRACTICE (PRINT)</t>
  </si>
  <si>
    <t>EDUCAÇÃO FÍSICA (28.57%) | MEDICINA II (21.43%)</t>
  </si>
  <si>
    <t>1755-4365</t>
  </si>
  <si>
    <t>EPIDEMICS</t>
  </si>
  <si>
    <t>MEDICINA II (29.41%) | SAÚDE COLETIVA (29.41%)</t>
  </si>
  <si>
    <t>0145-6008</t>
  </si>
  <si>
    <t>ALCOHOLISM, CLINICAL AND EXPERIMENTAL RESEARCH</t>
  </si>
  <si>
    <t>CIÊNCIAS BIOLÓGICAS II (20.69%) | MEDICINA II (17.24%) | MEDICINA I (17.24%)</t>
  </si>
  <si>
    <t>0885-3185</t>
  </si>
  <si>
    <t>MOVEMENT DISORDERS</t>
  </si>
  <si>
    <t>MEDICINA I (38.10%) | MEDICINA II (21.43%)</t>
  </si>
  <si>
    <t>0031-3998</t>
  </si>
  <si>
    <t>PEDIATRIC RESEARCH</t>
  </si>
  <si>
    <t>SAÚDE COLETIVA (19.23%) | NUTRIÇÃO (15.38%) | MEDICINA II (15.38%)</t>
  </si>
  <si>
    <t>1527-7941</t>
  </si>
  <si>
    <t>ADVANCES IN SKIN &amp; WOUND CARE</t>
  </si>
  <si>
    <t>MEDICINA III</t>
  </si>
  <si>
    <t>ENFERMAGEM (25.58%) | MEDICINA III (23.26%) | MEDICINA II (13.95%)</t>
  </si>
  <si>
    <t>1746-1596</t>
  </si>
  <si>
    <t>DIAGNOSTIC PATHOLOGY</t>
  </si>
  <si>
    <t>MEDICINA I (32.00%) | MEDICINA II (28.00%)</t>
  </si>
  <si>
    <t>2352-9067</t>
  </si>
  <si>
    <t>INTERNATIONAL JOURNAL OF CARDIOLOGY HEART &amp; VASCULATURE</t>
  </si>
  <si>
    <t>MEDICINA I (47.83%) | MEDICINA II (13.04%)</t>
  </si>
  <si>
    <t>2042-6410</t>
  </si>
  <si>
    <t>BIOLOGY OF SEX DIFFERENCES</t>
  </si>
  <si>
    <t>MEDICINA I (42.86%) | MEDICINA II (14.29%)</t>
  </si>
  <si>
    <t>2454-7077</t>
  </si>
  <si>
    <t>ARCHIVES OF CURRENT RESEARCH INTERNATIONAL</t>
  </si>
  <si>
    <t>INTERDISCIPLINAR</t>
  </si>
  <si>
    <t>MEDICINA II (28.57%) | INTERDISCIPLINAR (28.57%)</t>
  </si>
  <si>
    <t>2451-8476</t>
  </si>
  <si>
    <t>OBESITY MEDICINE</t>
  </si>
  <si>
    <t>EDUCAÇÃO FÍSICA (15.15%) | MEDICINA II (15.15%) | MEDICINA I (15.15%)</t>
  </si>
  <si>
    <t>1525-0016</t>
  </si>
  <si>
    <t>MOLECULAR THERAPY (PRINT)</t>
  </si>
  <si>
    <t>CIÊNCIAS BIOLÓGICAS III (23.53%) | CIÊNCIAS BIOLÓGICAS I (23.53%) | MEDICINA II (17.65%)</t>
  </si>
  <si>
    <t>2329-423X</t>
  </si>
  <si>
    <t>NEUROPHOTONICS</t>
  </si>
  <si>
    <t>ENGENHARIAS IV (17.65%) | MEDICINA II (17.65%) | MEDICINA I (17.65%)</t>
  </si>
  <si>
    <t>0882-8245</t>
  </si>
  <si>
    <t>VIRAL IMMUNOLOGY</t>
  </si>
  <si>
    <t>CIÊNCIAS BIOLÓGICAS III (44.44%) | MEDICINA II (25.93%)</t>
  </si>
  <si>
    <t>0031-1820</t>
  </si>
  <si>
    <t>PARASITOLOGY (LONDON. PRINT)</t>
  </si>
  <si>
    <t>CIÊNCIAS BIOLÓGICAS III (14.26%) | CIÊNCIAS BIOLÓGICAS II (14.06%) | MEDICINA II (10.64%)</t>
  </si>
  <si>
    <t>1521-6942</t>
  </si>
  <si>
    <t>BEST PRACTICE &amp; RESEARCH IN CLINICAL RHEUMATOLOGY</t>
  </si>
  <si>
    <t>MEDICINA I (46.67%) | MEDICINA II (20.00%)</t>
  </si>
  <si>
    <t>1520-9512</t>
  </si>
  <si>
    <t>SLEEP &amp; BREATHING</t>
  </si>
  <si>
    <t>MEDICINA I (29.59%) | MEDICINA II (23.47%)</t>
  </si>
  <si>
    <t>2309-608X</t>
  </si>
  <si>
    <t>JOURNAL OF FUNGI</t>
  </si>
  <si>
    <t>CIÊNCIAS BIOLÓGICAS III (23.79%) | MEDICINA II (11.65%) | MEDICINA I (11.17%)</t>
  </si>
  <si>
    <t>2056-5933</t>
  </si>
  <si>
    <t>RMD OPEN</t>
  </si>
  <si>
    <t>MEDICINA III (40.00%) | MEDICINA II (40.00%)</t>
  </si>
  <si>
    <t>1519-8928</t>
  </si>
  <si>
    <t>NUTRIRE (SÃO PAULO)</t>
  </si>
  <si>
    <t>MEDICINA II (20.00%) | SAÚDE COLETIVA (16.19%) | MEDICINA I (11.43%)</t>
  </si>
  <si>
    <t>0873-2159</t>
  </si>
  <si>
    <t>REVISTA PORTUGUESA DE PNEUMOLOGIA</t>
  </si>
  <si>
    <t>MEDICINA II (32.26%) | MEDICINA I (32.26%)</t>
  </si>
  <si>
    <t>1556-9527</t>
  </si>
  <si>
    <t>CUTANEOUS AND OCULAR TOXICOLOGY (PRINT)</t>
  </si>
  <si>
    <t>MEDICINA II (33.33%) | MEDICINA III (22.22%)</t>
  </si>
  <si>
    <t>2317-3076</t>
  </si>
  <si>
    <t>JOURNAL OF HEALTH &amp; BIOLOGICAL SCIENCES</t>
  </si>
  <si>
    <t>SAÚDE COLETIVA (31.53%) | ODONTOLOGIA (14.41%) | MEDICINA II (10.36%)</t>
  </si>
  <si>
    <t>1519-5600</t>
  </si>
  <si>
    <t>SAÚDE EM FOCO (RIO DE JANEIRO)</t>
  </si>
  <si>
    <t>MEDICINA II (30.77%) | ENGENHARIAS IV (23.08%)</t>
  </si>
  <si>
    <t>0955-3002</t>
  </si>
  <si>
    <t>INTERNATIONAL JOURNAL OF RADIATION BIOLOGY (PRINT)</t>
  </si>
  <si>
    <t>CIÊNCIAS BIOLÓGICAS II (23.33%) | ENGENHARIAS II (13.33%) | MEDICINA II (13.33%)</t>
  </si>
  <si>
    <t>0954-6634</t>
  </si>
  <si>
    <t>JOURNAL OF DERMATOLOGICAL TREATMENT (PRINT)</t>
  </si>
  <si>
    <t>MEDICINA I (40.00%) | MEDICINA II (20.00%)</t>
  </si>
  <si>
    <t>0161-6412</t>
  </si>
  <si>
    <t>NEUROLOGICAL RESEARCH (NEW YORK)</t>
  </si>
  <si>
    <t>CIÊNCIAS BIOLÓGICAS II (22.58%) | MEDICINA II (19.35%) | MEDICINA I (16.13%)</t>
  </si>
  <si>
    <t>2168-6203</t>
  </si>
  <si>
    <t>JAMA PEDIATRICS (PRINT)</t>
  </si>
  <si>
    <t>SAÚDE COLETIVA (30.77%) | MEDICINA II (26.92%)</t>
  </si>
  <si>
    <t>2211-8160</t>
  </si>
  <si>
    <t>GLOBAL HEART (PRINT)</t>
  </si>
  <si>
    <t>MEDICINA I (48.89%) | MEDICINA II (24.44%)</t>
  </si>
  <si>
    <t>1518-5192</t>
  </si>
  <si>
    <t>VISÃO ACADÊMICA (CURITIBA. IMPRESSO)</t>
  </si>
  <si>
    <t>MEDICINA II (16.67%) | SAÚDE COLETIVA (16.67%) | FARMÁCIA (9.26%)</t>
  </si>
  <si>
    <t>0017-5749</t>
  </si>
  <si>
    <t>GUT (LONDON)</t>
  </si>
  <si>
    <t>CIÊNCIA DA COMPUTAÇÃO (17.65%) | MEDICINA II (17.65%) | MEDICINA I (17.65%)</t>
  </si>
  <si>
    <t>2222-1751</t>
  </si>
  <si>
    <t>EMERGING MICROBES &amp; INFECTIONS (ONLINE)</t>
  </si>
  <si>
    <t>CIÊNCIAS BIOLÓGICAS III (16.30%) | MEDICINA II (16.30%) | SAÚDE COLETIVA (16.30%)</t>
  </si>
  <si>
    <t>2047-2994</t>
  </si>
  <si>
    <t>ANTIMICROBIAL RESISTANCE AND INFECTION CONTROL</t>
  </si>
  <si>
    <t>MEDICINA II (30.43%) | SAÚDE COLETIVA (26.09%)</t>
  </si>
  <si>
    <t>0748-2337</t>
  </si>
  <si>
    <t>TOXICOLOGY AND INDUSTRIAL HEALTH</t>
  </si>
  <si>
    <t>MEDICINA II (18.75%) | FARMÁCIA (12.50%) | BIODIVERSIDADE (12.50%)</t>
  </si>
  <si>
    <t>0021-9746</t>
  </si>
  <si>
    <t>JOURNAL OF CLINICAL PATHOLOGY</t>
  </si>
  <si>
    <t>MEDICINA I (33.33%) | MEDICINA II (28.00%)</t>
  </si>
  <si>
    <t>2220-315X</t>
  </si>
  <si>
    <t>WORLD JOURNAL OF EXPERIMENTAL MEDICINE</t>
  </si>
  <si>
    <t>CIÊNCIAS BIOLÓGICAS III (40.00%) | MEDICINA II (20.00%)</t>
  </si>
  <si>
    <t>1516-8484</t>
  </si>
  <si>
    <t>REVISTA BRASILEIRA DE HEMATOLOGIA E HEMOTERAPIA (IMPRESSO)</t>
  </si>
  <si>
    <t>MEDICINA I (46.83%) | MEDICINA II (18.25%)</t>
  </si>
  <si>
    <t>2041-5990</t>
  </si>
  <si>
    <t>THERAPEUTIC DELIVERY</t>
  </si>
  <si>
    <t>FARMÁCIA (27.59%) | MEDICINA II (20.69%) | MEDICINA I (13.79%)</t>
  </si>
  <si>
    <t>0041-0101</t>
  </si>
  <si>
    <t>TOXICON (OXFORD)</t>
  </si>
  <si>
    <t>CIÊNCIAS BIOLÓGICAS II (17.81%) | CIÊNCIAS BIOLÓGICAS I (14.45%) | MEDICINA II (10.41%)</t>
  </si>
  <si>
    <t>1560-604X</t>
  </si>
  <si>
    <t>THERMOLOGY INTERNATIONAL</t>
  </si>
  <si>
    <t>EDUCAÇÃO FÍSICA (20.00%) | ODONTOLOGIA (20.00%) | MEDICINA II (20.00%)</t>
  </si>
  <si>
    <t>0103-5118</t>
  </si>
  <si>
    <t>JORNAL BRASILEIRO DE NEUROCIRURGIA</t>
  </si>
  <si>
    <t>MEDICINA I (33.33%) | MEDICINA II (22.22%)</t>
  </si>
  <si>
    <t>2046-9047</t>
  </si>
  <si>
    <t>PAEDIATRICS AND INTERNATIONAL CHILD HEALTH</t>
  </si>
  <si>
    <t>MEDICINA II (50.00%)</t>
  </si>
  <si>
    <t>0953-7562</t>
  </si>
  <si>
    <t>MYCOLOGICAL RESEARCH (PRINT)</t>
  </si>
  <si>
    <t>CIÊNCIAS BIOLÓGICAS I (33.33%) | MEDICINA II (33.33%)</t>
  </si>
  <si>
    <t>1478-7210</t>
  </si>
  <si>
    <t>EXPERT REVIEW OF ANTI-INFECTIVE THERAPY</t>
  </si>
  <si>
    <t>MEDICINA I (28.00%) | MEDICINA II (20.00%) | FARMÁCIA (12.00%)</t>
  </si>
  <si>
    <t>1478-6354</t>
  </si>
  <si>
    <t>ARTHRITIS RESEARCH &amp; THERAPY (PRINT)</t>
  </si>
  <si>
    <t>MEDICINA I (27.08%) | MEDICINA II (25.00%)</t>
  </si>
  <si>
    <t>0736-8046</t>
  </si>
  <si>
    <t>PEDIATRIC DERMATOLOGY</t>
  </si>
  <si>
    <t>MEDICINA II (45.45%) | ODONTOLOGIA (22.73%)</t>
  </si>
  <si>
    <t>1477-8599</t>
  </si>
  <si>
    <t>MATHEMATICAL MEDICINE AND BIOLOGY (PRINT)</t>
  </si>
  <si>
    <t>MATEMÁTICA / PROBABILIDADE E ESTATÍSTICA</t>
  </si>
  <si>
    <t>MATEMÁTICA / PROBABILIDADE E ESTATÍSTICA (33.33%) | MEDICINA II (33.33%)</t>
  </si>
  <si>
    <t>1477-7525</t>
  </si>
  <si>
    <t>HEALTH AND QUALITY OF LIFE OUTCOMES</t>
  </si>
  <si>
    <t>MEDICINA I (20.00%) | SAÚDE COLETIVA (18.89%) | MEDICINA II (12.22%)</t>
  </si>
  <si>
    <t>0019-9567</t>
  </si>
  <si>
    <t>INFECTION AND IMMUNITY (PRINT)</t>
  </si>
  <si>
    <t>CIÊNCIAS BIOLÓGICAS II (21.67%) | CIÊNCIAS BIOLÓGICAS III (18.33%) | MEDICINA II (18.33%)</t>
  </si>
  <si>
    <t>2637-3742</t>
  </si>
  <si>
    <t>INTERNATIONAL JOURNAL OF AGING RESEARCH</t>
  </si>
  <si>
    <t>PSICOLOGIA</t>
  </si>
  <si>
    <t>PSICOLOGIA (18.18%) | ENSINO (18.18%) | MEDICINA II (18.18%)</t>
  </si>
  <si>
    <t>1476-072X</t>
  </si>
  <si>
    <t>INTERNATIONAL JOURNAL OF HEALTH GEOGRAPHICS</t>
  </si>
  <si>
    <t>CIÊNCIA DA COMPUTAÇÃO (17.65%) | MEDICINA II (11.76%) | INTERDISCIPLINAR (11.76%)</t>
  </si>
  <si>
    <t>1876-4754</t>
  </si>
  <si>
    <t>BRAIN STIMULATION (ONLINE)</t>
  </si>
  <si>
    <t>MEDICINA I (32.88%) | MEDICINA II (26.03%)</t>
  </si>
  <si>
    <t>2397-1983</t>
  </si>
  <si>
    <t>JOURNAL OF SCLERODERMA AND RELATED DISORDERS</t>
  </si>
  <si>
    <t>ECONOMIA</t>
  </si>
  <si>
    <t>ECONOMIA (25.00%) | MEDICINA II (25.00%)</t>
  </si>
  <si>
    <t>0733-8651</t>
  </si>
  <si>
    <t>CARDIOLOGY CLINICS</t>
  </si>
  <si>
    <t>0046-8177</t>
  </si>
  <si>
    <t>HUMAN PATHOLOGY (PRINT)</t>
  </si>
  <si>
    <t>MEDICINA I (42.86%) | MEDICINA II (25.00%)</t>
  </si>
  <si>
    <t>2049-9434</t>
  </si>
  <si>
    <t>BIOMEDICAL REPORTS</t>
  </si>
  <si>
    <t>MEDICINA I (40.00%) | MEDICINA II (15.00%)</t>
  </si>
  <si>
    <t>0733-2408</t>
  </si>
  <si>
    <t>BUSINESS FORUM (LOS ANGELES, CALIF.)</t>
  </si>
  <si>
    <t>2171-6625</t>
  </si>
  <si>
    <t>JOURNAL OF NEUROLOGY AND NEUROSCIENCE</t>
  </si>
  <si>
    <t>0899-0220</t>
  </si>
  <si>
    <t>SOMATOSENSORY &amp; MOTOR RESEARCH</t>
  </si>
  <si>
    <t>EDUCAÇÃO FÍSICA (28.57%) | ENGENHARIAS IV (20.00%) | MEDICINA II (20.00%)</t>
  </si>
  <si>
    <t>1473-4222</t>
  </si>
  <si>
    <t>CEREBELLUM (LONDON. PRINT)</t>
  </si>
  <si>
    <t>MEDICINA I (42.64%) | MEDICINA II (19.38%)</t>
  </si>
  <si>
    <t>1748-670X</t>
  </si>
  <si>
    <t>COMPUTATIONAL AND MATHEMATICAL METHODS IN MEDICINE (PRINT)</t>
  </si>
  <si>
    <t>ENGENHARIAS IV (26.09%) | ENGENHARIAS III (17.39%) | MEDICINA II (17.39%)</t>
  </si>
  <si>
    <t>2523-3106</t>
  </si>
  <si>
    <t>ADVANCES IN RHEUMATOLOGY</t>
  </si>
  <si>
    <t>MEDICINA I (33.77%) | MEDICINA II (18.98%)</t>
  </si>
  <si>
    <t>2277-8160</t>
  </si>
  <si>
    <t>GLOBAL JOURNAL FOR RESEARCH ANALYSIS</t>
  </si>
  <si>
    <t>SAÚDE COLETIVA (18.75%) | MEDICINA I (18.75%) | MEDICINA II (12.50%)</t>
  </si>
  <si>
    <t>0172-8172</t>
  </si>
  <si>
    <t>RHEUMATOLOGY INTERNATIONAL (BERLIN. PRINT)</t>
  </si>
  <si>
    <t>MEDICINA I (37.50%) | MEDICINA II (22.22%)</t>
  </si>
  <si>
    <t>1472-6874</t>
  </si>
  <si>
    <t>BMC WOMEN'S HEALTH (ONLINE)</t>
  </si>
  <si>
    <t>MEDICINA II (19.44%) | MEDICINA I (19.44%) | SAÚDE COLETIVA (11.11%)</t>
  </si>
  <si>
    <t>0002-9440</t>
  </si>
  <si>
    <t>THE AMERICAN JOURNAL OF PATHOLOGY (PRINT)</t>
  </si>
  <si>
    <t>CIÊNCIAS BIOLÓGICAS II (21.95%) | CIÊNCIAS BIOLÓGICAS I (14.63%) | MEDICINA II (14.63%)</t>
  </si>
  <si>
    <t>2050-4527</t>
  </si>
  <si>
    <t>IMMUNITY, INFLAMMATION AND DISEASE</t>
  </si>
  <si>
    <t>CIÊNCIAS BIOLÓGICAS III (29.41%) | MEDICINA II (23.53%)</t>
  </si>
  <si>
    <t>2045-7634</t>
  </si>
  <si>
    <t>CANCER MEDICINE</t>
  </si>
  <si>
    <t>MEDICINA I (41.07%) | MEDICINA II (16.07%)</t>
  </si>
  <si>
    <t>1471-4922</t>
  </si>
  <si>
    <t>TRENDS IN PARASITOLOGY</t>
  </si>
  <si>
    <t>CIÊNCIAS BIOLÓGICAS III (26.32%) | MEDICINA II (14.04%) | SAÚDE COLETIVA (14.04%)</t>
  </si>
  <si>
    <t>1471-2466</t>
  </si>
  <si>
    <t>BMC PULMONARY MEDICINE (ONLINE)</t>
  </si>
  <si>
    <t>MEDICINA I (43.64%) | MEDICINA II (18.18%)</t>
  </si>
  <si>
    <t>2359-4292</t>
  </si>
  <si>
    <t>ARCHIVES OF ENDOCRINOLOGY AND METABOLISM</t>
  </si>
  <si>
    <t>MEDICINA I (44.75%) | MEDICINA II (9.11%)</t>
  </si>
  <si>
    <t>1471-2431</t>
  </si>
  <si>
    <t>BMC PEDIATRICS (ONLINE)</t>
  </si>
  <si>
    <t>SAÚDE COLETIVA (24.67%) | EDUCAÇÃO FÍSICA (18.00%) | MEDICINA II (17.33%)</t>
  </si>
  <si>
    <t>1471-2393</t>
  </si>
  <si>
    <t>BMC PREGNANCY AND CHILDBIRTH (ONLINE)</t>
  </si>
  <si>
    <t>SAÚDE COLETIVA (26.18%) | MEDICINA II (19.90%) | MEDICINA I (13.61%)</t>
  </si>
  <si>
    <t>1471-2377</t>
  </si>
  <si>
    <t>BMC NEUROLOGY (ONLINE)</t>
  </si>
  <si>
    <t>EDUCAÇÃO FÍSICA (27.45%) | MEDICINA II (19.61%) | MEDICINA I (11.76%)</t>
  </si>
  <si>
    <t>1471-2318</t>
  </si>
  <si>
    <t>BMC GERIATRICS (ONLINE)</t>
  </si>
  <si>
    <t>MEDICINA II (18.92%) | EDUCAÇÃO FÍSICA (16.22%) | ODONTOLOGIA (16.22%)</t>
  </si>
  <si>
    <t>1471-2288</t>
  </si>
  <si>
    <t>BMC MEDICAL RESEARCH METHODOLOGY (ONLINE)</t>
  </si>
  <si>
    <t>SAÚDE COLETIVA (35.14%) | MEDICINA II (13.51%) | ENFERMAGEM (10.81%)</t>
  </si>
  <si>
    <t>2296-2565</t>
  </si>
  <si>
    <t>FRONTIERS IN PUBLIC HEALTH</t>
  </si>
  <si>
    <t>MEDICINA II (11.63%) | SAÚDE COLETIVA (11.63%) | INTERDISCIPLINAR (11.63%)</t>
  </si>
  <si>
    <t>0105-1873</t>
  </si>
  <si>
    <t>CONTACT DERMATITIS</t>
  </si>
  <si>
    <t>MEDICINA II (28.57%) | FARMÁCIA (21.43%)</t>
  </si>
  <si>
    <t>0770-3198</t>
  </si>
  <si>
    <t>CLINICAL RHEUMATOLOGY (PRINTED)</t>
  </si>
  <si>
    <t>MEDICINA I (32.34%) | MEDICINA II (20.90%)</t>
  </si>
  <si>
    <t>2251-9645</t>
  </si>
  <si>
    <t>INTERNATIONAL JOURNAL OF MOLECULAR AND CELLULAR MEDICINE</t>
  </si>
  <si>
    <t>BIOTECNOLOGIA (20.00%) | CIÊNCIAS BIOLÓGICAS II (20.00%) | MEDICINA II (20.00%)</t>
  </si>
  <si>
    <t>0955-470X</t>
  </si>
  <si>
    <t>TRANSPLANTATION REVIEWS</t>
  </si>
  <si>
    <t>MEDICINA III (20.00%) | CIÊNCIAS BIOLÓGICAS I (20.00%) | MEDICINA II (20.00%)</t>
  </si>
  <si>
    <t>2238-2704</t>
  </si>
  <si>
    <t>REVISTA PESQUISA EM FISIOTERAPIA</t>
  </si>
  <si>
    <t>MEDICINA I (26.40%) | INTERDISCIPLINAR (20.79%) | MEDICINA II (15.73%)</t>
  </si>
  <si>
    <t>2214-9996</t>
  </si>
  <si>
    <t>ANNALS OF GLOBAL HEALTH</t>
  </si>
  <si>
    <t>SAÚDE COLETIVA (37.25%) | MEDICINA II (21.57%)</t>
  </si>
  <si>
    <t>2151-8378</t>
  </si>
  <si>
    <t>FEMALE PELVIC MEDICINE &amp; RECONSTRUCTIVE SURGERY</t>
  </si>
  <si>
    <t>MEDICINA III (46.15%) | MEDICINA II (15.38%)</t>
  </si>
  <si>
    <t>1662-453X</t>
  </si>
  <si>
    <t>FRONTIERS IN NEUROSCIENCE</t>
  </si>
  <si>
    <t>CIÊNCIAS BIOLÓGICAS II (34.41%) | MEDICINA I (11.11%) | MEDICINA II (10.75%)</t>
  </si>
  <si>
    <t>1948-7193</t>
  </si>
  <si>
    <t>ACS CHEMICAL NEUROSCIENCE</t>
  </si>
  <si>
    <t>CIÊNCIAS BIOLÓGICAS II (29.73%) | QUÍMICA (13.51%) | MEDICINA II (13.51%)</t>
  </si>
  <si>
    <t>2291-5222</t>
  </si>
  <si>
    <t>JMIR MHEALTH UHEALTH</t>
  </si>
  <si>
    <t>MEDICINA II (13.51%) | SAÚDE COLETIVA (13.51%) | EDUCAÇÃO FÍSICA (10.81%)</t>
  </si>
  <si>
    <t>1868-7083</t>
  </si>
  <si>
    <t>CLINICAL EPIGENETICS</t>
  </si>
  <si>
    <t>MEDICINA I (35.29%) | CIÊNCIAS BIOLÓGICAS I (13.73%) | MEDICINA II (13.73%)</t>
  </si>
  <si>
    <t>2330-1619</t>
  </si>
  <si>
    <t>MOVEMENT DISORDERS CLINICAL PRACTICE</t>
  </si>
  <si>
    <t>MEDICINA I (40.48%) | MEDICINA II (26.19%)</t>
  </si>
  <si>
    <t>0036-8709</t>
  </si>
  <si>
    <t>SCIENTIA PHARMACEUTICA</t>
  </si>
  <si>
    <t>FARMÁCIA (21.43%) | MEDICINA II (21.43%) | BIOTECNOLOGIA (14.29%)</t>
  </si>
  <si>
    <t>0025-7974</t>
  </si>
  <si>
    <t>MEDICINE (BALTIMORE, MD.)</t>
  </si>
  <si>
    <t>MEDICINA II (22.22%) | MEDICINA I (19.83%) | SAÚDE COLETIVA (17.30%)</t>
  </si>
  <si>
    <t>1465-9891</t>
  </si>
  <si>
    <t>JOURNAL OF SUBSTANCE USE</t>
  </si>
  <si>
    <t>MEDICINA II (27.27%) | SAÚDE COLETIVA (18.18%) | MEDICINA I (18.18%)</t>
  </si>
  <si>
    <t>1449-1907</t>
  </si>
  <si>
    <t>INTERNATIONAL JOURNAL OF MEDICAL SCIENCES</t>
  </si>
  <si>
    <t>CIÊNCIAS BIOLÓGICAS II (29.41%) | EDUCAÇÃO FÍSICA (17.65%) | MEDICINA II (17.65%)</t>
  </si>
  <si>
    <t>2331-2726</t>
  </si>
  <si>
    <t>CASE REPORTS IN CLINICAL PATHOLOGY</t>
  </si>
  <si>
    <t>ODONTOLOGIA (25.00%) | MEDICINA II (25.00%)</t>
  </si>
  <si>
    <t>0007-0920</t>
  </si>
  <si>
    <t>BRITISH JOURNAL OF CANCER</t>
  </si>
  <si>
    <t>SAÚDE COLETIVA (33.93%) | CIÊNCIAS BIOLÓGICAS II (12.50%) | MEDICINA II (10.71%)</t>
  </si>
  <si>
    <t>0025-5564</t>
  </si>
  <si>
    <t>MATHEMATICAL BIOSCIENCES</t>
  </si>
  <si>
    <t>CIÊNCIAS AGRÁRIAS I (23.33%) | MATEMÁTICA / PROBABILIDADE E ESTATÍSTICA (16.67%) | MEDICINA II (10.00%)</t>
  </si>
  <si>
    <t>2076-0817</t>
  </si>
  <si>
    <t>PATHOGENS</t>
  </si>
  <si>
    <t>CIÊNCIAS BIOLÓGICAS III (15.79%) | CIÊNCIAS BIOLÓGICAS I (12.92%) | MEDICINA II (11.48%)</t>
  </si>
  <si>
    <t>2357-9730</t>
  </si>
  <si>
    <t>CLINICAL AND BIOMEDICAL RESEARCH</t>
  </si>
  <si>
    <t>MEDICINA I (18.92%) | MEDICINA II (12.16%) | CIÊNCIAS BIOLÓGICAS I (9.46%)</t>
  </si>
  <si>
    <t>1462-0324</t>
  </si>
  <si>
    <t>RHEUMATOLOGY (OXFORD. PRINT)</t>
  </si>
  <si>
    <t>MEDICINA I (36.51%) | MEDICINA II (23.81%)</t>
  </si>
  <si>
    <t>0390-6663</t>
  </si>
  <si>
    <t>CLINICAL AND EXPERIMENTAL OBSTETRICS &amp; GYNECOLOGY</t>
  </si>
  <si>
    <t>MEDICINA III (33.33%) | MEDICINA II (22.22%)</t>
  </si>
  <si>
    <t>0385-5600</t>
  </si>
  <si>
    <t>MICROBIOLOGY AND IMMUNOLOGY</t>
  </si>
  <si>
    <t>8756-5641</t>
  </si>
  <si>
    <t>DEVELOPMENTAL NEUROPSYCHOLOGY</t>
  </si>
  <si>
    <t>PSICOLOGIA (20.00%) | INTERDISCIPLINAR (20.00%) | MEDICINA II (15.00%)</t>
  </si>
  <si>
    <t>0385-2407</t>
  </si>
  <si>
    <t>JOURNAL OF DERMATOLOGY (PRINT)</t>
  </si>
  <si>
    <t>MEDICINA I (33.33%) | MEDICINA II (25.00%)</t>
  </si>
  <si>
    <t>2326-5205</t>
  </si>
  <si>
    <t>ARTHRITIS &amp; RHEUMATOLOGY</t>
  </si>
  <si>
    <t>MEDICINA I (39.53%) | MEDICINA II (20.93%)</t>
  </si>
  <si>
    <t>2314-6745</t>
  </si>
  <si>
    <t>JOURNAL OF DIABETES RESEARCH</t>
  </si>
  <si>
    <t>MEDICINA I (35.38%) | MEDICINA II (9.23%) | INTERDISCIPLINAR (9.23%)</t>
  </si>
  <si>
    <t>0379-0738</t>
  </si>
  <si>
    <t>FORENSIC SCIENCE INTERNATIONAL</t>
  </si>
  <si>
    <t>ODONTOLOGIA (15.13%) | QUÍMICA (11.84%) | MEDICINA II (11.18%)</t>
  </si>
  <si>
    <t>0104-3579</t>
  </si>
  <si>
    <t>REVISTA DE NEUROCIÊNCIAS (EPM. IMPRESSO)</t>
  </si>
  <si>
    <t>INTERDISCIPLINAR (33.33%) | MEDICINA II (15.69%) | CIÊNCIAS BIOLÓGICAS II (9.80%)</t>
  </si>
  <si>
    <t>2090-6749</t>
  </si>
  <si>
    <t>CASE REPORTS IN ORTHOPEDICS</t>
  </si>
  <si>
    <t>MEDICINA III (25.00%) | MEDICINA II (25.00%)</t>
  </si>
  <si>
    <t>0002-0729</t>
  </si>
  <si>
    <t>AGE AND AGEING</t>
  </si>
  <si>
    <t>MEDICINA I (29.17%) | MEDICINA II (25.00%)</t>
  </si>
  <si>
    <t>0378-7346</t>
  </si>
  <si>
    <t>GYNECOLOGIC AND OBSTETRIC INVESTIGATION</t>
  </si>
  <si>
    <t>MEDICINA II (40.00%) | MEDICINA I (35.00%)</t>
  </si>
  <si>
    <t>1568-9972</t>
  </si>
  <si>
    <t>AUTOIMMUNITY REVIEWS</t>
  </si>
  <si>
    <t>MEDICINA I (38.78%) | MEDICINA II (32.65%)</t>
  </si>
  <si>
    <t>2151-1934</t>
  </si>
  <si>
    <t>JOURNAL OF CANCER THERAPY (PRINT)</t>
  </si>
  <si>
    <t>ODONTOLOGIA (18.18%) | CIÊNCIAS BIOLÓGICAS II (18.18%) | MEDICINA II (18.18%)</t>
  </si>
  <si>
    <t>0024-7758</t>
  </si>
  <si>
    <t>JOURNAL OF REPRODUCTIVE MEDICINE</t>
  </si>
  <si>
    <t>1749-4478</t>
  </si>
  <si>
    <t>CLINICAL OTOLARYNGOLOGY (PRINT)</t>
  </si>
  <si>
    <t>1438-4221</t>
  </si>
  <si>
    <t>INTERNATIONAL JOURNAL OF MEDICAL MICROBIOLOGY (PRINT)</t>
  </si>
  <si>
    <t>CIÊNCIAS BIOLÓGICAS III (16.36%) | MEDICINA II (16.36%) | CIÊNCIAS BIOLÓGICAS I (14.55%)</t>
  </si>
  <si>
    <t>1806-423X</t>
  </si>
  <si>
    <t>BEPA. BOLETIM EPIDEMIOLÓGICO PAULISTA (IMPRESSO)</t>
  </si>
  <si>
    <t>SAÚDE COLETIVA (42.31%) | MEDICINA II (26.92%)</t>
  </si>
  <si>
    <t>2213-7165</t>
  </si>
  <si>
    <t>JOURNAL OF GLOBAL ANTIMICROBIAL RESISTANCE</t>
  </si>
  <si>
    <t>CIÊNCIAS BIOLÓGICAS III (20.31%) | FARMÁCIA (17.24%) | MEDICINA II (15.71%)</t>
  </si>
  <si>
    <t>0909-752X</t>
  </si>
  <si>
    <t>SKIN RESEARCH AND TECHNOLOGY</t>
  </si>
  <si>
    <t>MEDICINA I (25.00%) | FARMÁCIA (15.00%) | MEDICINA II (15.00%)</t>
  </si>
  <si>
    <t>1746-0913</t>
  </si>
  <si>
    <t>FUTURE MICROBIOLOGY (PRINT)</t>
  </si>
  <si>
    <t>CIÊNCIAS BIOLÓGICAS III (13.91%) | MEDICINA II (13.91%) | FARMÁCIA (13.25%)</t>
  </si>
  <si>
    <t>1663-4365</t>
  </si>
  <si>
    <t>FRONTIERS IN AGING NEUROSCIENCE</t>
  </si>
  <si>
    <t>CIÊNCIAS BIOLÓGICAS II (33.33%) | MEDICINA II (13.18%) | MEDICINA I (10.85%)</t>
  </si>
  <si>
    <t>1434-6621</t>
  </si>
  <si>
    <t>CLINICAL CHEMISTRY AND LABORATORY MEDICINE</t>
  </si>
  <si>
    <t>MEDICINA I (30.56%) | MEDICINA II (22.22%)</t>
  </si>
  <si>
    <t>1434-1816</t>
  </si>
  <si>
    <t>ARCHIVES OF WOMEN'S MENTAL HEALTH</t>
  </si>
  <si>
    <t>SAÚDE COLETIVA (30.00%) | MEDICINA II (20.00%)</t>
  </si>
  <si>
    <t>0104-1282</t>
  </si>
  <si>
    <t>JOURNAL OF HUMAN GROWTH AND DEVELOPMENT</t>
  </si>
  <si>
    <t>MEDICINA II (17.60%) | SAÚDE COLETIVA (14.66%) | EDUCAÇÃO FÍSICA (12.61%)</t>
  </si>
  <si>
    <t>1433-6510</t>
  </si>
  <si>
    <t>CLINICAL LABORATORY (HEIDELBERG. 1996)</t>
  </si>
  <si>
    <t>FARMÁCIA (27.27%) | MEDICINA II (22.73%)</t>
  </si>
  <si>
    <t>2469-5696</t>
  </si>
  <si>
    <t>INTERNATIONAL JOURNAL OF BLOOD RESEARCH AND DISORDERS</t>
  </si>
  <si>
    <t>ANTROPOLOGIA / ARQUEOLOGIA</t>
  </si>
  <si>
    <t>ANTROPOLOGIA / ARQUEOLOGIA (25.00%) | MEDICINA II (25.00%)</t>
  </si>
  <si>
    <t>1598-9100</t>
  </si>
  <si>
    <t>INTESTINAL RESEARCH</t>
  </si>
  <si>
    <t>MEDICINA I (45.83%) | MEDICINA II (16.67%)</t>
  </si>
  <si>
    <t>1758-0463</t>
  </si>
  <si>
    <t>DATABASE: THE JOURNAL OF BIOLOGICAL DATABASES AND CURATION</t>
  </si>
  <si>
    <t>CIÊNCIAS BIOLÓGICAS I (31.03%) | CIÊNCIAS AGRÁRIAS I (13.79%) | MEDICINA II (10.34%)</t>
  </si>
  <si>
    <t>2324-9269</t>
  </si>
  <si>
    <t>MOLECULAR GENETICS &amp; GENOMIC MEDICINE</t>
  </si>
  <si>
    <t>MEDICINA I (44.44%) | MEDICINA II (18.52%)</t>
  </si>
  <si>
    <t>1754-8403</t>
  </si>
  <si>
    <t>DISEASE MODELS &amp; MECHANISMS</t>
  </si>
  <si>
    <t>CIÊNCIAS BIOLÓGICAS I (33.33%) | MEDICINA II (26.67%)</t>
  </si>
  <si>
    <t>1673-5374</t>
  </si>
  <si>
    <t>NEURAL REGENERATION RESEARCH.</t>
  </si>
  <si>
    <t>CIÊNCIAS BIOLÓGICAS II (44.16%) | MEDICINA II (16.88%)</t>
  </si>
  <si>
    <t>2314-6133</t>
  </si>
  <si>
    <t>BIOMED RESEARCH INTERNATIONAL</t>
  </si>
  <si>
    <t>MEDICINA II (11.31%) | MEDICINA I (11.17%) | CIÊNCIAS BIOLÓGICAS II (9.42%)</t>
  </si>
  <si>
    <t>1755-5930</t>
  </si>
  <si>
    <t>CNS NEUROSCIENCE &amp; THERAPEUTICS</t>
  </si>
  <si>
    <t>CIÊNCIAS BIOLÓGICAS II (47.62%) | MEDICINA II (19.05%)</t>
  </si>
  <si>
    <t>0104-0219</t>
  </si>
  <si>
    <t>INFARMA (BRASÍLIA)</t>
  </si>
  <si>
    <t>FARMÁCIA (26.23%) | MEDICINA II (14.75%) | SAÚDE COLETIVA (11.48%)</t>
  </si>
  <si>
    <t>2317-3386</t>
  </si>
  <si>
    <t>BRAZILIAN JOURNAL OF MEDICINE AND HUMAN HEALTH</t>
  </si>
  <si>
    <t>MEDICINA I (43.24%) | MEDICINA II (18.92%)</t>
  </si>
  <si>
    <t>0049-3848</t>
  </si>
  <si>
    <t>THROMBOSIS RESEARCH</t>
  </si>
  <si>
    <t>MEDICINA I (36.36%) | MEDICINA II (15.58%)</t>
  </si>
  <si>
    <t>2643-8011</t>
  </si>
  <si>
    <t>JOURNAL OF PHYSICAL AND REHABILITATION MEDICINE FORECAST</t>
  </si>
  <si>
    <t>EDUCAÇÃO FÍSICA (40.00%) | MEDICINA II (40.00%)</t>
  </si>
  <si>
    <t>0014-4827</t>
  </si>
  <si>
    <t>EXPERIMENTAL CELL RESEARCH</t>
  </si>
  <si>
    <t>CIÊNCIAS BIOLÓGICAS II (29.21%) | CIÊNCIAS BIOLÓGICAS I (15.73%) | MEDICINA II (11.24%)</t>
  </si>
  <si>
    <t>1046-7408</t>
  </si>
  <si>
    <t>AMERICAN JOURNAL OF REPRODUCTIVE IMMUNOLOGY (PRINT)</t>
  </si>
  <si>
    <t>MEDICINA I (29.41%) | MEDICINA II (17.65%) | CIÊNCIAS BIOLÓGICAS I (14.71%)</t>
  </si>
  <si>
    <t>0370-372X</t>
  </si>
  <si>
    <t>REVISTA BRASILEIRA DE FARMACIA</t>
  </si>
  <si>
    <t>FARMÁCIA (33.73%) | MEDICINA II (13.25%) | SAÚDE COLETIVA (9.64%)</t>
  </si>
  <si>
    <t>1806-5562</t>
  </si>
  <si>
    <t>SCIENTIA MEDICA (PORTO ALEGRE. IMPRESSO)</t>
  </si>
  <si>
    <t>INTERDISCIPLINAR (20.73%) | MEDICINA II (11.59%) | MEDICINA I (10.98%)</t>
  </si>
  <si>
    <t>0104-4230</t>
  </si>
  <si>
    <t>REVISTA DA ASSOCIAÇÃO MÉDICA BRASILEIRA</t>
  </si>
  <si>
    <t>MEDICINA I (35.78%) | MEDICINA II (17.06%)</t>
  </si>
  <si>
    <t>1570-159X</t>
  </si>
  <si>
    <t>CURRENT NEUROPHARMACOLOGY</t>
  </si>
  <si>
    <t>CIÊNCIAS BIOLÓGICAS II (23.08%) | MEDICINA II (19.23%) | BIOTECNOLOGIA (13.46%)</t>
  </si>
  <si>
    <t>2523-8973</t>
  </si>
  <si>
    <t>SN COMPREHENSIVE CLINICAL MEDICINE</t>
  </si>
  <si>
    <t>MEDICINA I (31.25%) | MEDICINA II (12.50%) | SAÚDE COLETIVA (12.50%)</t>
  </si>
  <si>
    <t>1710-1492</t>
  </si>
  <si>
    <t>ALLERGY, ASTHMA, AND CLINICAL IMMUNOLOGY (ONLINE)</t>
  </si>
  <si>
    <t>MEDICINA I (32.14%) | MEDICINA II (17.86%)</t>
  </si>
  <si>
    <t>0103-880X</t>
  </si>
  <si>
    <t>REVISTA MÉDICA DE MINAS GERAIS (BELO HORIZONTE)</t>
  </si>
  <si>
    <t>MEDICINA II (35.04%) | SAÚDE COLETIVA (24.09%)</t>
  </si>
  <si>
    <t>0023-852X</t>
  </si>
  <si>
    <t>THE LARYNGOSCOPE (ST. LOUIS)</t>
  </si>
  <si>
    <t>MEDICINA I (24.56%) | MEDICINA III (22.81%) | MEDICINA II (17.54%)</t>
  </si>
  <si>
    <t>0914-8779</t>
  </si>
  <si>
    <t>JOURNAL OF BONE AND MINERAL METABOLISM (ENGLISH ED. PRINT)</t>
  </si>
  <si>
    <t>ODONTOLOGIA (21.43%) | MEDICINA I (16.67%) | MEDICINA II (9.52%)</t>
  </si>
  <si>
    <t>1741-7015</t>
  </si>
  <si>
    <t>BMC MEDICINE</t>
  </si>
  <si>
    <t>SAÚDE COLETIVA (36.00%) | MEDICINA II (28.00%)</t>
  </si>
  <si>
    <t>2095-4964</t>
  </si>
  <si>
    <t>JOURNAL OF INTEGRATIVE MEDICINE</t>
  </si>
  <si>
    <t>CIÊNCIAS BIOLÓGICAS II (16.13%) | MEDICINA II (16.13%) | BIOTECNOLOGIA (12.90%)</t>
  </si>
  <si>
    <t>0028-4793</t>
  </si>
  <si>
    <t>NEW ENGLAND JOURNAL OF MEDICINE (PRINT)</t>
  </si>
  <si>
    <t>MEDICINA I (47.50%) | MEDICINA II (20.50%)</t>
  </si>
  <si>
    <t>0976-3198</t>
  </si>
  <si>
    <t>INTERNATIONAL JOURNAL OF CASE REPORTS AND IMAGES</t>
  </si>
  <si>
    <t>ODONTOLOGIA (33.33%) | MEDICINA II (26.67%)</t>
  </si>
  <si>
    <t>2090-8105</t>
  </si>
  <si>
    <t>STROKE RESEARCH AND TREATMENT</t>
  </si>
  <si>
    <t>EDUCAÇÃO FÍSICA (40.00%) | MEDICINA II (20.00%)</t>
  </si>
  <si>
    <t>0364-2348</t>
  </si>
  <si>
    <t>SKELETAL RADIOLOGY</t>
  </si>
  <si>
    <t>MEDICINA II (33.33%) | MEDICINA III (28.57%)</t>
  </si>
  <si>
    <t>0964-5284</t>
  </si>
  <si>
    <t>ACUPUNCTURE IN MEDICINE</t>
  </si>
  <si>
    <t>CIÊNCIAS BIOLÓGICAS II (27.59%) | MEDICINA II (20.69%) | MEDICINA I (17.24%)</t>
  </si>
  <si>
    <t>2173-1292</t>
  </si>
  <si>
    <t>REVISTA ESPANOLA DE NUTRICION</t>
  </si>
  <si>
    <t>NUTRIÇÃO</t>
  </si>
  <si>
    <t>NUTRIÇÃO (36.36%) | MEDICINA II (18.18%)</t>
  </si>
  <si>
    <t>0033-3190</t>
  </si>
  <si>
    <t>PSYCHOTHERAPY AND PSYCHOSOMATICS</t>
  </si>
  <si>
    <t>MEDICINA I (35.71%) | MEDICINA II (28.57%)</t>
  </si>
  <si>
    <t>2196-3045</t>
  </si>
  <si>
    <t>CURRENT TROPICAL MEDICINE REPORTS</t>
  </si>
  <si>
    <t>CIÊNCIAS BIOLÓGICAS III (41.18%) | MEDICINA II (23.53%)</t>
  </si>
  <si>
    <t>2160-8792</t>
  </si>
  <si>
    <t>OPEN JOURNAL OF OBSTETRICS AND GYNECOLOGY</t>
  </si>
  <si>
    <t>MEDICINA III (42.31%) | MEDICINA II (19.23%)</t>
  </si>
  <si>
    <t>1413-8670</t>
  </si>
  <si>
    <t>THE BRAZILIAN JOURNAL OF INFECTIOUS DISEASES (IMPRESSO)</t>
  </si>
  <si>
    <t>MEDICINA II (28.01%) | MEDICINA I (27.07%)</t>
  </si>
  <si>
    <t>1807-5932</t>
  </si>
  <si>
    <t>CLINICS (USP, IMPRESSO)</t>
  </si>
  <si>
    <t>MEDICINA I (25.58%) | MEDICINA II (19.94%) | MEDICINA III (18.83%)</t>
  </si>
  <si>
    <t>0003-4894</t>
  </si>
  <si>
    <t>THE ANNALS OF OTOLOGY, RHINOLOGY &amp; LARYNGOLOGY</t>
  </si>
  <si>
    <t>MEDICINA II (28.57%) | MEDICINA I (28.57%)</t>
  </si>
  <si>
    <t>0103-507X</t>
  </si>
  <si>
    <t>REVISTA BRASILEIRA DE TERAPIA INTENSIVA (IMPRESSO)</t>
  </si>
  <si>
    <t>MEDICINA I (39.94%) | MEDICINA II (15.74%)</t>
  </si>
  <si>
    <t>2468-0427</t>
  </si>
  <si>
    <t>INFECTIOUS DISEASE MODELLING</t>
  </si>
  <si>
    <t>SAÚDE COLETIVA (20.00%) | ENGENHARIAS III (15.00%) | MEDICINA II (15.00%)</t>
  </si>
  <si>
    <t>2213-2600</t>
  </si>
  <si>
    <t>THE LANCET RESPIRATORY MEDICINE</t>
  </si>
  <si>
    <t>MEDICINA I (44.74%) | MEDICINA II (23.68%)</t>
  </si>
  <si>
    <t>2090-8040</t>
  </si>
  <si>
    <t>INTERNATIONAL JOURNAL OF INFLAMMATION</t>
  </si>
  <si>
    <t>MEDICINA I (23.08%) | EDUCAÇÃO FÍSICA (15.38%) | MEDICINA II (15.38%)</t>
  </si>
  <si>
    <t>0360-4012</t>
  </si>
  <si>
    <t>JOURNAL OF NEUROSCIENCE RESEARCH</t>
  </si>
  <si>
    <t>CIÊNCIAS BIOLÓGICAS II (23.91%) | MEDICINA II (17.39%) | MEDICINA I (17.39%)</t>
  </si>
  <si>
    <t>1927-5250</t>
  </si>
  <si>
    <t>JOURNAL OF EDUCATION AND LEARNING</t>
  </si>
  <si>
    <t>ENSINO</t>
  </si>
  <si>
    <t>ENSINO (28.57%) | CIÊNCIAS BIOLÓGICAS III (14.29%) | MEDICINA II (14.29%)</t>
  </si>
  <si>
    <t>1398-2273</t>
  </si>
  <si>
    <t>TRANSPLANT INFECTIOUS DISEASE (PRINT)</t>
  </si>
  <si>
    <t>MEDICINA I (46.60%) | MEDICINA II (35.92%)</t>
  </si>
  <si>
    <t>0360-3997</t>
  </si>
  <si>
    <t>INFLAMMATION</t>
  </si>
  <si>
    <t>CIÊNCIAS BIOLÓGICAS II (23.63%) | MEDICINA II (11.81%) | MEDICINA I (11.81%)</t>
  </si>
  <si>
    <t>1397-3142</t>
  </si>
  <si>
    <t>PEDIATRIC TRANSPLANTATION</t>
  </si>
  <si>
    <t>MEDICINA II (46.67%) | MEDICINA I (43.33%)</t>
  </si>
  <si>
    <t>2090-2727</t>
  </si>
  <si>
    <t>JOURNAL OF PREGNANCY</t>
  </si>
  <si>
    <t>MEDICINA II (40.00%) | MEDICINA I (40.00%)</t>
  </si>
  <si>
    <t>0022-538X</t>
  </si>
  <si>
    <t>JOURNAL OF VIROLOGY (PRINT)</t>
  </si>
  <si>
    <t>CIÊNCIAS BIOLÓGICAS III (34.09%) | MEDICINA II (17.05%)</t>
  </si>
  <si>
    <t>2090-2867</t>
  </si>
  <si>
    <t>REHABILITATION RESEARCH AND PRACTICE</t>
  </si>
  <si>
    <t>EDUCAÇÃO FÍSICA (24.14%) | MEDICINA I (24.14%) | MEDICINA II (10.34%)</t>
  </si>
  <si>
    <t>2161-105X</t>
  </si>
  <si>
    <t>JOURNAL OF PULMONARY &amp; RESPIRATORY MEDICINE (OPEN ACCESS)</t>
  </si>
  <si>
    <t>2211-7539</t>
  </si>
  <si>
    <t>MEDICAL MYCOLOGY CASE REPORTS</t>
  </si>
  <si>
    <t>MEDICINA I (28.30%) | MEDICINA II (26.42%)</t>
  </si>
  <si>
    <t>1178-7090</t>
  </si>
  <si>
    <t>JOURNAL OF PAIN RESEARCH</t>
  </si>
  <si>
    <t>CIÊNCIAS BIOLÓGICAS II (20.00%) | MEDICINA II (20.00%) | MEDICINA I (17.33%)</t>
  </si>
  <si>
    <t>1389-2002</t>
  </si>
  <si>
    <t>CURRENT DRUG METABOLISM</t>
  </si>
  <si>
    <t>FARMÁCIA (31.43%) | MEDICINA II (17.14%) | BIOTECNOLOGIA (11.43%)</t>
  </si>
  <si>
    <t>0956-5507</t>
  </si>
  <si>
    <t>CYTOPATHOLOGY (OXFORD. PRINT)</t>
  </si>
  <si>
    <t>MEDICINA I (37.93%) | MEDICINA II (17.24%)</t>
  </si>
  <si>
    <t>0344-5607</t>
  </si>
  <si>
    <t>NEUROSURGICAL REVIEW</t>
  </si>
  <si>
    <t>MEDICINA II (44.00%) | MEDICINA I (44.00%)</t>
  </si>
  <si>
    <t>1984-8250</t>
  </si>
  <si>
    <t>BRAZILIAN JOURNAL OF PHARMACEUTICAL SCIENCES</t>
  </si>
  <si>
    <t>FARMÁCIA (43.19%) | MEDICINA II (6.81%)</t>
  </si>
  <si>
    <t>2572-3103</t>
  </si>
  <si>
    <t>JOURNAL OF OCEANOGRAPHY AND MARINE RESEARCH</t>
  </si>
  <si>
    <t>CIÊNCIAS BIOLÓGICAS I (28.57%) | MEDICINA II (28.57%)</t>
  </si>
  <si>
    <t>1388-2457</t>
  </si>
  <si>
    <t>CLINICAL NEUROPHYSIOLOGY</t>
  </si>
  <si>
    <t>MEDICINA I (37.50%) | MEDICINA II (22.50%)</t>
  </si>
  <si>
    <t>2050-084X</t>
  </si>
  <si>
    <t>ELIFE</t>
  </si>
  <si>
    <t>CIÊNCIAS BIOLÓGICAS II (31.58%) | CIÊNCIAS BIOLÓGICAS I (14.47%) | MEDICINA II (10.53%)</t>
  </si>
  <si>
    <t>0887-6177</t>
  </si>
  <si>
    <t>ARCHIVES OF CLINICAL NEUROPSYCHOLOGY</t>
  </si>
  <si>
    <t>PSICOLOGIA (41.18%) | MEDICINA II (29.41%)</t>
  </si>
  <si>
    <t>2317-4404</t>
  </si>
  <si>
    <t>BRAZILIAN JOURNAL OF SURGERY AND CLINICAL RESEARCH</t>
  </si>
  <si>
    <t>ODONTOLOGIA (20.44%) | ENFERMAGEM (10.67%) | MEDICINA II (8.00%)</t>
  </si>
  <si>
    <t>1387-2877</t>
  </si>
  <si>
    <t>JOURNAL OF ALZHEIMER'S DISEASE</t>
  </si>
  <si>
    <t>CIÊNCIAS BIOLÓGICAS II (32.43%) | MEDICINA II (25.68%)</t>
  </si>
  <si>
    <t>0363-0269</t>
  </si>
  <si>
    <t>HEMOGLOBIN</t>
  </si>
  <si>
    <t>MEDICINA I (38.46%) | MEDICINA II (30.77%)</t>
  </si>
  <si>
    <t>0341-2040</t>
  </si>
  <si>
    <t>LUNG (NEW YORK)</t>
  </si>
  <si>
    <t>MEDICINA I (40.24%) | MEDICINA II (39.02%)</t>
  </si>
  <si>
    <t>2152-2715</t>
  </si>
  <si>
    <t>CYBERPSYCHOLOGY, BEHAVIOR AND SOCIAL NETWORKING</t>
  </si>
  <si>
    <t>EDUCAÇÃO FÍSICA (27.27%) | MEDICINA II (27.27%)</t>
  </si>
  <si>
    <t>0340-6717</t>
  </si>
  <si>
    <t>HUMAN GENETICS</t>
  </si>
  <si>
    <t>MEDICINA II (29.63%) | CIÊNCIAS BIOLÓGICAS I (25.93%)</t>
  </si>
  <si>
    <t>1876-0341</t>
  </si>
  <si>
    <t>JOURNAL OF INFECTION AND PUBLIC HEALTH</t>
  </si>
  <si>
    <t>SAÚDE COLETIVA (32.88%) | MEDICINA II (17.81%)</t>
  </si>
  <si>
    <t>0334-1763</t>
  </si>
  <si>
    <t>REVIEWS IN THE NEUROSCIENCES</t>
  </si>
  <si>
    <t>CIÊNCIAS BIOLÓGICAS II (26.32%) | MEDICINA II (21.05%) | PSICOLOGIA (15.79%)</t>
  </si>
  <si>
    <t>0334-018X</t>
  </si>
  <si>
    <t>JOURNAL OF PEDIATRIC ENDOCRINOLOGY &amp; METABOLISM</t>
  </si>
  <si>
    <t>MEDICINA I (39.39%) | MEDICINA II (21.21%)</t>
  </si>
  <si>
    <t>1381-6128</t>
  </si>
  <si>
    <t>CURRENT PHARMACEUTICAL DESIGN (PRINT)</t>
  </si>
  <si>
    <t>FARMÁCIA (18.36%) | CIÊNCIAS BIOLÓGICAS II (16.16%) | MEDICINA II (9.04%)</t>
  </si>
  <si>
    <t>0014-3022</t>
  </si>
  <si>
    <t>EUROPEAN NEUROLOGY</t>
  </si>
  <si>
    <t>MEDICINA II (45.00%) | MEDICINA I (35.00%)</t>
  </si>
  <si>
    <t>0102-8650</t>
  </si>
  <si>
    <t>ACTA CIRÚRGICA BRASILEIRA (IMPRESSO)</t>
  </si>
  <si>
    <t>MEDICINA III (33.58%) | MEDICINA I (14.55%) | MEDICINA II (8.21%)</t>
  </si>
  <si>
    <t>2161-783X</t>
  </si>
  <si>
    <t>GAMES FOR HEALTH JOURNAL</t>
  </si>
  <si>
    <t>EDUCAÇÃO FÍSICA (43.18%) | MEDICINA II (22.73%)</t>
  </si>
  <si>
    <t>1369-3786</t>
  </si>
  <si>
    <t>MEDICAL MYCOLOGY (OXFORD. PRINT)</t>
  </si>
  <si>
    <t>CIÊNCIAS BIOLÓGICAS III (22.41%) | MEDICINA I (14.08%) | MEDICINA II (12.64%)</t>
  </si>
  <si>
    <t>2574-9943</t>
  </si>
  <si>
    <t>JOURNAL OF DERMATOLY &amp; COSMETOLOGY</t>
  </si>
  <si>
    <t>FARMÁCIA (28.57%) | MEDICINA II (28.57%)</t>
  </si>
  <si>
    <t>1368-5538</t>
  </si>
  <si>
    <t>AGING MALE</t>
  </si>
  <si>
    <t>INTERDISCIPLINAR (26.19%) | EDUCAÇÃO FÍSICA (21.43%) | MEDICINA II (11.90%)</t>
  </si>
  <si>
    <t>2574-1225</t>
  </si>
  <si>
    <t>MINI-INVASIVE SURGERY</t>
  </si>
  <si>
    <t>MEDICINA III (33.33%) | MEDICINA II (33.33%)</t>
  </si>
  <si>
    <t>1752-6981</t>
  </si>
  <si>
    <t>THE CLINICAL RESPIRATORY JOURNAL (PRINT)</t>
  </si>
  <si>
    <t>MEDICINA I (39.02%) | MEDICINA II (21.95%)</t>
  </si>
  <si>
    <t>2316-5324</t>
  </si>
  <si>
    <t>JOURNAL OF INFECTION CONTROL</t>
  </si>
  <si>
    <t>MEDICINA I (21.67%) | MEDICINA II (18.33%) | SAÚDE COLETIVA (15.00%)</t>
  </si>
  <si>
    <t>0315-162X</t>
  </si>
  <si>
    <t>JOURNAL OF RHEUMATOLOGY</t>
  </si>
  <si>
    <t>MEDICINA II (32.50%) | MEDICINA I (30.00%)</t>
  </si>
  <si>
    <t>1364-8535</t>
  </si>
  <si>
    <t>CRITICAL CARE (LONDON. PRINT)</t>
  </si>
  <si>
    <t>MEDICINA I (46.26%) | MEDICINA II (15.65%)</t>
  </si>
  <si>
    <t>2575-9760</t>
  </si>
  <si>
    <t>JOURNAL OF SURGERY</t>
  </si>
  <si>
    <t>ENGENHARIAS II</t>
  </si>
  <si>
    <t>ENGENHARIAS II (20.00%) | ODONTOLOGIA (20.00%) | MEDICINA II (20.00%)</t>
  </si>
  <si>
    <t>1363-755X</t>
  </si>
  <si>
    <t>DEVELOPMENTAL SCIENCE (PRINT)</t>
  </si>
  <si>
    <t>PSICOLOGIA (33.33%) | MEDICINA II (16.67%)</t>
  </si>
  <si>
    <t>1363-4615</t>
  </si>
  <si>
    <t>TRANSCULTURAL PSYCHIATRY</t>
  </si>
  <si>
    <t>PSICOLOGIA (18.18%) | MEDICINA II (18.18%) | LINGUÍSTICA E LITERATURA (18.18%)</t>
  </si>
  <si>
    <t>0308-0110</t>
  </si>
  <si>
    <t>MEDICAL EDUCATION (OXFORD. PRINT)</t>
  </si>
  <si>
    <t>MEDICINA I (33.33%) | MEDICINA II (23.08%)</t>
  </si>
  <si>
    <t>2526-1010</t>
  </si>
  <si>
    <t>JOURNAL HEALTH NPEPS</t>
  </si>
  <si>
    <t>ENFERMAGEM (26.73%) | SAÚDE COLETIVA (16.83%) | MEDICINA II (11.88%)</t>
  </si>
  <si>
    <t>2572-9241</t>
  </si>
  <si>
    <t>HEMASPHERE</t>
  </si>
  <si>
    <t>CIÊNCIAS BIOLÓGICAS I (25.00%) | MEDICINA II (25.00%)</t>
  </si>
  <si>
    <t>1871-4021</t>
  </si>
  <si>
    <t>DIABETES &amp; METABOLIC SYNDROME (PRINT)</t>
  </si>
  <si>
    <t>FARMÁCIA (17.89%) | MEDICINA I (17.89%) | MEDICINA II (14.74%)</t>
  </si>
  <si>
    <t>1360-2276</t>
  </si>
  <si>
    <t>TM &amp; IH. TROPICAL MEDICINE AND INTERNATIONAL HEALTH (PRINT)</t>
  </si>
  <si>
    <t>SAÚDE COLETIVA (23.73%) | MEDICINA II (22.60%) | MEDICINA I (14.69%)</t>
  </si>
  <si>
    <t>0888-0018</t>
  </si>
  <si>
    <t>PEDIATRIC HEMATOLOGY AND ONCOLOGY</t>
  </si>
  <si>
    <t>MEDICINA I (38.10%) | MEDICINA II (23.81%)</t>
  </si>
  <si>
    <t>0920-9069</t>
  </si>
  <si>
    <t>CYTOTECHNOLOGY (DORDRECHT)</t>
  </si>
  <si>
    <t>CIÊNCIAS BIOLÓGICAS II (23.40%) | MEDICINA II (21.28%) | CIÊNCIAS BIOLÓGICAS I (17.02%)</t>
  </si>
  <si>
    <t>0306-9877</t>
  </si>
  <si>
    <t>MEDICAL HYPOTHESES</t>
  </si>
  <si>
    <t>MEDICINA I (20.66%) | MEDICINA II (14.88%) | BIOTECNOLOGIA (13.22%)</t>
  </si>
  <si>
    <t>1359-6446</t>
  </si>
  <si>
    <t>DRUG DISCOVERY TODAY</t>
  </si>
  <si>
    <t>BIOTECNOLOGIA (25.00%) | CIÊNCIAS BIOLÓGICAS I (16.67%) | MEDICINA II (12.50%)</t>
  </si>
  <si>
    <t>1687-966X</t>
  </si>
  <si>
    <t>STEM CELLS INTERNATIONAL</t>
  </si>
  <si>
    <t>CIÊNCIAS BIOLÓGICAS II (24.49%) | MEDICINA I (20.41%) | MEDICINA II (15.65%)</t>
  </si>
  <si>
    <t>0304-3959</t>
  </si>
  <si>
    <t>PAIN (AMSTERDAM. PRINT)</t>
  </si>
  <si>
    <t>CIÊNCIAS BIOLÓGICAS II (31.37%) | MEDICINA II (19.61%)</t>
  </si>
  <si>
    <t>1983-3813</t>
  </si>
  <si>
    <t>REVISTA DO INSTITUTO ADOLFO LUTZ</t>
  </si>
  <si>
    <t>MEDICINA II (33.33%) | NUTRIÇÃO (16.67%)</t>
  </si>
  <si>
    <t>0306-5251</t>
  </si>
  <si>
    <t>BRITISH JOURNAL OF CLINICAL PHARMACOLOGY (PRINT)</t>
  </si>
  <si>
    <t>FARMÁCIA (18.87%) | MEDICINA II (18.87%) | MEDICINA I (13.21%)</t>
  </si>
  <si>
    <t>0041-624X</t>
  </si>
  <si>
    <t>ULTRASONICS (GUILDFORD)</t>
  </si>
  <si>
    <t>ENGENHARIAS IV (26.67%) | MEDICINA II (20.00%) | ENGENHARIAS III (13.33%)</t>
  </si>
  <si>
    <t>1359-1045</t>
  </si>
  <si>
    <t>CLINICAL CHILD PSYCHOLOGY AND PSYCHIATRY</t>
  </si>
  <si>
    <t>PSICOLOGIA (33.33%) | MEDICINA II (33.33%)</t>
  </si>
  <si>
    <t>0102-2105</t>
  </si>
  <si>
    <t>REVISTA AMRIGS</t>
  </si>
  <si>
    <t>INTERDISCIPLINAR (27.94%) | MEDICINA II (22.06%)</t>
  </si>
  <si>
    <t>0305-7518</t>
  </si>
  <si>
    <t>LEPROSY REVIEW</t>
  </si>
  <si>
    <t>SAÚDE COLETIVA (21.67%) | MEDICINA II (16.67%) | MEDICINA I (16.67%)</t>
  </si>
  <si>
    <t>1355-6177</t>
  </si>
  <si>
    <t>JOURNAL OF THE INTERNATIONAL NEUROPSYCHOLOGICAL SOCIETY (PRINT)</t>
  </si>
  <si>
    <t>MEDICINA II (21.05%) | SAÚDE COLETIVA (21.05%) | MEDICINA I (21.05%)</t>
  </si>
  <si>
    <t>1355-6037</t>
  </si>
  <si>
    <t>HEART (LONDON. 1996)</t>
  </si>
  <si>
    <t>MEDICINA I (41.67%) | MEDICINA II (25.00%)</t>
  </si>
  <si>
    <t>2160-2026</t>
  </si>
  <si>
    <t>INTERNATIONAL JOURNAL OF BURNS AND TRAUMA</t>
  </si>
  <si>
    <t>ODONTOLOGIA (43.75%) | MEDICINA II (12.50%)</t>
  </si>
  <si>
    <t>2214-5745</t>
  </si>
  <si>
    <t>CURRENT OPINION IN INSECT SCIENCE</t>
  </si>
  <si>
    <t>CIÊNCIAS AGRÁRIAS I</t>
  </si>
  <si>
    <t>CIÊNCIAS BIOLÓGICAS I (22.22%) | CIÊNCIAS BIOLÓGICAS II (16.67%) | MEDICINA II (16.67%)</t>
  </si>
  <si>
    <t>1663-9812</t>
  </si>
  <si>
    <t>FRONTIERS IN PHARMACOLOGY</t>
  </si>
  <si>
    <t>CIÊNCIAS BIOLÓGICAS II (22.46%) | FARMÁCIA (12.15%) | MEDICINA II (10.46%)</t>
  </si>
  <si>
    <t>2235-2988</t>
  </si>
  <si>
    <t>FRONTIERS IN CELLULAR AND INFECTION MICROBIOLOGY</t>
  </si>
  <si>
    <t>CIÊNCIAS BIOLÓGICAS III (22.52%) | CIÊNCIAS BIOLÓGICAS I (19.22%) | MEDICINA II (14.17%)</t>
  </si>
  <si>
    <t>1355-0284</t>
  </si>
  <si>
    <t>JOURNAL OF NEUROVIROLOGY</t>
  </si>
  <si>
    <t>MEDICINA I (26.25%) | MEDICINA II (16.25%) | CIÊNCIAS BIOLÓGICAS III (15.00%)</t>
  </si>
  <si>
    <t>2345-2641</t>
  </si>
  <si>
    <t>ARCHIVES OF CLINICAL INFECTIOUS DISEASES</t>
  </si>
  <si>
    <t>EDUCAÇÃO FÍSICA (25.00%) | MEDICINA II (25.00%)</t>
  </si>
  <si>
    <t>2090-1844</t>
  </si>
  <si>
    <t>PULMONARY MEDICINE</t>
  </si>
  <si>
    <t>MEDICINA I (27.78%) | MEDICINA II (22.22%)</t>
  </si>
  <si>
    <t>2211-3207</t>
  </si>
  <si>
    <t>INTERNATIONAL JOURNAL FOR PARASITOLOGY: DRUGS AND DRUG RESISTANCE</t>
  </si>
  <si>
    <t>CIÊNCIAS BIOLÓGICAS III (22.22%) | MEDICINA II (17.46%) | CIÊNCIAS BIOLÓGICAS II (12.70%)</t>
  </si>
  <si>
    <t>2162-3279</t>
  </si>
  <si>
    <t>BRAIN AND BEHAVIOR</t>
  </si>
  <si>
    <t>MEDICINA II (25.00%) | CIÊNCIAS BIOLÓGICAS I (21.43%) | MEDICINA I (14.29%)</t>
  </si>
  <si>
    <t>0013-9580</t>
  </si>
  <si>
    <t>EPILEPSIA (COPENHAGEN)</t>
  </si>
  <si>
    <t>MEDICINA I (37.21%) | MEDICINA II (26.74%)</t>
  </si>
  <si>
    <t>1353-8020</t>
  </si>
  <si>
    <t>PARKINSONISM &amp; RELATED DISORDERS</t>
  </si>
  <si>
    <t>MEDICINA I (37.50%) | MEDICINA II (29.17%)</t>
  </si>
  <si>
    <t>2049-9957</t>
  </si>
  <si>
    <t>INFECTIOUS DISEASES OF POVERTY (ONLINE)</t>
  </si>
  <si>
    <t>SAÚDE COLETIVA (25.77%) | CIÊNCIAS BIOLÓGICAS III (20.62%) | MEDICINA II (20.62%)</t>
  </si>
  <si>
    <t>1352-0504</t>
  </si>
  <si>
    <t>JOURNAL OF VIRAL HEPATITIS (PRINT)</t>
  </si>
  <si>
    <t>MEDICINA I (30.56%) | MEDICINA II (27.78%)</t>
  </si>
  <si>
    <t>1351-5101</t>
  </si>
  <si>
    <t>EUROPEAN JOURNAL OF NEUROLOGY (PRINT)</t>
  </si>
  <si>
    <t>MEDICINA I (35.82%) | MEDICINA II (25.37%)</t>
  </si>
  <si>
    <t>2525-8281</t>
  </si>
  <si>
    <t>AMADEUS INTERNATIONAL MULTIDISCIPLINARY JOURNAL</t>
  </si>
  <si>
    <t>LINGUÍSTICA E LITERATURA</t>
  </si>
  <si>
    <t>LINGUÍSTICA E LITERATURA (25.00%) | MEDICINA II (16.67%) | EDUCAÇÃO (16.67%)</t>
  </si>
  <si>
    <t>2049-9450</t>
  </si>
  <si>
    <t>MOLECULAR AND CLINICAL ONCOLOGY</t>
  </si>
  <si>
    <t>MEDICINA II (31.71%) | MEDICINA I (24.39%)</t>
  </si>
  <si>
    <t>1944-8171</t>
  </si>
  <si>
    <t>INTERNATIONAL JOURNAL OF PHYSIOLOGY, PATHOPHYSIOLOGY AND PHARMACOLOGY</t>
  </si>
  <si>
    <t>1347-8613</t>
  </si>
  <si>
    <t>JOURNAL OF PHARMACOLOGICAL SCIENCES</t>
  </si>
  <si>
    <t>1346-3500</t>
  </si>
  <si>
    <t>PSYCHOGERIATRICS (TOKYO)</t>
  </si>
  <si>
    <t>INTERDISCIPLINAR (28.00%) | MEDICINA II (24.00%)</t>
  </si>
  <si>
    <t>1344-6304</t>
  </si>
  <si>
    <t>JAPANESE JOURNAL OF INFECTIOUS DISEASES (PRINT)</t>
  </si>
  <si>
    <t>BIOTECNOLOGIA (33.33%) | MEDICINA II (33.33%)</t>
  </si>
  <si>
    <t>2316-2864</t>
  </si>
  <si>
    <t>REVISTA SAÚDE E DESENVOLVIMENTO</t>
  </si>
  <si>
    <t>BIOTECNOLOGIA (30.65%) | ENFERMAGEM (12.90%) | MEDICINA II (12.90%)</t>
  </si>
  <si>
    <t>0003-2409</t>
  </si>
  <si>
    <t>ANAESTHESIA (LONDON. PRINT)</t>
  </si>
  <si>
    <t>0950-382X</t>
  </si>
  <si>
    <t>MOLECULAR MICROBIOLOGY (PRINT)</t>
  </si>
  <si>
    <t>CIÊNCIAS BIOLÓGICAS I (41.18%) | MEDICINA II (23.53%)</t>
  </si>
  <si>
    <t>1323-7799</t>
  </si>
  <si>
    <t>RESPIROLOGY (CARLTON SOUTH. PRINT)</t>
  </si>
  <si>
    <t>2076-3921</t>
  </si>
  <si>
    <t>ANTIOXIDANTS</t>
  </si>
  <si>
    <t>CIÊNCIAS BIOLÓGICAS II (18.25%) | BIOTECNOLOGIA (12.41%) | MEDICINA II (8.76%)</t>
  </si>
  <si>
    <t>1320-5358</t>
  </si>
  <si>
    <t>NEPHROLOGY (CARLTON. PRINT)</t>
  </si>
  <si>
    <t>MEDICINA I (46.88%) | MEDICINA II (18.75%)</t>
  </si>
  <si>
    <t>1679-4508</t>
  </si>
  <si>
    <t>EINSTEIN (SÃO PAULO)</t>
  </si>
  <si>
    <t>MEDICINA I (24.02%) | MEDICINA II (16.14%) | SAÚDE COLETIVA (10.32%)</t>
  </si>
  <si>
    <t>1561-882X</t>
  </si>
  <si>
    <t>WULFENIA</t>
  </si>
  <si>
    <t>ODONTOLOGIA (22.86%) | MEDICINA II (11.43%) | INTERDISCIPLINAR (11.43%)</t>
  </si>
  <si>
    <t>1931-3128</t>
  </si>
  <si>
    <t>CELL HOST &amp; MICROBE</t>
  </si>
  <si>
    <t>CIÊNCIAS BIOLÓGICAS I (24.00%) | CIÊNCIAS BIOLÓGICAS III (20.00%) | MEDICINA II (20.00%)</t>
  </si>
  <si>
    <t>1214-021X</t>
  </si>
  <si>
    <t>JOURNAL OF APPLIED BIOMEDICINE</t>
  </si>
  <si>
    <t>CIÊNCIAS BIOLÓGICAS II (23.33%) | CIÊNCIAS BIOLÓGICAS I (13.33%) | MEDICINA II (13.33%)</t>
  </si>
  <si>
    <t>0165-0270</t>
  </si>
  <si>
    <t>JOURNAL OF NEUROSCIENCE METHODS</t>
  </si>
  <si>
    <t>CIÊNCIAS BIOLÓGICAS II (37.50%) | MEDICINA II (25.00%)</t>
  </si>
  <si>
    <t>2372-5079</t>
  </si>
  <si>
    <t>INTERNATIONAL JOURNAL OF HEALTH SCIENCES</t>
  </si>
  <si>
    <t>ODONTOLOGIA (28.00%) | MEDICINA II (16.00%) | SAÚDE COLETIVA (16.00%)</t>
  </si>
  <si>
    <t>1664-3224</t>
  </si>
  <si>
    <t>FRONTIERS IN IMMUNOLOGY (ONLINE)</t>
  </si>
  <si>
    <t>CIÊNCIAS BIOLÓGICAS III (21.87%) | CIÊNCIAS BIOLÓGICAS II (15.98%) | MEDICINA II (15.64%)</t>
  </si>
  <si>
    <t>0303-6987</t>
  </si>
  <si>
    <t>JOURNAL OF CUTANEOUS PATHOLOGY</t>
  </si>
  <si>
    <t>ODONTOLOGIA (47.46%) | MEDICINA II (32.20%)</t>
  </si>
  <si>
    <t>0013-9351</t>
  </si>
  <si>
    <t>ENVIRONMENTAL RESEARCH (NEW YORK, N.Y. PRINT)</t>
  </si>
  <si>
    <t>SAÚDE COLETIVA (13.90%) | CIÊNCIAS BIOLÓGICAS II (8.97%) | MEDICINA II (8.07%)</t>
  </si>
  <si>
    <t>1747-4930</t>
  </si>
  <si>
    <t>INTERNATIONAL JOURNAL OF STROKE (IMPRESSO)</t>
  </si>
  <si>
    <t>MEDICINA I (46.67%) | MEDICINA II (33.33%)</t>
  </si>
  <si>
    <t>1756-1841</t>
  </si>
  <si>
    <t>INTERNATIONAL JOURNAL OF RHEUMATIC DISEASES (PRINT)</t>
  </si>
  <si>
    <t>MEDICINA III (26.67%) | CIÊNCIAS BIOLÓGICAS II (20.00%) | MEDICINA II (20.00%)</t>
  </si>
  <si>
    <t>1756-0500</t>
  </si>
  <si>
    <t>BMC RESEARCH NOTES</t>
  </si>
  <si>
    <t>MEDICINA I (20.00%) | MEDICINA II (13.33%) | SAÚDE COLETIVA (11.25%)</t>
  </si>
  <si>
    <t>2641-4317</t>
  </si>
  <si>
    <t>INTERNATIONAL JOURNAL OF PSYCHIATRY RESEARCH</t>
  </si>
  <si>
    <t>2227-9032</t>
  </si>
  <si>
    <t>HEALTHCARE</t>
  </si>
  <si>
    <t>SAÚDE COLETIVA (26.32%) | MEDICINA II (21.05%) | MEDICINA I (15.79%)</t>
  </si>
  <si>
    <t>1547-6278</t>
  </si>
  <si>
    <t>ORGANOGENESIS</t>
  </si>
  <si>
    <t>CIÊNCIAS BIOLÓGICAS II (30.00%) | MEDICINA II (20.00%)</t>
  </si>
  <si>
    <t>1566-5240</t>
  </si>
  <si>
    <t>CURRENT MOLECULAR MEDICINE</t>
  </si>
  <si>
    <t>MEDICINA I (28.57%) | BIOTECNOLOGIA (19.05%) | MEDICINA II (19.05%)</t>
  </si>
  <si>
    <t>0889-1591</t>
  </si>
  <si>
    <t>BRAIN, BEHAVIOR, AND IMMUNITY</t>
  </si>
  <si>
    <t>CIÊNCIAS BIOLÓGICAS II (31.47%) | MEDICINA I (11.68%) | MEDICINA II (9.64%)</t>
  </si>
  <si>
    <t>1756-3305</t>
  </si>
  <si>
    <t>PARASITES &amp; VECTORS</t>
  </si>
  <si>
    <t>CIÊNCIAS BIOLÓGICAS III (18.75%) | SAÚDE COLETIVA (16.01%) | MEDICINA II (15.85%)</t>
  </si>
  <si>
    <t>1743-1344</t>
  </si>
  <si>
    <t>ULTRASOUND (ONLINE)</t>
  </si>
  <si>
    <t>EDUCAÇÃO FÍSICA (33.33%) | MEDICINA II (33.33%)</t>
  </si>
  <si>
    <t>1173-8804</t>
  </si>
  <si>
    <t>BIODRUGS (AUCKLAND)</t>
  </si>
  <si>
    <t>FARMÁCIA (42.86%) | MEDICINA II (28.57%)</t>
  </si>
  <si>
    <t>0301-5629</t>
  </si>
  <si>
    <t>ULTRASOUND IN MEDICINE &amp; BIOLOGY</t>
  </si>
  <si>
    <t>MEDICINA II (35.00%) | MEDICINA I (35.00%)</t>
  </si>
  <si>
    <t>1173-2563</t>
  </si>
  <si>
    <t>CLINICAL DRUG INVESTIGATION</t>
  </si>
  <si>
    <t>FARMÁCIA (36.36%) | MEDICINA II (36.36%)</t>
  </si>
  <si>
    <t>1172-7047</t>
  </si>
  <si>
    <t>CNS DRUGS (AUCKLAND)</t>
  </si>
  <si>
    <t>CIÊNCIAS BIOLÓGICAS II (40.91%) | MEDICINA II (31.82%)</t>
  </si>
  <si>
    <t>2513-9290</t>
  </si>
  <si>
    <t>CANCER REPORTS AND REVIEWS</t>
  </si>
  <si>
    <t>MEDICINA I (30.00%) | MEDICINA II (20.00%)</t>
  </si>
  <si>
    <t>1596-9827</t>
  </si>
  <si>
    <t>TROPICAL JOURNAL OF PHARMACEUTICAL RESEARCH (ONLINE)</t>
  </si>
  <si>
    <t>MEDICINA II (29.41%) | FARMÁCIA (23.53%)</t>
  </si>
  <si>
    <t>1465-9921</t>
  </si>
  <si>
    <t>RESPIRATORY RESEARCH</t>
  </si>
  <si>
    <t>MEDICINA I (25.53%) | CIÊNCIAS BIOLÓGICAS II (21.28%) | MEDICINA II (19.15%)</t>
  </si>
  <si>
    <t>1156-5233</t>
  </si>
  <si>
    <t>JOURNAL DE MYCOLOGIE MÉDICALE</t>
  </si>
  <si>
    <t>FARMÁCIA (19.10%) | CIÊNCIAS BIOLÓGICAS III (11.24%) | MEDICINA II (10.11%)</t>
  </si>
  <si>
    <t>1462-2203</t>
  </si>
  <si>
    <t>NICOTINE &amp; TOBACCO RESEARCH</t>
  </si>
  <si>
    <t>MEDICINA I (33.33%) | MEDICINA II (20.83%)</t>
  </si>
  <si>
    <t>0100-879X</t>
  </si>
  <si>
    <t>BRAZILIAN JOURNAL OF MEDICAL AND BIOLOGICAL RESEARCH (IMPRESSO)</t>
  </si>
  <si>
    <t>MEDICINA I (21.83%) | CIÊNCIAS BIOLÓGICAS II (16.83%) | MEDICINA II (9.76%)</t>
  </si>
  <si>
    <t>0370-369X</t>
  </si>
  <si>
    <t>REVISTA BRASILEIRA DE ANÁLISES CLÍNICAS (IMPRESSA)</t>
  </si>
  <si>
    <t>FARMÁCIA (19.23%) | MEDICINA II (17.31%) | INTERDISCIPLINAR (14.42%)</t>
  </si>
  <si>
    <t>0171-2985</t>
  </si>
  <si>
    <t>IMMUNOBIOLOGY.</t>
  </si>
  <si>
    <t>CIÊNCIAS BIOLÓGICAS II (17.51%) | CIÊNCIAS BIOLÓGICAS III (16.95%) | MEDICINA II (15.25%)</t>
  </si>
  <si>
    <t>0100-1302</t>
  </si>
  <si>
    <t>REVISTA DE MEDICINA DA UNIVERSIDADE FEDERAL DO CEARÁ</t>
  </si>
  <si>
    <t>SAÚDE COLETIVA (22.88%) | MEDICINA II (20.34%) | MEDICINA III (15.25%)</t>
  </si>
  <si>
    <t>1972-2680</t>
  </si>
  <si>
    <t>JOURNAL OF INFECTION IN DEVELOPING COUNTRIES</t>
  </si>
  <si>
    <t>MEDICINA VETERINÁRIA (23.61%) | MEDICINA II (11.81%) | MEDICINA I (11.11%)</t>
  </si>
  <si>
    <t>1130-1406</t>
  </si>
  <si>
    <t>REVISTA IBEROAMERICANA DE MICOLOGÍA</t>
  </si>
  <si>
    <t>MEDICINA II (23.19%) | MEDICINA I (21.74%) | CIÊNCIAS BIOLÓGICAS III (10.14%)</t>
  </si>
  <si>
    <t>0301-0406</t>
  </si>
  <si>
    <t>REVISTA DE PATOLOGIA TROPICAL (IMPRESSO)</t>
  </si>
  <si>
    <t>MEDICINA II (26.17%) | CIÊNCIAS BIOLÓGICAS III (16.11%) | SAÚDE COLETIVA (10.07%)</t>
  </si>
  <si>
    <t>0969-8051</t>
  </si>
  <si>
    <t>NUCLEAR MEDICINE AND BIOLOGY</t>
  </si>
  <si>
    <t>FARMÁCIA (20.00%) | MEDICINA II (20.00%) | MEDICINA I (20.00%)</t>
  </si>
  <si>
    <t>1662-5137</t>
  </si>
  <si>
    <t>FRONTIERS IN SYSTEMS NEUROSCIENCE</t>
  </si>
  <si>
    <t>ASTRONOMIA / FÍSICA (13.33%) | CIÊNCIAS BIOLÓGICAS I (13.33%) | MEDICINA II (13.33%)</t>
  </si>
  <si>
    <t>1120-1797</t>
  </si>
  <si>
    <t>PHYSICA MEDICA (TESTO STAMPATO)</t>
  </si>
  <si>
    <t>ASTRONOMIA / FÍSICA (37.84%) | ENGENHARIAS IV (10.81%) | MEDICINA II (10.81%)</t>
  </si>
  <si>
    <t>2157-3999</t>
  </si>
  <si>
    <t>PLOS CURRENTS: TREE OF LIFE</t>
  </si>
  <si>
    <t>SAÚDE COLETIVA (38.89%) | MEDICINA II (16.67%)</t>
  </si>
  <si>
    <t>2044-6055</t>
  </si>
  <si>
    <t>BMJ OPEN</t>
  </si>
  <si>
    <t>SAÚDE COLETIVA (25.62%) | MEDICINA I (17.75%) | MEDICINA II (16.05%)</t>
  </si>
  <si>
    <t>0300-9564</t>
  </si>
  <si>
    <t>JOURNAL OF NEURAL TRANSMISSION</t>
  </si>
  <si>
    <t>MEDICINA II (26.47%) | CIÊNCIAS BIOLÓGICAS II (19.12%) | PSICOLOGIA (14.71%)</t>
  </si>
  <si>
    <t>1178-7015</t>
  </si>
  <si>
    <t>CLINICAL, COSMETIC AND INVESTIGATIONAL DERMATOLOGY</t>
  </si>
  <si>
    <t>MEDICINA I (33.33%) | MEDICINA II (19.05%)</t>
  </si>
  <si>
    <t>1097-6256</t>
  </si>
  <si>
    <t>NATURE NEUROSCIENCE (PRINT)</t>
  </si>
  <si>
    <t>CIÊNCIAS BIOLÓGICAS II (23.53%) | MEDICINA II (23.53%) | CIÊNCIAS BIOLÓGICAS I (11.76%)</t>
  </si>
  <si>
    <t>1096-6374</t>
  </si>
  <si>
    <t>GROWTH HORMONE &amp; IGF RESEARCH</t>
  </si>
  <si>
    <t>MEDICINA I (36.84%) | MEDICINA II (21.05%)</t>
  </si>
  <si>
    <t>0922-6028</t>
  </si>
  <si>
    <t>RESTORATIVE NEUROLOGY AND NEUROSCIENCE</t>
  </si>
  <si>
    <t>MEDICINA I (26.32%) | MEDICINA II (15.79%) | EDUCAÇÃO FÍSICA (10.53%)</t>
  </si>
  <si>
    <t>2456-7043</t>
  </si>
  <si>
    <t>MICROBIOLOGY RESEARCH JOURNAL INTERNATIONAL</t>
  </si>
  <si>
    <t>CIÊNCIAS AGRÁRIAS I (26.67%) | MEDICINA II (20.00%) | ENGENHARIAS II (13.33%)</t>
  </si>
  <si>
    <t>1095-0680</t>
  </si>
  <si>
    <t>THE JOURNAL OF ECT</t>
  </si>
  <si>
    <t>MEDICINA II (37.50%) | MEDICINA I (25.00%)</t>
  </si>
  <si>
    <t>0300-8584</t>
  </si>
  <si>
    <t>MEDICAL MICROBIOLOGY AND IMMUNOLOGY</t>
  </si>
  <si>
    <t>MEDICINA II (26.92%) | CIÊNCIAS BIOLÓGICAS III (15.38%) | CIÊNCIAS BIOLÓGICAS I (15.38%)</t>
  </si>
  <si>
    <t>1999-4923</t>
  </si>
  <si>
    <t>PHARMACEUTICS</t>
  </si>
  <si>
    <t>FARMÁCIA (27.81%) | CIÊNCIAS BIOLÓGICAS II (11.83%) | MEDICINA II (10.06%)</t>
  </si>
  <si>
    <t>0976-9234</t>
  </si>
  <si>
    <t>JOURNAL OF PHARMACEUTICAL NEGATIVE RESULTS</t>
  </si>
  <si>
    <t>BIOTECNOLOGIA (26.67%) | QUÍMICA (20.00%) | MEDICINA II (20.00%)</t>
  </si>
  <si>
    <t>1092-7875</t>
  </si>
  <si>
    <t>MATERNAL AND CHILD HEALTH JOURNAL</t>
  </si>
  <si>
    <t>SAÚDE COLETIVA (40.91%) | MEDICINA II (18.18%)</t>
  </si>
  <si>
    <t>1092-0684</t>
  </si>
  <si>
    <t>NEUROSURGICAL FOCUS</t>
  </si>
  <si>
    <t>MEDICINA I (39.39%) | MEDICINA II (30.30%)</t>
  </si>
  <si>
    <t>1932-6203</t>
  </si>
  <si>
    <t>PLOS ONE</t>
  </si>
  <si>
    <t>BIODIVERSIDADE</t>
  </si>
  <si>
    <t>BIODIVERSIDADE (12.05%) | MEDICINA II (9.97%) | MEDICINA I (9.77%)</t>
  </si>
  <si>
    <t>1091-8531</t>
  </si>
  <si>
    <t>JOURNAL OF AAPOS</t>
  </si>
  <si>
    <t>MEDICINA III (24.00%) | PSICOLOGIA (24.00%) | MEDICINA II (20.00%)</t>
  </si>
  <si>
    <t>0300-5526</t>
  </si>
  <si>
    <t>INTERVIROLOGY</t>
  </si>
  <si>
    <t>CIÊNCIAS BIOLÓGICAS III (23.53%) | CIÊNCIAS BIOLÓGICAS I (17.65%) | MEDICINA II (17.65%)</t>
  </si>
  <si>
    <t>0179-051X</t>
  </si>
  <si>
    <t>DYSPHAGIA (NEW YORK. PRINT)</t>
  </si>
  <si>
    <t>MEDICINA I (26.47%) | MEDICINA II (23.53%)</t>
  </si>
  <si>
    <t>1090-7165</t>
  </si>
  <si>
    <t>AIDS AND BEHAVIOR</t>
  </si>
  <si>
    <t>SAÚDE COLETIVA (44.19%) | MEDICINA II (19.77%)</t>
  </si>
  <si>
    <t>2152-5250</t>
  </si>
  <si>
    <t>AGING AND DISEASE</t>
  </si>
  <si>
    <t>0300-0605</t>
  </si>
  <si>
    <t>JOURNAL OF INTERNATIONAL MEDICAL RESEARCH</t>
  </si>
  <si>
    <t>MEDICINA I (35.71%) | MEDICINA II (14.29%)</t>
  </si>
  <si>
    <t>1687-8450</t>
  </si>
  <si>
    <t>JOURNAL OF ONCOLOGY</t>
  </si>
  <si>
    <t>MEDICINA I (26.53%) | MEDICINA II (18.37%) | ODONTOLOGIA (10.20%)</t>
  </si>
  <si>
    <t>0022-510X</t>
  </si>
  <si>
    <t>JOURNAL OF THE NEUROLOGICAL SCIENCES</t>
  </si>
  <si>
    <t>MEDICINA I (35.11%) | MEDICINA II (29.79%)</t>
  </si>
  <si>
    <t>2177-0298</t>
  </si>
  <si>
    <t>JOURNAL OF MORPHOLOGICAL SCIENCES</t>
  </si>
  <si>
    <t>INTERDISCIPLINAR (17.33%) | MEDICINA II (14.67%) | EDUCAÇÃO FÍSICA (13.33%)</t>
  </si>
  <si>
    <t>0278-5846</t>
  </si>
  <si>
    <t>PROGRESS IN NEURO-PSYCHOPHARMACOLOGY &amp; BIOLOGICAL PSYCHIATRY</t>
  </si>
  <si>
    <t>CIÊNCIAS BIOLÓGICAS II (35.54%) | MEDICINA II (24.74%)</t>
  </si>
  <si>
    <t>0197-4572</t>
  </si>
  <si>
    <t>GERIATRIC NURSING (NEW YORK)</t>
  </si>
  <si>
    <t>INTERDISCIPLINAR (33.33%) | MEDICINA II (22.22%)</t>
  </si>
  <si>
    <t>0001-6349</t>
  </si>
  <si>
    <t>ACTA OBSTETRICIA ET GYNECOLOGICA SCANDINAVICA</t>
  </si>
  <si>
    <t>MEDICINA III (44.44%) | MEDICINA II (16.67%)</t>
  </si>
  <si>
    <t>0278-4297</t>
  </si>
  <si>
    <t>JOURNAL OF ULTRASOUND IN MEDICINE</t>
  </si>
  <si>
    <t>MEDICINA II (28.00%) | MEDICINA I (28.00%)</t>
  </si>
  <si>
    <t>0965-2299</t>
  </si>
  <si>
    <t>COMPLEMENTARY THERAPIES IN MEDICINE</t>
  </si>
  <si>
    <t>EDUCAÇÃO FÍSICA (20.99%) | MEDICINA II (13.58%) | CIÊNCIAS BIOLÓGICAS II (11.11%)</t>
  </si>
  <si>
    <t>2050-0521</t>
  </si>
  <si>
    <t>SEXUAL MEDICINE REVIEWS</t>
  </si>
  <si>
    <t>MEDICINA III (20.00%) | EDUCAÇÃO FÍSICA (20.00%) | MEDICINA II (20.00%)</t>
  </si>
  <si>
    <t>0278-0097</t>
  </si>
  <si>
    <t>IEEE TECHNOLOGY &amp; SOCIETY MAGAZINE</t>
  </si>
  <si>
    <t>ENGENHARIAS IV (25.00%) | MEDICINA II (25.00%)</t>
  </si>
  <si>
    <t>0890-3344</t>
  </si>
  <si>
    <t>JOURNAL OF HUMAN LACTATION</t>
  </si>
  <si>
    <t>2222-1808</t>
  </si>
  <si>
    <t>ASIAN PACIFIC JOURNAL OF TROPICAL DISEASE</t>
  </si>
  <si>
    <t>FARMÁCIA (20.00%) | MEDICINA VETERINÁRIA (20.00%) | MEDICINA II (20.00%)</t>
  </si>
  <si>
    <t>1662-5153</t>
  </si>
  <si>
    <t>FRONTIERS IN BEHAVIORAL NEUROSCIENCE</t>
  </si>
  <si>
    <t>CIÊNCIAS BIOLÓGICAS II (30.10%) | MEDICINA II (18.45%) | PSICOLOGIA (17.48%)</t>
  </si>
  <si>
    <t>1083-3188</t>
  </si>
  <si>
    <t>JOURNAL OF PEDIATRIC &amp; ADOLESCENT GYNECOLOGY</t>
  </si>
  <si>
    <t>MEDICINA II (30.77%) | MEDICINA I (23.08%)</t>
  </si>
  <si>
    <t>0968-7637</t>
  </si>
  <si>
    <t>DRUGS: EDUCATION, PREVENTION POLICY</t>
  </si>
  <si>
    <t>1876-2883</t>
  </si>
  <si>
    <t>BENEFICIAL MICROBES</t>
  </si>
  <si>
    <t>CIÊNCIAS BIOLÓGICAS III (20.87%) | MEDICINA II (15.65%) | FARMÁCIA (12.17%)</t>
  </si>
  <si>
    <t>0022-2585</t>
  </si>
  <si>
    <t>JOURNAL OF MEDICAL ENTOMOLOGY</t>
  </si>
  <si>
    <t>BIODIVERSIDADE (26.68%) | SAÚDE COLETIVA (16.01%) | MEDICINA II (13.46%)</t>
  </si>
  <si>
    <t>0327-6139</t>
  </si>
  <si>
    <t>VERTEX - REVISTA ARGENTINA DE PSIQUIATRIA</t>
  </si>
  <si>
    <t>1081-5589</t>
  </si>
  <si>
    <t>JOURNAL OF INVESTIGATIVE MEDICINE</t>
  </si>
  <si>
    <t>MEDICINA I (42.86%) | MEDICINA II (28.57%)</t>
  </si>
  <si>
    <t>1758-2008</t>
  </si>
  <si>
    <t>NEUROPSYCHIATRY</t>
  </si>
  <si>
    <t>BIOTECNOLOGIA (31.25%) | MEDICINA II (18.75%)</t>
  </si>
  <si>
    <t>1080-6032</t>
  </si>
  <si>
    <t>WILDERNESS &amp; ENVIRONMENTAL MEDICINE (PRINT)</t>
  </si>
  <si>
    <t>MEDICINA II (18.18%) | BIODIVERSIDADE (18.18%) | MEDICINA VETERINÁRIA (12.12%)</t>
  </si>
  <si>
    <t>1981-9919</t>
  </si>
  <si>
    <t>REVISTA BRASILEIRA DE OBESIDADE, NUTRIÇÃO E EMAGRECIMENTO</t>
  </si>
  <si>
    <t>INTERDISCIPLINAR (28.22%) | SAÚDE COLETIVA (19.09%) | MEDICINA II (9.13%)</t>
  </si>
  <si>
    <t>0277-1691</t>
  </si>
  <si>
    <t>INTERNATIONAL JOURNAL OF GYNECOLOGICAL PATHOLOGY</t>
  </si>
  <si>
    <t>2526-9798</t>
  </si>
  <si>
    <t>EOFTALMO (ONLINE)</t>
  </si>
  <si>
    <t>MEDICINA III (26.09%) | PSICOLOGIA (13.04%) | MEDICINA II (13.04%)</t>
  </si>
  <si>
    <t>1078-8956</t>
  </si>
  <si>
    <t>NATURE MEDICINE (PRINT)</t>
  </si>
  <si>
    <t>MEDICINA II (24.72%) | MEDICINA I (19.10%) | SAÚDE COLETIVA (14.61%)</t>
  </si>
  <si>
    <t>0923-1811</t>
  </si>
  <si>
    <t>JOURNAL OF DERMATOLOGICAL SCIENCE (AMSTERDAM)</t>
  </si>
  <si>
    <t>MEDICINA II (20.59%) | MEDICINA I (20.59%) | BIOTECNOLOGIA (11.76%)</t>
  </si>
  <si>
    <t>1078-8174</t>
  </si>
  <si>
    <t>RADIOGRAPHY (LONDON. 1995)</t>
  </si>
  <si>
    <t>ENGENHARIAS II (33.33%) | MEDICINA II (33.33%)</t>
  </si>
  <si>
    <t>1078-6791</t>
  </si>
  <si>
    <t>ALTERNATIVE THERAPIES IN HEALTH AND MEDICINE</t>
  </si>
  <si>
    <t>ODONTOLOGIA (36.36%) | MEDICINA II (18.18%)</t>
  </si>
  <si>
    <t>2210-7789</t>
  </si>
  <si>
    <t>PREGNANCY HYPERTENSION: AN INTERNATIONAL JOURNAL OF WOMEN'S CARDIOVASCULAR HEALTH</t>
  </si>
  <si>
    <t>MEDICINA III (23.17%) | MEDICINA II (15.85%) | MEDICINA I (14.63%)</t>
  </si>
  <si>
    <t>1077-5552</t>
  </si>
  <si>
    <t>EXERCISE IMMUNOLOGY REVIEW</t>
  </si>
  <si>
    <t>EDUCAÇÃO FÍSICA (26.32%) | MEDICINA II (26.32%)</t>
  </si>
  <si>
    <t>2176-6215</t>
  </si>
  <si>
    <t>REVISTA PAN-AMAZÔNICA DE SAÚDE (IMPRESSO)</t>
  </si>
  <si>
    <t>CIÊNCIAS BIOLÓGICAS III (28.81%) | SAÚDE COLETIVA (18.64%) | MEDICINA II (10.17%)</t>
  </si>
  <si>
    <t>0735-0414</t>
  </si>
  <si>
    <t>ALCOHOL AND ALCOHOLISM (OXFORD)</t>
  </si>
  <si>
    <t>1471-213X</t>
  </si>
  <si>
    <t>BMC DEVELOPMENTAL BIOLOGY (ONLINE)</t>
  </si>
  <si>
    <t>CIÊNCIAS BIOLÓGICAS I (16.67%) | CIÊNCIAS BIOLÓGICAS II (16.67%) | MEDICINA II (16.67%)</t>
  </si>
  <si>
    <t>1868-8497</t>
  </si>
  <si>
    <t>HORMONES AND CANCER</t>
  </si>
  <si>
    <t>CIÊNCIAS BIOLÓGICAS I (46.15%) | MEDICINA II (23.08%)</t>
  </si>
  <si>
    <t>1075-122X</t>
  </si>
  <si>
    <t>THE BREAST JOURNAL</t>
  </si>
  <si>
    <t>MEDICINA I (47.17%) | MEDICINA II (24.53%)</t>
  </si>
  <si>
    <t>0012-1630</t>
  </si>
  <si>
    <t>DEVELOPMENTAL PSYCHOBIOLOGY (PRINT)</t>
  </si>
  <si>
    <t>MEDICINA II (42.86%) | PSICOLOGIA (14.29%)</t>
  </si>
  <si>
    <t>1074-7427</t>
  </si>
  <si>
    <t>NEUROBIOLOGY OF LEARNING AND MEMORY (PRINT)</t>
  </si>
  <si>
    <t>CIÊNCIAS BIOLÓGICAS II (44.44%) | MEDICINA II (12.22%)</t>
  </si>
  <si>
    <t>0271-5317</t>
  </si>
  <si>
    <t>NUTRITION RESEARCH (NEW YORK, N.Y.)</t>
  </si>
  <si>
    <t>CIÊNCIAS BIOLÓGICAS II (16.67%) | NUTRIÇÃO (15.38%) | MEDICINA II (12.82%)</t>
  </si>
  <si>
    <t>2175-0858</t>
  </si>
  <si>
    <t>REVISTA BRASILEIRA DE QUALIDADE DE VIDA</t>
  </si>
  <si>
    <t>EDUCAÇÃO FÍSICA (25.35%) | INTERDISCIPLINAR (19.72%) | MEDICINA II (14.08%)</t>
  </si>
  <si>
    <t>0270-9139</t>
  </si>
  <si>
    <t>HEPATOLOGY (BALTIMORE, MD.)</t>
  </si>
  <si>
    <t>MEDICINA II (36.11%) | MEDICINA I (25.00%)</t>
  </si>
  <si>
    <t>2152-7806</t>
  </si>
  <si>
    <t>SURGICAL NEUROLOGY INTERNATIONAL</t>
  </si>
  <si>
    <t>MEDICINA I (45.45%) | MEDICINA II (29.87%)</t>
  </si>
  <si>
    <t>0270-6474</t>
  </si>
  <si>
    <t>THE JOURNAL OF NEUROSCIENCE</t>
  </si>
  <si>
    <t>CIÊNCIAS BIOLÓGICAS II (38.46%) | MEDICINA II (10.77%) | PSICOLOGIA (9.23%)</t>
  </si>
  <si>
    <t>0022-2151</t>
  </si>
  <si>
    <t>JOURNAL OF LARYNGOLOGY AND OTOLOGY</t>
  </si>
  <si>
    <t>MEDICINA II (37.50%) | MEDICINA I (37.50%)</t>
  </si>
  <si>
    <t>2151-4658</t>
  </si>
  <si>
    <t>ARTHRITIS CARE &amp; RESEARCH (ONLINE)</t>
  </si>
  <si>
    <t>MEDICINA I (41.38%) | MEDICINA II (27.59%)</t>
  </si>
  <si>
    <t>2150-5594</t>
  </si>
  <si>
    <t>VIRULENCE (PRINT)</t>
  </si>
  <si>
    <t>CIÊNCIAS BIOLÓGICAS III (24.00%) | CIÊNCIAS BIOLÓGICAS I (16.00%) | MEDICINA II (16.00%)</t>
  </si>
  <si>
    <t>0269-8811</t>
  </si>
  <si>
    <t>JOURNAL OF PSYCHOPHARMACOLOGY (OXFORD)</t>
  </si>
  <si>
    <t>CIÊNCIAS BIOLÓGICAS II (34.65%) | MEDICINA II (27.72%)</t>
  </si>
  <si>
    <t>2090-0023</t>
  </si>
  <si>
    <t>JOURNAL OF PARASITOLOGY RESEARCH (PRINT)</t>
  </si>
  <si>
    <t>BIODIVERSIDADE (20.00%) | CIÊNCIAS BIOLÓGICAS III (17.14%) | MEDICINA II (14.29%)</t>
  </si>
  <si>
    <t>0019-5456</t>
  </si>
  <si>
    <t>INDIAN JOURNAL OF PEDIATRICS</t>
  </si>
  <si>
    <t>MEDICINA II (30.00%) | SAÚDE COLETIVA (30.00%)</t>
  </si>
  <si>
    <t>0269-3879</t>
  </si>
  <si>
    <t>BMC. BIOMEDICAL CHROMATOGRAPHY</t>
  </si>
  <si>
    <t>FARMÁCIA (27.03%) | MEDICINA II (15.32%) | QUÍMICA (12.61%)</t>
  </si>
  <si>
    <t>0022-202X</t>
  </si>
  <si>
    <t>JOURNAL OF INVESTIGATIVE DERMATOLOGY</t>
  </si>
  <si>
    <t>CIÊNCIAS BIOLÓGICAS III (25.53%) | MEDICINA II (17.02%) | MEDICINA I (14.89%)</t>
  </si>
  <si>
    <t>0092-8674</t>
  </si>
  <si>
    <t>CELL (CAMBRIDGE)</t>
  </si>
  <si>
    <t>MEDICINA I (28.44%) | CIÊNCIAS BIOLÓGICAS I (17.43%) | MEDICINA II (10.09%)</t>
  </si>
  <si>
    <t>0269-283X</t>
  </si>
  <si>
    <t>MEDICAL AND VETERINARY ENTOMOLOGY (PRINT)</t>
  </si>
  <si>
    <t>BIODIVERSIDADE (18.28%) | MEDICINA II (11.83%) | MEDICINA VETERINÁRIA (10.75%)</t>
  </si>
  <si>
    <t>0976-3376</t>
  </si>
  <si>
    <t>ASIAN JOURNAL OF SCIENCE AND TECHNOLOGY</t>
  </si>
  <si>
    <t>ENFERMAGEM (12.00%) | MEDICINA II (12.00%) | CIÊNCIAS AGRÁRIAS I (12.00%)</t>
  </si>
  <si>
    <t>1999-4915</t>
  </si>
  <si>
    <t>VIRUSES</t>
  </si>
  <si>
    <t>CIÊNCIAS BIOLÓGICAS III (24.70%) | MEDICINA II (16.19%) | CIÊNCIAS BIOLÓGICAS I (11.13%)</t>
  </si>
  <si>
    <t>0890-6238</t>
  </si>
  <si>
    <t>REPRODUCTIVE TOXICOLOGY (ELMSFORD, N.Y.)</t>
  </si>
  <si>
    <t>CIÊNCIAS BIOLÓGICAS I (23.26%) | CIÊNCIAS BIOLÓGICAS II (17.44%) | MEDICINA II (10.47%)</t>
  </si>
  <si>
    <t>1061-4036</t>
  </si>
  <si>
    <t>NATURE GENETICS (PRINT)</t>
  </si>
  <si>
    <t>MEDICINA I (28.21%) | CIÊNCIAS BIOLÓGICAS I (20.51%) | MEDICINA II (20.51%)</t>
  </si>
  <si>
    <t>1995-7645</t>
  </si>
  <si>
    <t>ASIAN PACIFIC JOURNAL OF TROPICAL MEDICINE</t>
  </si>
  <si>
    <t>SAÚDE COLETIVA (16.67%) | MEDICINA I (15.00%) | MEDICINA II (11.67%)</t>
  </si>
  <si>
    <t>1061-186X</t>
  </si>
  <si>
    <t>JOURNAL OF DRUG TARGETING (PRINT)</t>
  </si>
  <si>
    <t>FARMÁCIA (25.93%) | MEDICINA I (14.81%) | MEDICINA II (11.11%)</t>
  </si>
  <si>
    <t>2456-1908</t>
  </si>
  <si>
    <t>INTERNATIONAL JOURNAL OF ADVANCED ENGINEERING RESEARCH AND SCIENCE</t>
  </si>
  <si>
    <t>INTERDISCIPLINAR (19.51%) | ENSINO (12.20%) | MEDICINA II (6.10%)</t>
  </si>
  <si>
    <t>1044-1549</t>
  </si>
  <si>
    <t>AMERICAN JOURNAL OF RESPIRATORY CELL AND MOLECULAR BIOLOGY</t>
  </si>
  <si>
    <t>MEDICINA III (20.00%) | FARMÁCIA (20.00%) | MEDICINA II (20.00%)</t>
  </si>
  <si>
    <t>0001-4575</t>
  </si>
  <si>
    <t>ACCIDENT ANALYSIS AND PREVENTION</t>
  </si>
  <si>
    <t>ENGENHARIAS I (21.74%) | ENGENHARIAS III (13.04%) | MEDICINA II (13.04%)</t>
  </si>
  <si>
    <t>0091-6765</t>
  </si>
  <si>
    <t>ENVIRONMENTAL HEALTH PERSPECTIVES</t>
  </si>
  <si>
    <t>MEDICINA II (40.00%) | SAÚDE COLETIVA (25.00%)</t>
  </si>
  <si>
    <t>1984-9001</t>
  </si>
  <si>
    <t>REVISTA BRASILEIRA DE FÍSICA MÉDICA (ONLINE)</t>
  </si>
  <si>
    <t>INTERDISCIPLINAR (21.11%) | ENGENHARIAS IV (18.89%) | MEDICINA II (17.78%)</t>
  </si>
  <si>
    <t>1058-2746</t>
  </si>
  <si>
    <t>JOURNAL OF SHOULDER AND ELBOW SURGERY</t>
  </si>
  <si>
    <t>MEDICINA III (41.18%) | MEDICINA II (23.53%)</t>
  </si>
  <si>
    <t>1058-0468</t>
  </si>
  <si>
    <t>JOURNAL OF ASSISTED REPRODUCTION AND GENETICS</t>
  </si>
  <si>
    <t>MEDICINA III (33.33%) | MEDICINA II (11.11%) | MEDICINA I (11.11%)</t>
  </si>
  <si>
    <t>0736-0266</t>
  </si>
  <si>
    <t>JOURNAL OF ORTHOPAEDIC RESEARCH</t>
  </si>
  <si>
    <t>MEDICINA III (42.31%) | MEDICINA II (26.92%)</t>
  </si>
  <si>
    <t>0960-9776</t>
  </si>
  <si>
    <t>BREAST (EDINBURGH)</t>
  </si>
  <si>
    <t>MEDICINA I (37.84%) | MEDICINA II (27.03%)</t>
  </si>
  <si>
    <t>1055-3290</t>
  </si>
  <si>
    <t>THE JOURNAL OF THE ASSOCIATION OF NURSES IN AIDS CARE</t>
  </si>
  <si>
    <t>EDUCAÇÃO FÍSICA (23.81%) | ENFERMAGEM (23.81%) | MEDICINA II (23.81%)</t>
  </si>
  <si>
    <t>1053-8569</t>
  </si>
  <si>
    <t>PHARMACOEPIDEMIOLOGY AND DRUG SAFETY</t>
  </si>
  <si>
    <t>FARMÁCIA (25.00%) | MEDICINA II (25.00%)</t>
  </si>
  <si>
    <t>0004-2773</t>
  </si>
  <si>
    <t>ARQUIVOS CATARINENSES DE MEDICINA (IMPRESSO)</t>
  </si>
  <si>
    <t>INTERDISCIPLINAR (26.03%) | SAÚDE COLETIVA (21.92%) | MEDICINA II (13.70%)</t>
  </si>
  <si>
    <t>0091-3057</t>
  </si>
  <si>
    <t>PHARMACOLOGY, BIOCHEMISTRY AND BEHAVIOR</t>
  </si>
  <si>
    <t>CIÊNCIAS BIOLÓGICAS II (35.83%) | MEDICINA I (10.00%) | MEDICINA II (7.50%)</t>
  </si>
  <si>
    <t>1601-5215</t>
  </si>
  <si>
    <t>ACTA NEUROPSYCHIATRICA</t>
  </si>
  <si>
    <t>CIÊNCIAS BIOLÓGICAS II (30.95%) | MEDICINA II (21.43%)</t>
  </si>
  <si>
    <t>1052-3057</t>
  </si>
  <si>
    <t>JOURNAL OF STROKE AND CEREBROVASCULAR DISEASES (PRINT)</t>
  </si>
  <si>
    <t>MEDICINA I (34.55%) | MEDICINA II (30.00%)</t>
  </si>
  <si>
    <t>0194-5998</t>
  </si>
  <si>
    <t>OTOLARYNGOLOGY AND HEAD AND NECK SURGERY</t>
  </si>
  <si>
    <t>MEDICINA III (35.29%) | MEDICINA II (17.65%)</t>
  </si>
  <si>
    <t>1824-4785</t>
  </si>
  <si>
    <t>THE QUARTERLY JOURNAL OF NUCLEAR MEDICINE AND MOLECULAR IMAGING (TESTO STAMPATO)</t>
  </si>
  <si>
    <t>1759-4812</t>
  </si>
  <si>
    <t>NATURE REVIEWS. UROLOGY (PRINT)</t>
  </si>
  <si>
    <t>0091-2174</t>
  </si>
  <si>
    <t>INTERNATIONAL JOURNAL OF PSYCHIATRY IN MEDICINE (PRINT)</t>
  </si>
  <si>
    <t>MEDICINA II (40.00%) | SAÚDE COLETIVA (20.00%)</t>
  </si>
  <si>
    <t>1049-7315</t>
  </si>
  <si>
    <t>RESEARCH ON SOCIAL WORK PRACTICE</t>
  </si>
  <si>
    <t>1664-2295</t>
  </si>
  <si>
    <t>FRONTIERS IN NEUROLOGY</t>
  </si>
  <si>
    <t>MEDICINA I (29.47%) | MEDICINA II (25.26%)</t>
  </si>
  <si>
    <t>1047-3211</t>
  </si>
  <si>
    <t>CEREBRAL CORTEX (NEW YORK, N.Y. 1991)</t>
  </si>
  <si>
    <t>CIÊNCIAS BIOLÓGICAS II (38.89%) | MEDICINA II (22.22%)</t>
  </si>
  <si>
    <t>0219-7200</t>
  </si>
  <si>
    <t>JOURNAL OF BIOINFORMATICS AND COMPUTATIONAL BIOLOGY (PRINT)</t>
  </si>
  <si>
    <t>CIÊNCIA DA COMPUTAÇÃO</t>
  </si>
  <si>
    <t>CIÊNCIA DA COMPUTAÇÃO (35.71%) | MEDICINA II (14.29%)</t>
  </si>
  <si>
    <t>0090-8258</t>
  </si>
  <si>
    <t>GYNECOLOGIC ONCOLOGY (PRINT)</t>
  </si>
  <si>
    <t>MEDICINA I (45.45%) | MEDICINA II (23.38%)</t>
  </si>
  <si>
    <t>2763-5368</t>
  </si>
  <si>
    <t>REVISTA BRASILEIRA DE SAÚDE GLOBAL (BRAZILIAN JOURNAL GLOBAL HEALTH)</t>
  </si>
  <si>
    <t>MEDICINA VETERINÁRIA (42.86%) | MEDICINA II (28.57%)</t>
  </si>
  <si>
    <t>0958-7578</t>
  </si>
  <si>
    <t>TRANSFUSION MEDICINE (PRINT)</t>
  </si>
  <si>
    <t>MEDICINA I (38.18%) | MEDICINA II (25.45%)</t>
  </si>
  <si>
    <t>1043-4666</t>
  </si>
  <si>
    <t>CYTOKINE</t>
  </si>
  <si>
    <t>MEDICINA I (16.37%) | MEDICINA II (15.17%) | CIÊNCIAS BIOLÓGICAS III (10.78%)</t>
  </si>
  <si>
    <t>0028-3940</t>
  </si>
  <si>
    <t>NEURORADIOLOGY (BERLIN. PRINT)</t>
  </si>
  <si>
    <t>MEDICINA II (41.67%) | MEDICINA I (41.67%)</t>
  </si>
  <si>
    <t>1079-5014</t>
  </si>
  <si>
    <t>THE JOURNALS OF GERONTOLOGY. SERIES B, PSYCHOLOGICAL SCIENCES AND SOCIAL SCIENCES</t>
  </si>
  <si>
    <t>PSICOLOGIA (20.00%) | CIÊNCIAS BIOLÓGICAS II (20.00%) | MEDICINA II (20.00%)</t>
  </si>
  <si>
    <t>1982-2111</t>
  </si>
  <si>
    <t>DISCIPLINARUM SCIENTIA</t>
  </si>
  <si>
    <t>ENFERMAGEM (46.28%) | MEDICINA II (25.62%)</t>
  </si>
  <si>
    <t>0090-3493</t>
  </si>
  <si>
    <t>CRITICAL CARE MEDICINE</t>
  </si>
  <si>
    <t>MEDICINA I (48.68%) | MEDICINA II (17.11%)</t>
  </si>
  <si>
    <t>0263-6352</t>
  </si>
  <si>
    <t>JOURNAL OF HYPERTENSION</t>
  </si>
  <si>
    <t>MEDICINA I (40.12%) | MEDICINA II (13.17%)</t>
  </si>
  <si>
    <t>0924-8579</t>
  </si>
  <si>
    <t>INTERNATIONAL JOURNAL OF ANTIMICROBIAL AGENTS (PRINT)</t>
  </si>
  <si>
    <t>CIÊNCIAS BIOLÓGICAS III (20.00%) | MEDICINA II (13.13%) | MEDICINA I (13.13%)</t>
  </si>
  <si>
    <t>0263-2136</t>
  </si>
  <si>
    <t>FAMILY PRACTICE (PRINT)</t>
  </si>
  <si>
    <t>SAÚDE COLETIVA (39.13%) | MEDICINA II (13.04%)</t>
  </si>
  <si>
    <t>0967-3334</t>
  </si>
  <si>
    <t>PHYSIOLOGICAL MEASUREMENT (PRINT)</t>
  </si>
  <si>
    <t>EDUCAÇÃO FÍSICA (21.74%) | MEDICINA II (17.39%) | ENGENHARIAS IV (15.22%)</t>
  </si>
  <si>
    <t>0018-1439</t>
  </si>
  <si>
    <t>HIGH ENERGY CHEMISTRY</t>
  </si>
  <si>
    <t>ASTRONOMIA / FÍSICA (40.00%) | MEDICINA II (40.00%)</t>
  </si>
  <si>
    <t>0815-9319</t>
  </si>
  <si>
    <t>JOURNAL OF GASTROENTEROLOGY AND HEPATOLOGY</t>
  </si>
  <si>
    <t>MEDICINA I (45.95%) | MEDICINA II (24.32%)</t>
  </si>
  <si>
    <t>0924-977X</t>
  </si>
  <si>
    <t>EUROPEAN NEUROPSYCHOPHARMACOLOGY</t>
  </si>
  <si>
    <t>MEDICINA II (34.57%) | CIÊNCIAS BIOLÓGICAS II (20.99%)</t>
  </si>
  <si>
    <t>1874-2858</t>
  </si>
  <si>
    <t>THE OPEN MICROBIOLOGY JOURNAL</t>
  </si>
  <si>
    <t>CIÊNCIAS BIOLÓGICAS I (27.27%) | MEDICINA II (18.18%) | FARMÁCIA (9.09%)</t>
  </si>
  <si>
    <t>1473-7159</t>
  </si>
  <si>
    <t>EXPERT REVIEW OF MOLECULAR DIAGNOSTICS</t>
  </si>
  <si>
    <t>MEDICINA I (32.26%) | MEDICINA II (19.35%)</t>
  </si>
  <si>
    <t>0047-6374</t>
  </si>
  <si>
    <t>MECHANISMS OF AGEING AND DEVELOPMENT (PRINT)</t>
  </si>
  <si>
    <t>INTERDISCIPLINAR (21.05%) | MEDICINA I (15.79%) | MEDICINA II (13.16%)</t>
  </si>
  <si>
    <t>0022-1317</t>
  </si>
  <si>
    <t>JOURNAL OF GENERAL VIROLOGY (PRINT)</t>
  </si>
  <si>
    <t>CIÊNCIAS BIOLÓGICAS III (23.02%) | MEDICINA II (12.70%) | CIÊNCIAS BIOLÓGICAS I (10.32%)</t>
  </si>
  <si>
    <t>1027-3719</t>
  </si>
  <si>
    <t>THE INTERNATIONAL JOURNAL OF TUBERCULOSIS AND LUNG DISEASE</t>
  </si>
  <si>
    <t>SAÚDE COLETIVA (32.94%) | MEDICINA II (31.76%)</t>
  </si>
  <si>
    <t>0076-6046</t>
  </si>
  <si>
    <t>MEDICINA (USP.FMRP)</t>
  </si>
  <si>
    <t>SAÚDE COLETIVA (18.43%) | MEDICINA I (17.51%) | MEDICINA II (16.59%)</t>
  </si>
  <si>
    <t>1025-3890</t>
  </si>
  <si>
    <t>STRESS (LUXEMBOURG. PRINT)</t>
  </si>
  <si>
    <t>CIÊNCIAS BIOLÓGICAS II (36.36%) | MEDICINA II (15.15%)</t>
  </si>
  <si>
    <t>1747-6348</t>
  </si>
  <si>
    <t>EXPERT REVIEW OF RESPIRATORY MEDICINE</t>
  </si>
  <si>
    <t>MEDICINA I (44.90%) | MEDICINA II (18.37%)</t>
  </si>
  <si>
    <t>2394-5079</t>
  </si>
  <si>
    <t>HEPATOMA RESEARCH</t>
  </si>
  <si>
    <t>MEDICINA III (30.00%) | MEDICINA II (20.00%)</t>
  </si>
  <si>
    <t>2005-2901</t>
  </si>
  <si>
    <t>JOURNAL OF ACUPUNCTURE AND MERIDIAN STUDIES</t>
  </si>
  <si>
    <t>EDUCAÇÃO FÍSICA (24.44%) | ODONTOLOGIA (17.78%) | MEDICINA II (15.56%)</t>
  </si>
  <si>
    <t>0031-9384</t>
  </si>
  <si>
    <t>PHYSIOLOGY &amp; BEHAVIOR</t>
  </si>
  <si>
    <t>EDUCAÇÃO FÍSICA (23.59%) | CIÊNCIAS BIOLÓGICAS II (23.06%) | MEDICINA II (10.19%)</t>
  </si>
  <si>
    <t>0073-9855</t>
  </si>
  <si>
    <t>REVISTA DO INSTITUTO ADOLFO LUTZ (IMPRESSO)</t>
  </si>
  <si>
    <t>CIÊNCIA DE ALIMENTOS</t>
  </si>
  <si>
    <t>MEDICINA II (25.00%) | SAÚDE COLETIVA (25.00%)</t>
  </si>
  <si>
    <t>1021-7401</t>
  </si>
  <si>
    <t>NEUROIMMUNOMODULATION (BASEL)</t>
  </si>
  <si>
    <t>CIÊNCIAS BIOLÓGICAS II (26.19%) | MEDICINA II (13.10%) | MEDICINA VETERINÁRIA (10.71%)</t>
  </si>
  <si>
    <t>1980-0002</t>
  </si>
  <si>
    <t>SABIOS (FACULDADE INTEGRADO DE CAMPO MOURÃO. ONLINE)</t>
  </si>
  <si>
    <t>BIODIVERSIDADE (17.95%) | MEDICINA II (15.38%) | FARMÁCIA (10.26%)</t>
  </si>
  <si>
    <t>1973-4905</t>
  </si>
  <si>
    <t>PELVIPERINEOLOGY (TESTO STAMPATO)</t>
  </si>
  <si>
    <t>1021-335X</t>
  </si>
  <si>
    <t>ONCOLOGY REPORTS</t>
  </si>
  <si>
    <t>CIÊNCIAS BIOLÓGICAS II (30.95%) | MEDICINA II (16.67%) | MEDICINA I (16.67%)</t>
  </si>
  <si>
    <t>0257-277X</t>
  </si>
  <si>
    <t>IMMUNOLOGIC RESEARCH</t>
  </si>
  <si>
    <t>MEDICINA I (38.46%) | MEDICINA II (19.23%)</t>
  </si>
  <si>
    <t>1949-4998</t>
  </si>
  <si>
    <t>HEALTH</t>
  </si>
  <si>
    <t>SAÚDE COLETIVA (42.86%) | MEDICINA II (17.86%)</t>
  </si>
  <si>
    <t>1018-2438</t>
  </si>
  <si>
    <t>INTERNATIONAL ARCHIVES OF ALLERGY AND IMMUNOLOGY</t>
  </si>
  <si>
    <t>1948-5182</t>
  </si>
  <si>
    <t>WORLD JOURNAL OF HEPATOLOGY</t>
  </si>
  <si>
    <t>MEDICINA I (38.75%) | MEDICINA II (21.25%)</t>
  </si>
  <si>
    <t>2227-9067</t>
  </si>
  <si>
    <t>CHILDREN</t>
  </si>
  <si>
    <t>0166-0934</t>
  </si>
  <si>
    <t>JOURNAL OF VIROLOGICAL METHODS</t>
  </si>
  <si>
    <t>CIÊNCIAS BIOLÓGICAS III (20.69%) | MEDICINA II (12.93%) | CIÊNCIAS BIOLÓGICAS II (11.21%)</t>
  </si>
  <si>
    <t>1015-3837</t>
  </si>
  <si>
    <t>FETAL DIAGNOSIS AND THERAPY</t>
  </si>
  <si>
    <t>1939-4551</t>
  </si>
  <si>
    <t>THE WORLD ALLERGY ORGANIZATION JOURNAL</t>
  </si>
  <si>
    <t>MEDICINA I (40.91%) | MEDICINA II (30.30%)</t>
  </si>
  <si>
    <t>1010-660X</t>
  </si>
  <si>
    <t>MEDICINA (KAUNAS)</t>
  </si>
  <si>
    <t>EDUCAÇÃO FÍSICA (25.77%) | MEDICINA I (14.43%) | MEDICINA II (12.37%)</t>
  </si>
  <si>
    <t>1939-0211</t>
  </si>
  <si>
    <t>JOURNAL OF DIETARY SUPPLEMENTS</t>
  </si>
  <si>
    <t>EDUCAÇÃO FÍSICA (22.73%) | MEDICINA II (18.18%) | BIODIVERSIDADE (13.64%)</t>
  </si>
  <si>
    <t>0065-1400</t>
  </si>
  <si>
    <t>ACTA NEUROBIOLOGIAE EXPERIMENTALIS (DRUK)</t>
  </si>
  <si>
    <t>CIÊNCIAS BIOLÓGICAS II (38.46%) | MEDICINA II (23.08%)</t>
  </si>
  <si>
    <t>1010-4283</t>
  </si>
  <si>
    <t>TUMOR BIOLOGY</t>
  </si>
  <si>
    <t>MEDICINA I (37.63%) | MEDICINA II (16.13%)</t>
  </si>
  <si>
    <t>1937-9145</t>
  </si>
  <si>
    <t>SCIENCE SIGNALING (ONLINE)</t>
  </si>
  <si>
    <t>CIÊNCIAS BIOLÓGICAS II (24.14%) | CIÊNCIAS BIOLÓGICAS I (20.69%) | MEDICINA II (13.79%)</t>
  </si>
  <si>
    <t>1368-5031</t>
  </si>
  <si>
    <t>INTERNATIONAL JOURNAL OF CLINICAL PRACTICE (ESHER)</t>
  </si>
  <si>
    <t>MEDICINA I (34.09%) | MEDICINA II (15.91%)</t>
  </si>
  <si>
    <t>1937-1888</t>
  </si>
  <si>
    <t>JOURNAL OF STUDIES ON ALCOHOL AND DRUGS</t>
  </si>
  <si>
    <t>MEDICINA II (41.67%) | SAÚDE COLETIVA (41.67%)</t>
  </si>
  <si>
    <t>1936-2625</t>
  </si>
  <si>
    <t>INTERNATIONAL JOURNAL OF CLINICAL AND EXPERIMENTAL PATHOLOGY</t>
  </si>
  <si>
    <t>CIÊNCIAS BIOLÓGICAS I (24.00%) | MEDICINA II (24.00%) | MEDICINA I (12.00%)</t>
  </si>
  <si>
    <t>1935-9772</t>
  </si>
  <si>
    <t>ANATOMICAL SCIENCES EDUCATION</t>
  </si>
  <si>
    <t>ODONTOLOGIA (21.05%) | EDUCAÇÃO FÍSICA (15.79%) | MEDICINA II (15.79%)</t>
  </si>
  <si>
    <t>0022-1007</t>
  </si>
  <si>
    <t>THE JOURNAL OF EXPERIMENTAL MEDICINE</t>
  </si>
  <si>
    <t>CIÊNCIAS BIOLÓGICAS III (20.90%) | CIÊNCIAS BIOLÓGICAS II (19.40%) | MEDICINA II (14.93%)</t>
  </si>
  <si>
    <t>1476-9255</t>
  </si>
  <si>
    <t>JOURNAL OF INFLAMMATION (LONDON. ONLINE)</t>
  </si>
  <si>
    <t>MEDICINA I (38.46%) | MEDICINA II (15.38%)</t>
  </si>
  <si>
    <t>0250-6807</t>
  </si>
  <si>
    <t>ANNALS OF NUTRITION &amp; METABOLISM</t>
  </si>
  <si>
    <t>NUTRIÇÃO (22.41%) | MEDICINA I (22.41%) | MEDICINA II (18.97%)</t>
  </si>
  <si>
    <t>1933-0219</t>
  </si>
  <si>
    <t>MUCOSAL IMMUNOLOGY</t>
  </si>
  <si>
    <t>CIÊNCIAS BIOLÓGICAS I (28.00%) | MEDICINA II (24.00%)</t>
  </si>
  <si>
    <t>0974-2069</t>
  </si>
  <si>
    <t>ANNALS OF PEDIATRIC CARDIOLOGY</t>
  </si>
  <si>
    <t>1932-2259</t>
  </si>
  <si>
    <t>JOURNAL OF CANCER SURVIVORSHIP</t>
  </si>
  <si>
    <t>1931-5244</t>
  </si>
  <si>
    <t>TRANSLATIONAL RESEARCH: THE JOURNAL OF LABORATORY AND CLINICAL MEDICINE</t>
  </si>
  <si>
    <t>MEDICINA I (21.74%) | CIÊNCIAS BIOLÓGICAS II (17.39%) | MEDICINA II (17.39%)</t>
  </si>
  <si>
    <t>1862-3514</t>
  </si>
  <si>
    <t>ARCHIVES OF OSTEOPOROSIS (ONLINE)</t>
  </si>
  <si>
    <t>2397-9631</t>
  </si>
  <si>
    <t>BIOMEDICAL RESEARCH AND CLINICAL PRACTICE</t>
  </si>
  <si>
    <t>MEDICINA VETERINÁRIA (33.33%) | MEDICINA II (33.33%)</t>
  </si>
  <si>
    <t>1598-9992</t>
  </si>
  <si>
    <t>THE KOREAN JOURNAL OF GASTROENTEROLOGY</t>
  </si>
  <si>
    <t>CIÊNCIAS BIOLÓGICAS II (37.50%) | MEDICINA II (37.50%)</t>
  </si>
  <si>
    <t>0392-4203</t>
  </si>
  <si>
    <t>ACTA BIO-MEDICA DELL&amp;APOS;ATENEO PARMENSE</t>
  </si>
  <si>
    <t>2693-2180</t>
  </si>
  <si>
    <t>JOURNAL OF ADDICTION SCIENCE</t>
  </si>
  <si>
    <t>1875-1768</t>
  </si>
  <si>
    <t>FORENSIC SCIENCE INTERNATIONAL. GENETICS SUPPLEMENT SERIES (PRINT)</t>
  </si>
  <si>
    <t>BIODIVERSIDADE (29.89%) | MEDICINA II (25.29%)</t>
  </si>
  <si>
    <t>1742-5689</t>
  </si>
  <si>
    <t>JOURNAL OF THE ROYAL SOCIETY INTERFACE (PRINT)</t>
  </si>
  <si>
    <t>CIÊNCIAS BIOLÓGICAS I (18.42%) | MEDICINA II (13.16%) | SAÚDE COLETIVA (13.16%)</t>
  </si>
  <si>
    <t>0001-706X</t>
  </si>
  <si>
    <t>ACTA TROPICA</t>
  </si>
  <si>
    <t>CIÊNCIAS BIOLÓGICAS III (15.72%) | MEDICINA II (14.37%) | SAÚDE COLETIVA (9.74%)</t>
  </si>
  <si>
    <t>2198-3844</t>
  </si>
  <si>
    <t>ADVANCED SCIENCE</t>
  </si>
  <si>
    <t>ASTRONOMIA / FÍSICA (33.33%) | MEDICINA II (33.33%)</t>
  </si>
  <si>
    <t>1521-6616</t>
  </si>
  <si>
    <t>CLINICAL IMMUNOLOGY (ORLANDO, FLA. PRINT)</t>
  </si>
  <si>
    <t>MEDICINA I (26.32%) | CIÊNCIAS BIOLÓGICAS III (21.05%) | MEDICINA II (19.30%)</t>
  </si>
  <si>
    <t>0022-0736</t>
  </si>
  <si>
    <t>JOURNAL OF ELECTROCARDIOLOGY (PRINT)</t>
  </si>
  <si>
    <t>MEDICINA II (37.93%) | MEDICINA I (31.03%)</t>
  </si>
  <si>
    <t>2332-4252</t>
  </si>
  <si>
    <t>OPERATIVE NEUROSURGERY</t>
  </si>
  <si>
    <t>MEDICINA I (47.83%) | MEDICINA II (39.13%)</t>
  </si>
  <si>
    <t>1423-0275</t>
  </si>
  <si>
    <t>ORL (ONLINE)</t>
  </si>
  <si>
    <t>MEDICINA III (38.46%) | MEDICINA II (23.08%)</t>
  </si>
  <si>
    <t>2675-374X</t>
  </si>
  <si>
    <t>JOURNAL OF BONE MARROW TRANSPLANTATION AND CELLULAR THERAPY</t>
  </si>
  <si>
    <t>2330-8559</t>
  </si>
  <si>
    <t>AMERICAN JOURNAL OF SPORTS SCIENCE</t>
  </si>
  <si>
    <t>EDUCAÇÃO FÍSICA (38.89%) | MEDICINA II (27.78%)</t>
  </si>
  <si>
    <t>2052-2975</t>
  </si>
  <si>
    <t>NEW MICROBES AND NEW INFECTIONS</t>
  </si>
  <si>
    <t>CIÊNCIAS BIOLÓGICAS III (42.86%) | MEDICINA II (23.81%)</t>
  </si>
  <si>
    <t>1863-2653</t>
  </si>
  <si>
    <t>BRAIN STRUCTURE &amp; FUNCTION (PRINT)</t>
  </si>
  <si>
    <t>CIÊNCIAS BIOLÓGICAS II (22.06%) | CIÊNCIAS BIOLÓGICAS I (17.65%) | MEDICINA II (16.18%)</t>
  </si>
  <si>
    <t>1756-1833</t>
  </si>
  <si>
    <t>BMJ-BRITISH MEDICAL JOURNAL</t>
  </si>
  <si>
    <t>ENFERMAGEM (21.43%) | SAÚDE COLETIVA (21.43%) | MEDICINA II (14.29%)</t>
  </si>
  <si>
    <t>2423-7086</t>
  </si>
  <si>
    <t>JOURNAL OF SKIN AND STEM CELL</t>
  </si>
  <si>
    <t>0148-639X</t>
  </si>
  <si>
    <t>MUSCLE &amp; NERVE (PRINT)</t>
  </si>
  <si>
    <t>MEDICINA I (27.27%) | MEDICINA II (23.64%)</t>
  </si>
  <si>
    <t>0016-5085</t>
  </si>
  <si>
    <t>GASTROENTEROLOGY (NEW YORK, N.Y. 1943)</t>
  </si>
  <si>
    <t>MEDICINA I (33.33%) | MEDICINA II (22.81%)</t>
  </si>
  <si>
    <t>2352-2895</t>
  </si>
  <si>
    <t>NEUROBIOLOGY OF STRESS</t>
  </si>
  <si>
    <t>CIÊNCIAS BIOLÓGICAS II (38.89%) | MEDICINA II (16.67%)</t>
  </si>
  <si>
    <t>2405-4577</t>
  </si>
  <si>
    <t>CLINICAL NUTRITION ESPEN</t>
  </si>
  <si>
    <t>NUTRIÇÃO (29.25%) | MEDICINA I (17.79%) | MEDICINA II (15.81%)</t>
  </si>
  <si>
    <t>1662-5110</t>
  </si>
  <si>
    <t>FRONTIERS IN NEURAL CIRCUITS</t>
  </si>
  <si>
    <t>CIÊNCIAS BIOLÓGICAS II (31.25%) | MEDICINA II (25.00%)</t>
  </si>
  <si>
    <t>1742-7835</t>
  </si>
  <si>
    <t>BASIC &amp; CLINICAL PHARMACOLOGY &amp; TOXICOLOGY (PRINT)</t>
  </si>
  <si>
    <t>CIÊNCIAS BIOLÓGICAS II (23.20%) | FARMÁCIA (15.20%) | MEDICINA II (12.80%)</t>
  </si>
  <si>
    <t>1662-5102</t>
  </si>
  <si>
    <t>FRONTIERS IN CELLULAR NEUROSCIENCE</t>
  </si>
  <si>
    <t>CIÊNCIAS BIOLÓGICAS II (38.20%) | MEDICINA II (10.11%) | CIÊNCIAS BIOLÓGICAS I (6.74%)</t>
  </si>
  <si>
    <t>1809-3469</t>
  </si>
  <si>
    <t>FISIOTERAPIA SER</t>
  </si>
  <si>
    <t>BIOTECNOLOGIA (21.43%) | MEDICINA II (21.43%) | ODONTOLOGIA (10.71%)</t>
  </si>
  <si>
    <t>0188-4409</t>
  </si>
  <si>
    <t>ARCHIVES OF MEDICAL RESEARCH</t>
  </si>
  <si>
    <t>MEDICINA I (31.71%) | BIOTECNOLOGIA (12.20%) | MEDICINA II (12.20%)</t>
  </si>
  <si>
    <t>1745-0128</t>
  </si>
  <si>
    <t>VULNERABLE CHILDREN AND YOUTH STUDIES (PRINT)</t>
  </si>
  <si>
    <t>0196-0709</t>
  </si>
  <si>
    <t>AMERICAN JOURNAL OF OTOLARYNGOLOGY (PRINT)</t>
  </si>
  <si>
    <t>MEDICINA I (26.67%) | MEDICINA III (13.33%) | MEDICINA II (13.33%)</t>
  </si>
  <si>
    <t>0962-9351</t>
  </si>
  <si>
    <t>MEDIATORS OF INFLAMMATION (PRINT)</t>
  </si>
  <si>
    <t>MEDICINA II (19.39%) | CIÊNCIAS BIOLÓGICAS II (14.97%) | CIÊNCIAS BIOLÓGICAS III (13.61%)</t>
  </si>
  <si>
    <t>0007-1145</t>
  </si>
  <si>
    <t>BRITISH JOURNAL OF NUTRITION</t>
  </si>
  <si>
    <t>NUTRIÇÃO (24.06%) | SAÚDE COLETIVA (19.69%) | MEDICINA II (9.06%)</t>
  </si>
  <si>
    <t>1929-0748</t>
  </si>
  <si>
    <t>JMIR RESEARCH PROTOCOLS</t>
  </si>
  <si>
    <t>MEDICINA I (22.09%) | SAÚDE COLETIVA (18.60%) | MEDICINA II (15.12%)</t>
  </si>
  <si>
    <t>1808-0758</t>
  </si>
  <si>
    <t>CADERNOS DE ESTUDOS - SECRETARIA DE AVALIAÇÃO E GESTÃO DA INFORMAÇÃO</t>
  </si>
  <si>
    <t>0021-9738</t>
  </si>
  <si>
    <t>THE JOURNAL OF CLINICAL INVESTIGATION</t>
  </si>
  <si>
    <t>MEDICINA II (18.18%) | MEDICINA I (18.18%) | CIÊNCIAS BIOLÓGICAS II (15.15%)</t>
  </si>
  <si>
    <t>1464-780X</t>
  </si>
  <si>
    <t>COCHRANE LIBRARY (CD-ROM)</t>
  </si>
  <si>
    <t>MEDICINA I (35.14%) | MEDICINA II (20.72%)</t>
  </si>
  <si>
    <t>1664-1078</t>
  </si>
  <si>
    <t>FRONTIERS IN PSYCHOLOGY</t>
  </si>
  <si>
    <t>PSICOLOGIA (25.56%) | EDUCAÇÃO FÍSICA (18.55%) | MEDICINA II (12.03%)</t>
  </si>
  <si>
    <t>0034-8554</t>
  </si>
  <si>
    <t>REVISTA DE MEDICINA (USP)</t>
  </si>
  <si>
    <t>MEDICINA I (21.65%) | MEDICINA II (14.43%) | SAÚDE COLETIVA (14.43%)</t>
  </si>
  <si>
    <t>0378-6978</t>
  </si>
  <si>
    <t>OFFICIAL JOURNAL OF THE EUROPEAN COMMUNITIES. L. LEGISLATION</t>
  </si>
  <si>
    <t>0717-9367</t>
  </si>
  <si>
    <t>INTERNATIONAL JOURNAL OF MORPHOLOGY (PRINT)</t>
  </si>
  <si>
    <t>MEDICINA VETERINÁRIA (23.28%) | MEDICINA II (13.76%) | EDUCAÇÃO FÍSICA (10.05%)</t>
  </si>
  <si>
    <t>0009-9163</t>
  </si>
  <si>
    <t>CLINICAL GENETICS</t>
  </si>
  <si>
    <t>MEDICINA I (36.05%) | MEDICINA II (27.91%)</t>
  </si>
  <si>
    <t>0020-1383</t>
  </si>
  <si>
    <t>INJURY</t>
  </si>
  <si>
    <t>MEDICINA III (25.42%) | MEDICINA II (18.64%) | MEDICINA I (16.95%)</t>
  </si>
  <si>
    <t>1742-5255</t>
  </si>
  <si>
    <t>EXPERT OPINION ON DRUG METABOLISM &amp; TOXICOLOGY</t>
  </si>
  <si>
    <t>0976-2787</t>
  </si>
  <si>
    <t>PHARMACOGNOSY REVIEWS (ONLINE)</t>
  </si>
  <si>
    <t>BIOTECNOLOGIA (25.00%) | CIÊNCIAS BIOLÓGICAS II (15.00%) | MEDICINA II (15.00%)</t>
  </si>
  <si>
    <t>0959-9673</t>
  </si>
  <si>
    <t>INTERNATIONAL JOURNAL OF EXPERIMENTAL PATHOLOGY (PRINT)</t>
  </si>
  <si>
    <t>CIÊNCIAS BIOLÓGICAS I (14.40%) | CIÊNCIAS BIOLÓGICAS II (11.20%) | MEDICINA II (11.20%)</t>
  </si>
  <si>
    <t>1806-3713</t>
  </si>
  <si>
    <t>JORNAL BRASILEIRO DE PNEUMOLOGIA (IMPRESSO)</t>
  </si>
  <si>
    <t>MEDICINA I (43.10%) | MEDICINA II (26.60%)</t>
  </si>
  <si>
    <t>1868-503X</t>
  </si>
  <si>
    <t>BIOMOLECULAR CONCEPTS</t>
  </si>
  <si>
    <t>CIÊNCIAS BIOLÓGICAS II (40.00%) | MEDICINA II (40.00%)</t>
  </si>
  <si>
    <t>2516-8290</t>
  </si>
  <si>
    <t>ACCESS MICROBIOLOGY</t>
  </si>
  <si>
    <t>1877-7171</t>
  </si>
  <si>
    <t>JOURNAL OF PARKINSON'S DISEASE</t>
  </si>
  <si>
    <t>MEDICINA II (44.44%) | MEDICINA I (33.33%)</t>
  </si>
  <si>
    <t>2076-393X</t>
  </si>
  <si>
    <t>VACCINES</t>
  </si>
  <si>
    <t>CIÊNCIAS BIOLÓGICAS III (27.27%) | CIÊNCIAS BIOLÓGICAS I (21.82%) | MEDICINA II (16.36%)</t>
  </si>
  <si>
    <t>0190-7409</t>
  </si>
  <si>
    <t>CHILDREN AND YOUTH SERVICES REVIEW</t>
  </si>
  <si>
    <t>PSICOLOGIA (30.00%) | ODONTOLOGIA (16.67%) | MEDICINA II (13.33%)</t>
  </si>
  <si>
    <t>1792-1074</t>
  </si>
  <si>
    <t>ONCOLOGY LETTERS</t>
  </si>
  <si>
    <t>MEDICINA I (29.00%) | MEDICINA II (16.00%) | CIÊNCIAS BIOLÓGICAS I (12.00%)</t>
  </si>
  <si>
    <t>2214-109X</t>
  </si>
  <si>
    <t>THE LANCET GLOBAL HEALTH</t>
  </si>
  <si>
    <t>SAÚDE COLETIVA (37.27%) | MEDICINA II (15.45%)</t>
  </si>
  <si>
    <t>2157-944X</t>
  </si>
  <si>
    <t>FOOD AND NUTRITION SCIENCES</t>
  </si>
  <si>
    <t>CIÊNCIAS AGRÁRIAS I (25.00%) | CIÊNCIA DE ALIMENTOS (13.64%) | MEDICINA II (13.64%)</t>
  </si>
  <si>
    <t>2297-8747</t>
  </si>
  <si>
    <t>MATHEMATICAL AND COMPUTATIONAL APPLICATIONS</t>
  </si>
  <si>
    <t>CIÊNCIA DA COMPUTAÇÃO (37.50%) | MEDICINA II (37.50%)</t>
  </si>
  <si>
    <t>1557-0681</t>
  </si>
  <si>
    <t>MUSCULOSKELETAL CARE</t>
  </si>
  <si>
    <t>2632-2900</t>
  </si>
  <si>
    <t>WORLD ACADEMY OF SCIENCES JOURNAL</t>
  </si>
  <si>
    <t>CIÊNCIAS BIOLÓGICAS I (20.00%) | CIÊNCIAS AMBIENTAIS (20.00%) | MEDICINA II (20.00%)</t>
  </si>
  <si>
    <t>0300-9033</t>
  </si>
  <si>
    <t>ACTA GASTROENTEROLÓGICA LATINOAMERICANA</t>
  </si>
  <si>
    <t>0964-2633</t>
  </si>
  <si>
    <t>JIDR. JOURNAL OF INTELLECTUAL DISABILITY RESEARCH (PRINT)</t>
  </si>
  <si>
    <t>EDUCAÇÃO FÍSICA (19.35%) | MEDICINA II (19.35%) | ODONTOLOGIA (12.90%)</t>
  </si>
  <si>
    <t>0020-7519</t>
  </si>
  <si>
    <t>INTERNATIONAL JOURNAL FOR PARASITOLOGY</t>
  </si>
  <si>
    <t>CIÊNCIAS BIOLÓGICAS III (19.74%) | CIÊNCIAS BIOLÓGICAS I (15.79%) | MEDICINA II (14.47%)</t>
  </si>
  <si>
    <t>2509-8837</t>
  </si>
  <si>
    <t>ORAL CANCER</t>
  </si>
  <si>
    <t>ODONTOLOGIA (33.33%) | MEDICINA II (33.33%)</t>
  </si>
  <si>
    <t>0959-8278</t>
  </si>
  <si>
    <t>EUROPEAN JOURNAL OF CANCER PREVENTION</t>
  </si>
  <si>
    <t>SAÚDE COLETIVA (41.46%) | MEDICINA II (12.20%)</t>
  </si>
  <si>
    <t>1752-928X</t>
  </si>
  <si>
    <t>JOURNAL OF FORENSIC AND LEGAL MEDICINE</t>
  </si>
  <si>
    <t>ODONTOLOGIA (38.71%) | MEDICINA II (12.90%)</t>
  </si>
  <si>
    <t>1752-1947</t>
  </si>
  <si>
    <t>JOURNAL OF MEDICAL CASE REPORTS</t>
  </si>
  <si>
    <t>MEDICINA II (33.33%) | MEDICINA I (24.24%)</t>
  </si>
  <si>
    <t>1871-5192</t>
  </si>
  <si>
    <t>WOMEN AND BIRTH (PRINT)</t>
  </si>
  <si>
    <t>SAÚDE COLETIVA (38.10%) | MEDICINA II (19.05%)</t>
  </si>
  <si>
    <t>1752-0363</t>
  </si>
  <si>
    <t>BIOMARKERS IN MEDICINE (PRINT)</t>
  </si>
  <si>
    <t>MEDICINA I (41.67%) | MEDICINA II (13.89%)</t>
  </si>
  <si>
    <t>2576-4802</t>
  </si>
  <si>
    <t>INTERNATIONAL JOURNAL OF PEDIATRICS &amp; CHILD CARE</t>
  </si>
  <si>
    <t>NUTRIÇÃO (40.00%) | MEDICINA II (40.00%)</t>
  </si>
  <si>
    <t>1751-7222</t>
  </si>
  <si>
    <t>PAEDIATRICS AND CHILD HEALTH (OXFORD)</t>
  </si>
  <si>
    <t>COMUNICAÇÃO E INFORMAÇÃO</t>
  </si>
  <si>
    <t>COMUNICAÇÃO E INFORMAÇÃO (25.00%) | MEDICINA II (25.00%)</t>
  </si>
  <si>
    <t>1750-9378</t>
  </si>
  <si>
    <t>INFECTIOUS AGENTS AND CANCER</t>
  </si>
  <si>
    <t>MEDICINA I (40.00%) | MEDICINA II (25.00%)</t>
  </si>
  <si>
    <t>1750-2799</t>
  </si>
  <si>
    <t>NATURE PROTOCOLS (ONLINE): RECIPES FOR RESEARCHERS</t>
  </si>
  <si>
    <t>QUÍMICA (23.08%) | MEDICINA II (23.08%) | CIÊNCIAS BIOLÓGICAS III (11.54%)</t>
  </si>
  <si>
    <t>2369-1999</t>
  </si>
  <si>
    <t>JMIR CANCER</t>
  </si>
  <si>
    <t>2357-8572</t>
  </si>
  <si>
    <t>CADERNO (GLOBO COMUNICAÇÃO E PARTICIPAÇÕES)</t>
  </si>
  <si>
    <t>FILOSOFIA</t>
  </si>
  <si>
    <t>FILOSOFIA (25.00%) | MEDICINA II (25.00%)</t>
  </si>
  <si>
    <t>0954-7894</t>
  </si>
  <si>
    <t>CLINICAL AND EXPERIMENTAL ALLERGY (PRINT)</t>
  </si>
  <si>
    <t>MEDICINA I (36.00%) | MEDICINA II (22.00%)</t>
  </si>
  <si>
    <t>2594-519X</t>
  </si>
  <si>
    <t>REVISTA ATUALIDADES MÉDICAS</t>
  </si>
  <si>
    <t>MEDICINA II (28.57%) | SAÚDE COLETIVA (28.57%)</t>
  </si>
  <si>
    <t>1471-2350</t>
  </si>
  <si>
    <t>BMC MEDICAL GENETICS (ONLINE)</t>
  </si>
  <si>
    <t>MEDICINA I (32.39%) | CIÊNCIAS BIOLÓGICAS I (14.08%) | MEDICINA II (12.68%)</t>
  </si>
  <si>
    <t>0171-5216</t>
  </si>
  <si>
    <t>JOURNAL OF CANCER RESEARCH AND CLINICAL ONCOLOGY</t>
  </si>
  <si>
    <t>MEDICINA I (34.92%) | MEDICINA II (28.57%)</t>
  </si>
  <si>
    <t>2090-0708</t>
  </si>
  <si>
    <t>JOURNAL OF OBESITY (PRINT)</t>
  </si>
  <si>
    <t>MEDICINA II (17.86%) | EDUCAÇÃO FÍSICA (14.29%) | NUTRIÇÃO (10.71%)</t>
  </si>
  <si>
    <t>2409-9279</t>
  </si>
  <si>
    <t>METHODOS AND PROTOCOLS</t>
  </si>
  <si>
    <t>BIODIVERSIDADE (28.57%) | MEDICINA II (14.29%) | GEOCIÊNCIAS (7.14%)</t>
  </si>
  <si>
    <t>1744-666X</t>
  </si>
  <si>
    <t>EXPERT REVIEW OF CLINICAL IMMUNOLOGY</t>
  </si>
  <si>
    <t>MEDICINA I (37.50%) | MEDICINA II (18.75%)</t>
  </si>
  <si>
    <t>1744-3881</t>
  </si>
  <si>
    <t>COMPLEMENTARY THERAPIES IN CLINICAL PRACTICE</t>
  </si>
  <si>
    <t>EDUCAÇÃO FÍSICA (40.48%) | MEDICINA II (21.43%)</t>
  </si>
  <si>
    <t>1744-3121</t>
  </si>
  <si>
    <t>INTERNATIONAL JOURNAL OF IMMUNOGENETICS (PRINT)</t>
  </si>
  <si>
    <t>MEDICINA I (20.45%) | CIÊNCIAS BIOLÓGICAS I (18.18%) | MEDICINA II (15.91%)</t>
  </si>
  <si>
    <t>2469-2786</t>
  </si>
  <si>
    <t>JOURNAL OF BACTERIOLOGY &amp; MYCOLOGY</t>
  </si>
  <si>
    <t>ENGENHARIAS I</t>
  </si>
  <si>
    <t>ENGENHARIAS I (20.00%) | CIÊNCIAS AMBIENTAIS (20.00%) | MEDICINA II (20.00%)</t>
  </si>
  <si>
    <t>1743-6095</t>
  </si>
  <si>
    <t>THE JOURNAL OF SEXUAL MEDICINE (PRINT)</t>
  </si>
  <si>
    <t>MEDICINA II (26.09%) | MEDICINA III (22.83%) | MEDICINA I (13.04%)</t>
  </si>
  <si>
    <t>0169-3816</t>
  </si>
  <si>
    <t>JOURNAL OF CROSS-CULTURAL GERONTOLOGY</t>
  </si>
  <si>
    <t>EDUCAÇÃO FÍSICA (27.27%) | PSICOLOGIA (18.18%) | MEDICINA II (18.18%)</t>
  </si>
  <si>
    <t>1549-1684</t>
  </si>
  <si>
    <t>REJUVENATION RESEARCH</t>
  </si>
  <si>
    <t>EDUCAÇÃO FÍSICA (42.42%) | MEDICINA II (18.18%)</t>
  </si>
  <si>
    <t>2397-3374</t>
  </si>
  <si>
    <t>NATURE HUMAN BEHAVIOUR</t>
  </si>
  <si>
    <t>CIÊNCIAS BIOLÓGICAS II (24.00%) | MEDICINA II (20.00%) | SAÚDE COLETIVA (16.00%)</t>
  </si>
  <si>
    <t>0892-3973</t>
  </si>
  <si>
    <t>IMMUNOPHARMACOLOGY AND IMMUNOTOXICOLOGY</t>
  </si>
  <si>
    <t>FARMÁCIA (15.38%) | MEDICINA II (15.38%) | MEDICINA I (15.38%)</t>
  </si>
  <si>
    <t>2373-4426</t>
  </si>
  <si>
    <t>JOURNAL OF PEDIATRICS &amp; NEONATAL CARE</t>
  </si>
  <si>
    <t>1742-4933</t>
  </si>
  <si>
    <t>IMMUNITY &amp; AGEING</t>
  </si>
  <si>
    <t>CIÊNCIAS BIOLÓGICAS I (23.53%) | MEDICINA II (17.65%) | NUTRIÇÃO (11.76%)</t>
  </si>
  <si>
    <t>0920-8569</t>
  </si>
  <si>
    <t>VIRUS GENES</t>
  </si>
  <si>
    <t>MEDICINA VETERINÁRIA (29.09%) | CIÊNCIAS AGRÁRIAS I (16.36%) | MEDICINA II (14.55%)</t>
  </si>
  <si>
    <t>0928-0987</t>
  </si>
  <si>
    <t>EUROPEAN JOURNAL OF PHARMACEUTICAL SCIENCES</t>
  </si>
  <si>
    <t>FARMÁCIA (31.16%) | CIÊNCIAS BIOLÓGICAS II (10.39%) | MEDICINA II (7.73%)</t>
  </si>
  <si>
    <t>2251-7308</t>
  </si>
  <si>
    <t>ADVANCED PHARMACEUTICAL BULLETIN</t>
  </si>
  <si>
    <t>FARMÁCIA (19.35%) | ODONTOLOGIA (9.68%) | MEDICINA II (9.68%)</t>
  </si>
  <si>
    <t>2456-6373</t>
  </si>
  <si>
    <t>INTERNATIONAL JOURNAL OF RESEARCH STUDIES IN MEDICAL AND HEALTH SCIENCES</t>
  </si>
  <si>
    <t>SERVIÇO SOCIAL</t>
  </si>
  <si>
    <t>SERVIÇO SOCIAL (33.33%) | MEDICINA II (33.33%)</t>
  </si>
  <si>
    <t>0039-2499</t>
  </si>
  <si>
    <t>STROKE (DALLAS. 1970)</t>
  </si>
  <si>
    <t>MEDICINA I (45.45%) | MEDICINA II (38.64%)</t>
  </si>
  <si>
    <t>0168-8278</t>
  </si>
  <si>
    <t>JOURNAL OF HEPATOLOGY</t>
  </si>
  <si>
    <t>MEDICINA I (36.96%) | MEDICINA II (19.57%)</t>
  </si>
  <si>
    <t>1740-7745</t>
  </si>
  <si>
    <t>CLINICAL TRIALS (LONDON. PRINT)</t>
  </si>
  <si>
    <t>MEDICINA II (40.00%) | EDUCAÇÃO FÍSICA (20.00%)</t>
  </si>
  <si>
    <t>0948-6143</t>
  </si>
  <si>
    <t>HISTOCHEMISTRY AND CELL BIOLOGY</t>
  </si>
  <si>
    <t>CIÊNCIAS BIOLÓGICAS I (15.79%) | ODONTOLOGIA (15.79%) | MEDICINA II (15.79%)</t>
  </si>
  <si>
    <t>2228-6721</t>
  </si>
  <si>
    <t>JOURNAL OF LASERS IN MEDICAL SCIENCES</t>
  </si>
  <si>
    <t>ODONTOLOGIA (38.78%) | MEDICINA II (12.24%)</t>
  </si>
  <si>
    <t>1727-8120</t>
  </si>
  <si>
    <t>HUMANIDADES MÉDICAS</t>
  </si>
  <si>
    <t>PSICOLOGIA (20.00%) | ENFERMAGEM (20.00%) | MEDICINA II (20.00%)</t>
  </si>
  <si>
    <t>1937-1217</t>
  </si>
  <si>
    <t>INTERNATIONAL JOURNAL OF COGNITIVE THERAPY</t>
  </si>
  <si>
    <t>0045-0766</t>
  </si>
  <si>
    <t>AUSTRALIAN OCCUPATIONAL THERAPY JOURNAL (PRINT)</t>
  </si>
  <si>
    <t>EDUCAÇÃO FÍSICA (44.44%) | MEDICINA II (22.22%)</t>
  </si>
  <si>
    <t>0161-8105</t>
  </si>
  <si>
    <t>SLEEP (NEW YORK, N.Y.)</t>
  </si>
  <si>
    <t>MEDICINA I (40.63%) | MEDICINA II (21.88%)</t>
  </si>
  <si>
    <t>1687-9635</t>
  </si>
  <si>
    <t>CASE REPORTS IN MEDICINE</t>
  </si>
  <si>
    <t>MEDICINA II (30.77%) | MEDICINA I (26.92%)</t>
  </si>
  <si>
    <t>2594-5394</t>
  </si>
  <si>
    <t>MASTOLOGY</t>
  </si>
  <si>
    <t>MEDICINA I (25.68%) | MEDICINA II (18.92%) | SAÚDE COLETIVA (17.57%)</t>
  </si>
  <si>
    <t>0946-1965</t>
  </si>
  <si>
    <t>INTERNATIONAL JOURNAL OF CLINICAL PHARMACOLOGY AND THERAPEUTICS</t>
  </si>
  <si>
    <t>CIÊNCIAS BIOLÓGICAS II (45.45%) | MEDICINA II (31.82%)</t>
  </si>
  <si>
    <t>1687-9597</t>
  </si>
  <si>
    <t>OBSTETRICS AND GYNECOLOGY INTERNATIONAL (ONLINE)</t>
  </si>
  <si>
    <t>1687-9112</t>
  </si>
  <si>
    <t>ADVANCES IN HEMATOLOGY</t>
  </si>
  <si>
    <t>MEDICINA II (37.50%) | FARMÁCIA (25.00%)</t>
  </si>
  <si>
    <t>2352-7714</t>
  </si>
  <si>
    <t>ONE HEALTH</t>
  </si>
  <si>
    <t>MEDICINA VETERINÁRIA (40.00%) | MEDICINA II (40.00%)</t>
  </si>
  <si>
    <t>1687-708X</t>
  </si>
  <si>
    <t>INTERDISCIPLINARY PERSPECTIVES ON INFECTIOUS DISEASES (PRINT)</t>
  </si>
  <si>
    <t>MEDICINA II (60.00%)</t>
  </si>
  <si>
    <t>2314-7156</t>
  </si>
  <si>
    <t>JOURNAL OF IMMUNOLOGY RESEARCH</t>
  </si>
  <si>
    <t>CIÊNCIAS BIOLÓGICAS III (18.92%) | MEDICINA I (14.86%) | MEDICINA II (14.19%)</t>
  </si>
  <si>
    <t>0941-9500</t>
  </si>
  <si>
    <t>NEUROLOGY, PSYCHIATRY &amp; BRAIN RESEARCH</t>
  </si>
  <si>
    <t>MEDICINA II (16.67%) | BIOTECNOLOGIA (11.11%) | CIÊNCIAS BIOLÓGICAS II (11.11%)</t>
  </si>
  <si>
    <t>2320-6691</t>
  </si>
  <si>
    <t>SCHOLARS JOURNAL OF APPLIED MEDICAL SCIENCES (ONLINE)</t>
  </si>
  <si>
    <t>BIOTECNOLOGIA (25.00%) | MEDICINA II (25.00%)</t>
  </si>
  <si>
    <t>0960-3123</t>
  </si>
  <si>
    <t>INTERNATIONAL JOURNAL OF ENVIRONMENTAL HEALTH RESEARCH (PRINT)</t>
  </si>
  <si>
    <t>SAÚDE COLETIVA (32.56%) | INTERDISCIPLINAR (13.95%) | MEDICINA II (11.63%)</t>
  </si>
  <si>
    <t>2622-7258</t>
  </si>
  <si>
    <t>JOURNAL OF HEALTH AND MEDICAL SCIENCES</t>
  </si>
  <si>
    <t>2191-0367</t>
  </si>
  <si>
    <t>INTERNATIONAL JOURNAL ON DISABILITY AND HUMAN DEVELOPMENT</t>
  </si>
  <si>
    <t>EDUCAÇÃO FÍSICA (20.00%) | MEDICINA II (20.00%) | SAÚDE COLETIVA (20.00%)</t>
  </si>
  <si>
    <t>2380-0658</t>
  </si>
  <si>
    <t>JOURNAL OF FAMILY MEDICINE</t>
  </si>
  <si>
    <t>2372-0980</t>
  </si>
  <si>
    <t>JOURNAL OF NUTRITIONAL HEALTH &amp; FOOD SCIENCE</t>
  </si>
  <si>
    <t>2055-2173</t>
  </si>
  <si>
    <t>MULTIPLE SCLEROSIS JOURNAL - EXPERIMENTAL, TRANSLATIONAL AND CLINICAL</t>
  </si>
  <si>
    <t>1676-5435</t>
  </si>
  <si>
    <t>SEMINA: CÊNCIAS BIOLÓGICAS E DA SAÚDE</t>
  </si>
  <si>
    <t>ENFERMAGEM (14.29%) | MEDICINA II (13.19%) | INTERDISCIPLINAR (12.09%)</t>
  </si>
  <si>
    <t>1679-1010</t>
  </si>
  <si>
    <t>REVISTA DA SOCIEDADE BRASILEIRA DE CLÍNICA MÉDICA</t>
  </si>
  <si>
    <t>MEDICINA II (22.86%) | MEDICINA I (14.29%) | MEDICINA III (8.57%)</t>
  </si>
  <si>
    <t>0167-7012</t>
  </si>
  <si>
    <t>JOURNAL OF MICROBIOLOGICAL METHODS</t>
  </si>
  <si>
    <t>CIÊNCIAS BIOLÓGICAS III (14.79%) | MEDICINA II (11.27%) | BIOTECNOLOGIA (9.86%)</t>
  </si>
  <si>
    <t>1862-8346</t>
  </si>
  <si>
    <t>PROTEOMICS - CLINICAL APPLICATIONS (PRINT)</t>
  </si>
  <si>
    <t>MEDICINA II (28.57%) | CIÊNCIAS BIOLÓGICAS II (23.81%)</t>
  </si>
  <si>
    <t>0002-9173</t>
  </si>
  <si>
    <t>AMERICAN JOURNAL OF CLINICAL PATHOLOGY</t>
  </si>
  <si>
    <t>MEDICINA II (45.45%) | MEDICINA I (27.27%)</t>
  </si>
  <si>
    <t>1525-1578</t>
  </si>
  <si>
    <t>THE JOURNAL OF MOLECULAR DIAGNOSTICS</t>
  </si>
  <si>
    <t>0168-3659</t>
  </si>
  <si>
    <t>JOURNAL OF CONTROLLED RELEASE</t>
  </si>
  <si>
    <t>FARMÁCIA (30.16%) | CIÊNCIAS BIOLÓGICAS I (12.70%) | MEDICINA II (12.70%)</t>
  </si>
  <si>
    <t>0932-0067</t>
  </si>
  <si>
    <t>ARCHIVES OF GYNECOLOGY AND OBSTETRICS (PRINT)</t>
  </si>
  <si>
    <t>MEDICINA III (25.00%) | MEDICINA II (19.57%) | MEDICINA I (19.57%)</t>
  </si>
  <si>
    <t>0167-6806</t>
  </si>
  <si>
    <t>BREAST CANCER RESEARCH AND TREATMENT</t>
  </si>
  <si>
    <t>MEDICINA II (29.27%) | MEDICINA I (26.83%)</t>
  </si>
  <si>
    <t>2057-0082</t>
  </si>
  <si>
    <t>ARCHIVES OF PHYSIOTHERAPY</t>
  </si>
  <si>
    <t>2476-0501</t>
  </si>
  <si>
    <t>OPEN ACCESS JOURNAL OF NEUROLOGY &amp; NEUROSURGERY</t>
  </si>
  <si>
    <t>0167-594X</t>
  </si>
  <si>
    <t>JOURNAL OF NEURO-ONCOLOGY</t>
  </si>
  <si>
    <t>MEDICINA I (40.00%) | MEDICINA II (27.27%)</t>
  </si>
  <si>
    <t>2332-7812</t>
  </si>
  <si>
    <t>NEUROLOGY¿ NEUROIMMUNOLOGY &amp; NEUROINFLAMMATION</t>
  </si>
  <si>
    <t>MEDICINA I (45.45%) | MEDICINA II (27.27%)</t>
  </si>
  <si>
    <t>0002-9297</t>
  </si>
  <si>
    <t>AMERICAN JOURNAL OF HUMAN GENETICS</t>
  </si>
  <si>
    <t>CIÊNCIAS BIOLÓGICAS I (48.15%) | MEDICINA II (31.48%)</t>
  </si>
  <si>
    <t>2468-1253</t>
  </si>
  <si>
    <t>THE LANCET GASTROENTEROLOGY &amp; HEPATOLOGY</t>
  </si>
  <si>
    <t>MEDICINA I (43.48%) | MEDICINA II (30.43%)</t>
  </si>
  <si>
    <t>1203-6765</t>
  </si>
  <si>
    <t>PAIN RESEARCH &amp; MANAGEMENT</t>
  </si>
  <si>
    <t>MEDICINA III (21.43%) | MEDICINA II (21.43%) | FARMÁCIA (7.14%)</t>
  </si>
  <si>
    <t>0035-9203</t>
  </si>
  <si>
    <t>TRANSACTIONS OF THE ROYAL SOCIETY OF TROPICAL MEDICINE AND HYGIENE</t>
  </si>
  <si>
    <t>SAÚDE COLETIVA (21.05%) | MEDICINA II (16.32%) | MEDICINA I (13.68%)</t>
  </si>
  <si>
    <t>0960-7692</t>
  </si>
  <si>
    <t>ULTRASOUND IN OBSTETRICS &amp; GYNECOLOGY (PRINT)</t>
  </si>
  <si>
    <t>MEDICINA II (43.70%) | MEDICINA III (24.44%)</t>
  </si>
  <si>
    <t>0026-4075</t>
  </si>
  <si>
    <t>MILITARY MEDICINE (PRINT)</t>
  </si>
  <si>
    <t>EDUCAÇÃO FÍSICA (28.57%) | MEDICINA II (28.57%)</t>
  </si>
  <si>
    <t>1849-0867</t>
  </si>
  <si>
    <t>PSYCHIATRIA DANUBINA</t>
  </si>
  <si>
    <t>EDUCAÇÃO FÍSICA (42.86%) | MEDICINA II (42.86%)</t>
  </si>
  <si>
    <t>2574-1241</t>
  </si>
  <si>
    <t>BIOMEDICAL JOURNAL OF SCIENTIFIC &amp; TECHNICAL RESEARCH</t>
  </si>
  <si>
    <t>MEDICINA III (10.66%) | MEDICINA II (7.61%) | BIOTECNOLOGIA (7.11%)</t>
  </si>
  <si>
    <t>0926-9959</t>
  </si>
  <si>
    <t>JOURNAL OF THE EUROPEAN ACADEMY OF DERMATOLOGY AND VENEREOLOGY</t>
  </si>
  <si>
    <t>MEDICINA I (47.01%) | MEDICINA II (11.97%)</t>
  </si>
  <si>
    <t>1672-7681</t>
  </si>
  <si>
    <t>CELLULAR &amp; MOLECULAR IMMUNOLOGY</t>
  </si>
  <si>
    <t>MEDICINA II (28.57%) | MEDICINA VETERINÁRIA (14.29%) | CIÊNCIAS BIOLÓGICAS I (14.29%)</t>
  </si>
  <si>
    <t>2057-5858</t>
  </si>
  <si>
    <t>MICROBIAL GENOMICS</t>
  </si>
  <si>
    <t>CIÊNCIAS BIOLÓGICAS III (25.00%) | MEDICINA II (20.83%) | CIÊNCIAS BIOLÓGICAS I (12.50%)</t>
  </si>
  <si>
    <t>2572-7451</t>
  </si>
  <si>
    <t>INTERNATIONAL JOURNAL OF ANATOMY AND APPLIED PHYSIOLOGY</t>
  </si>
  <si>
    <t>0104-8112</t>
  </si>
  <si>
    <t>TERRA E CULTURA</t>
  </si>
  <si>
    <t>CIÊNCIAS AGRÁRIAS I (35.42%) | MEDICINA II (25.00%)</t>
  </si>
  <si>
    <t>0960-8931</t>
  </si>
  <si>
    <t>MELANOMA RESEARCH</t>
  </si>
  <si>
    <t>1662-5161</t>
  </si>
  <si>
    <t>FRONTIERS IN HUMAN NEUROSCIENCE</t>
  </si>
  <si>
    <t>CIÊNCIAS BIOLÓGICAS II (22.83%) | MEDICINA II (18.48%) | MEDICINA I (14.13%)</t>
  </si>
  <si>
    <t>1752-7155</t>
  </si>
  <si>
    <t>JOURNAL OF BREATH RESEARCH</t>
  </si>
  <si>
    <t>MEDICINA I (28.00%) | MEDICINA II (16.00%) | NUTRIÇÃO (8.00%)</t>
  </si>
  <si>
    <t>1471-2458</t>
  </si>
  <si>
    <t>BMC PUBLIC HEALTH (ONLINE)</t>
  </si>
  <si>
    <t>SAÚDE COLETIVA (41.27%) | MEDICINA II (10.32%)</t>
  </si>
  <si>
    <t>2008-2207</t>
  </si>
  <si>
    <t>INTERNATIONAL JOURNAL OF HEMATOLOGY-ONCOLOGY AND STEM CELL RESEARCH (ONLINE)</t>
  </si>
  <si>
    <t>0963-6897</t>
  </si>
  <si>
    <t>CELL TRANSPLANTATION</t>
  </si>
  <si>
    <t>CIÊNCIAS BIOLÓGICAS I (24.24%) | MEDICINA I (21.21%) | MEDICINA II (18.18%)</t>
  </si>
  <si>
    <t>1660-4601</t>
  </si>
  <si>
    <t>INTERNATIONAL JOURNAL OF ENVIRONMENTAL RESEARCH AND PUBLIC HEALTH</t>
  </si>
  <si>
    <t>SAÚDE COLETIVA (24.13%) | EDUCAÇÃO FÍSICA (15.85%) | MEDICINA II (8.28%)</t>
  </si>
  <si>
    <t>2059-2302</t>
  </si>
  <si>
    <t>HUMAN LEUKOCYTE ANTIGENS</t>
  </si>
  <si>
    <t>CIÊNCIAS BIOLÓGICAS I (41.22%) | MEDICINA II (23.65%)</t>
  </si>
  <si>
    <t>0166-4328</t>
  </si>
  <si>
    <t>BEHAVIOURAL BRAIN RESEARCH</t>
  </si>
  <si>
    <t>CIÊNCIAS BIOLÓGICAS II (43.28%) | MEDICINA II (10.49%)</t>
  </si>
  <si>
    <t>2054-6181</t>
  </si>
  <si>
    <t>EUROPEAN MEDICAL JOURNAL. DIABETES</t>
  </si>
  <si>
    <t>NUTRIÇÃO (33.33%) | MEDICINA II (33.33%)</t>
  </si>
  <si>
    <t>1120-009X</t>
  </si>
  <si>
    <t>JOURNAL OF CHEMOTHERAPY (TESTO STAMPATO)</t>
  </si>
  <si>
    <t>MEDICINA II (33.33%) | CIÊNCIAS BIOLÓGICAS III (16.67%)</t>
  </si>
  <si>
    <t>0020-7292</t>
  </si>
  <si>
    <t>INTERNATIONAL JOURNAL OF GYNAECOLOGY AND OBSTETRICS</t>
  </si>
  <si>
    <t>MEDICINA III (28.46%) | MEDICINA II (20.33%) | MEDICINA I (17.07%)</t>
  </si>
  <si>
    <t>1619-7070</t>
  </si>
  <si>
    <t>EUROPEAN JOURNAL OF NUCLEAR MEDICINE AND MOLECULAR IMAGING (PRINT)</t>
  </si>
  <si>
    <t>MEDICINA I (43.90%) | MEDICINA II (36.59%)</t>
  </si>
  <si>
    <t>0034-7280</t>
  </si>
  <si>
    <t>REVISTA BRASILEIRA DE OFTALMOLOGIA (IMPRESSO)</t>
  </si>
  <si>
    <t>MEDICINA III (32.79%) | MEDICINA II (16.39%) | INTERDISCIPLINAR (13.11%)</t>
  </si>
  <si>
    <t>0340-3696</t>
  </si>
  <si>
    <t>ARCHIVES OF DERMATOLOGICAL RESEARCH (PRINT)</t>
  </si>
  <si>
    <t>MEDICINA I (36.36%) | MEDICINA II (21.21%)</t>
  </si>
  <si>
    <t>0923-2508</t>
  </si>
  <si>
    <t>RESEARCH IN MICROBIOLOGY (PARIS)</t>
  </si>
  <si>
    <t>MEDICINA II (17.65%) | CIÊNCIAS BIOLÓGICAS III (11.76%) | CIÊNCIA DE ALIMENTOS (11.76%)</t>
  </si>
  <si>
    <t>2352-5126</t>
  </si>
  <si>
    <t>JAAD CASE REPORTS</t>
  </si>
  <si>
    <t>0165-2478</t>
  </si>
  <si>
    <t>IMMUNOLOGY LETTERS</t>
  </si>
  <si>
    <t>MEDICINA I (23.08%) | MEDICINA II (19.23%) | CIÊNCIAS BIOLÓGICAS III (13.46%)</t>
  </si>
  <si>
    <t>0976-5662</t>
  </si>
  <si>
    <t>JOURNAL OF CLINICAL ORTHOPAEDICS AND TRAUMA</t>
  </si>
  <si>
    <t>MEDICINA I (28.57%) | MEDICINA II (21.43%)</t>
  </si>
  <si>
    <t>2053-8790</t>
  </si>
  <si>
    <t>LUPUS SCIENCE &amp; MEDICINE (ONLINE)</t>
  </si>
  <si>
    <t>2329-9096</t>
  </si>
  <si>
    <t>INTERNATIONAL JOURNAL OF PHYSICAL MEDICINE &amp; REHABILITATION</t>
  </si>
  <si>
    <t>EDUCAÇÃO FÍSICA (30.00%) | MEDICINA II (15.00%) | SAÚDE COLETIVA (15.00%)</t>
  </si>
  <si>
    <t>1609-0985</t>
  </si>
  <si>
    <t>JOURNAL OF MEDICAL AND BIOLOGICAL ENGINEERING</t>
  </si>
  <si>
    <t>ENGENHARIAS IV (33.33%) | MEDICINA II (20.00%)</t>
  </si>
  <si>
    <t>0009-9120</t>
  </si>
  <si>
    <t>CLINICAL BIOCHEMISTRY</t>
  </si>
  <si>
    <t>MEDICINA I (26.25%) | CIÊNCIAS BIOLÓGICAS II (17.50%) | MEDICINA II (13.75%)</t>
  </si>
  <si>
    <t>2474-7521</t>
  </si>
  <si>
    <t>ACADEMIC JOURNAL OF PEDIATRICS E NEONATOLOGY</t>
  </si>
  <si>
    <t>MEDICINA II (37.50%) | SAÚDE COLETIVA (37.50%)</t>
  </si>
  <si>
    <t>2414-6366</t>
  </si>
  <si>
    <t>TROPICAL MEDICINE AND INFECTIOUS DISEASE</t>
  </si>
  <si>
    <t>SAÚDE COLETIVA (26.25%) | MEDICINA II (21.25%) | MEDICINA I (13.75%)</t>
  </si>
  <si>
    <t>0165-0378</t>
  </si>
  <si>
    <t>JOURNAL OF REPRODUCTIVE IMMUNOLOGY</t>
  </si>
  <si>
    <t>CIÊNCIAS BIOLÓGICAS I (23.33%) | MEDICINA II (16.67%) | MEDICINA III (13.33%)</t>
  </si>
  <si>
    <t>0213-3911</t>
  </si>
  <si>
    <t>HISTOLOGY AND HISTOPATHOLOGY</t>
  </si>
  <si>
    <t>MEDICINA I (23.00%) | MEDICINA II (19.00%) | BIOTECNOLOGIA (14.00%)</t>
  </si>
  <si>
    <t>1389-4501</t>
  </si>
  <si>
    <t>CURRENT DRUG TARGETS (PRINT)</t>
  </si>
  <si>
    <t>FARMÁCIA (19.35%) | MEDICINA II (14.52%) | CIÊNCIAS BIOLÓGICAS II (11.29%)</t>
  </si>
  <si>
    <t>1465-3249</t>
  </si>
  <si>
    <t>CYTOTHERAPY (OXFORD)</t>
  </si>
  <si>
    <t>MEDICINA I (22.45%) | CIÊNCIAS BIOLÓGICAS II (20.41%) | MEDICINA II (16.33%)</t>
  </si>
  <si>
    <t>2077-0383</t>
  </si>
  <si>
    <t>JOURNAL OF CLINICAL MEDICINE</t>
  </si>
  <si>
    <t>MEDICINA I (23.23%) | MEDICINA II (15.15%) | ODONTOLOGIA (14.14%)</t>
  </si>
  <si>
    <t>1575-0620</t>
  </si>
  <si>
    <t>REVISTA ESPAÑOLA DE SANIDAD PENITENCIARIA</t>
  </si>
  <si>
    <t>Artigos da Área Mãe publicados 2017-2020</t>
  </si>
  <si>
    <t>Estrato Referência</t>
  </si>
  <si>
    <t>Estrato FINAL</t>
  </si>
  <si>
    <t>Percentil Scopus</t>
  </si>
  <si>
    <t>Percentil JCR</t>
  </si>
  <si>
    <t>Indicador se a Área Mãe apontou o veículo como Predatório</t>
  </si>
  <si>
    <t>0001-6322</t>
  </si>
  <si>
    <t>ACTA NEUROPATHOLOGICA</t>
  </si>
  <si>
    <t>MEDICINA II (48.48%) | MEDICINA I (18.18%)</t>
  </si>
  <si>
    <t>0001-690X</t>
  </si>
  <si>
    <t>ACTA PSYCHIATRICA SCANDINAVICA</t>
  </si>
  <si>
    <t>0002-8614</t>
  </si>
  <si>
    <t>JOURNAL OF THE AMERICAN GERIATRICS SOCIETY</t>
  </si>
  <si>
    <t>SAÚDE COLETIVA (26.32%) | MEDICINA I (15.79%) | ODONTOLOGIA (14.04%)</t>
  </si>
  <si>
    <t>1938-3207</t>
  </si>
  <si>
    <t>AMERICAN JOURNAL OF CLINICAL NUTRITION</t>
  </si>
  <si>
    <t>0002-9262</t>
  </si>
  <si>
    <t>AMERICAN JOURNAL OF EPIDEMIOLOGY</t>
  </si>
  <si>
    <t>0002-9270</t>
  </si>
  <si>
    <t>THE AMERICAN JOURNAL OF GASTROENTEROLOGY</t>
  </si>
  <si>
    <t>0002-9378</t>
  </si>
  <si>
    <t>AMERICAN JOURNAL OF OBSTETRICS AND GYNECOLOGY (PRINT)</t>
  </si>
  <si>
    <t>MEDICINA III (26.32%) | MEDICINA I (23.68%)</t>
  </si>
  <si>
    <t>0002-9394</t>
  </si>
  <si>
    <t>AMERICAN JOURNAL OF OPHTHALMOLOGY</t>
  </si>
  <si>
    <t>0002-953X</t>
  </si>
  <si>
    <t>THE AMERICAN JOURNAL OF PSYCHIATRY</t>
  </si>
  <si>
    <t>0003-0082</t>
  </si>
  <si>
    <t>AMERICAN MUSEUM NOVITATES</t>
  </si>
  <si>
    <t>0003-066X</t>
  </si>
  <si>
    <t>THE AMERICAN PSYCHOLOGIST</t>
  </si>
  <si>
    <t>0003-2654</t>
  </si>
  <si>
    <t>ANALYST (LONDON. 1877. PRINT)</t>
  </si>
  <si>
    <t>QUÍMICA (26.92%) | MATERIAIS (12.82%) | ASTRONOMIA / FÍSICA (11.54%)</t>
  </si>
  <si>
    <t>0003-2670</t>
  </si>
  <si>
    <t>ANALYTICA CHIMICA ACTA (PRINT)</t>
  </si>
  <si>
    <t>0003-2999</t>
  </si>
  <si>
    <t>ANESTHESIA AND ANALGESIA</t>
  </si>
  <si>
    <t>MEDICINA I (45.10%) | CIÊNCIAS BIOLÓGICAS II (19.61%)</t>
  </si>
  <si>
    <t>0003-3022</t>
  </si>
  <si>
    <t>ANESTHESIOLOGY (PHILADELPHIA)</t>
  </si>
  <si>
    <t>MEDICINA I (35.00%) | MEDICINA III (20.00%)</t>
  </si>
  <si>
    <t>0003-4819</t>
  </si>
  <si>
    <t>ANNALS OF INTERNAL MEDICINE</t>
  </si>
  <si>
    <t>SAÚDE COLETIVA (36.36%) | ODONTOLOGIA (22.73%)</t>
  </si>
  <si>
    <t>0003-9888</t>
  </si>
  <si>
    <t>ARCHIVES OF DISEASE IN CHILDHOOD</t>
  </si>
  <si>
    <t>0003-9969</t>
  </si>
  <si>
    <t>ARCHIVES OF ORAL BIOLOGY</t>
  </si>
  <si>
    <t>0003-9985</t>
  </si>
  <si>
    <t>ARCHIVES OF PATHOLOGY &amp; LABORATORY MEDICINE (1976)</t>
  </si>
  <si>
    <t>0003-9993</t>
  </si>
  <si>
    <t>ARCHIVES OF PHYSICAL MEDICINE AND REHABILITATION (PRINT)</t>
  </si>
  <si>
    <t>0004-0002</t>
  </si>
  <si>
    <t>ARCHIVES OF SEXUAL BEHAVIOR</t>
  </si>
  <si>
    <t>MEDICINA II (26.67%) | PSICOLOGIA (20.00%) | SAÚDE COLETIVA (20.00%)</t>
  </si>
  <si>
    <t>0004-8674</t>
  </si>
  <si>
    <t>AUSTRALIAN AND NEW ZEALAND JOURNAL OF PSYCHIATRY (PRINT)</t>
  </si>
  <si>
    <t>0005-2728</t>
  </si>
  <si>
    <t>BIOCHIMICA ET BIOPHYSICA ACTA. BIOENERGETICS</t>
  </si>
  <si>
    <t>0005-2736</t>
  </si>
  <si>
    <t>BIOCHIMICA ET BIOPHYSICA ACTA. BIOMEMBRANES</t>
  </si>
  <si>
    <t>CIÊNCIAS BIOLÓGICAS II (17.54%) | ASTRONOMIA / FÍSICA (14.91%) | BIOTECNOLOGIA (14.91%)</t>
  </si>
  <si>
    <t>0006-2952</t>
  </si>
  <si>
    <t>BIOCHEMICAL PHARMACOLOGY</t>
  </si>
  <si>
    <t>CIÊNCIAS BIOLÓGICAS II (34.48%) | CIÊNCIAS BIOLÓGICAS I (11.72%) | BIOTECNOLOGIA (10.34%)</t>
  </si>
  <si>
    <t>0006-3223</t>
  </si>
  <si>
    <t>BIOLOGICAL PSYCHIATRY (1969)</t>
  </si>
  <si>
    <t>MEDICINA II (41.67%) | PSICOLOGIA (13.89%)</t>
  </si>
  <si>
    <t>0006-3363</t>
  </si>
  <si>
    <t>BIOLOGY OF REPRODUCTION</t>
  </si>
  <si>
    <t>MEDICINA VETERINÁRIA (45.57%) | ZOOTECNIA / RECURSOS PESQUEIROS (13.92%)</t>
  </si>
  <si>
    <t>0006-3495</t>
  </si>
  <si>
    <t>BIOPHYSICAL JOURNAL (PRINT)</t>
  </si>
  <si>
    <t>CIÊNCIAS BIOLÓGICAS II (31.03%) | ASTRONOMIA / FÍSICA (20.69%)</t>
  </si>
  <si>
    <t>0006-4971</t>
  </si>
  <si>
    <t>BLOOD (PHILADELPHIA, PA)</t>
  </si>
  <si>
    <t>0006-8950</t>
  </si>
  <si>
    <t>BRAIN (LONDON. PRINT)</t>
  </si>
  <si>
    <t>MEDICINA II (36.07%) | CIÊNCIAS BIOLÓGICAS II (18.03%)</t>
  </si>
  <si>
    <t>0007-0912</t>
  </si>
  <si>
    <t>BRITISH JOURNAL OF ANAESTHESIA</t>
  </si>
  <si>
    <t>MEDICINA I (37.14%) | MEDICINA III (22.86%)</t>
  </si>
  <si>
    <t>0007-0963</t>
  </si>
  <si>
    <t>BRITISH JOURNAL OF DERMATOLOGY (1951. PRINT)</t>
  </si>
  <si>
    <t>0007-1048</t>
  </si>
  <si>
    <t>BRITISH JOURNAL OF HAEMATOLOGY (PRINT)</t>
  </si>
  <si>
    <t>0007-1161</t>
  </si>
  <si>
    <t>BRITISH JOURNAL OF OPHTHALMOLOGY</t>
  </si>
  <si>
    <t>0007-1188</t>
  </si>
  <si>
    <t>BRITISH JOURNAL OF PHARMACOLOGY</t>
  </si>
  <si>
    <t>CIÊNCIAS BIOLÓGICAS II (49.19%) | CIÊNCIAS BIOLÓGICAS I (12.10%)</t>
  </si>
  <si>
    <t>0007-1250</t>
  </si>
  <si>
    <t>BRITISH JOURNAL OF PSYCHIATRY (PRINT)</t>
  </si>
  <si>
    <t>MEDICINA II (44.44%) | SAÚDE COLETIVA (22.22%)</t>
  </si>
  <si>
    <t>0007-1323</t>
  </si>
  <si>
    <t>BRITISH JOURNAL OF SURGERY (PRINT)</t>
  </si>
  <si>
    <t>0008-5472</t>
  </si>
  <si>
    <t>CANCER RESEARCH (CHICAGO, ILL.)</t>
  </si>
  <si>
    <t>CIÊNCIAS BIOLÓGICAS I (34.12%) | MEDICINA I (21.18%)</t>
  </si>
  <si>
    <t>0008-6363</t>
  </si>
  <si>
    <t>CARDIOVASCULAR RESEARCH</t>
  </si>
  <si>
    <t>CIÊNCIAS BIOLÓGICAS I (30.00%) | CIÊNCIAS BIOLÓGICAS II (30.00%)</t>
  </si>
  <si>
    <t>0008-6568</t>
  </si>
  <si>
    <t>CARIES RESEARCH</t>
  </si>
  <si>
    <t>0009-6725</t>
  </si>
  <si>
    <t>CIÊNCIA E CULTURA</t>
  </si>
  <si>
    <t>BIODIVERSIDADE (16.83%) | INTERDISCIPLINAR (12.98%) | ENSINO (11.06%)</t>
  </si>
  <si>
    <t>0009-7322</t>
  </si>
  <si>
    <t>CIRCULATION (NEW YORK, N.Y.)</t>
  </si>
  <si>
    <t>0009-7330</t>
  </si>
  <si>
    <t>CIRCULATION RESEARCH</t>
  </si>
  <si>
    <t>0009-9236</t>
  </si>
  <si>
    <t>CLINICAL PHARMACOLOGY AND THERAPEUTICS</t>
  </si>
  <si>
    <t>CIÊNCIAS BIOLÓGICAS I (28.57%) | MEDICINA I (19.05%) | CIÊNCIAS BIOLÓGICAS II (14.29%)</t>
  </si>
  <si>
    <t>0010-9452</t>
  </si>
  <si>
    <t>CORTEX (MILANO. TESTO STAMPATO)</t>
  </si>
  <si>
    <t>MEDICINA II (46.15%) | CIÊNCIAS BIOLÓGICAS II (23.08%)</t>
  </si>
  <si>
    <t>0012-1797</t>
  </si>
  <si>
    <t>DIABETES (NEW YORK, N.Y.)</t>
  </si>
  <si>
    <t>MEDICINA I (21.95%) | SAÚDE COLETIVA (19.51%) | CIÊNCIAS BIOLÓGICAS II (14.63%)</t>
  </si>
  <si>
    <t>0012-186X</t>
  </si>
  <si>
    <t>DIABETOLOGIA (BERLIN)</t>
  </si>
  <si>
    <t>0012-3692</t>
  </si>
  <si>
    <t>CHEST (AMERICAN COLLEGE OF CHEST PHYSICIANS)</t>
  </si>
  <si>
    <t>0012-3706</t>
  </si>
  <si>
    <t>DISEASES OF THE COLON &amp; RECTUM</t>
  </si>
  <si>
    <t>MEDICINA I (42.31%) | MEDICINA III (30.77%)</t>
  </si>
  <si>
    <t>0012-6667</t>
  </si>
  <si>
    <t>DRUGS (BASEL)</t>
  </si>
  <si>
    <t>MEDICINA I (50.00%)</t>
  </si>
  <si>
    <t>0013-4686</t>
  </si>
  <si>
    <t>ELECTROCHIMICA ACTA</t>
  </si>
  <si>
    <t>0013-726X</t>
  </si>
  <si>
    <t>ENDOSCOPY (STUTTGART)</t>
  </si>
  <si>
    <t>0014-0139</t>
  </si>
  <si>
    <t>ERGONOMICS (LONDON. PRINT)</t>
  </si>
  <si>
    <t>ARQUITETURA, URBANISMO E DESIGN (20.00%) | ENGENHARIAS IV (20.00%) | EDUCAÇÃO FÍSICA (20.00%)</t>
  </si>
  <si>
    <t>0014-3057</t>
  </si>
  <si>
    <t>EUROPEAN POLYMER JOURNAL</t>
  </si>
  <si>
    <t>ENGENHARIAS II (22.75%) | QUÍMICA (17.96%) | FARMÁCIA (11.38%)</t>
  </si>
  <si>
    <t>0014-4886</t>
  </si>
  <si>
    <t>EXPERIMENTAL NEUROLOGY</t>
  </si>
  <si>
    <t>0015-0282</t>
  </si>
  <si>
    <t>FERTILITY AND STERILITY</t>
  </si>
  <si>
    <t>MEDICINA III (35.19%) | MEDICINA I (22.22%)</t>
  </si>
  <si>
    <t>0016-2361</t>
  </si>
  <si>
    <t>FUEL (GUILDFORD)</t>
  </si>
  <si>
    <t>QUÍMICA (27.74%) | ENGENHARIAS II (22.88%)</t>
  </si>
  <si>
    <t>0016-5107</t>
  </si>
  <si>
    <t>GASTROINTESTINAL ENDOSCOPY (PRINT)</t>
  </si>
  <si>
    <t>0016-6480</t>
  </si>
  <si>
    <t>GENERAL AND COMPARATIVE ENDOCRINOLOGY (PRINT)</t>
  </si>
  <si>
    <t>CIÊNCIAS BIOLÓGICAS I (25.45%) | ZOOTECNIA / RECURSOS PESQUEIROS (21.82%) | BIODIVERSIDADE (14.55%)</t>
  </si>
  <si>
    <t>0019-2805</t>
  </si>
  <si>
    <t>IMMUNOLOGY (OXFORD. PRINT)</t>
  </si>
  <si>
    <t>CIÊNCIAS BIOLÓGICAS III (25.24%) | CIÊNCIAS BIOLÓGICAS I (19.42%) | CIÊNCIAS BIOLÓGICAS II (14.56%)</t>
  </si>
  <si>
    <t>0020-0255</t>
  </si>
  <si>
    <t>INFORMATION SCIENCES</t>
  </si>
  <si>
    <t>0020-1669</t>
  </si>
  <si>
    <t>INORGANIC CHEMISTRY</t>
  </si>
  <si>
    <t>0020-7136</t>
  </si>
  <si>
    <t>INTERNATIONAL JOURNAL OF CANCER (PRINT)</t>
  </si>
  <si>
    <t>SAÚDE COLETIVA (42.64%) | MEDICINA I (27.91%)</t>
  </si>
  <si>
    <t>0021-843X</t>
  </si>
  <si>
    <t>JOURNAL OF ABNORMAL PSYCHOLOGY (1965)</t>
  </si>
  <si>
    <t>0021-8561</t>
  </si>
  <si>
    <t>JOURNAL OF AGRICULTURAL AND FOOD CHEMISTRY</t>
  </si>
  <si>
    <t>CIÊNCIAS AGRÁRIAS I (20.08%) | CIÊNCIA DE ALIMENTOS (15.15%) | QUÍMICA (14.77%)</t>
  </si>
  <si>
    <t>0021-8790</t>
  </si>
  <si>
    <t>JOURNAL OF ANIMAL ECOLOGY (PRINT)</t>
  </si>
  <si>
    <t>0021-8812</t>
  </si>
  <si>
    <t>JOURNAL OF ANIMAL SCIENCE</t>
  </si>
  <si>
    <t>ZOOTECNIA / RECURSOS PESQUEIROS</t>
  </si>
  <si>
    <t>0021-8979</t>
  </si>
  <si>
    <t>JOURNAL OF APPLIED PHYSICS</t>
  </si>
  <si>
    <t>0021-8995</t>
  </si>
  <si>
    <t>JOURNAL OF APPLIED POLYMER SCIENCE (PRINT)</t>
  </si>
  <si>
    <t>ENGENHARIAS II (34.13%) | QUÍMICA (12.87%) | MATERIAIS (12.28%)</t>
  </si>
  <si>
    <t>0021-9150</t>
  </si>
  <si>
    <t>ATHEROSCLEROSIS (AMSTERDAM)</t>
  </si>
  <si>
    <t>0021-9258</t>
  </si>
  <si>
    <t>THE JOURNAL OF BIOLOGICAL CHEMISTRY (PRINT)</t>
  </si>
  <si>
    <t>CIÊNCIAS BIOLÓGICAS II (34.88%) | CIÊNCIAS BIOLÓGICAS I (22.67%)</t>
  </si>
  <si>
    <t>0021-9290</t>
  </si>
  <si>
    <t>JOURNAL OF BIOMECHANICS</t>
  </si>
  <si>
    <t>0021-9355</t>
  </si>
  <si>
    <t>JOURNAL OF BONE AND JOINT SURGERY. AMERICAN VOLUME (PRINT ED.)</t>
  </si>
  <si>
    <t>0021-9541</t>
  </si>
  <si>
    <t>JOURNAL OF CELLULAR PHYSIOLOGY (PRINT)</t>
  </si>
  <si>
    <t>CIÊNCIAS BIOLÓGICAS II (23.97%) | CIÊNCIAS BIOLÓGICAS I (13.25%) | MEDICINA I (12.62%)</t>
  </si>
  <si>
    <t>0021-9630</t>
  </si>
  <si>
    <t>JOURNAL OF CHILD PSYCHOLOGY AND PSYCHIATRY AND ALLIED DISCIPLINES (PRINT)</t>
  </si>
  <si>
    <t>0021-9673</t>
  </si>
  <si>
    <t>JOURNAL OF CHROMATOGRAPHY (PRINT)</t>
  </si>
  <si>
    <t>QUÍMICA (48.95%) | FARMÁCIA (11.19%)</t>
  </si>
  <si>
    <t>0021-972X</t>
  </si>
  <si>
    <t>THE JOURNAL OF CLINICAL ENDOCRINOLOGY AND METABOLISM</t>
  </si>
  <si>
    <t>0021-9797</t>
  </si>
  <si>
    <t>JOURNAL OF COLLOID AND INTERFACE SCIENCE (PRINT)</t>
  </si>
  <si>
    <t>QUÍMICA (39.55%) | ENGENHARIAS II (9.60%) | MATERIAIS (9.04%)</t>
  </si>
  <si>
    <t>0021-9924</t>
  </si>
  <si>
    <t>JOURNAL OF COMMUNICATION DISORDERS</t>
  </si>
  <si>
    <t>0021-9967</t>
  </si>
  <si>
    <t>JOURNAL OF COMPARATIVE NEUROLOGY (1911)</t>
  </si>
  <si>
    <t>0022-006X</t>
  </si>
  <si>
    <t>JOURNAL OF CONSULTING AND CLINICAL PSYCHOLOGY</t>
  </si>
  <si>
    <t>0022-0302</t>
  </si>
  <si>
    <t>JOURNAL OF DAIRY SCIENCE</t>
  </si>
  <si>
    <t>ZOOTECNIA / RECURSOS PESQUEIROS (39.42%) | MEDICINA VETERINÁRIA (26.84%)</t>
  </si>
  <si>
    <t>0022-0345</t>
  </si>
  <si>
    <t>JOURNAL OF DENTAL RESEARCH (PRINT)</t>
  </si>
  <si>
    <t>0022-0795</t>
  </si>
  <si>
    <t>JOURNAL OF ENDOCRINOLOGY</t>
  </si>
  <si>
    <t>CIÊNCIAS BIOLÓGICAS II (29.58%) | NUTRIÇÃO (14.08%) | EDUCAÇÃO FÍSICA (12.68%)</t>
  </si>
  <si>
    <t>0022-1767</t>
  </si>
  <si>
    <t>THE JOURNAL OF IMMUNOLOGY (1950)</t>
  </si>
  <si>
    <t>CIÊNCIAS BIOLÓGICAS I (22.62%) | CIÊNCIAS BIOLÓGICAS II (22.62%) | CIÊNCIAS BIOLÓGICAS III (19.05%)</t>
  </si>
  <si>
    <t>0022-1899</t>
  </si>
  <si>
    <t>THE JOURNAL OF INFECTIOUS DISEASES</t>
  </si>
  <si>
    <t>MEDICINA II (28.03%) | MEDICINA I (22.18%)</t>
  </si>
  <si>
    <t>0022-1910</t>
  </si>
  <si>
    <t>JOURNAL OF INSECT PHYSIOLOGY</t>
  </si>
  <si>
    <t>CIÊNCIAS BIOLÓGICAS I (27.78%) | CIÊNCIAS BIOLÓGICAS III (16.67%) | CIÊNCIAS BIOLÓGICAS II (16.67%)</t>
  </si>
  <si>
    <t>0022-2275</t>
  </si>
  <si>
    <t>JOURNAL OF LIPID RESEARCH (PRINT)</t>
  </si>
  <si>
    <t>MEDICINA I (32.00%) | CIÊNCIAS BIOLÓGICAS III (20.00%)</t>
  </si>
  <si>
    <t>0022-2461</t>
  </si>
  <si>
    <t>JOURNAL OF MATERIALS SCIENCE</t>
  </si>
  <si>
    <t>QUÍMICA (20.33%) | ASTRONOMIA / FÍSICA (18.70%) | ENGENHARIAS II (15.85%)</t>
  </si>
  <si>
    <t>0022-2593</t>
  </si>
  <si>
    <t>JOURNAL OF MEDICAL GENETICS (PRINT)</t>
  </si>
  <si>
    <t>0022-2623</t>
  </si>
  <si>
    <t>JOURNAL OF MEDICINAL CHEMISTRY</t>
  </si>
  <si>
    <t>CIÊNCIAS BIOLÓGICAS II (25.33%) | BIOTECNOLOGIA (14.67%) | CIÊNCIAS BIOLÓGICAS III (10.67%)</t>
  </si>
  <si>
    <t>0022-2828</t>
  </si>
  <si>
    <t>JOURNAL OF MOLECULAR AND CELLULAR CARDIOLOGY</t>
  </si>
  <si>
    <t>CIÊNCIAS BIOLÓGICAS II (40.00%) | BIOTECNOLOGIA (12.00%)</t>
  </si>
  <si>
    <t>0022-3042</t>
  </si>
  <si>
    <t>JOURNAL OF NEUROCHEMISTRY</t>
  </si>
  <si>
    <t>0022-3050</t>
  </si>
  <si>
    <t>JOURNAL OF NEUROLOGY, NEUROSURGERY AND PSYCHIATRY</t>
  </si>
  <si>
    <t>0022-3085</t>
  </si>
  <si>
    <t>JOURNAL OF NEUROSURGERY</t>
  </si>
  <si>
    <t>MEDICINA II (44.44%) | MEDICINA I (22.22%)</t>
  </si>
  <si>
    <t>0022-3093</t>
  </si>
  <si>
    <t>JOURNAL OF NON-CRYSTALLINE SOLIDS</t>
  </si>
  <si>
    <t>ENGENHARIAS II (24.86%) | QUÍMICA (24.31%) | ASTRONOMIA / FÍSICA (22.10%)</t>
  </si>
  <si>
    <t>0022-3166</t>
  </si>
  <si>
    <t>THE JOURNAL OF NUTRITION (PRINT)</t>
  </si>
  <si>
    <t>SAÚDE COLETIVA (25.58%) | NUTRIÇÃO (23.26%) | MEDICINA I (16.28%)</t>
  </si>
  <si>
    <t>0022-3263</t>
  </si>
  <si>
    <t>JOURNAL OF ORGANIC CHEMISTRY</t>
  </si>
  <si>
    <t>0022-3417</t>
  </si>
  <si>
    <t>JOURNAL OF PATHOLOGY</t>
  </si>
  <si>
    <t>MEDICINA II (27.27%) | MEDICINA I (27.27%)</t>
  </si>
  <si>
    <t>0022-3476</t>
  </si>
  <si>
    <t>THE JOURNAL OF PEDIATRICS</t>
  </si>
  <si>
    <t>MEDICINA II (29.03%) | MEDICINA I (24.19%)</t>
  </si>
  <si>
    <t>0022-3492</t>
  </si>
  <si>
    <t>JOURNAL OF PERIODONTOLOGY (1970)</t>
  </si>
  <si>
    <t>0022-3751</t>
  </si>
  <si>
    <t>JOURNAL OF PHYSIOLOGY (LONDON. PRINT)</t>
  </si>
  <si>
    <t>CIÊNCIAS BIOLÓGICAS II (45.95%) | EDUCAÇÃO FÍSICA (15.32%)</t>
  </si>
  <si>
    <t>0022-3913</t>
  </si>
  <si>
    <t>THE JOURNAL OF PROSTHETIC DENTISTRY (PRINT)</t>
  </si>
  <si>
    <t>0022-4790</t>
  </si>
  <si>
    <t>JOURNAL OF SURGICAL ONCOLOGY (PRINT)</t>
  </si>
  <si>
    <t>MEDICINA I (49.61%) | MEDICINA III (21.71%)</t>
  </si>
  <si>
    <t>0022-5347</t>
  </si>
  <si>
    <t>THE JOURNAL OF UROLOGY</t>
  </si>
  <si>
    <t>MEDICINA I (34.00%) | MEDICINA III (24.00%)</t>
  </si>
  <si>
    <t>0023-6438</t>
  </si>
  <si>
    <t>LEBENSMITTEL-WISSENSCHAFT + TECHNOLOGIE / FOOD SCIENCE + TECHNOLOGY</t>
  </si>
  <si>
    <t>CIÊNCIA DE ALIMENTOS (45.38%) | BIOTECNOLOGIA (7.32%)</t>
  </si>
  <si>
    <t>0024-3205</t>
  </si>
  <si>
    <t>LIFE SCIENCES (1973)</t>
  </si>
  <si>
    <t>CIÊNCIAS BIOLÓGICAS II (28.64%) | MEDICINA I (11.46%) | CIÊNCIAS BIOLÓGICAS I (9.79%)</t>
  </si>
  <si>
    <t>0025-326X</t>
  </si>
  <si>
    <t>MARINE POLLUTION BULLETIN.</t>
  </si>
  <si>
    <t>BIODIVERSIDADE (34.59%) | GEOCIÊNCIAS (13.91%) | CIÊNCIAS AMBIENTAIS (11.05%)</t>
  </si>
  <si>
    <t>0025-6196</t>
  </si>
  <si>
    <t>MAYO CLINIC PROCEEDINGS</t>
  </si>
  <si>
    <t>0026-0495</t>
  </si>
  <si>
    <t>METABOLISM, CLINICAL AND EXPERIMENTAL (PRINT)</t>
  </si>
  <si>
    <t>MEDICINA I (19.15%) | CIÊNCIAS BIOLÓGICAS II (14.89%) | NUTRIÇÃO (12.77%)</t>
  </si>
  <si>
    <t>0026-4806</t>
  </si>
  <si>
    <t>MINERVA MEDICA: A JOURNAL ON INTERNAL MEDICINE</t>
  </si>
  <si>
    <t>0027-8424</t>
  </si>
  <si>
    <t>PROCEEDINGS OF THE NATIONAL ACADEMY OF SCIENCES OF THE UNITED STATES OF AMERICA</t>
  </si>
  <si>
    <t>BIODIVERSIDADE (26.41%) | CIÊNCIAS BIOLÓGICAS I (12.71%) | CIÊNCIAS BIOLÓGICAS II (9.05%)</t>
  </si>
  <si>
    <t>0027-8874</t>
  </si>
  <si>
    <t>JOURNAL OF THE NATIONAL CANCER INSTITUTE (PRINT)</t>
  </si>
  <si>
    <t>MEDICINA I (52.17%)</t>
  </si>
  <si>
    <t>0028-0836</t>
  </si>
  <si>
    <t>NATURE (LONDON)</t>
  </si>
  <si>
    <t>BIODIVERSIDADE (21.63%) | SAÚDE COLETIVA (10.03%) | ASTRONOMIA / FÍSICA (8.15%)</t>
  </si>
  <si>
    <t>0028-3835</t>
  </si>
  <si>
    <t>NEUROENDOCRINOLOGY (BASEL)</t>
  </si>
  <si>
    <t>0028-3878</t>
  </si>
  <si>
    <t>NEUROLOGY (CLEVELAND, OHIO)</t>
  </si>
  <si>
    <t>MEDICINA II (45.69%) | MEDICINA I (30.17%)</t>
  </si>
  <si>
    <t>0028-3908</t>
  </si>
  <si>
    <t>NEUROPHARMACOLOGY</t>
  </si>
  <si>
    <t>0029-6643</t>
  </si>
  <si>
    <t>NUTRITION REVIEWS</t>
  </si>
  <si>
    <t>NUTRIÇÃO (32.81%) | SAÚDE COLETIVA (21.88%)</t>
  </si>
  <si>
    <t>0029-7844</t>
  </si>
  <si>
    <t>OBSTETRICS AND GYNECOLOGY (NEW YORK. 1953)</t>
  </si>
  <si>
    <t>0031-4005</t>
  </si>
  <si>
    <t>PEDIATRICS (EVANSTON)</t>
  </si>
  <si>
    <t>MEDICINA II (36.21%) | SAÚDE COLETIVA (24.14%)</t>
  </si>
  <si>
    <t>0031-5850</t>
  </si>
  <si>
    <t>PERSOONIA (LEIDEN)</t>
  </si>
  <si>
    <t>0031-9023</t>
  </si>
  <si>
    <t>PHYSICAL THERAPY</t>
  </si>
  <si>
    <t>0031-9406</t>
  </si>
  <si>
    <t>PHYSIOTHERAPY</t>
  </si>
  <si>
    <t>0031-9422</t>
  </si>
  <si>
    <t>PHYTOCHEMISTRY</t>
  </si>
  <si>
    <t>QUÍMICA (17.45%) | BIODIVERSIDADE (16.11%) | BIOTECNOLOGIA (15.44%)</t>
  </si>
  <si>
    <t>0032-0943</t>
  </si>
  <si>
    <t>PLANTA MEDICA</t>
  </si>
  <si>
    <t>FARMÁCIA (24.64%) | QUÍMICA (13.74%) | CIÊNCIAS BIOLÓGICAS II (11.37%)</t>
  </si>
  <si>
    <t>0032-1052</t>
  </si>
  <si>
    <t>PLASTIC AND RECONSTRUCTIVE SURGERY (1963)</t>
  </si>
  <si>
    <t>0032-5791</t>
  </si>
  <si>
    <t>POULTRY SCIENCE (PRINT)</t>
  </si>
  <si>
    <t>ZOOTECNIA / RECURSOS PESQUEIROS (44.27%) | MEDICINA VETERINÁRIA (27.10%)</t>
  </si>
  <si>
    <t>0033-2917</t>
  </si>
  <si>
    <t>PSYCHOLOGICAL MEDICINE (PRINT)</t>
  </si>
  <si>
    <t>MEDICINA II (46.39%) | MEDICINA I (19.59%)</t>
  </si>
  <si>
    <t>0033-3174</t>
  </si>
  <si>
    <t>PSYCHOSOMATIC MEDICINE</t>
  </si>
  <si>
    <t>EDUCAÇÃO FÍSICA (28.57%) | SAÚDE COLETIVA (28.57%)</t>
  </si>
  <si>
    <t>0033-3506</t>
  </si>
  <si>
    <t>PUBLIC HEALTH (LONDON)</t>
  </si>
  <si>
    <t>SAÚDE COLETIVA (36.84%) | NUTRIÇÃO (12.63%) | ENFERMAGEM (7.37%)</t>
  </si>
  <si>
    <t>0033-8419</t>
  </si>
  <si>
    <t>RADIOLOGY</t>
  </si>
  <si>
    <t>0034-5288</t>
  </si>
  <si>
    <t>RESEARCH IN VETERINARY SCIENCE</t>
  </si>
  <si>
    <t>0034-6748</t>
  </si>
  <si>
    <t>REVIEW OF SCIENTIFIC INSTRUMENTS</t>
  </si>
  <si>
    <t>ASTRONOMIA / FÍSICA (33.33%) | ENGENHARIAS IV (28.21%)</t>
  </si>
  <si>
    <t>0034-7183</t>
  </si>
  <si>
    <t>REVISTA BRASILEIRA DE ESTUDOS PEDAGÓGICOS (IMPRESSO)</t>
  </si>
  <si>
    <t>0036-8075</t>
  </si>
  <si>
    <t>SCIENCE (NEW YORK, N.Y.)</t>
  </si>
  <si>
    <t>BIODIVERSIDADE (38.01%) | CIÊNCIAS AMBIENTAIS (8.54%) | CIÊNCIAS BIOLÓGICAS I (6.10%)</t>
  </si>
  <si>
    <t>0039-6060</t>
  </si>
  <si>
    <t>SURGERY</t>
  </si>
  <si>
    <t>0039-9140</t>
  </si>
  <si>
    <t>TALANTA (OXFORD)</t>
  </si>
  <si>
    <t>QUÍMICA (46.07%) | BIOTECNOLOGIA (6.46%)</t>
  </si>
  <si>
    <t>0040-6376</t>
  </si>
  <si>
    <t>THORAX</t>
  </si>
  <si>
    <t>0041-1337</t>
  </si>
  <si>
    <t>TRANSPLANTATION</t>
  </si>
  <si>
    <t>0042-6989</t>
  </si>
  <si>
    <t>VISION RESEARCH (OXFORD)</t>
  </si>
  <si>
    <t>PSICOLOGIA (46.67%) | CIÊNCIAS BIOLÓGICAS II (20.00%)</t>
  </si>
  <si>
    <t>0042-9686</t>
  </si>
  <si>
    <t>BULLETIN OF THE WORLD HEALTH ORGANIZATION (PRINT)</t>
  </si>
  <si>
    <t>0043-1354</t>
  </si>
  <si>
    <t>WATER RESEARCH (OXFORD)</t>
  </si>
  <si>
    <t>ENGENHARIAS I (21.14%) | BIODIVERSIDADE (15.45%) | CIÊNCIAS AMBIENTAIS (8.94%)</t>
  </si>
  <si>
    <t>0044-8486</t>
  </si>
  <si>
    <t>AQUACULTURE (AMSTERDAM)</t>
  </si>
  <si>
    <t>ZOOTECNIA / RECURSOS PESQUEIROS (40.33%) | BIODIVERSIDADE (11.98%)</t>
  </si>
  <si>
    <t>0045-6535</t>
  </si>
  <si>
    <t>CHEMOSPHERE (OXFORD)</t>
  </si>
  <si>
    <t>CIÊNCIAS AGRÁRIAS I (14.67%) | BIODIVERSIDADE (13.98%) | QUÍMICA (12.21%)</t>
  </si>
  <si>
    <t>0048-5772</t>
  </si>
  <si>
    <t>PSYCHOPHYSIOLOGY (NEW YORK. PRINT)</t>
  </si>
  <si>
    <t>SAÚDE COLETIVA (23.81%) | EDUCAÇÃO FÍSICA (14.29%) | ENGENHARIAS IV (9.52%)</t>
  </si>
  <si>
    <t>0048-9697</t>
  </si>
  <si>
    <t>SCIENCE OF THE TOTAL ENVIRONMENT</t>
  </si>
  <si>
    <t>BIODIVERSIDADE (17.64%) | CIÊNCIAS AGRÁRIAS I (13.34%) | CIÊNCIAS AMBIENTAIS (11.45%)</t>
  </si>
  <si>
    <t>0049-0172</t>
  </si>
  <si>
    <t>SEMINARS IN ARTHRITIS AND RHEUMATISM (PRINT)</t>
  </si>
  <si>
    <t>MEDICINA I (42.86%) | MEDICINA III (21.43%)</t>
  </si>
  <si>
    <t>0066-4804</t>
  </si>
  <si>
    <t>ANTIMICROBIAL AGENTS AND CHEMOTHERAPY (PRINT)</t>
  </si>
  <si>
    <t>CIÊNCIAS BIOLÓGICAS II (16.71%) | MEDICINA II (16.24%) | CIÊNCIAS BIOLÓGICAS III (14.82%)</t>
  </si>
  <si>
    <t>0077-8923</t>
  </si>
  <si>
    <t>ANNALS OF THE NEW YORK ACADEMY OF SCIENCES</t>
  </si>
  <si>
    <t>CIÊNCIAS AMBIENTAIS (21.43%) | GEOCIÊNCIAS (17.86%) | MEDICINA I (17.86%)</t>
  </si>
  <si>
    <t>0085-2538</t>
  </si>
  <si>
    <t>KIDNEY INTERNATIONAL</t>
  </si>
  <si>
    <t>0090-0036</t>
  </si>
  <si>
    <t>AMERICAN JOURNAL OF PUBLIC HEALTH (1971)</t>
  </si>
  <si>
    <t>0091-6331</t>
  </si>
  <si>
    <t>EXERCISE AND SPORT SCIENCES REVIEWS (PRINT)</t>
  </si>
  <si>
    <t>MEDICINA III (20.00%) | EDUCAÇÃO FÍSICA (20.00%) | CIÊNCIAS BIOLÓGICAS II (20.00%)</t>
  </si>
  <si>
    <t>0091-6749</t>
  </si>
  <si>
    <t>JOURNAL OF ALLERGY AND CLINICAL IMMUNOLOGY</t>
  </si>
  <si>
    <t>MEDICINA II (39.58%) | MEDICINA I (20.83%)</t>
  </si>
  <si>
    <t>0091-7435</t>
  </si>
  <si>
    <t>PREVENTIVE MEDICINE (1972. PRINT)</t>
  </si>
  <si>
    <t>0093-691X</t>
  </si>
  <si>
    <t>THERIOGENOLOGY</t>
  </si>
  <si>
    <t>0094-2405</t>
  </si>
  <si>
    <t>MEDICAL PHYSICS (LANCASTER)</t>
  </si>
  <si>
    <t>ASTRONOMIA / FÍSICA (21.43%) | MEDICINA I (17.86%) | ENGENHARIAS II (14.29%)</t>
  </si>
  <si>
    <t>0095-1137</t>
  </si>
  <si>
    <t>JOURNAL OF CLINICAL MICROBIOLOGY (PRINT)</t>
  </si>
  <si>
    <t>MEDICINA II (26.26%) | MEDICINA I (24.24%)</t>
  </si>
  <si>
    <t>0095-3628</t>
  </si>
  <si>
    <t>MICROBIAL ECOLOGY</t>
  </si>
  <si>
    <t>BIODIVERSIDADE (23.96%) | BIOTECNOLOGIA (17.05%) | CIÊNCIAS AGRÁRIAS I (12.90%)</t>
  </si>
  <si>
    <t>0099-2240</t>
  </si>
  <si>
    <t>APPLIED AND ENVIRONMENTAL MICROBIOLOGY (PRINT)</t>
  </si>
  <si>
    <t>CIÊNCIAS BIOLÓGICAS I (17.11%) | CIÊNCIAS BIOLÓGICAS II (17.11%) | CIÊNCIAS BIOLÓGICAS III (13.16%)</t>
  </si>
  <si>
    <t>0099-2399</t>
  </si>
  <si>
    <t>JOURNAL OF ENDODONTICS</t>
  </si>
  <si>
    <t>0102-3098</t>
  </si>
  <si>
    <t>REVISTA BRASILEIRA DE ESTUDOS DE POPULAÇÃO (IMPRESSO)</t>
  </si>
  <si>
    <t>PLANEJAMENTO URBANO E REGIONAL / DEMOGRAFIA</t>
  </si>
  <si>
    <t>PLANEJAMENTO URBANO E REGIONAL / DEMOGRAFIA (32.94%) | ECONOMIA (14.71%) | SAÚDE COLETIVA (10.00%)</t>
  </si>
  <si>
    <t>0102-311X</t>
  </si>
  <si>
    <t>CADERNOS DE SAÚDE PÚBLICA (ENSP. IMPRESSO)</t>
  </si>
  <si>
    <t>0102-3772</t>
  </si>
  <si>
    <t>PSICOLOGIA: TEORIA E PESQUISA (UNB. IMPRESSO)</t>
  </si>
  <si>
    <t>0102-7972</t>
  </si>
  <si>
    <t>PSICOLOGIA: REFLEXÃO E CRÍTICA (UFRGS. IMPRESSO)</t>
  </si>
  <si>
    <t>0103-166X</t>
  </si>
  <si>
    <t>ESTUDOS DE PSICOLOGIA (PUCCAMP. IMPRESSO)</t>
  </si>
  <si>
    <t>0103-863X</t>
  </si>
  <si>
    <t>PAIDÉIA (USP. RIBEIRAO PRETO. IMPRESSO)</t>
  </si>
  <si>
    <t>0105-2896</t>
  </si>
  <si>
    <t>IMMUNOLOGICAL REVIEWS</t>
  </si>
  <si>
    <t>0105-4538</t>
  </si>
  <si>
    <t>ALLERGY (COPENHAGEN)</t>
  </si>
  <si>
    <t>0109-5641</t>
  </si>
  <si>
    <t>DENTAL MATERIALS</t>
  </si>
  <si>
    <t>0112-1642</t>
  </si>
  <si>
    <t>SPORTS MEDICINE (AUCKLAND)</t>
  </si>
  <si>
    <t>0120-0534</t>
  </si>
  <si>
    <t>REVISTA LATINOAMERICANA DE PSICOLOGIA</t>
  </si>
  <si>
    <t>0129-0657</t>
  </si>
  <si>
    <t>INTERNATIONAL JOURNAL OF NEURAL SYSTEMS</t>
  </si>
  <si>
    <t>CIÊNCIA DA COMPUTAÇÃO (29.41%) | ENGENHARIAS IV (29.41%)</t>
  </si>
  <si>
    <t>0138-9130</t>
  </si>
  <si>
    <t>SCIENTOMETRICS</t>
  </si>
  <si>
    <t>ADMINISTRAÇÃO PÚBLICA E DE EMPRESAS, CIÊNCIAS CONTÁBEIS E TURISMO</t>
  </si>
  <si>
    <t>ADMINISTRAÇÃO PÚBLICA E DE EMPRESAS, CIÊNCIAS CONTÁBEIS E TURISMO (15.54%) | ENGENHARIAS III (10.88%) | BIODIVERSIDADE (9.33%)</t>
  </si>
  <si>
    <t>0140-1971</t>
  </si>
  <si>
    <t>JOURNAL OF ADOLESCENCE (LONDON, ENGLAND. PRINT)</t>
  </si>
  <si>
    <t>SAÚDE COLETIVA (42.86%) | PSICOLOGIA (28.57%)</t>
  </si>
  <si>
    <t>0140-6736</t>
  </si>
  <si>
    <t>LANCET (BRITISH EDITION)</t>
  </si>
  <si>
    <t>SAÚDE COLETIVA (26.76%) | MEDICINA I (25.69%)</t>
  </si>
  <si>
    <t>0141-8130</t>
  </si>
  <si>
    <t>INTERNATIONAL JOURNAL OF BIOLOGICAL MACROMOLECULES</t>
  </si>
  <si>
    <t>BIOTECNOLOGIA (15.08%) | CIÊNCIAS BIOLÓGICAS II (13.42%) | QUÍMICA (10.59%)</t>
  </si>
  <si>
    <t>0142-159X</t>
  </si>
  <si>
    <t>MEDICAL TEACHER (1979. PRINT)</t>
  </si>
  <si>
    <t>MEDICINA I (38.46%) | SAÚDE COLETIVA (30.77%)</t>
  </si>
  <si>
    <t>0142-9418</t>
  </si>
  <si>
    <t>POLYMER TESTING</t>
  </si>
  <si>
    <t>ENGENHARIAS II (34.98%) | ENGENHARIAS III (20.20%)</t>
  </si>
  <si>
    <t>0143-005X</t>
  </si>
  <si>
    <t>JOURNAL OF EPIDEMIOLOGY AND COMMUNITY HEALTH (1979)</t>
  </si>
  <si>
    <t>0143-2885</t>
  </si>
  <si>
    <t>INTERNATIONAL ENDODONTIC JOURNAL (PRINT)</t>
  </si>
  <si>
    <t>0143-4160</t>
  </si>
  <si>
    <t>CELL CALCIUM (EDINBURGH)</t>
  </si>
  <si>
    <t>0143-5221</t>
  </si>
  <si>
    <t>CLINICAL SCIENCE (1979)</t>
  </si>
  <si>
    <t>CIÊNCIAS BIOLÓGICAS II (32.23%) | MEDICINA I (23.97%)</t>
  </si>
  <si>
    <t>0143-7208</t>
  </si>
  <si>
    <t>DYES AND PIGMENTS</t>
  </si>
  <si>
    <t>QUÍMICA (46.34%) | MATERIAIS (9.76%)</t>
  </si>
  <si>
    <t>0144-8617</t>
  </si>
  <si>
    <t>CARBOHYDRATE POLYMERS</t>
  </si>
  <si>
    <t>QUÍMICA (17.82%) | CIÊNCIAS BIOLÓGICAS II (11.66%) | BIOTECNOLOGIA (9.72%)</t>
  </si>
  <si>
    <t>0145-2134</t>
  </si>
  <si>
    <t>CHILD ABUSE &amp; NEGLECT</t>
  </si>
  <si>
    <t>SAÚDE COLETIVA (30.43%) | PSICOLOGIA (23.91%)</t>
  </si>
  <si>
    <t>0145-305X</t>
  </si>
  <si>
    <t>DEVELOPMENTAL AND COMPARATIVE IMMUNOLOGY</t>
  </si>
  <si>
    <t>CIÊNCIAS BIOLÓGICAS II (19.61%) | CIÊNCIAS BIOLÓGICAS I (15.69%) | BIOTECNOLOGIA (11.76%)</t>
  </si>
  <si>
    <t>0146-0404</t>
  </si>
  <si>
    <t>INVESTIGATIVE OPHTHALMOLOGY &amp; VISUAL SCIENCE</t>
  </si>
  <si>
    <t>MEDICINA III (43.33%) | MEDICINA I (23.33%)</t>
  </si>
  <si>
    <t>0146-4760</t>
  </si>
  <si>
    <t>JOURNAL OF ANALYTICAL TOXICOLOGY</t>
  </si>
  <si>
    <t>FARMÁCIA (35.48%) | QUÍMICA (22.58%)</t>
  </si>
  <si>
    <t>0147-5185</t>
  </si>
  <si>
    <t>THE AMERICAN JOURNAL OF SURGICAL PATHOLOGY</t>
  </si>
  <si>
    <t>0147-6513</t>
  </si>
  <si>
    <t>ECOTOXICOLOGY AND ENVIRONMENTAL SAFETY</t>
  </si>
  <si>
    <t>CIÊNCIAS AGRÁRIAS I (20.02%) | BIODIVERSIDADE (17.53%) | CIÊNCIAS BIOLÓGICAS I (10.06%)</t>
  </si>
  <si>
    <t>0148-396X</t>
  </si>
  <si>
    <t>NEUROSURGERY</t>
  </si>
  <si>
    <t>MEDICINA II (41.18%) | MEDICINA I (41.18%)</t>
  </si>
  <si>
    <t>0149-5992</t>
  </si>
  <si>
    <t>DIABETES CARE</t>
  </si>
  <si>
    <t>0149-7634</t>
  </si>
  <si>
    <t>NEUROSCIENCE AND BIOBEHAVIORAL REVIEWS</t>
  </si>
  <si>
    <t>MEDICINA II (31.01%) | CIÊNCIAS BIOLÓGICAS II (29.46%)</t>
  </si>
  <si>
    <t>0160-4120</t>
  </si>
  <si>
    <t>ENVIRONMENT INTERNATIONAL</t>
  </si>
  <si>
    <t>SAÚDE COLETIVA (14.29%) | MEDICINA II (11.69%) | CIÊNCIAS AMBIENTAIS (10.39%)</t>
  </si>
  <si>
    <t>0160-6689</t>
  </si>
  <si>
    <t>THE JOURNAL OF CLINICAL PSYCHIATRY</t>
  </si>
  <si>
    <t>0161-6420</t>
  </si>
  <si>
    <t>OPHTHALMOLOGY (ROCHESTER, MINN.)</t>
  </si>
  <si>
    <t>0162-3257</t>
  </si>
  <si>
    <t>JOURNAL OF AUTISM AND DEVELOPMENTAL DISORDERS</t>
  </si>
  <si>
    <t>INTERDISCIPLINAR (41.67%) | MEDICINA II (33.33%)</t>
  </si>
  <si>
    <t>0163-3864</t>
  </si>
  <si>
    <t>JOURNAL OF NATURAL PRODUCTS (PRINT)</t>
  </si>
  <si>
    <t>QUÍMICA (20.58%) | BIOTECNOLOGIA (12.64%) | FARMÁCIA (12.27%)</t>
  </si>
  <si>
    <t>0163-7258</t>
  </si>
  <si>
    <t>PHARMACOLOGY &amp; THERAPEUTICS (OXFORD)</t>
  </si>
  <si>
    <t>BIOTECNOLOGIA (31.71%) | CIÊNCIAS BIOLÓGICAS I (17.07%) | CIÊNCIAS BIOLÓGICAS II (14.63%)</t>
  </si>
  <si>
    <t>0163-769X</t>
  </si>
  <si>
    <t>ENDOCRINE REVIEWS</t>
  </si>
  <si>
    <t>MEDICINA I (42.86%) | CIÊNCIAS BIOLÓGICAS I (14.29%)</t>
  </si>
  <si>
    <t>0165-0009</t>
  </si>
  <si>
    <t>CLIMATIC CHANGE</t>
  </si>
  <si>
    <t>CIÊNCIAS AMBIENTAIS</t>
  </si>
  <si>
    <t>CIÊNCIAS AMBIENTAIS (19.32%) | ENGENHARIAS III (15.91%) | BIODIVERSIDADE (11.36%)</t>
  </si>
  <si>
    <t>0165-0327</t>
  </si>
  <si>
    <t>JOURNAL OF AFFECTIVE DISORDERS (PRINT)</t>
  </si>
  <si>
    <t>MEDICINA II (27.46%) | SAÚDE COLETIVA (19.68%) | MEDICINA I (18.54%)</t>
  </si>
  <si>
    <t>0165-1684</t>
  </si>
  <si>
    <t>SIGNAL PROCESSING (PRINT)</t>
  </si>
  <si>
    <t>0165-2176</t>
  </si>
  <si>
    <t>THE VETERINARY QUARTERLY</t>
  </si>
  <si>
    <t>0165-2427</t>
  </si>
  <si>
    <t>VETERINARY IMMUNOLOGY AND IMMUNOPATHOLOGY (PRINT)</t>
  </si>
  <si>
    <t>0165-9936</t>
  </si>
  <si>
    <t>TRAC. TRENDS IN ANALYTICAL CHEMISTRY (REGULAR ED.)</t>
  </si>
  <si>
    <t>0166-0616</t>
  </si>
  <si>
    <t>STUDIES IN MYCOLOGY (PRINT)</t>
  </si>
  <si>
    <t>CIÊNCIAS BIOLÓGICAS III (23.08%) | CIÊNCIAS AGRÁRIAS I (15.38%) | BIOTECNOLOGIA (11.54%)</t>
  </si>
  <si>
    <t>0166-2236</t>
  </si>
  <si>
    <t>TRENDS IN NEUROSCIENCES (REGULAR ED.)</t>
  </si>
  <si>
    <t>0166-445X</t>
  </si>
  <si>
    <t>AQUATIC TOXICOLOGY</t>
  </si>
  <si>
    <t>BIODIVERSIDADE (29.44%) | CIÊNCIAS BIOLÓGICAS II (16.11%) | CIÊNCIAS BIOLÓGICAS I (15.56%)</t>
  </si>
  <si>
    <t>0167-4889</t>
  </si>
  <si>
    <t>BIOCHIMICA ET BIOPHYSICA ACTA. MOLECULAR CELL RESEARCH</t>
  </si>
  <si>
    <t>CIÊNCIAS BIOLÓGICAS I (28.30%) | CIÊNCIAS BIOLÓGICAS III (20.75%) | CIÊNCIAS BIOLÓGICAS II (20.75%)</t>
  </si>
  <si>
    <t>0167-4943</t>
  </si>
  <si>
    <t>ARCHIVES OF GERONTOLOGY AND GERIATRICS</t>
  </si>
  <si>
    <t>EDUCAÇÃO FÍSICA (27.91%) | SAÚDE COLETIVA (16.74%) | MEDICINA I (12.09%)</t>
  </si>
  <si>
    <t>0167-577X</t>
  </si>
  <si>
    <t>MATERIALS LETTERS (GENERAL ED.)</t>
  </si>
  <si>
    <t>ENGENHARIAS II (20.83%) | MATERIAIS (19.35%) | QUÍMICA (16.37%)</t>
  </si>
  <si>
    <t>0167-5877</t>
  </si>
  <si>
    <t>PREVENTIVE VETERINARY MEDICINE (PRINT)</t>
  </si>
  <si>
    <t>0167-6857</t>
  </si>
  <si>
    <t>PLANT CELL, TISSUE AND ORGAN CULTURE (PRINT)</t>
  </si>
  <si>
    <t>0167-7322</t>
  </si>
  <si>
    <t>JOURNAL OF MOLECULAR LIQUIDS (PRINT)</t>
  </si>
  <si>
    <t>QUÍMICA (34.81%) | ENGENHARIAS II (14.40%) | ASTRONOMIA / FÍSICA (10.92%)</t>
  </si>
  <si>
    <t>0167-739X</t>
  </si>
  <si>
    <t>FUTURE GENERATION COMPUTER SYSTEMS</t>
  </si>
  <si>
    <t>0167-7659</t>
  </si>
  <si>
    <t>CANCER METASTASIS REVIEWS (PRINT)</t>
  </si>
  <si>
    <t>CIÊNCIAS BIOLÓGICAS I (30.00%) | CIÊNCIAS BIOLÓGICAS II (15.00%) | FARMÁCIA (10.00%)</t>
  </si>
  <si>
    <t>0167-8140</t>
  </si>
  <si>
    <t>RADIOTHERAPY AND ONCOLOGY</t>
  </si>
  <si>
    <t>0168-1591</t>
  </si>
  <si>
    <t>APPLIED ANIMAL BEHAVIOUR SCIENCE (PRINT)</t>
  </si>
  <si>
    <t>ZOOTECNIA / RECURSOS PESQUEIROS (26.47%) | MEDICINA VETERINÁRIA (23.53%)</t>
  </si>
  <si>
    <t>0168-1605</t>
  </si>
  <si>
    <t>INTERNATIONAL JOURNAL OF FOOD MICROBIOLOGY</t>
  </si>
  <si>
    <t>CIÊNCIA DE ALIMENTOS (33.83%) | MEDICINA VETERINÁRIA (11.44%) | CIÊNCIAS AGRÁRIAS I (11.44%)</t>
  </si>
  <si>
    <t>0169-1317</t>
  </si>
  <si>
    <t>APPLIED CLAY SCIENCE (PRINT)</t>
  </si>
  <si>
    <t>QUÍMICA (31.88%) | ENGENHARIAS II (16.11%) | MATERIAIS (11.74%)</t>
  </si>
  <si>
    <t>0169-2607</t>
  </si>
  <si>
    <t>COMPUTER METHODS AND PROGRAMS IN BIOMEDICINE (PRINT)</t>
  </si>
  <si>
    <t>ENGENHARIAS IV (31.85%) | CIÊNCIA DA COMPUTAÇÃO (31.21%)</t>
  </si>
  <si>
    <t>0169-4332</t>
  </si>
  <si>
    <t>APPLIED SURFACE SCIENCE</t>
  </si>
  <si>
    <t>ASTRONOMIA / FÍSICA (21.02%) | QUÍMICA (20.63%) | MATERIAIS (16.31%)</t>
  </si>
  <si>
    <t>0169-5002</t>
  </si>
  <si>
    <t>LUNG CANCER</t>
  </si>
  <si>
    <t>0169-7439</t>
  </si>
  <si>
    <t>CHEMOMETRICS AND INTELLIGENT LABORATORY SYSTEMS (PRINT)</t>
  </si>
  <si>
    <t>QUÍMICA (26.09%) | ENGENHARIAS II (17.39%) | ENGENHARIAS III (10.14%)</t>
  </si>
  <si>
    <t>0171-8177</t>
  </si>
  <si>
    <t>ENTOMOLOGIA GENERALIS</t>
  </si>
  <si>
    <t>CIÊNCIAS AGRÁRIAS I (33.33%) | SAÚDE COLETIVA (22.22%)</t>
  </si>
  <si>
    <t>0171-9335</t>
  </si>
  <si>
    <t>EUROPEAN JOURNAL OF CELL BIOLOGY (PRINT)</t>
  </si>
  <si>
    <t>0172-4614</t>
  </si>
  <si>
    <t>ULTRASCHALL IN DER MEDIZIN</t>
  </si>
  <si>
    <t>0190-6011</t>
  </si>
  <si>
    <t>THE JOURNAL OF ORTHOPAEDIC AND SPORTS PHYSICAL THERAPY</t>
  </si>
  <si>
    <t>0190-9622</t>
  </si>
  <si>
    <t>JOURNAL OF THE AMERICAN ACADEMY OF DERMATOLOGY</t>
  </si>
  <si>
    <t>0192-415X</t>
  </si>
  <si>
    <t>THE AMERICAN JOURNAL OF CHINESE MEDICINE (1979)</t>
  </si>
  <si>
    <t>FARMÁCIA (50.00%)</t>
  </si>
  <si>
    <t>0192-513X</t>
  </si>
  <si>
    <t>JOURNAL OF FAMILY ISSUES</t>
  </si>
  <si>
    <t>0193-1849</t>
  </si>
  <si>
    <t>AMERICAN JOURNAL OF PHYSIOLOGY: ENDOCRINOLOGY AND METABOLISM</t>
  </si>
  <si>
    <t>CIÊNCIAS BIOLÓGICAS II (34.48%) | MEDICINA I (17.24%)</t>
  </si>
  <si>
    <t>0193-1857</t>
  </si>
  <si>
    <t>AMERICAN JOURNAL OF PHYSIOLOGY: GASTROINTESTINAL AND LIVER PHYSIOLOGY</t>
  </si>
  <si>
    <t>0193-3973</t>
  </si>
  <si>
    <t>JOURNAL OF APPLIED DEVELOPMENTAL PSYCHOLOGY</t>
  </si>
  <si>
    <t>0194-911X</t>
  </si>
  <si>
    <t>HYPERTENSION (DALLAS, TEX. 1979)</t>
  </si>
  <si>
    <t>MEDICINA I (49.37%) | CIÊNCIAS BIOLÓGICAS II (18.99%)</t>
  </si>
  <si>
    <t>0195-6663</t>
  </si>
  <si>
    <t>APPETITE (LONDON. PRINT)</t>
  </si>
  <si>
    <t>SAÚDE COLETIVA (33.56%) | NUTRIÇÃO (24.66%)</t>
  </si>
  <si>
    <t>0195-668X</t>
  </si>
  <si>
    <t>EUROPEAN HEART JOURNAL</t>
  </si>
  <si>
    <t>0195-9131</t>
  </si>
  <si>
    <t>MEDICINE AND SCIENCE IN SPORTS AND EXERCISE</t>
  </si>
  <si>
    <t>EDUCAÇÃO FÍSICA (42.41%) | MEDICINA I (19.37%)</t>
  </si>
  <si>
    <t>0196-0644</t>
  </si>
  <si>
    <t>ANNALS OF EMERGENCY MEDICINE</t>
  </si>
  <si>
    <t>CIÊNCIAS BIOLÓGICAS II (25.00%) | MEDICINA I (25.00%)</t>
  </si>
  <si>
    <t>0196-8092</t>
  </si>
  <si>
    <t>LASERS IN SURGERY AND MEDICINE (PRINT)</t>
  </si>
  <si>
    <t>MEDICINA II (35.00%) | EDUCAÇÃO FÍSICA (17.50%)</t>
  </si>
  <si>
    <t>0197-4580</t>
  </si>
  <si>
    <t>NEUROBIOLOGY OF AGING</t>
  </si>
  <si>
    <t>MEDICINA II (35.09%) | MEDICINA I (28.07%)</t>
  </si>
  <si>
    <t>0223-5234</t>
  </si>
  <si>
    <t>EUROPEAN JOURNAL OF MEDICINAL CHEMISTRY</t>
  </si>
  <si>
    <t>FARMÁCIA (20.99%) | QUÍMICA (18.02%) | CIÊNCIAS BIOLÓGICAS II (11.68%)</t>
  </si>
  <si>
    <t>0255-2701</t>
  </si>
  <si>
    <t>CHEMICAL ENGINEERING AND PROCESSING</t>
  </si>
  <si>
    <t>0257-8972</t>
  </si>
  <si>
    <t>SURFACE &amp; COATINGS TECHNOLOGY</t>
  </si>
  <si>
    <t>ENGENHARIAS III (23.46%) | MATERIAIS (23.15%) | ENGENHARIAS II (20.06%)</t>
  </si>
  <si>
    <t>0260-6917</t>
  </si>
  <si>
    <t>NURSE EDUCATION TODAY</t>
  </si>
  <si>
    <t>0260-8774</t>
  </si>
  <si>
    <t>JOURNAL OF FOOD ENGINEERING</t>
  </si>
  <si>
    <t>CIÊNCIA DE ALIMENTOS (42.11%) | ENGENHARIAS II (23.16%)</t>
  </si>
  <si>
    <t>0261-5614</t>
  </si>
  <si>
    <t>CLINICAL NUTRITION</t>
  </si>
  <si>
    <t>NUTRIÇÃO (26.30%) | MEDICINA I (22.66%) | SAÚDE COLETIVA (16.41%)</t>
  </si>
  <si>
    <t>0263-2241</t>
  </si>
  <si>
    <t>MEASUREMENT (LONDON. PRINT)</t>
  </si>
  <si>
    <t>ENGENHARIAS III (29.07%) | ENGENHARIAS IV (27.33%)</t>
  </si>
  <si>
    <t>0264-0414</t>
  </si>
  <si>
    <t>JOURNAL OF SPORTS SCIENCES (PRINT)</t>
  </si>
  <si>
    <t>0265-0215</t>
  </si>
  <si>
    <t>EUROPEAN JOURNAL OF ANAESTHESIOLOGY (PRINT)</t>
  </si>
  <si>
    <t>MEDICINA III (45.83%) | MEDICINA I (37.50%)</t>
  </si>
  <si>
    <t>0266-6138</t>
  </si>
  <si>
    <t>MIDWIFERY</t>
  </si>
  <si>
    <t>ENFERMAGEM (42.86%) | SAÚDE COLETIVA (14.29%)</t>
  </si>
  <si>
    <t>0268-005X</t>
  </si>
  <si>
    <t>FOOD HYDROCOLLOIDS</t>
  </si>
  <si>
    <t>CIÊNCIA DE ALIMENTOS (41.67%) | QUÍMICA (8.33%)</t>
  </si>
  <si>
    <t>0268-1161</t>
  </si>
  <si>
    <t>HUMAN REPRODUCTION (OXFORD. PRINT)</t>
  </si>
  <si>
    <t>MEDICINA III (32.43%) | MEDICINA I (29.73%)</t>
  </si>
  <si>
    <t>0268-3369</t>
  </si>
  <si>
    <t>BONE MARROW TRANSPLANTATION (BASINGSTOKE)</t>
  </si>
  <si>
    <t>0268-7038</t>
  </si>
  <si>
    <t>APHASIOLOGY (LONDON)</t>
  </si>
  <si>
    <t>0268-960X</t>
  </si>
  <si>
    <t>BLOOD REVIEWS</t>
  </si>
  <si>
    <t>0269-2155</t>
  </si>
  <si>
    <t>CLINICAL REHABILITATION</t>
  </si>
  <si>
    <t>EDUCAÇÃO FÍSICA (34.95%) | MEDICINA I (31.07%)</t>
  </si>
  <si>
    <t>0269-2163</t>
  </si>
  <si>
    <t>PALLIATIVE MEDICINE</t>
  </si>
  <si>
    <t>0269-7491</t>
  </si>
  <si>
    <t>ENVIRONMENTAL POLLUTION (1987)</t>
  </si>
  <si>
    <t>BIODIVERSIDADE (21.41%) | CIÊNCIAS AGRÁRIAS I (9.33%) | CIÊNCIAS BIOLÓGICAS I (8.41%)</t>
  </si>
  <si>
    <t>0269-9370</t>
  </si>
  <si>
    <t>AIDS (LONDON)</t>
  </si>
  <si>
    <t>MEDICINA II (49.12%) | MEDICINA I (17.54%)</t>
  </si>
  <si>
    <t>0269-9931</t>
  </si>
  <si>
    <t>COGNITION AND EMOTION (PRINT)</t>
  </si>
  <si>
    <t>0271-5333</t>
  </si>
  <si>
    <t>RADIOGRAPHICS</t>
  </si>
  <si>
    <t>0271-678X</t>
  </si>
  <si>
    <t>JOURNAL OF CEREBRAL BLOOD FLOW AND METABOLISM</t>
  </si>
  <si>
    <t>MEDICINA II (35.71%) | CIÊNCIAS BIOLÓGICAS II (21.43%)</t>
  </si>
  <si>
    <t>0272-6386</t>
  </si>
  <si>
    <t>AMERICAN JOURNAL OF KIDNEY DISEASES</t>
  </si>
  <si>
    <t>0272-8842</t>
  </si>
  <si>
    <t>CERAMICS INTERNATIONAL</t>
  </si>
  <si>
    <t>ENGENHARIAS II (28.48%) | MATERIAIS (17.46%) | ASTRONOMIA / FÍSICA (15.46%)</t>
  </si>
  <si>
    <t>0272-9490</t>
  </si>
  <si>
    <t>AMERICAN JOURNAL OF OCCUPATIONAL THERAPY</t>
  </si>
  <si>
    <t>EDUCAÇÃO FÍSICA (33.33%) | PSICOLOGIA (11.11%) | ODONTOLOGIA (11.11%)</t>
  </si>
  <si>
    <t>0273-2300</t>
  </si>
  <si>
    <t>REGULATORY TOXICOLOGY AND PHARMACOLOGY</t>
  </si>
  <si>
    <t>FARMÁCIA (16.11%) | CIÊNCIAS BIOLÓGICAS II (14.09%) | CIÊNCIAS BIOLÓGICAS I (12.75%)</t>
  </si>
  <si>
    <t>0275-004X</t>
  </si>
  <si>
    <t>RETINA (PHILADELPHIA, PA.)</t>
  </si>
  <si>
    <t>0275-2565</t>
  </si>
  <si>
    <t>AMERICAN JOURNAL OF PRIMATOLOGY (PRINT)</t>
  </si>
  <si>
    <t>0276-3478</t>
  </si>
  <si>
    <t>THE INTERNATIONAL JOURNAL OF EATING DISORDERS (PRINT)</t>
  </si>
  <si>
    <t>0277-2116</t>
  </si>
  <si>
    <t>JOURNAL OF PEDIATRIC GASTROENTEROLOGY AND NUTRITION</t>
  </si>
  <si>
    <t>MEDICINA II (27.78%) | MEDICINA I (21.11%) | CIÊNCIAS BIOLÓGICAS III (14.44%)</t>
  </si>
  <si>
    <t>0277-9536</t>
  </si>
  <si>
    <t>SOCIAL SCIENCE &amp; MEDICINE (1982)</t>
  </si>
  <si>
    <t>SAÚDE COLETIVA (41.79%) | ECONOMIA (13.43%)</t>
  </si>
  <si>
    <t>0278-0062</t>
  </si>
  <si>
    <t>IEEE TRANSACTIONS ON MEDICAL IMAGING (PRINT)</t>
  </si>
  <si>
    <t>0278-6915</t>
  </si>
  <si>
    <t>FOOD AND CHEMICAL TOXICOLOGY</t>
  </si>
  <si>
    <t>MEDICINA I (24.50%) | CIÊNCIAS BIOLÓGICAS I (19.55%) | CIÊNCIAS BIOLÓGICAS II (11.63%)</t>
  </si>
  <si>
    <t>0300-0729</t>
  </si>
  <si>
    <t>RHINOLOGY (LEIDEN)</t>
  </si>
  <si>
    <t>0300-5712</t>
  </si>
  <si>
    <t>JOURNAL OF DENTISTRY (BRISTON)</t>
  </si>
  <si>
    <t>0300-5771</t>
  </si>
  <si>
    <t>INTERNATIONAL JOURNAL OF EPIDEMIOLOGY</t>
  </si>
  <si>
    <t>0300-9572</t>
  </si>
  <si>
    <t>RESUSCITATION (LONDON, PRINT)</t>
  </si>
  <si>
    <t>MEDICINA II (30.43%) | ENSINO (21.74%)</t>
  </si>
  <si>
    <t>0300-9858</t>
  </si>
  <si>
    <t>VETERINARY PATHOLOGY</t>
  </si>
  <si>
    <t>0301-0082</t>
  </si>
  <si>
    <t>PROGRESS IN NEUROBIOLOGY</t>
  </si>
  <si>
    <t>0301-5661</t>
  </si>
  <si>
    <t>COMMUNITY DENTISTRY AND ORAL EPIDEMIOLOGY</t>
  </si>
  <si>
    <t>ODONTOLOGIA (45.45%) | SAÚDE COLETIVA (43.32%)</t>
  </si>
  <si>
    <t>0302-2838</t>
  </si>
  <si>
    <t>EUROPEAN UROLOGY</t>
  </si>
  <si>
    <t>CIÊNCIAS BIOLÓGICAS I (47.62%) | MEDICINA I (23.81%)</t>
  </si>
  <si>
    <t>0302-766X</t>
  </si>
  <si>
    <t>CELL AND TISSUE RESEARCH (PRINT)</t>
  </si>
  <si>
    <t>CIÊNCIAS BIOLÓGICAS I (21.43%) | CIÊNCIAS BIOLÓGICAS II (15.48%) | MEDICINA VETERINÁRIA (11.90%)</t>
  </si>
  <si>
    <t>0303-6979</t>
  </si>
  <si>
    <t>JOURNAL OF CLINICAL PERIODONTOLOGY</t>
  </si>
  <si>
    <t>0304-3835</t>
  </si>
  <si>
    <t>CANCER LETTERS (PRINT)</t>
  </si>
  <si>
    <t>MEDICINA I (32.56%) | CIÊNCIAS BIOLÓGICAS II (20.93%)</t>
  </si>
  <si>
    <t>0304-4017</t>
  </si>
  <si>
    <t>VETERINARY PARASITOLOGY (PRINT)</t>
  </si>
  <si>
    <t>MEDICINA VETERINÁRIA (31.34%) | BIOTECNOLOGIA (11.00%) | CIÊNCIAS BIOLÓGICAS III (9.09%)</t>
  </si>
  <si>
    <t>0304-4165</t>
  </si>
  <si>
    <t>BIOCHIMICA ET BIOPHYSICA ACTA. G, GENERAL SUBJECTS (PRINT)</t>
  </si>
  <si>
    <t>CIÊNCIAS BIOLÓGICAS II (19.47%) | CIÊNCIAS BIOLÓGICAS I (13.16%) | QUÍMICA (9.47%)</t>
  </si>
  <si>
    <t>0304-419X</t>
  </si>
  <si>
    <t>BIOCHIMICA ET BIOPHYSICA ACTA, CR. REVIEWS ON CANCER</t>
  </si>
  <si>
    <t>CIÊNCIAS BIOLÓGICAS II (42.86%) | CIÊNCIAS BIOLÓGICAS III (14.29%)</t>
  </si>
  <si>
    <t>0304-4238</t>
  </si>
  <si>
    <t>SCIENTIA HORTICULTURAE</t>
  </si>
  <si>
    <t>0305-1048</t>
  </si>
  <si>
    <t>NUCLEIC ACIDS RESEARCH</t>
  </si>
  <si>
    <t>0305-1846</t>
  </si>
  <si>
    <t>NEUROPATHOLOGY AND APPLIED NEUROBIOLOGY (PRINT)</t>
  </si>
  <si>
    <t>0305-7453</t>
  </si>
  <si>
    <t>JOURNAL OF ANTIMICROBIAL CHEMOTHERAPY (PRINT)</t>
  </si>
  <si>
    <t>MEDICINA II (33.60%) | MEDICINA I (14.40%) | CIÊNCIAS BIOLÓGICAS III (13.60%)</t>
  </si>
  <si>
    <t>0306-3674</t>
  </si>
  <si>
    <t>BRITISH JOURNAL OF SPORTS MEDICINE</t>
  </si>
  <si>
    <t>0306-4530</t>
  </si>
  <si>
    <t>PSYCHONEUROENDOCRINOLOGY</t>
  </si>
  <si>
    <t>CIÊNCIAS BIOLÓGICAS II (23.53%) | MEDICINA II (20.59%) | MEDICINA I (16.18%)</t>
  </si>
  <si>
    <t>0306-4565</t>
  </si>
  <si>
    <t>JOURNAL OF THERMAL BIOLOGY</t>
  </si>
  <si>
    <t>ZOOTECNIA / RECURSOS PESQUEIROS (23.08%) | BIODIVERSIDADE (17.19%) | CIÊNCIAS BIOLÓGICAS II (10.86%)</t>
  </si>
  <si>
    <t>0307-0565</t>
  </si>
  <si>
    <t>INTERNATIONAL JOURNAL OF OBESITY</t>
  </si>
  <si>
    <t>MEDICINA I (30.43%) | NUTRIÇÃO (14.49%) | SAÚDE COLETIVA (13.04%)</t>
  </si>
  <si>
    <t>0308-8146</t>
  </si>
  <si>
    <t>FOOD CHEMISTRY</t>
  </si>
  <si>
    <t>CIÊNCIA DE ALIMENTOS (26.64%) | QUÍMICA (19.47%) | CIÊNCIAS AGRÁRIAS I (7.97%)</t>
  </si>
  <si>
    <t>0309-0167</t>
  </si>
  <si>
    <t>HISTOPATHOLOGY (OXFORD. PRINT)</t>
  </si>
  <si>
    <t>ODONTOLOGIA (28.36%) | MEDICINA I (22.39%)</t>
  </si>
  <si>
    <t>0309-2402</t>
  </si>
  <si>
    <t>JOURNAL OF ADVANCED NURSING</t>
  </si>
  <si>
    <t>0340-0727</t>
  </si>
  <si>
    <t>PSYCHOLOGICAL RESEARCH (PRINT)</t>
  </si>
  <si>
    <t>0340-5761</t>
  </si>
  <si>
    <t>ARCHIVES OF TOXICOLOGY</t>
  </si>
  <si>
    <t>CIÊNCIAS BIOLÓGICAS II (18.87%) | CIÊNCIAS BIOLÓGICAS I (16.98%) | CIÊNCIAS BIOLÓGICAS III (13.21%)</t>
  </si>
  <si>
    <t>0340-6245</t>
  </si>
  <si>
    <t>THROMBOSIS AND HAEMOSTASIS</t>
  </si>
  <si>
    <t>MEDICINA I (56.25%)</t>
  </si>
  <si>
    <t>0340-7004</t>
  </si>
  <si>
    <t>CANCER IMMUNOLOGY AND IMMUNOTHERAPY</t>
  </si>
  <si>
    <t>MEDICINA I (23.53%) | CIÊNCIAS BIOLÓGICAS III (17.65%) | CIÊNCIAS BIOLÓGICAS II (17.65%)</t>
  </si>
  <si>
    <t>0341-2695</t>
  </si>
  <si>
    <t>INTERNATIONAL ORTHOPAEDICS</t>
  </si>
  <si>
    <t>0342-4642</t>
  </si>
  <si>
    <t>INTENSIVE CARE MEDICINE (PRINT)</t>
  </si>
  <si>
    <t>0360-3016</t>
  </si>
  <si>
    <t>INTERNATIONAL JOURNAL OF RADIATION ONCOLOGY, BIOLOGY, PHYSICS</t>
  </si>
  <si>
    <t>0361-7734</t>
  </si>
  <si>
    <t>OPERATIVE DENTISTRY</t>
  </si>
  <si>
    <t>0361-8609</t>
  </si>
  <si>
    <t>AMERICAN JOURNAL OF HEMATOLOGY (PRINT)</t>
  </si>
  <si>
    <t>0363-5465</t>
  </si>
  <si>
    <t>AMERICAN JOURNAL OF SPORTS MEDICINE</t>
  </si>
  <si>
    <t>0363-6135</t>
  </si>
  <si>
    <t>AMERICAN JOURNAL OF PHYSIOLOGY. HEART AND CIRCULATORY PHYSIOLOGY</t>
  </si>
  <si>
    <t>CIÊNCIAS BIOLÓGICAS II (32.18%) | MEDICINA I (24.14%)</t>
  </si>
  <si>
    <t>0363-6143</t>
  </si>
  <si>
    <t>AMERICAN JOURNAL OF PHYSIOLOGY. CELL PHYSIOLOGY</t>
  </si>
  <si>
    <t>CIÊNCIAS BIOLÓGICAS II (41.67%) | MEDICINA I (20.83%)</t>
  </si>
  <si>
    <t>0363-907X</t>
  </si>
  <si>
    <t>INTERNATIONAL JOURNAL OF ENERGY RESEARCH (PRINT)</t>
  </si>
  <si>
    <t>ENGENHARIAS III (19.74%) | ENGENHARIAS I (15.79%) | ENGENHARIAS II (11.84%)</t>
  </si>
  <si>
    <t>0364-5134</t>
  </si>
  <si>
    <t>ANNALS OF NEUROLOGY</t>
  </si>
  <si>
    <t>0377-8401</t>
  </si>
  <si>
    <t>ANIMAL FEED SCIENCE AND TECHNOLOGY (PRINT)</t>
  </si>
  <si>
    <t>0378-1135</t>
  </si>
  <si>
    <t>VETERINARY MICROBIOLOGY (AMSTERDAM. PRINT)</t>
  </si>
  <si>
    <t>MEDICINA VETERINÁRIA (41.51%) | CIÊNCIAS BIOLÓGICAS III (14.47%)</t>
  </si>
  <si>
    <t>0378-5122</t>
  </si>
  <si>
    <t>MATURITAS (AMSTERDAM)</t>
  </si>
  <si>
    <t>MEDICINA III (25.00%) | EDUCAÇÃO FÍSICA (25.00%)</t>
  </si>
  <si>
    <t>0378-5173</t>
  </si>
  <si>
    <t>INTERNATIONAL JOURNAL OF PHARMACEUTICS (PRINT)</t>
  </si>
  <si>
    <t>FARMÁCIA (37.04%) | QUÍMICA (9.43%) | CIÊNCIAS BIOLÓGICAS II (9.43%)</t>
  </si>
  <si>
    <t>0378-5955</t>
  </si>
  <si>
    <t>HEARING RESEARCH</t>
  </si>
  <si>
    <t>MEDICINA III (30.77%) | CIÊNCIAS BIOLÓGICAS I (30.77%)</t>
  </si>
  <si>
    <t>0378-7796</t>
  </si>
  <si>
    <t>ELECTRIC POWER SYSTEMS RESEARCH (PRINT)</t>
  </si>
  <si>
    <t>0378-8741</t>
  </si>
  <si>
    <t>JOURNAL OF ETHNOPHARMACOLOGY</t>
  </si>
  <si>
    <t>CIÊNCIAS BIOLÓGICAS II (15.87%) | BIOTECNOLOGIA (14.84%) | FARMÁCIA (14.76%)</t>
  </si>
  <si>
    <t>0379-6779</t>
  </si>
  <si>
    <t>SYNTHETIC METALS</t>
  </si>
  <si>
    <t>MATERIAIS (21.84%) | ASTRONOMIA / FÍSICA (21.84%) | QUÍMICA (21.84%)</t>
  </si>
  <si>
    <t>0390-6078</t>
  </si>
  <si>
    <t>HAEMATOLOGICA (ROMA)</t>
  </si>
  <si>
    <t>0393-2990</t>
  </si>
  <si>
    <t>EUROPEAN JOURNAL OF EPIDEMIOLOGY</t>
  </si>
  <si>
    <t>0425-1644</t>
  </si>
  <si>
    <t>EQUINE VETERINARY JOURNAL</t>
  </si>
  <si>
    <t>0570-4928</t>
  </si>
  <si>
    <t>APPLIED SPECTROSCOPY REVIEWS (SOFTCOVER ED.)</t>
  </si>
  <si>
    <t>QUÍMICA (30.00%) | GEOCIÊNCIAS (15.00%) | CIÊNCIAS AGRÁRIAS I (15.00%)</t>
  </si>
  <si>
    <t>0586-7614</t>
  </si>
  <si>
    <t>SCHIZOPHRENIA BULLETIN</t>
  </si>
  <si>
    <t>MEDICINA II (35.42%) | MEDICINA I (18.75%)</t>
  </si>
  <si>
    <t>0724-8741</t>
  </si>
  <si>
    <t>PHARMACEUTICAL RESEARCH</t>
  </si>
  <si>
    <t>FARMÁCIA (28.92%) | CIÊNCIAS BIOLÓGICAS I (10.84%) | MEDICINA I (9.64%)</t>
  </si>
  <si>
    <t>0732-183X</t>
  </si>
  <si>
    <t>JOURNAL OF CLINICAL ONCOLOGY</t>
  </si>
  <si>
    <t>0735-1097</t>
  </si>
  <si>
    <t>JOURNAL OF THE AMERICAN COLLEGE OF CARDIOLOGY (PRINT)</t>
  </si>
  <si>
    <t>0737-4038</t>
  </si>
  <si>
    <t>MOLECULAR BIOLOGY AND EVOLUTION</t>
  </si>
  <si>
    <t>CIÊNCIAS BIOLÓGICAS I (41.67%) | BIODIVERSIDADE (25.00%)</t>
  </si>
  <si>
    <t>0739-7240</t>
  </si>
  <si>
    <t>DOMESTIC ANIMAL ENDOCRINOLOGY</t>
  </si>
  <si>
    <t>0740-0020</t>
  </si>
  <si>
    <t>FOOD MICROBIOLOGY (PRINT)</t>
  </si>
  <si>
    <t>CIÊNCIA DE ALIMENTOS (35.62%) | MEDICINA VETERINÁRIA (21.92%)</t>
  </si>
  <si>
    <t>0740-5472</t>
  </si>
  <si>
    <t>JOURNAL OF SUBSTANCE ABUSE TREATMENT</t>
  </si>
  <si>
    <t>0741-5214</t>
  </si>
  <si>
    <t>JOURNAL OF VASCULAR SURGERY (PRINT)</t>
  </si>
  <si>
    <t>MEDICINA III (46.88%) | MEDICINA I (25.00%)</t>
  </si>
  <si>
    <t>0742-0528</t>
  </si>
  <si>
    <t>CHRONOBIOLOGY INTERNATIONAL</t>
  </si>
  <si>
    <t>SAÚDE COLETIVA (16.30%) | MEDICINA I (14.81%) | CIÊNCIAS BIOLÓGICAS II (12.59%)</t>
  </si>
  <si>
    <t>0742-3098</t>
  </si>
  <si>
    <t>JOURNAL OF PINEAL RESEARCH</t>
  </si>
  <si>
    <t>CIÊNCIAS BIOLÓGICAS II (29.73%) | FARMÁCIA (16.22%) | CIÊNCIAS BIOLÓGICAS III (10.81%)</t>
  </si>
  <si>
    <t>0748-7983</t>
  </si>
  <si>
    <t>EUROPEAN JOURNAL OF SURGICAL ONCOLOGY</t>
  </si>
  <si>
    <t>0749-3797</t>
  </si>
  <si>
    <t>AMERICAN JOURNAL OF PREVENTIVE MEDICINE</t>
  </si>
  <si>
    <t>0749-8063</t>
  </si>
  <si>
    <t>ARTHROSCOPY (PRINT)</t>
  </si>
  <si>
    <t>0785-3890</t>
  </si>
  <si>
    <t>ANNALS OF MEDICINE (HELSINKI)</t>
  </si>
  <si>
    <t>MEDICINA III (40.00%) | MATERIAIS (20.00%)</t>
  </si>
  <si>
    <t>0804-4643</t>
  </si>
  <si>
    <t>EUROPEAN JOURNAL OF ENDOCRINOLOGY</t>
  </si>
  <si>
    <t>0832-610X</t>
  </si>
  <si>
    <t>CANADIAN JOURNAL OF ANAESTHESIA</t>
  </si>
  <si>
    <t>0871-9187</t>
  </si>
  <si>
    <t>REVISTA PORTUGUESA DE EDUCAÇÃO</t>
  </si>
  <si>
    <t>0883-5403</t>
  </si>
  <si>
    <t>THE JOURNAL OF ARTHROPLASTY</t>
  </si>
  <si>
    <t>0883-9417</t>
  </si>
  <si>
    <t>ARCHIVES OF PSYCHIATRIC NURSING</t>
  </si>
  <si>
    <t>0884-0431</t>
  </si>
  <si>
    <t>JOURNAL OF BONE AND MINERAL RESEARCH</t>
  </si>
  <si>
    <t>MEDICINA I (40.91%) | CIÊNCIAS BIOLÓGICAS I (13.64%)</t>
  </si>
  <si>
    <t>0884-8734</t>
  </si>
  <si>
    <t>JOURNAL OF GENERAL INTERNAL MEDICINE</t>
  </si>
  <si>
    <t>0885-2006</t>
  </si>
  <si>
    <t>EARLY CHILDHOOD RESEARCH QUARTERLY</t>
  </si>
  <si>
    <t>0886-2605</t>
  </si>
  <si>
    <t>JOURNAL OF INTERPERSONAL VIOLENCE</t>
  </si>
  <si>
    <t>SAÚDE COLETIVA (45.31%) | ENFERMAGEM (9.38%)</t>
  </si>
  <si>
    <t>0887-0624</t>
  </si>
  <si>
    <t>ENERGY &amp; FUELS (PRINT)</t>
  </si>
  <si>
    <t>ENGENHARIAS II (35.29%) | QUÍMICA (27.55%)</t>
  </si>
  <si>
    <t>0887-6185</t>
  </si>
  <si>
    <t>JOURNAL OF ANXIETY DISORDERS</t>
  </si>
  <si>
    <t>0887-6924</t>
  </si>
  <si>
    <t>LEUKEMIA</t>
  </si>
  <si>
    <t>0888-7543</t>
  </si>
  <si>
    <t>GENOMICS (SAN DIEGO, CALIF.)</t>
  </si>
  <si>
    <t>CIÊNCIAS BIOLÓGICAS I (17.31%) | CIÊNCIAS BIOLÓGICAS III (14.42%) | CIÊNCIAS AGRÁRIAS I (13.46%)</t>
  </si>
  <si>
    <t>0889-5406</t>
  </si>
  <si>
    <t>AMERICAN JOURNAL OF ORTHODONTICS AND DENTOFACIAL ORTHOPEDICS</t>
  </si>
  <si>
    <t>0890-8567</t>
  </si>
  <si>
    <t>JOURNAL OF THE AMERICAN ACADEMY OF CHILD AND ADOLESCENT PSYCHIATRY</t>
  </si>
  <si>
    <t>0891-5849</t>
  </si>
  <si>
    <t>FREE RADICAL BIOLOGY &amp; MEDICINE</t>
  </si>
  <si>
    <t>CIÊNCIAS BIOLÓGICAS II (30.09%) | CIÊNCIAS BIOLÓGICAS I (12.77%) | MEDICINA I (9.42%)</t>
  </si>
  <si>
    <t>0891-6640</t>
  </si>
  <si>
    <t>JOURNAL OF VETERINARY INTERNAL MEDICINE</t>
  </si>
  <si>
    <t>0892-6638</t>
  </si>
  <si>
    <t>THE FASEB JOURNAL</t>
  </si>
  <si>
    <t>CIÊNCIAS BIOLÓGICAS II (25.22%) | CIÊNCIAS BIOLÓGICAS I (12.39%) | MEDICINA I (11.50%)</t>
  </si>
  <si>
    <t>0892-7014</t>
  </si>
  <si>
    <t>BIOFOULING (NEW YORK. PRINT)</t>
  </si>
  <si>
    <t>ODONTOLOGIA (31.69%) | BIOTECNOLOGIA (12.02%) | CIÊNCIAS BIOLÓGICAS III (11.48%)</t>
  </si>
  <si>
    <t>0893-133X</t>
  </si>
  <si>
    <t>NEUROPSYCHOPHARMACOLOGY (NEW YORK, N.Y.)</t>
  </si>
  <si>
    <t>MEDICINA II (36.00%) | CIÊNCIAS BIOLÓGICAS I (16.00%)</t>
  </si>
  <si>
    <t>0893-164X</t>
  </si>
  <si>
    <t>PSYCHOLOGY OF ADDICTIVE BEHAVIORS</t>
  </si>
  <si>
    <t>0893-6080</t>
  </si>
  <si>
    <t>NEURAL NETWORKS</t>
  </si>
  <si>
    <t>CIÊNCIA DA COMPUTAÇÃO (40.00%) | ENGENHARIAS IV (14.00%)</t>
  </si>
  <si>
    <t>0893-7648</t>
  </si>
  <si>
    <t>MOLECULAR NEUROBIOLOGY</t>
  </si>
  <si>
    <t>CIÊNCIAS BIOLÓGICAS II (46.33%) | MEDICINA I (14.57%)</t>
  </si>
  <si>
    <t>0894-1491</t>
  </si>
  <si>
    <t>GLIA (NEW YORK, N.Y. : PRINT)</t>
  </si>
  <si>
    <t>0894-7317</t>
  </si>
  <si>
    <t>JOURNAL OF THE AMERICAN SOCIETY OF ECHOCARDIOGRAPHY (PRINT)</t>
  </si>
  <si>
    <t>0895-4356</t>
  </si>
  <si>
    <t>JOURNAL OF CLINICAL EPIDEMIOLOGY</t>
  </si>
  <si>
    <t>SAÚDE COLETIVA (28.85%) | FARMÁCIA (21.15%)</t>
  </si>
  <si>
    <t>0896-6273</t>
  </si>
  <si>
    <t>NEURON (CAMBRIDGE, MASS.)</t>
  </si>
  <si>
    <t>0896-8446</t>
  </si>
  <si>
    <t>JOURNAL OF SUPERCRITICAL FLUIDS</t>
  </si>
  <si>
    <t>CIÊNCIA DE ALIMENTOS (24.82%) | ENGENHARIAS II (22.84%) | CIÊNCIAS AGRÁRIAS I (11.33%)</t>
  </si>
  <si>
    <t>0897-4756</t>
  </si>
  <si>
    <t>CHEMISTRY OF MATERIALS</t>
  </si>
  <si>
    <t>0899-9007</t>
  </si>
  <si>
    <t>NUTRITION</t>
  </si>
  <si>
    <t>NUTRIÇÃO (23.48%) | MEDICINA I (17.41%) | SAÚDE COLETIVA (13.26%)</t>
  </si>
  <si>
    <t>0901-5027</t>
  </si>
  <si>
    <t>INTERNATIONAL JOURNAL OF ORAL AND MAXILLOFACIAL SURGERY</t>
  </si>
  <si>
    <t>0903-1936</t>
  </si>
  <si>
    <t>THE EUROPEAN RESPIRATORY JOURNAL</t>
  </si>
  <si>
    <t>MEDICINA I (41.44%) | SAÚDE COLETIVA (25.23%)</t>
  </si>
  <si>
    <t>0904-2512</t>
  </si>
  <si>
    <t>JOURNAL OF ORAL PATHOLOGY &amp; MEDICINE</t>
  </si>
  <si>
    <t>0905-6157</t>
  </si>
  <si>
    <t>PEDIATRIC ALLERGY AND IMMUNOLOGY</t>
  </si>
  <si>
    <t>MEDICINA I (32.76%) | MEDICINA II (29.31%)</t>
  </si>
  <si>
    <t>0905-7161</t>
  </si>
  <si>
    <t>CLINICAL ORAL IMPLANTS RESEARCH</t>
  </si>
  <si>
    <t>0905-7188</t>
  </si>
  <si>
    <t>SCANDINAVIAN JOURNAL OF MEDICINE &amp; SCIENCE IN SPORTS</t>
  </si>
  <si>
    <t>EDUCAÇÃO FÍSICA (43.67%) | MEDICINA I (15.82%)</t>
  </si>
  <si>
    <t>0906-6705</t>
  </si>
  <si>
    <t>EXPERIMENTAL DERMATOLOGY</t>
  </si>
  <si>
    <t>0920-9964</t>
  </si>
  <si>
    <t>SCHIZOPHRENIA RESEARCH (PRINT)</t>
  </si>
  <si>
    <t>MEDICINA II (42.31%) | MEDICINA I (19.23%)</t>
  </si>
  <si>
    <t>0921-8971</t>
  </si>
  <si>
    <t>JOURNAL OF APPLIED PHYCOLOGY</t>
  </si>
  <si>
    <t>BIODIVERSIDADE (24.44%) | BIOTECNOLOGIA (16.40%) | CIÊNCIAS BIOLÓGICAS I (10.61%)</t>
  </si>
  <si>
    <t>0923-4748</t>
  </si>
  <si>
    <t>JOURNAL OF ENGINEERING AND TECHNOLOGY MANAGEMENT</t>
  </si>
  <si>
    <t>0924-4247</t>
  </si>
  <si>
    <t>SENSORS AND ACTUATORS. A, PHYSICAL</t>
  </si>
  <si>
    <t>ENGENHARIAS IV (28.57%) | ASTRONOMIA / FÍSICA (25.71%)</t>
  </si>
  <si>
    <t>0925-2312</t>
  </si>
  <si>
    <t>NEUROCOMPUTING (AMSTERDAM)</t>
  </si>
  <si>
    <t>0925-4005</t>
  </si>
  <si>
    <t>SENSORS AND ACTUATORS. B, CHEMICAL</t>
  </si>
  <si>
    <t>QUÍMICA (48.43%) | BIOTECNOLOGIA (12.89%)</t>
  </si>
  <si>
    <t>0925-5214</t>
  </si>
  <si>
    <t>POSTHARVEST BIOLOGY AND TECHNOLOGY (PRINT)</t>
  </si>
  <si>
    <t>CIÊNCIAS AGRÁRIAS I (46.03%) | CIÊNCIA DE ALIMENTOS (26.98%)</t>
  </si>
  <si>
    <t>0925-7535</t>
  </si>
  <si>
    <t>SAFETY SCIENCE</t>
  </si>
  <si>
    <t>ENGENHARIAS III (39.68%) | ENGENHARIAS I (17.46%)</t>
  </si>
  <si>
    <t>0925-8388</t>
  </si>
  <si>
    <t>JOURNAL OF ALLOYS AND COMPOUNDS</t>
  </si>
  <si>
    <t>ASTRONOMIA / FÍSICA (31.00%) | QUÍMICA (17.01%) | ENGENHARIAS II (15.64%)</t>
  </si>
  <si>
    <t>0926-6690</t>
  </si>
  <si>
    <t>INDUSTRIAL CROPS AND PRODUCTS (PRINT)</t>
  </si>
  <si>
    <t>CIÊNCIAS AGRÁRIAS I (21.99%) | QUÍMICA (13.11%) | BIOTECNOLOGIA (11.46%)</t>
  </si>
  <si>
    <t>0928-4931</t>
  </si>
  <si>
    <t>MATERIALS SCIENCE &amp; ENGINEERING. C, BIOMIMETIC MATERIALS, SENSORS AND SYSTEMS (PRINT)</t>
  </si>
  <si>
    <t>MATERIAIS</t>
  </si>
  <si>
    <t>MATERIAIS (10.32%) | QUÍMICA (10.32%) | FARMÁCIA (9.89%)</t>
  </si>
  <si>
    <t>0929-8673</t>
  </si>
  <si>
    <t>CURRENT MEDICINAL CHEMISTRY</t>
  </si>
  <si>
    <t>FARMÁCIA (24.24%) | QUÍMICA (10.61%) | BIOTECNOLOGIA (9.09%)</t>
  </si>
  <si>
    <t>0931-0509</t>
  </si>
  <si>
    <t>NEPHROLOGY, DIALYSIS, TRANSPLANTATION (PRINT)</t>
  </si>
  <si>
    <t>0931-2439</t>
  </si>
  <si>
    <t>JOURNAL OF ANIMAL PHYSIOLOGY AND ANIMAL NUTRITION (1986)</t>
  </si>
  <si>
    <t>0932-0113</t>
  </si>
  <si>
    <t>PARASITOLOGY RESEARCH (1987. PRINT)</t>
  </si>
  <si>
    <t>MEDICINA VETERINÁRIA (18.59%) | BIODIVERSIDADE (16.71%) | CIÊNCIAS BIOLÓGICAS III (8.92%)</t>
  </si>
  <si>
    <t>0933-3657</t>
  </si>
  <si>
    <t>ARTIFICIAL INTELLIGENCE IN MEDICINE (PRINT)</t>
  </si>
  <si>
    <t>CIÊNCIA DA COMPUTAÇÃO (33.33%) | ENGENHARIAS IV (21.05%)</t>
  </si>
  <si>
    <t>0933-7407</t>
  </si>
  <si>
    <t>MYCOSES (BERLIN)</t>
  </si>
  <si>
    <t>MEDICINA II (20.56%) | MEDICINA I (19.44%) | CIÊNCIAS BIOLÓGICAS III (13.89%)</t>
  </si>
  <si>
    <t>0933-7954</t>
  </si>
  <si>
    <t>SOCIAL PSYCHIATRY AND PSYCHIATRIC EPIDEMIOLOGY (PRINT)</t>
  </si>
  <si>
    <t>0938-7994</t>
  </si>
  <si>
    <t>EUROPEAN RADIOLOGY</t>
  </si>
  <si>
    <t>MEDICINA I (40.43%) | MEDICINA II (38.30%)</t>
  </si>
  <si>
    <t>0939-6411</t>
  </si>
  <si>
    <t>EUROPEAN JOURNAL OF PHARMACEUTICS AND BIOPHARMACEUTICS</t>
  </si>
  <si>
    <t>FARMÁCIA (39.33%) | QUÍMICA (12.36%)</t>
  </si>
  <si>
    <t>0940-6719</t>
  </si>
  <si>
    <t>EUROPEAN SPINE JOURNAL</t>
  </si>
  <si>
    <t>EDUCAÇÃO FÍSICA (48.84%) | MEDICINA I (18.60%)</t>
  </si>
  <si>
    <t>0942-2056</t>
  </si>
  <si>
    <t>KNEE SURGERY, SPORTS TRAUMATOLOGY, ARTHROSCOPY</t>
  </si>
  <si>
    <t>0944-7113</t>
  </si>
  <si>
    <t>PHYTOMEDICINE (STUTTGART)</t>
  </si>
  <si>
    <t>CIÊNCIAS BIOLÓGICAS II (16.80%) | BIOTECNOLOGIA (14.40%) | FARMÁCIA (14.00%)</t>
  </si>
  <si>
    <t>0946-2716</t>
  </si>
  <si>
    <t>JOURNAL OF MOLECULAR MEDICINE (BERLIN. PRINT)</t>
  </si>
  <si>
    <t>MEDICINA I (30.95%) | CIÊNCIAS BIOLÓGICAS I (23.81%)</t>
  </si>
  <si>
    <t>0950-1991</t>
  </si>
  <si>
    <t>DEVELOPMENT (CAMBRIDGE)</t>
  </si>
  <si>
    <t>0950-3293</t>
  </si>
  <si>
    <t>FOOD QUALITY AND PREFERENCE</t>
  </si>
  <si>
    <t>0950-9232</t>
  </si>
  <si>
    <t>ONCOGENE (BASINGSTOKE)</t>
  </si>
  <si>
    <t>CIÊNCIAS BIOLÓGICAS I (35.29%) | MEDICINA I (23.53%)</t>
  </si>
  <si>
    <t>0951-418X</t>
  </si>
  <si>
    <t>PTR. PHYTOTHERAPY RESEARCH</t>
  </si>
  <si>
    <t>CIÊNCIAS BIOLÓGICAS II (19.72%) | FARMÁCIA (14.53%) | BIOTECNOLOGIA (13.15%)</t>
  </si>
  <si>
    <t>0951-6433</t>
  </si>
  <si>
    <t>BIOFACTORS (OXFORD)</t>
  </si>
  <si>
    <t>FARMÁCIA (37.50%) | NUTRIÇÃO (12.50%)</t>
  </si>
  <si>
    <t>0951-7367</t>
  </si>
  <si>
    <t>CURRENT OPINION IN PSYCHIATRY</t>
  </si>
  <si>
    <t>0951-7375</t>
  </si>
  <si>
    <t>CURRENT OPINION IN INFECTIOUS DISEASES</t>
  </si>
  <si>
    <t>0952-3871</t>
  </si>
  <si>
    <t>JOURNAL OF HUMAN NUTRITION AND DIETETICS</t>
  </si>
  <si>
    <t>NUTRIÇÃO (37.10%) | MEDICINA I (17.74%)</t>
  </si>
  <si>
    <t>0952-7915</t>
  </si>
  <si>
    <t>CURRENT OPINION IN IMMUNOLOGY</t>
  </si>
  <si>
    <t>MEDICINA I (40.00%) | CIÊNCIAS BIOLÓGICAS III (20.00%)</t>
  </si>
  <si>
    <t>0952-8180</t>
  </si>
  <si>
    <t>JOURNAL OF CLINICAL ANESTHESIA</t>
  </si>
  <si>
    <t>MEDICINA III (43.48%) | MEDICINA I (21.74%)</t>
  </si>
  <si>
    <t>0954-3007</t>
  </si>
  <si>
    <t>EUROPEAN JOURNAL OF CLINICAL NUTRITION</t>
  </si>
  <si>
    <t>SAÚDE COLETIVA (25.38%) | NUTRIÇÃO (23.85%) | MEDICINA I (23.08%)</t>
  </si>
  <si>
    <t>0954-6820</t>
  </si>
  <si>
    <t>JOURNAL OF INTERNAL MEDICINE (PRINT)</t>
  </si>
  <si>
    <t>CIÊNCIAS BIOLÓGICAS II (38.46%) | MEDICINA I (23.08%)</t>
  </si>
  <si>
    <t>0955-2863</t>
  </si>
  <si>
    <t>JOURNAL OF NUTRITIONAL BIOCHEMISTRY</t>
  </si>
  <si>
    <t>CIÊNCIAS BIOLÓGICAS II (26.53%) | MEDICINA I (11.56%) | CIÊNCIAS BIOLÓGICAS I (11.22%)</t>
  </si>
  <si>
    <t>0955-3959</t>
  </si>
  <si>
    <t>INTERNATIONAL JOURNAL ON DRUG POLICY</t>
  </si>
  <si>
    <t>0956-053X</t>
  </si>
  <si>
    <t>WASTE MANAGEMENT (ELMSFORD)</t>
  </si>
  <si>
    <t>ENGENHARIAS I (24.03%) | ENGENHARIAS II (12.79%) | CIÊNCIAS AMBIENTAIS (8.91%)</t>
  </si>
  <si>
    <t>0956-5663</t>
  </si>
  <si>
    <t>BIOSENSORS &amp; BIOELECTRONICS</t>
  </si>
  <si>
    <t>QUÍMICA (31.82%) | BIOTECNOLOGIA (18.18%)</t>
  </si>
  <si>
    <t>0956-7135</t>
  </si>
  <si>
    <t>FOOD CONTROL</t>
  </si>
  <si>
    <t>CIÊNCIA DE ALIMENTOS (44.44%) | MEDICINA VETERINÁRIA (9.52%)</t>
  </si>
  <si>
    <t>0957-4484</t>
  </si>
  <si>
    <t>NANOTECHNOLOGY (BRISTOL. PRINT)</t>
  </si>
  <si>
    <t>ASTRONOMIA / FÍSICA (30.15%) | QUÍMICA (13.57%) | MATERIAIS (11.06%)</t>
  </si>
  <si>
    <t>0957-5820</t>
  </si>
  <si>
    <t>PROCESS SAFETY AND ENVIRONMENTAL PROTECTION</t>
  </si>
  <si>
    <t>ENGENHARIAS II (46.47%) | ENGENHARIAS I (10.78%)</t>
  </si>
  <si>
    <t>0959-6526</t>
  </si>
  <si>
    <t>JOURNAL OF CLEANER PRODUCTION</t>
  </si>
  <si>
    <t>ENGENHARIAS III (20.29%) | ENGENHARIAS I (13.92%) | ADMINISTRAÇÃO PÚBLICA E DE EMPRESAS, CIÊNCIAS CONTÁBEIS E TURISMO (13.28%)</t>
  </si>
  <si>
    <t>0959-8049</t>
  </si>
  <si>
    <t>EUROPEAN JOURNAL OF CANCER</t>
  </si>
  <si>
    <t>0959-8146</t>
  </si>
  <si>
    <t>BMJ (INTERNATIONAL EDITION)</t>
  </si>
  <si>
    <t>SAÚDE COLETIVA (47.46%) | MEDICINA I (16.95%)</t>
  </si>
  <si>
    <t>0960-7412</t>
  </si>
  <si>
    <t>PLANT JOURNAL (PRINT)</t>
  </si>
  <si>
    <t>CIÊNCIAS AGRÁRIAS I (36.17%) | CIÊNCIAS BIOLÓGICAS I (23.40%)</t>
  </si>
  <si>
    <t>0960-8923</t>
  </si>
  <si>
    <t>OBESITY SURGERY</t>
  </si>
  <si>
    <t>MEDICINA I (33.78%) | MEDICINA III (25.14%)</t>
  </si>
  <si>
    <t>0960-9822</t>
  </si>
  <si>
    <t>CURRENT BIOLOGY</t>
  </si>
  <si>
    <t>BIODIVERSIDADE (28.17%) | CIÊNCIAS BIOLÓGICAS I (23.94%)</t>
  </si>
  <si>
    <t>0962-1067</t>
  </si>
  <si>
    <t>JOURNAL OF CLINICAL NURSING</t>
  </si>
  <si>
    <t>0962-1075</t>
  </si>
  <si>
    <t>INSECT MOLECULAR BIOLOGY (PRINT)</t>
  </si>
  <si>
    <t>CIÊNCIAS BIOLÓGICAS I (22.22%) | CIÊNCIAS BIOLÓGICAS II (16.67%) | BIODIVERSIDADE (16.67%)</t>
  </si>
  <si>
    <t>0962-1083</t>
  </si>
  <si>
    <t>MOLECULAR ECOLOGY (PRINT)</t>
  </si>
  <si>
    <t>0962-8436</t>
  </si>
  <si>
    <t>PHILOSOPHICAL TRANSACTIONS OF THE ROYAL SOCIETY B-BIOLOGICAL SCIENCES</t>
  </si>
  <si>
    <t>BIODIVERSIDADE (48.53%) | CIÊNCIAS AMBIENTAIS (23.53%)</t>
  </si>
  <si>
    <t>0963-8288</t>
  </si>
  <si>
    <t>DISABILITY AND REHABILITATION</t>
  </si>
  <si>
    <t>0963-9969</t>
  </si>
  <si>
    <t>FOOD RESEARCH INTERNATIONAL</t>
  </si>
  <si>
    <t>CIÊNCIA DE ALIMENTOS (41.67%) | QUÍMICA (8.28%) | CIÊNCIAS AGRÁRIAS I (6.26%)</t>
  </si>
  <si>
    <t>0964-3397</t>
  </si>
  <si>
    <t>INTENSIVE &amp; CRITICAL CARE NURSING</t>
  </si>
  <si>
    <t>0964-6906</t>
  </si>
  <si>
    <t>HUMAN MOLECULAR GENETICS (PRINT)</t>
  </si>
  <si>
    <t>CIÊNCIAS BIOLÓGICAS I (40.00%) | CIÊNCIAS BIOLÓGICAS II (14.29%)</t>
  </si>
  <si>
    <t>0965-1748</t>
  </si>
  <si>
    <t>INSECT BIOCHEMISTRY AND MOLECULAR BIOLOGY</t>
  </si>
  <si>
    <t>CIÊNCIAS BIOLÓGICAS II (21.25%) | CIÊNCIAS BIOLÓGICAS I (17.50%) | CIÊNCIAS BIOLÓGICAS III (15.00%)</t>
  </si>
  <si>
    <t>0965-206X</t>
  </si>
  <si>
    <t>JOURNAL OF TISSUE VIABILITY</t>
  </si>
  <si>
    <t>BIOTECNOLOGIA (21.74%) | FARMÁCIA (17.39%) | MEDICINA III (13.04%)</t>
  </si>
  <si>
    <t>0965-2140</t>
  </si>
  <si>
    <t>ADDICTION (ABINGDON. PRINT)</t>
  </si>
  <si>
    <t>0966-0410</t>
  </si>
  <si>
    <t>HEALTH &amp; SOCIAL CARE IN THE COMMUNITY (PRINT)</t>
  </si>
  <si>
    <t>MEDICINA I (42.86%) | ENFERMAGEM (14.29%)</t>
  </si>
  <si>
    <t>0966-0429</t>
  </si>
  <si>
    <t>JOURNAL OF NURSING MANAGEMENT</t>
  </si>
  <si>
    <t>0966-0844</t>
  </si>
  <si>
    <t>BIOMETALS (OXFORD)</t>
  </si>
  <si>
    <t>QUÍMICA (20.29%) | CIÊNCIAS BIOLÓGICAS II (14.49%) | FARMÁCIA (8.70%)</t>
  </si>
  <si>
    <t>0966-842X</t>
  </si>
  <si>
    <t>TRENDS IN MICROBIOLOGY (REGULAR ED.)</t>
  </si>
  <si>
    <t>BIOTECNOLOGIA (25.00%) | CIÊNCIAS BIOLÓGICAS I (25.00%)</t>
  </si>
  <si>
    <t>0969-6970</t>
  </si>
  <si>
    <t>ANGIOGENESIS (LONDON)</t>
  </si>
  <si>
    <t>MEDICINA I (40.00%) | CIÊNCIAS BIOLÓGICAS II (30.00%)</t>
  </si>
  <si>
    <t>0969-7330</t>
  </si>
  <si>
    <t>NURSING ETHICS</t>
  </si>
  <si>
    <t>0969-806X</t>
  </si>
  <si>
    <t>RADIATION PHYSICS AND CHEMISTRY (1993)</t>
  </si>
  <si>
    <t>ENGENHARIAS II (30.75%) | ASTRONOMIA / FÍSICA (26.47%)</t>
  </si>
  <si>
    <t>0969-9961</t>
  </si>
  <si>
    <t>NEUROBIOLOGY OF DISEASE</t>
  </si>
  <si>
    <t>1008-682X</t>
  </si>
  <si>
    <t>ASIAN JOURNAL OF ANDROLOGY</t>
  </si>
  <si>
    <t>1010-7940</t>
  </si>
  <si>
    <t>EUROPEAN JOURNAL OF CARDIO-THORACIC SURGERY</t>
  </si>
  <si>
    <t>MEDICINA I (45.00%) | MEDICINA III (25.00%)</t>
  </si>
  <si>
    <t>1011-1344</t>
  </si>
  <si>
    <t>JOURNAL OF PHOTOCHEMISTRY AND PHOTOBIOLOGY. B, BIOLOGY</t>
  </si>
  <si>
    <t>BIOTECNOLOGIA (11.34%) | ODONTOLOGIA (9.28%) | FARMÁCIA (8.93%)</t>
  </si>
  <si>
    <t>1015-6305</t>
  </si>
  <si>
    <t>BRAIN PATHOLOGY</t>
  </si>
  <si>
    <t>MEDICINA II (41.94%) | MEDICINA I (29.03%)</t>
  </si>
  <si>
    <t>1015-8987</t>
  </si>
  <si>
    <t>CELLULAR PHYSIOLOGY AND BIOCHEMISTRY</t>
  </si>
  <si>
    <t>CIÊNCIAS BIOLÓGICAS II (28.77%) | MEDICINA I (23.29%)</t>
  </si>
  <si>
    <t>1018-8827</t>
  </si>
  <si>
    <t>EUROPEAN CHILD &amp; ADOLESCENT PSYCHIATRY</t>
  </si>
  <si>
    <t>1021-7770</t>
  </si>
  <si>
    <t>JOURNAL OF BIOMEDICAL SCIENCE (BASEL)</t>
  </si>
  <si>
    <t>MEDICINA II (22.58%) | BIOTECNOLOGIA (16.13%) | MEDICINA I (12.90%)</t>
  </si>
  <si>
    <t>1022-6877</t>
  </si>
  <si>
    <t>EUROPEAN ADDICTION RESEARCH</t>
  </si>
  <si>
    <t>1036-7314</t>
  </si>
  <si>
    <t>AUSTRALIAN CRITICAL CARE</t>
  </si>
  <si>
    <t>ENFERMAGEM (35.00%) | MEDICINA I (25.00%)</t>
  </si>
  <si>
    <t>1040-0605</t>
  </si>
  <si>
    <t>AMERICAN JOURNAL OF PHYSIOLOGY. LUNG CELLULAR AND MOLECULAR PHYSIOLOGY</t>
  </si>
  <si>
    <t>1040-7308</t>
  </si>
  <si>
    <t>NEUROPSYCHOLOGY REVIEW</t>
  </si>
  <si>
    <t>1040-8398</t>
  </si>
  <si>
    <t>CRITICAL REVIEWS IN FOOD SCIENCE AND NUTRITION</t>
  </si>
  <si>
    <t>NUTRIÇÃO (25.00%) | CIÊNCIA DE ALIMENTOS (18.60%) | SAÚDE COLETIVA (7.56%)</t>
  </si>
  <si>
    <t>1040-841X</t>
  </si>
  <si>
    <t>CRITICAL REVIEWS IN MICROBIOLOGY</t>
  </si>
  <si>
    <t>CIÊNCIAS BIOLÓGICAS III (16.67%) | CIÊNCIAS BIOLÓGICAS I (16.67%) | CIÊNCIA DE ALIMENTOS (12.50%)</t>
  </si>
  <si>
    <t>1040-8428</t>
  </si>
  <si>
    <t>CRITICAL REVIEWS IN ONCOLOGY/HEMATOLOGY</t>
  </si>
  <si>
    <t>MEDICINA I (36.54%) | ODONTOLOGIA (21.15%)</t>
  </si>
  <si>
    <t>1041-6080</t>
  </si>
  <si>
    <t>LEARNING AND INDIVIDUAL DIFFERENCES</t>
  </si>
  <si>
    <t>1042-0533</t>
  </si>
  <si>
    <t>AMERICAN JOURNAL OF HUMAN BIOLOGY</t>
  </si>
  <si>
    <t>EDUCAÇÃO FÍSICA (31.67%) | NUTRIÇÃO (16.67%) | SAÚDE COLETIVA (15.83%)</t>
  </si>
  <si>
    <t>1043-1802</t>
  </si>
  <si>
    <t>BIOCONJUGATE CHEMISTRY</t>
  </si>
  <si>
    <t>BIOTECNOLOGIA (23.53%) | ENGENHARIAS II (17.65%) | FARMÁCIA (11.76%)</t>
  </si>
  <si>
    <t>1043-2760</t>
  </si>
  <si>
    <t>TRENDS IN ENDOCRINOLOGY AND METABOLISM</t>
  </si>
  <si>
    <t>BIOTECNOLOGIA (15.79%) | CIÊNCIAS BIOLÓGICAS I (15.79%) | ODONTOLOGIA (15.79%)</t>
  </si>
  <si>
    <t>1043-3074</t>
  </si>
  <si>
    <t>HEAD &amp; NECK</t>
  </si>
  <si>
    <t>1043-6618</t>
  </si>
  <si>
    <t>PHARMACOLOGICAL RESEARCH</t>
  </si>
  <si>
    <t>CIÊNCIAS BIOLÓGICAS II (22.37%) | MEDICINA I (13.82%) | FARMÁCIA (12.50%)</t>
  </si>
  <si>
    <t>1044-3983</t>
  </si>
  <si>
    <t>EPIDEMIOLOGY (CAMBRIDGE, MASS., PRINT)</t>
  </si>
  <si>
    <t>1044-5323</t>
  </si>
  <si>
    <t>SEMINARS IN IMMUNOLOGY</t>
  </si>
  <si>
    <t>CIÊNCIAS BIOLÓGICAS III (25.00%) | FARMÁCIA (25.00%)</t>
  </si>
  <si>
    <t>1044-5463</t>
  </si>
  <si>
    <t>JOURNAL OF CHILD AND ADOLESCENT PSYCHOPHARMACOLOGY</t>
  </si>
  <si>
    <t>1044-579X</t>
  </si>
  <si>
    <t>SEMINARS IN CANCER BIOLOGY</t>
  </si>
  <si>
    <t>1049-3867</t>
  </si>
  <si>
    <t>WOMEN'S HEALTH ISSUES</t>
  </si>
  <si>
    <t>1049-7323</t>
  </si>
  <si>
    <t>QUALITATIVE HEALTH RESEARCH</t>
  </si>
  <si>
    <t>SAÚDE COLETIVA (36.36%) | ENFERMAGEM (18.18%)</t>
  </si>
  <si>
    <t>1049-9644</t>
  </si>
  <si>
    <t>BIOLOGICAL CONTROL (PRINT)</t>
  </si>
  <si>
    <t>1050-4648</t>
  </si>
  <si>
    <t>FISH &amp; SHELLFISH IMMUNOLOGY (PRINT)</t>
  </si>
  <si>
    <t>ZOOTECNIA / RECURSOS PESQUEIROS (26.58%) | CIÊNCIAS BIOLÓGICAS I (13.92%) | MEDICINA VETERINÁRIA (12.03%)</t>
  </si>
  <si>
    <t>1050-642X</t>
  </si>
  <si>
    <t>CLINICAL JOURNAL OF SPORT MEDICINE (PRINT)</t>
  </si>
  <si>
    <t>1050-7256</t>
  </si>
  <si>
    <t>THYROID (NEW YORK, N.Y.)</t>
  </si>
  <si>
    <t>1053-1807</t>
  </si>
  <si>
    <t>JOURNAL OF MAGNETIC RESONANCE IMAGING (PRINT)</t>
  </si>
  <si>
    <t>MEDICINA I (44.44%) | MEDICINA II (27.78%)</t>
  </si>
  <si>
    <t>1053-2498</t>
  </si>
  <si>
    <t>THE JOURNAL OF HEART AND LUNG TRANSPLANTATION</t>
  </si>
  <si>
    <t>MEDICINA I (47.06%) | CIÊNCIAS BIOLÓGICAS I (17.65%)</t>
  </si>
  <si>
    <t>1053-8119</t>
  </si>
  <si>
    <t>NEUROIMAGE (ORLANDO, FLA. PRINT)</t>
  </si>
  <si>
    <t>MEDICINA II (32.69%) | CIÊNCIAS BIOLÓGICAS II (17.31%)</t>
  </si>
  <si>
    <t>1054-139X</t>
  </si>
  <si>
    <t>JOURNAL OF ADOLESCENT HEALTH</t>
  </si>
  <si>
    <t>1054-1500</t>
  </si>
  <si>
    <t>CHAOS (WOODBURY, N.Y.)</t>
  </si>
  <si>
    <t>1055-7903</t>
  </si>
  <si>
    <t>MOLECULAR PHYLOGENETICS AND EVOLUTION (PRINT)</t>
  </si>
  <si>
    <t>1058-4838</t>
  </si>
  <si>
    <t>CLINICAL INFECTIOUS DISEASES</t>
  </si>
  <si>
    <t>MEDICINA II (40.36%) | MEDICINA I (26.07%)</t>
  </si>
  <si>
    <t>1062-1024</t>
  </si>
  <si>
    <t>JOURNAL OF CHILD AND FAMILY STUDIES</t>
  </si>
  <si>
    <t>1063-4584</t>
  </si>
  <si>
    <t>OSTEOARTHRITIS AND CARTILAGE</t>
  </si>
  <si>
    <t>MEDICINA I (28.57%) | CIÊNCIAS BIOLÓGICAS II (21.43%)</t>
  </si>
  <si>
    <t>1064-7481</t>
  </si>
  <si>
    <t>THE AMERICAN JOURNAL OF GERIATRIC PSYCHIATRY (PRINT)</t>
  </si>
  <si>
    <t>MEDICINA I (40.00%) | CIÊNCIAS BIOLÓGICAS II (20.00%)</t>
  </si>
  <si>
    <t>1065-9471</t>
  </si>
  <si>
    <t>HUMAN BRAIN MAPPING (PRINT)</t>
  </si>
  <si>
    <t>1066-5099</t>
  </si>
  <si>
    <t>STEM CELLS (DAYTON, OHIO)</t>
  </si>
  <si>
    <t>1067-1927</t>
  </si>
  <si>
    <t>WOUND REPAIR AND REGENERATION</t>
  </si>
  <si>
    <t>ENFERMAGEM (25.71%) | ODONTOLOGIA (17.14%) | CIÊNCIAS BIOLÓGICAS II (11.43%)</t>
  </si>
  <si>
    <t>1068-9265</t>
  </si>
  <si>
    <t>ANNALS OF SURGICAL ONCOLOGY</t>
  </si>
  <si>
    <t>1069-6563</t>
  </si>
  <si>
    <t>ACADEMIC EMERGENCY MEDICINE</t>
  </si>
  <si>
    <t>1071-6076</t>
  </si>
  <si>
    <t>PHILOSOPHY, PSYCHIATRY &amp; PSYCHOLOGY</t>
  </si>
  <si>
    <t>FILOSOFIA (28.57%) | MEDICINA I (19.05%) | PSICOLOGIA (14.29%)</t>
  </si>
  <si>
    <t>1071-7544</t>
  </si>
  <si>
    <t>DRUG DELIVERY</t>
  </si>
  <si>
    <t>CIÊNCIAS BIOLÓGICAS III (16.67%) | FARMÁCIA (16.67%) | CIÊNCIAS BIOLÓGICAS I (16.67%)</t>
  </si>
  <si>
    <t>1072-4133</t>
  </si>
  <si>
    <t>EUROPEAN EATING DISORDERS REVIEW</t>
  </si>
  <si>
    <t>1073-1911</t>
  </si>
  <si>
    <t>ASSESSMENT (ODESSA, FLA.)</t>
  </si>
  <si>
    <t>1073-2322</t>
  </si>
  <si>
    <t>SHOCK (AUGUSTA, GA.)</t>
  </si>
  <si>
    <t>MEDICINA I (38.71%) | CIÊNCIAS BIOLÓGICAS II (19.35%)</t>
  </si>
  <si>
    <t>1073-449X</t>
  </si>
  <si>
    <t>AMERICAN JOURNAL OF RESPIRATORY AND CRITICAL CARE MEDICINE</t>
  </si>
  <si>
    <t>1073-8584</t>
  </si>
  <si>
    <t>THE NEUROSCIENTIST (BALTIMORE, MD.)</t>
  </si>
  <si>
    <t>1074-7613</t>
  </si>
  <si>
    <t>IMMUNITY (CAMBRIDGE, MASS.)</t>
  </si>
  <si>
    <t>MEDICINA I (35.00%) | CIÊNCIAS BIOLÓGICAS III (20.00%)</t>
  </si>
  <si>
    <t>1074-9357</t>
  </si>
  <si>
    <t>TOPICS IN STROKE REHABILITATION</t>
  </si>
  <si>
    <t>EDUCAÇÃO FÍSICA (48.15%) | INTERDISCIPLINAR (16.67%)</t>
  </si>
  <si>
    <t>1076-2787</t>
  </si>
  <si>
    <t>COMPLEXITY (NEW YORK, N.Y.)</t>
  </si>
  <si>
    <t>ECONOMIA (23.08%) | ENGENHARIAS IV (19.23%) | CIÊNCIA DA COMPUTAÇÃO (11.54%)</t>
  </si>
  <si>
    <t>1078-0432</t>
  </si>
  <si>
    <t>CLINICAL CANCER RESEARCH (PRINT)</t>
  </si>
  <si>
    <t>MEDICINA I (30.30%) | CIÊNCIAS BIOLÓGICAS I (27.27%)</t>
  </si>
  <si>
    <t>1078-5884</t>
  </si>
  <si>
    <t>EUROPEAN JOURNAL OF VASCULAR AND ENDOVASCULAR SURGERY</t>
  </si>
  <si>
    <t>MEDICINA III (22.73%) | EDUCAÇÃO FÍSICA (22.73%) | BIOTECNOLOGIA (13.64%)</t>
  </si>
  <si>
    <t>1079-5006</t>
  </si>
  <si>
    <t>THE JOURNALS OF GERONTOLOGY. SERIES A, BIOLOGICAL SCIENCES AND MEDICAL SCIENCES</t>
  </si>
  <si>
    <t>MEDICINA I (23.08%) | EDUCAÇÃO FÍSICA (20.51%) | SAÚDE COLETIVA (12.82%)</t>
  </si>
  <si>
    <t>1079-5642</t>
  </si>
  <si>
    <t>ARTERIOSCLEROSIS, THROMBOSIS, AND VASCULAR BIOLOGY</t>
  </si>
  <si>
    <t>1080-0549</t>
  </si>
  <si>
    <t>CLINICAL REVIEWS IN ALLERGY &amp; IMMUNOLOGY</t>
  </si>
  <si>
    <t>1080-6040</t>
  </si>
  <si>
    <t>EMERGING INFECTIOUS DISEASES (PRINT)</t>
  </si>
  <si>
    <t>MEDICINA II (20.81%) | CIÊNCIAS BIOLÓGICAS III (18.63%) | MEDICINA I (13.35%)</t>
  </si>
  <si>
    <t>1081-597X</t>
  </si>
  <si>
    <t>JOURNAL OF REFRACTIVE SURGERY (1995)</t>
  </si>
  <si>
    <t>1082-3301</t>
  </si>
  <si>
    <t>EARLY CHILDHOOD EDUCATION JOURNAL</t>
  </si>
  <si>
    <t>PSICOLOGIA (28.57%) | ENSINO (28.57%)</t>
  </si>
  <si>
    <t>1084-9521</t>
  </si>
  <si>
    <t>SEMINARS IN CELL &amp; DEVELOPMENTAL BIOLOGY</t>
  </si>
  <si>
    <t>CIÊNCIAS BIOLÓGICAS I (34.21%) | CIÊNCIAS BIOLÓGICAS II (28.95%)</t>
  </si>
  <si>
    <t>1087-0156</t>
  </si>
  <si>
    <t>NATURE BIOTECHNOLOGY (PRINT)</t>
  </si>
  <si>
    <t>MEDICINA I (30.43%) | ECONOMIA (13.04%) | ADMINISTRAÇÃO PÚBLICA E DE EMPRESAS, CIÊNCIAS CONTÁBEIS E TURISMO (13.04%)</t>
  </si>
  <si>
    <t>1087-0547</t>
  </si>
  <si>
    <t>JOURNAL OF ATTENTION DISORDERS</t>
  </si>
  <si>
    <t>1087-0792</t>
  </si>
  <si>
    <t>SLEEP MEDICINE REVIEWS</t>
  </si>
  <si>
    <t>1087-2914</t>
  </si>
  <si>
    <t>AIDS PATIENT CARE AND STDS</t>
  </si>
  <si>
    <t>1090-0233</t>
  </si>
  <si>
    <t>THE VETERINARY JOURNAL (LONDON, ENGLAND. 1997)</t>
  </si>
  <si>
    <t>MEDICINA VETERINÁRIA (36.73%) | CIÊNCIAS BIOLÓGICAS III (16.33%)</t>
  </si>
  <si>
    <t>1090-3798</t>
  </si>
  <si>
    <t>EUROPEAN JOURNAL OF PAEDIATRIC NEUROLOGY</t>
  </si>
  <si>
    <t>1090-3801</t>
  </si>
  <si>
    <t>EUROPEAN JOURNAL OF PAIN</t>
  </si>
  <si>
    <t>MEDICINA II (28.26%) | MEDICINA I (19.57%) | ODONTOLOGIA (15.22%)</t>
  </si>
  <si>
    <t>1090-820X</t>
  </si>
  <si>
    <t>AESTHETIC SURGERY JOURNAL</t>
  </si>
  <si>
    <t>1091-4269</t>
  </si>
  <si>
    <t>DEPRESSION AND ANXIETY (PRINT)</t>
  </si>
  <si>
    <t>MEDICINA II (47.37%) | SAÚDE COLETIVA (26.32%)</t>
  </si>
  <si>
    <t>1093-7404</t>
  </si>
  <si>
    <t>JOURNAL OF TOXICOLOGY AND ENVIRONMENTAL HEALTH. PART B, CRITICAL REVIEWS</t>
  </si>
  <si>
    <t>CIÊNCIAS BIOLÓGICAS II (24.14%) | CIÊNCIAS BIOLÓGICAS I (17.24%) | SAÚDE COLETIVA (17.24%)</t>
  </si>
  <si>
    <t>1094-7159</t>
  </si>
  <si>
    <t>NEUROMODULATION (MALDEN, MASS.)</t>
  </si>
  <si>
    <t>1096-4959</t>
  </si>
  <si>
    <t>COMPARATIVE BIOCHEMISTRY AND PHYSIOLOGY. PART B: BIOCHEMISTRY &amp; MOLECULAR BIOLOGY (PRINT)</t>
  </si>
  <si>
    <t>CIÊNCIAS BIOLÓGICAS II (38.24%) | BIODIVERSIDADE (19.12%)</t>
  </si>
  <si>
    <t>1097-6647</t>
  </si>
  <si>
    <t>JOURNAL OF CARDIOVASCULAR MAGNETIC RESONANCE</t>
  </si>
  <si>
    <t>1098-3015</t>
  </si>
  <si>
    <t>VALUE IN HEALTH</t>
  </si>
  <si>
    <t>SAÚDE COLETIVA (33.98%) | MEDICINA I (17.48%)</t>
  </si>
  <si>
    <t>1098-3600</t>
  </si>
  <si>
    <t>GENETICS IN MEDICINE</t>
  </si>
  <si>
    <t>MEDICINA I (35.29%) | MEDICINA II (29.41%)</t>
  </si>
  <si>
    <t>1099-5129</t>
  </si>
  <si>
    <t>EUROPACE (LONDON, ENGLAND)</t>
  </si>
  <si>
    <t>1099-8004</t>
  </si>
  <si>
    <t>BIOLOGICAL RESEARCH FOR NURSING</t>
  </si>
  <si>
    <t>INTERDISCIPLINAR (26.67%) | ENFERMAGEM (20.00%) | SAÚDE COLETIVA (13.33%)</t>
  </si>
  <si>
    <t>1101-1262</t>
  </si>
  <si>
    <t>EUROPEAN JOURNAL OF PUBLIC HEALTH</t>
  </si>
  <si>
    <t>1129-2369</t>
  </si>
  <si>
    <t>THE JOURNAL OF HEADACHE AND PAIN (TESTO STAMPATO)</t>
  </si>
  <si>
    <t>1132-0559</t>
  </si>
  <si>
    <t>INTERVENCION PSICOSOCIAL</t>
  </si>
  <si>
    <t>1170-7690</t>
  </si>
  <si>
    <t>PHARMACOECONOMICS (AUCKLAND)</t>
  </si>
  <si>
    <t>SAÚDE COLETIVA (42.86%) | MEDICINA I (28.57%)</t>
  </si>
  <si>
    <t>1175-0561</t>
  </si>
  <si>
    <t>AMERICAN JOURNAL OF CLINICAL DERMATOLOGY</t>
  </si>
  <si>
    <t>1177-889X</t>
  </si>
  <si>
    <t>PATIENT PREFERENCE AND ADHERENCE</t>
  </si>
  <si>
    <t>1178-2013</t>
  </si>
  <si>
    <t>INTERNATIONAL JOURNAL OF NANOMEDICINE (ONLINE)</t>
  </si>
  <si>
    <t>FARMÁCIA (23.87%) | CIÊNCIAS BIOLÓGICAS II (11.71%) | QUÍMICA (8.56%)</t>
  </si>
  <si>
    <t>1180-4882</t>
  </si>
  <si>
    <t>JOURNAL OF PSYCHIATRY &amp; NEUROSCIENCE</t>
  </si>
  <si>
    <t>1195-1982</t>
  </si>
  <si>
    <t>JOURNAL OF TRAVEL MEDICINE</t>
  </si>
  <si>
    <t>MEDICINA II (40.00%) | SAÚDE COLETIVA (18.18%)</t>
  </si>
  <si>
    <t>1198-743X</t>
  </si>
  <si>
    <t>CLINICAL MICROBIOLOGY AND INFECTION (PRINT)</t>
  </si>
  <si>
    <t>MEDICINA I (30.33%) | MEDICINA II (28.69%)</t>
  </si>
  <si>
    <t>1262-3636</t>
  </si>
  <si>
    <t>DIABETES &amp; METABOLISM</t>
  </si>
  <si>
    <t>1350-4177</t>
  </si>
  <si>
    <t>ULTRASONICS SONOCHEMISTRY</t>
  </si>
  <si>
    <t>CIÊNCIA DE ALIMENTOS (28.88%) | QUÍMICA (17.65%) | ENGENHARIAS II (11.23%)</t>
  </si>
  <si>
    <t>1350-6129</t>
  </si>
  <si>
    <t>AMYLOID (CARNFORTH)</t>
  </si>
  <si>
    <t>1351-0088</t>
  </si>
  <si>
    <t>ENDOCRINE-RELATED CANCER</t>
  </si>
  <si>
    <t>1352-2310</t>
  </si>
  <si>
    <t>ATMOSPHERIC ENVIRONMENT</t>
  </si>
  <si>
    <t>CIÊNCIAS AMBIENTAIS (18.26%) | ENGENHARIAS I (17.39%) | QUÍMICA (12.17%)</t>
  </si>
  <si>
    <t>1352-4585</t>
  </si>
  <si>
    <t>MULTIPLE SCLEROSIS</t>
  </si>
  <si>
    <t>1353-3452</t>
  </si>
  <si>
    <t>SCIENCE AND ENGINEERING ETHICS</t>
  </si>
  <si>
    <t>1353-8292</t>
  </si>
  <si>
    <t>HEALTH AND PLACE</t>
  </si>
  <si>
    <t>SAÚDE COLETIVA (44.44%) | NUTRIÇÃO (11.11%)</t>
  </si>
  <si>
    <t>1354-3776</t>
  </si>
  <si>
    <t>EXPERT OPINION ON THERAPEUTIC PATENTS</t>
  </si>
  <si>
    <t>BIOTECNOLOGIA (20.56%) | CIÊNCIAS BIOLÓGICAS II (14.02%) | MEDICINA I (14.02%)</t>
  </si>
  <si>
    <t>1354-3784</t>
  </si>
  <si>
    <t>EXPERT OPINION ON INVESTIGATIONAL DRUGS</t>
  </si>
  <si>
    <t>CIÊNCIAS BIOLÓGICAS II (33.33%) | MEDICINA I (33.33%)</t>
  </si>
  <si>
    <t>1354-523X</t>
  </si>
  <si>
    <t>ORAL DISEASES</t>
  </si>
  <si>
    <t>1355-6215</t>
  </si>
  <si>
    <t>ADDICTION BIOLOGY (PRINT)</t>
  </si>
  <si>
    <t>1359-1053</t>
  </si>
  <si>
    <t>JOURNAL OF HEALTH PSYCHOLOGY</t>
  </si>
  <si>
    <t>EDUCAÇÃO FÍSICA (22.73%) | SAÚDE COLETIVA (22.73%) | PSICOLOGIA (18.18%)</t>
  </si>
  <si>
    <t>1359-1789</t>
  </si>
  <si>
    <t>AGGRESSION AND VIOLENT BEHAVIOUR</t>
  </si>
  <si>
    <t>1359-2998</t>
  </si>
  <si>
    <t>ARCHIVES OF DISEASE IN CHILDHOOD. FETAL AND NEONATAL EDITION</t>
  </si>
  <si>
    <t>1359-4184</t>
  </si>
  <si>
    <t>MOLECULAR PSYCHIATRY</t>
  </si>
  <si>
    <t>MEDICINA II (29.69%) | CIÊNCIAS BIOLÓGICAS I (23.44%)</t>
  </si>
  <si>
    <t>1359-4338</t>
  </si>
  <si>
    <t>VIRTUAL REALITY (WALTHAM CROSS)</t>
  </si>
  <si>
    <t>CIÊNCIA DA COMPUTAÇÃO (25.00%) | EDUCAÇÃO FÍSICA (25.00%)</t>
  </si>
  <si>
    <t>1359-6101</t>
  </si>
  <si>
    <t>CYTOKINE &amp; GROWTH FACTOR REVIEWS</t>
  </si>
  <si>
    <t>INTERDISCIPLINAR (21.43%) | CIÊNCIAS BIOLÓGICAS III (14.29%) | BIOTECNOLOGIA (14.29%)</t>
  </si>
  <si>
    <t>1360-2357</t>
  </si>
  <si>
    <t>EDUCATION AND INFORMATION TECHNOLOGIES</t>
  </si>
  <si>
    <t>ADMINISTRAÇÃO PÚBLICA E DE EMPRESAS, CIÊNCIAS CONTÁBEIS E TURISMO (21.05%) | INTERDISCIPLINAR (15.79%) | EDUCAÇÃO FÍSICA (10.53%</t>
  </si>
  <si>
    <t>1360-7863</t>
  </si>
  <si>
    <t>AGING &amp; MENTAL HEALTH (PRINT)</t>
  </si>
  <si>
    <t>PSICOLOGIA (26.00%) | MEDICINA II (26.00%)</t>
  </si>
  <si>
    <t>1360-8185</t>
  </si>
  <si>
    <t>APOPTOSIS (LONDON)</t>
  </si>
  <si>
    <t>CIÊNCIAS BIOLÓGICAS II (33.33%) | CIÊNCIAS BIOLÓGICAS I (26.67%)</t>
  </si>
  <si>
    <t>1360-9947</t>
  </si>
  <si>
    <t>MOLECULAR HUMAN REPRODUCTION (PRINT)</t>
  </si>
  <si>
    <t>MEDICINA VETERINÁRIA (20.00%) | CIÊNCIAS BIOLÓGICAS I (20.00%) | CIÊNCIAS BIOLÓGICAS II (20.00%)</t>
  </si>
  <si>
    <t>1362-1017</t>
  </si>
  <si>
    <t>NURSING IN CRITICAL CARE</t>
  </si>
  <si>
    <t>1362-3613</t>
  </si>
  <si>
    <t>AUTISM (LONDON)</t>
  </si>
  <si>
    <t>INTERDISCIPLINAR (40.00%) | EDUCAÇÃO FÍSICA (20.00%)</t>
  </si>
  <si>
    <t>1362-4393</t>
  </si>
  <si>
    <t>SPINAL CORD</t>
  </si>
  <si>
    <t>MEDICINA I (25.00%) | EDUCAÇÃO FÍSICA (21.43%) | MEDICINA III (14.29%)</t>
  </si>
  <si>
    <t>1365-2966</t>
  </si>
  <si>
    <t>ROYAL ASTRONOMICAL SOCIETY. MONTHLY NOTICES</t>
  </si>
  <si>
    <t>1367-4803</t>
  </si>
  <si>
    <t>BIOINFORMATICS (OXFORD. PRINT)</t>
  </si>
  <si>
    <t>CIÊNCIAS BIOLÓGICAS I (32.22%) | CIÊNCIA DA COMPUTAÇÃO (12.22%) | CIÊNCIAS BIOLÓGICAS II (10.00%)</t>
  </si>
  <si>
    <t>1367-4935</t>
  </si>
  <si>
    <t>JOURNAL OF CHILD HEALTH CARE</t>
  </si>
  <si>
    <t>1368-8375</t>
  </si>
  <si>
    <t>ORAL ONCOLOGY (1997)</t>
  </si>
  <si>
    <t>ODONTOLOGIA (37.72%) | MEDICINA I (28.14%)</t>
  </si>
  <si>
    <t>1368-9800</t>
  </si>
  <si>
    <t>PUBLIC HEALTH NUTRITION (WALLINGFORD)</t>
  </si>
  <si>
    <t>1369-5274</t>
  </si>
  <si>
    <t>CURRENT OPINION IN MICROBIOLOGY</t>
  </si>
  <si>
    <t>CIÊNCIAS BIOLÓGICAS I (28.57%) | CIÊNCIAS AGRÁRIAS I (23.81%)</t>
  </si>
  <si>
    <t>1369-703X</t>
  </si>
  <si>
    <t>BIOCHEMICAL ENGINEERING JOURNAL</t>
  </si>
  <si>
    <t>ENGENHARIAS II (24.68%) | BIOTECNOLOGIA (16.88%) | CIÊNCIA DE ALIMENTOS (8.44%)</t>
  </si>
  <si>
    <t>1369-8478</t>
  </si>
  <si>
    <t>TRANSPORTATION RESEARCH. PART F, TRAFFIC PSYCHOLOGY AND BEHAVIOUR</t>
  </si>
  <si>
    <t>ENGENHARIAS I (32.14%) | PSICOLOGIA (25.00%)</t>
  </si>
  <si>
    <t>1382-4996</t>
  </si>
  <si>
    <t>ADVANCES IN HEALTH SCIENCES EDUCATION</t>
  </si>
  <si>
    <t>1383-5742</t>
  </si>
  <si>
    <t>MUTATION RESEARCH. REVIEWS IN MUTATION RESEARCH (PRINT)</t>
  </si>
  <si>
    <t>1386-1425</t>
  </si>
  <si>
    <t>SPECTROCHIMICA ACTA. PART A, MOLECULAR AND BIOMOLECULAR SPECTROSCOPY (PRINT)</t>
  </si>
  <si>
    <t>ASTRONOMIA / FÍSICA (28.35%) | QUÍMICA (25.93%)</t>
  </si>
  <si>
    <t>1386-6141</t>
  </si>
  <si>
    <t>BIOCONTROL (DORDRECHT)</t>
  </si>
  <si>
    <t>1387-3547</t>
  </si>
  <si>
    <t>BIOLOGICAL INVASIONS</t>
  </si>
  <si>
    <t>1388-0209</t>
  </si>
  <si>
    <t>PHARMACEUTICAL BIOLOGY</t>
  </si>
  <si>
    <t>FARMÁCIA (20.91%) | BIOTECNOLOGIA (20.91%) | CIÊNCIAS BIOLÓGICAS II (10.00%)</t>
  </si>
  <si>
    <t>1388-9842</t>
  </si>
  <si>
    <t>EUROPEAN JOURNAL OF HEART FAILURE</t>
  </si>
  <si>
    <t>1389-9155</t>
  </si>
  <si>
    <t>REVIEWS IN ENDOCRINE AND METABOLIC DISORDERS (PRINT)</t>
  </si>
  <si>
    <t>1389-9457</t>
  </si>
  <si>
    <t>SLEEP MEDICINE (AMSTERDAM. PRINT)</t>
  </si>
  <si>
    <t>MEDICINA II (33.52%) | MEDICINA I (26.26%)</t>
  </si>
  <si>
    <t>1398-5647</t>
  </si>
  <si>
    <t>BIPOLAR DISORDERS (PRINT)</t>
  </si>
  <si>
    <t>1399-543X</t>
  </si>
  <si>
    <t>PEDIATRIC DIABETES (PRINT)</t>
  </si>
  <si>
    <t>1413-8123</t>
  </si>
  <si>
    <t>CIÊNCIA E SAÚDE COLETIVA (IMPRESSO)</t>
  </si>
  <si>
    <t>SAÚDE COLETIVA (49.52%) | INTERDISCIPLINAR (7.36%)</t>
  </si>
  <si>
    <t>1414-4077</t>
  </si>
  <si>
    <t>AVALIAÇÃO: REVISTA DA AVALIAÇÃO DA EDUCAÇÃO SUPERIOR</t>
  </si>
  <si>
    <t>EDUCAÇÃO (36.65%) | ADMINISTRAÇÃO PÚBLICA E DE EMPRESAS, CIÊNCIAS CONTÁBEIS E TURISMO (16.33%)</t>
  </si>
  <si>
    <t>1415-1804</t>
  </si>
  <si>
    <t>O SOCIAL EM QUESTÃO</t>
  </si>
  <si>
    <t>SERVIÇO SOCIAL (45.34%) | INTERDISCIPLINAR (15.68%)</t>
  </si>
  <si>
    <t>1420-682X</t>
  </si>
  <si>
    <t>CELLULAR AND MOLECULAR LIFE SCIENCES (PRINTED ED.)</t>
  </si>
  <si>
    <t>CIÊNCIAS BIOLÓGICAS I (30.56%) | CIÊNCIAS BIOLÓGICAS II (30.56%)</t>
  </si>
  <si>
    <t>1424-8247</t>
  </si>
  <si>
    <t>PHARMACEUTICALS</t>
  </si>
  <si>
    <t>FARMÁCIA (18.22%) | BIOTECNOLOGIA (17.76%) | CIÊNCIAS BIOLÓGICAS II (16.36%)</t>
  </si>
  <si>
    <t>1436-3291</t>
  </si>
  <si>
    <t>GASTRIC CANCER</t>
  </si>
  <si>
    <t>MEDICINA III (33.33%) | CIÊNCIAS BIOLÓGICAS III (16.67%)</t>
  </si>
  <si>
    <t>1436-6207</t>
  </si>
  <si>
    <t>EUROPEAN JOURNAL OF NUTRITION</t>
  </si>
  <si>
    <t>NUTRIÇÃO (19.82%) | SAÚDE COLETIVA (17.57%) | MEDICINA I (10.81%)</t>
  </si>
  <si>
    <t>1438-8871</t>
  </si>
  <si>
    <t>JMIR. JOURNAL OF MEDICAL INTERNET RESEARCH</t>
  </si>
  <si>
    <t>MEDICINA II (20.31%) | SAÚDE COLETIVA (20.31%) | MEDICINA I (18.75%)</t>
  </si>
  <si>
    <t>1440-2440</t>
  </si>
  <si>
    <t>JOURNAL OF SCIENCE AND MEDICINE IN SPORT</t>
  </si>
  <si>
    <t>1441-0745</t>
  </si>
  <si>
    <t>NURSING AND HEALTH SCIENCES</t>
  </si>
  <si>
    <t>1461-1457</t>
  </si>
  <si>
    <t>INTERNATIONAL JOURNAL OF NEUROPSYCHOPHARMACOLOGY (PRINT)</t>
  </si>
  <si>
    <t>CIÊNCIAS BIOLÓGICAS II (35.71%) | MEDICINA II (28.57%)</t>
  </si>
  <si>
    <t>1461-5185</t>
  </si>
  <si>
    <t>JOURNAL OF ADHESIVE DENTISTRY</t>
  </si>
  <si>
    <t>1462-8902</t>
  </si>
  <si>
    <t>DIABETES, OBESITY AND METABOLISM (PRINT)</t>
  </si>
  <si>
    <t>1463-9076</t>
  </si>
  <si>
    <t>PCCP. PHYSICAL CHEMISTRY CHEMICAL PHYSICS (PRINT)</t>
  </si>
  <si>
    <t>ASTRONOMIA / FÍSICA (34.43%) | QUÍMICA (29.98%)</t>
  </si>
  <si>
    <t>1464-4096</t>
  </si>
  <si>
    <t>BJU INTERNATIONAL (PRINT)</t>
  </si>
  <si>
    <t>1465-7392</t>
  </si>
  <si>
    <t>NATURE CELL BIOLOGY</t>
  </si>
  <si>
    <t>CIÊNCIAS BIOLÓGICAS I (40.00%) | MEDICINA VETERINÁRIA (20.00%)</t>
  </si>
  <si>
    <t>1467-7881</t>
  </si>
  <si>
    <t>OBESITY REVIEWS (PRINT)</t>
  </si>
  <si>
    <t>1470-0328</t>
  </si>
  <si>
    <t>BJOG (OXFORD)</t>
  </si>
  <si>
    <t>MEDICINA III (29.87%) | SAÚDE COLETIVA (24.68%)</t>
  </si>
  <si>
    <t>1470-160X</t>
  </si>
  <si>
    <t>ECOLOGICAL INDICATORS</t>
  </si>
  <si>
    <t>1470-1626</t>
  </si>
  <si>
    <t>REPRODUCTION (CAMBRIDGE)</t>
  </si>
  <si>
    <t>MEDICINA VETERINÁRIA (28.36%) | CIÊNCIAS BIOLÓGICAS I (16.42%) | CIÊNCIAS BIOLÓGICAS II (16.42%)</t>
  </si>
  <si>
    <t>1470-2045</t>
  </si>
  <si>
    <t>LANCET ONCOLOGY</t>
  </si>
  <si>
    <t>1470-7926</t>
  </si>
  <si>
    <t>OCCUPATIONAL AND ENVIRONMENTAL MEDICINE</t>
  </si>
  <si>
    <t>1471-2105</t>
  </si>
  <si>
    <t>BMC BIOINFORMATICS</t>
  </si>
  <si>
    <t>CIÊNCIA DA COMPUTAÇÃO (21.95%) | CIÊNCIAS BIOLÓGICAS I (21.95%) | CIÊNCIAS AGRÁRIAS I (9.76%)</t>
  </si>
  <si>
    <t>1471-3012</t>
  </si>
  <si>
    <t>DEMENTIA (LONDON)</t>
  </si>
  <si>
    <t>1472-6882</t>
  </si>
  <si>
    <t>BMC COMPLEMENTARY AND ALTERNATIVE MEDICINE (ONLINE)</t>
  </si>
  <si>
    <t>CIÊNCIAS BIOLÓGICAS II (14.66%) | FARMÁCIA (12.93%) | BIOTECNOLOGIA (11.21%)</t>
  </si>
  <si>
    <t>1472-6939</t>
  </si>
  <si>
    <t>BMC MEDICAL ETHICS (ONLINE)</t>
  </si>
  <si>
    <t>1472-6963</t>
  </si>
  <si>
    <t>BMC HEALTH SERVICES RESEARCH (ONLINE)</t>
  </si>
  <si>
    <t>SAÚDE COLETIVA (37.61%) | MEDICINA I (14.53%)</t>
  </si>
  <si>
    <t>1472-8222</t>
  </si>
  <si>
    <t>EXPERT OPINION ON THERAPEUTIC TARGETS</t>
  </si>
  <si>
    <t>CIÊNCIAS BIOLÓGICAS I (22.73%) | CIÊNCIAS BIOLÓGICAS II (18.18%) | FARMÁCIA (13.64%)</t>
  </si>
  <si>
    <t>1473-3099</t>
  </si>
  <si>
    <t>LANCET. INFECTIOUS DISEASES (PRINT)</t>
  </si>
  <si>
    <t>MEDICINA II (28.13%) | SAÚDE COLETIVA (22.27%)</t>
  </si>
  <si>
    <t>1474-1733</t>
  </si>
  <si>
    <t>NATURE REVIEWS. IMMUNOLOGY (PRINT)</t>
  </si>
  <si>
    <t>CIÊNCIAS BIOLÓGICAS III (23.08%) | CIÊNCIAS BIOLÓGICAS I (23.08%) | CIÊNCIAS BIOLÓGICAS II (15.38%)</t>
  </si>
  <si>
    <t>1474-7596</t>
  </si>
  <si>
    <t>GENOME BIOLOGY (PRINT): BIOLOGY FOR THE POST-GENOMIC ERA</t>
  </si>
  <si>
    <t>CIÊNCIAS BIOLÓGICAS I (40.91%) | CIÊNCIAS BIOLÓGICAS II (18.18%)</t>
  </si>
  <si>
    <t>1474-9718</t>
  </si>
  <si>
    <t>AGING CELL (PRINT)</t>
  </si>
  <si>
    <t>CIÊNCIAS BIOLÓGICAS I (33.33%) | NUTRIÇÃO (22.22%)</t>
  </si>
  <si>
    <t>1475-2859</t>
  </si>
  <si>
    <t>MICROBIAL CELL FACTORIES</t>
  </si>
  <si>
    <t>CIÊNCIAS BIOLÓGICAS I (31.11%) | CIÊNCIAS BIOLÓGICAS III (20.00%)</t>
  </si>
  <si>
    <t>1475-2891</t>
  </si>
  <si>
    <t>NUTRITION JOURNAL</t>
  </si>
  <si>
    <t>SAÚDE COLETIVA (36.00%) | NUTRIÇÃO (17.33%)</t>
  </si>
  <si>
    <t>1475-6366</t>
  </si>
  <si>
    <t>JOURNAL OF ENZYME INHIBITION AND MEDICINAL CHEMISTRY (PRINT)</t>
  </si>
  <si>
    <t>BIOTECNOLOGIA (15.66%) | QUÍMICA (14.46%) | FARMÁCIA (13.25%)</t>
  </si>
  <si>
    <t>1476-0584</t>
  </si>
  <si>
    <t>EXPERT REVIEW OF VACCINES</t>
  </si>
  <si>
    <t>SAÚDE COLETIVA (25.93%) | MEDICINA I (25.93%)</t>
  </si>
  <si>
    <t>1476-069X</t>
  </si>
  <si>
    <t>ENVIRONMENTAL HEALTH (LONDON. 2002. ONLINE)</t>
  </si>
  <si>
    <t>CIÊNCIAS BIOLÓGICAS II (25.00%) | SAÚDE COLETIVA (25.00%)</t>
  </si>
  <si>
    <t>1476-1122</t>
  </si>
  <si>
    <t>NATURE MATERIALS (PRINT)</t>
  </si>
  <si>
    <t>ASTRONOMIA / FÍSICA (30.77%) | ENGENHARIAS II (23.08%)</t>
  </si>
  <si>
    <t>1476-5810</t>
  </si>
  <si>
    <t>VETERINARY AND COMPARATIVE ONCOLOGY (PRINT)</t>
  </si>
  <si>
    <t>1477-3155</t>
  </si>
  <si>
    <t>JOURNAL OF NANOBIOTECHNOLOGY</t>
  </si>
  <si>
    <t>CIÊNCIAS BIOLÓGICAS II (14.55%) | FARMÁCIA (10.91%) | CIÊNCIAS BIOLÓGICAS I (10.91%)</t>
  </si>
  <si>
    <t>1520-4081</t>
  </si>
  <si>
    <t>ENVIRONMENTAL TOXICOLOGY (PRINT)</t>
  </si>
  <si>
    <t>BIODIVERSIDADE (19.75%) | CIÊNCIAS BIOLÓGICAS II (18.52%) | CIÊNCIAS BIOLÓGICAS I (17.28%)</t>
  </si>
  <si>
    <t>1520-9156</t>
  </si>
  <si>
    <t>DIABETES TECHNOLOGY &amp; THERAPEUTICS</t>
  </si>
  <si>
    <t>1521-3773</t>
  </si>
  <si>
    <t>ANGEWANDTE CHEMIE (INTERNATIONAL ED. INTERNET)</t>
  </si>
  <si>
    <t>1522-8517</t>
  </si>
  <si>
    <t>NEURO-ONCOLOGY (CHARLOTTESVILLE, VA.)</t>
  </si>
  <si>
    <t>CIÊNCIAS BIOLÓGICAS I (41.18%) | MEDICINA I (35.29%)</t>
  </si>
  <si>
    <t>1523-0864</t>
  </si>
  <si>
    <t>ANTIOXIDANTS &amp; REDOX SIGNALLING</t>
  </si>
  <si>
    <t>CIÊNCIAS BIOLÓGICAS II (35.71%) | MEDICINA I (25.00%)</t>
  </si>
  <si>
    <t>1523-0899</t>
  </si>
  <si>
    <t>CLINICAL IMPLANT DENTISTRY AND RELATED RESEARCH</t>
  </si>
  <si>
    <t>1523-3812</t>
  </si>
  <si>
    <t>CURRENT PSYCHIATRY REPORTS</t>
  </si>
  <si>
    <t>1524-8380</t>
  </si>
  <si>
    <t>TRAUMA, VIOLENCE &amp; ABUSE</t>
  </si>
  <si>
    <t>1524-9042</t>
  </si>
  <si>
    <t>PAIN MANAGEMENT NURSING</t>
  </si>
  <si>
    <t>ENFERMAGEM (47.37%) | EDUCAÇÃO FÍSICA (15.79%)</t>
  </si>
  <si>
    <t>1525-8610</t>
  </si>
  <si>
    <t>JOURNAL OF THE AMERICAN MEDICAL DIRECTORS ASSOCIATION (PRINT)</t>
  </si>
  <si>
    <t>MEDICINA II (28.33%) | MEDICINA I (20.00%) | SAÚDE COLETIVA (15.00%)</t>
  </si>
  <si>
    <t>1526-0542</t>
  </si>
  <si>
    <t>PAEDIATRIC RESPIRATORY REVIEWS (PRINT)</t>
  </si>
  <si>
    <t>1526-484X</t>
  </si>
  <si>
    <t>INTERNATIONAL JOURNAL OF SPORT NUTRITION AND EXERCISE METABOLISM (PRINT)</t>
  </si>
  <si>
    <t>EDUCAÇÃO FÍSICA (36.96%) | MEDICINA I (28.26%)</t>
  </si>
  <si>
    <t>1526-498X</t>
  </si>
  <si>
    <t>PEST MANAGEMENT SCIENCE (PRINT)</t>
  </si>
  <si>
    <t>1526-5900</t>
  </si>
  <si>
    <t>THE JOURNAL OF PAIN (PRINT)</t>
  </si>
  <si>
    <t>CIÊNCIAS BIOLÓGICAS II (26.47%) | MEDICINA I (26.47%)</t>
  </si>
  <si>
    <t>1527-6465</t>
  </si>
  <si>
    <t>LIVER TRANSPLANTATION</t>
  </si>
  <si>
    <t>1528-1159</t>
  </si>
  <si>
    <t>SPINE (ONLINE. PHILADELPHIA, PA. 1976)</t>
  </si>
  <si>
    <t>1528-7483</t>
  </si>
  <si>
    <t>CRYSTAL GROWTH &amp; DESIGN</t>
  </si>
  <si>
    <t>QUÍMICA (37.78%) | ASTRONOMIA / FÍSICA (22.96%)</t>
  </si>
  <si>
    <t>1529-2908</t>
  </si>
  <si>
    <t>NATURE IMMUNOLOGY (PRINT)</t>
  </si>
  <si>
    <t>CIÊNCIAS BIOLÓGICAS III (30.77%) | BIOTECNOLOGIA (15.38%) | CIÊNCIAS BIOLÓGICAS I (15.38%)</t>
  </si>
  <si>
    <t>1529-7535</t>
  </si>
  <si>
    <t>PEDIATRIC CRITICAL CARE MEDICINE</t>
  </si>
  <si>
    <t>1530-437X</t>
  </si>
  <si>
    <t>IEEE SENSORS JOURNAL</t>
  </si>
  <si>
    <t>1532-0456</t>
  </si>
  <si>
    <t>COMPARATIVE BIOCHEMISTRY AND PHYSIOLOGY. C. TOXICOLOGY &amp; PHARMACOLOGY</t>
  </si>
  <si>
    <t>CIÊNCIAS BIOLÓGICAS II (25.09%) | BIODIVERSIDADE (16.13%) | CIÊNCIAS BIOLÓGICAS I (11.83%)</t>
  </si>
  <si>
    <t>1532-3005</t>
  </si>
  <si>
    <t>STRESS AND HEALTH</t>
  </si>
  <si>
    <t>SAÚDE COLETIVA (35.00%) | MEDICINA I (20.00%)</t>
  </si>
  <si>
    <t>1535-6108</t>
  </si>
  <si>
    <t>CANCER CELL</t>
  </si>
  <si>
    <t>1535-7163</t>
  </si>
  <si>
    <t>MOLECULAR CANCER THERAPEUTICS</t>
  </si>
  <si>
    <t>CIÊNCIAS BIOLÓGICAS III (46.67%) | BIOTECNOLOGIA (13.33%)</t>
  </si>
  <si>
    <t>1535-9476</t>
  </si>
  <si>
    <t>MOLECULAR &amp; CELLULAR PROTEOMICS</t>
  </si>
  <si>
    <t>CIÊNCIAS BIOLÓGICAS II (23.81%) | CIÊNCIAS BIOLÓGICAS I (19.05%) | CIÊNCIAS BIOLÓGICAS III (14.29%)</t>
  </si>
  <si>
    <t>1539-2791</t>
  </si>
  <si>
    <t>NEUROINFORMATICS</t>
  </si>
  <si>
    <t>CIÊNCIA DA COMPUTAÇÃO (33.33%) | CIÊNCIAS BIOLÓGICAS I (22.22%)</t>
  </si>
  <si>
    <t>1539-4182</t>
  </si>
  <si>
    <t>CLINICAL MEDICINE &amp; RESEARCH</t>
  </si>
  <si>
    <t>1541-4337</t>
  </si>
  <si>
    <t>COMPREHENSIVE REVIEWS IN FOOD SCIENCE AND FOOD SAFETY</t>
  </si>
  <si>
    <t>CIÊNCIA DE ALIMENTOS (41.58%) | MEDICINA VETERINÁRIA (13.86%)</t>
  </si>
  <si>
    <t>1542-3565</t>
  </si>
  <si>
    <t>CLINICAL GASTROENTEROLOGY AND HEPATOLOGY</t>
  </si>
  <si>
    <t>1543-5008</t>
  </si>
  <si>
    <t>ANNUAL REVIEW OF PLANT BIOLOGY (PRINT)</t>
  </si>
  <si>
    <t>1543-8384</t>
  </si>
  <si>
    <t>MOLECULAR PHARMACEUTICS (PRINT)</t>
  </si>
  <si>
    <t>FARMÁCIA (28.00%) | QUÍMICA (24.00%)</t>
  </si>
  <si>
    <t>1545-5963</t>
  </si>
  <si>
    <t>IEEE/ACM TRANSACTIONS ON COMPUTATIONAL BIOLOGY AND BIOINFORMATICS (PRINT)</t>
  </si>
  <si>
    <t>1545-9683</t>
  </si>
  <si>
    <t>NEUROREHABILITATION AND NEURAL REPAIR</t>
  </si>
  <si>
    <t>1547-5654</t>
  </si>
  <si>
    <t>JOURNAL OF NEUROSURGERY. SPINE</t>
  </si>
  <si>
    <t>1549-1277</t>
  </si>
  <si>
    <t>PLOS MEDICINE</t>
  </si>
  <si>
    <t>MEDICINA II (35.96%) | SAÚDE COLETIVA (28.09%)</t>
  </si>
  <si>
    <t>1549-9596</t>
  </si>
  <si>
    <t>JOURNAL OF CHEMICAL INFORMATION AND MODELING</t>
  </si>
  <si>
    <t>QUÍMICA (26.99%) | CIÊNCIAS BIOLÓGICAS II (12.88%) | INTERDISCIPLINAR (10.43%)</t>
  </si>
  <si>
    <t>1549-9618</t>
  </si>
  <si>
    <t>JOURNAL OF CHEMICAL THEORY AND COMPUTATION</t>
  </si>
  <si>
    <t>1549-9634</t>
  </si>
  <si>
    <t>NANOMEDICINE: NANOTECHNOLOGY, BIOLOGY AND MEDICINE</t>
  </si>
  <si>
    <t>CIÊNCIAS BIOLÓGICAS II (26.32%) | ENGENHARIAS IV (10.53%) | MEDICINA I (9.21%)</t>
  </si>
  <si>
    <t>1550-2783</t>
  </si>
  <si>
    <t>JOURNAL OF THE INTERNATIONAL SOCIETY OF SPORTS NUTRITION</t>
  </si>
  <si>
    <t>EDUCAÇÃO FÍSICA (37.78%) | NUTRIÇÃO (15.56%)</t>
  </si>
  <si>
    <t>1550-4131</t>
  </si>
  <si>
    <t>CELL METABOLISM</t>
  </si>
  <si>
    <t>CIÊNCIAS BIOLÓGICAS I (31.03%) | CIÊNCIAS BIOLÓGICAS II (17.24%) | MEDICINA I (17.24%)</t>
  </si>
  <si>
    <t>1550-7033</t>
  </si>
  <si>
    <t>JOURNAL OF BIOMEDICAL NANOTECHNOLOGY</t>
  </si>
  <si>
    <t>FARMÁCIA (32.65%) | CIÊNCIAS BIOLÓGICAS III (10.20%) | QUÍMICA (10.20%)</t>
  </si>
  <si>
    <t>1550-7289</t>
  </si>
  <si>
    <t>SURGERY FOR OBESITY AND RELATED DISEASES</t>
  </si>
  <si>
    <t>MEDICINA I (36.36%) | MEDICINA III (29.09%)</t>
  </si>
  <si>
    <t>1550-7416</t>
  </si>
  <si>
    <t>THE AAPS JOURNAL</t>
  </si>
  <si>
    <t>FARMÁCIA (25.00%) | MEDICINA I (25.00%)</t>
  </si>
  <si>
    <t>1552-4841</t>
  </si>
  <si>
    <t>AMERICAN JOURNAL OF MEDICAL GENETICS. PART B, NEUROPSYCHIATRIC GENETICS</t>
  </si>
  <si>
    <t>MEDICINA I (40.00%) | CIÊNCIAS BIOLÓGICAS I (20.00%)</t>
  </si>
  <si>
    <t>1552-4868</t>
  </si>
  <si>
    <t>AMERICAN JOURNAL OF MEDICAL GENETICS. PART C, SEMINARS IN MEDICAL GENETICS</t>
  </si>
  <si>
    <t>MEDICINA I (36.67%) | CIÊNCIAS BIOLÓGICAS I (30.00%)</t>
  </si>
  <si>
    <t>1552-5260</t>
  </si>
  <si>
    <t>ALZHEIMER'S &amp; DEMENTIA</t>
  </si>
  <si>
    <t>MEDICINA II (28.26%) | MEDICINA I (14.13%) | INTERDISCIPLINAR (13.04%)</t>
  </si>
  <si>
    <t>1553-734X</t>
  </si>
  <si>
    <t>PLOS COMPUTATIONAL BIOLOGY</t>
  </si>
  <si>
    <t>CIÊNCIAS BIOLÓGICAS I (18.00%) | ASTRONOMIA / FÍSICA (14.00%) | CIÊNCIAS BIOLÓGICAS II (12.00%)</t>
  </si>
  <si>
    <t>1553-7366</t>
  </si>
  <si>
    <t>PLOS PATHOGENS</t>
  </si>
  <si>
    <t>CIÊNCIAS BIOLÓGICAS III (23.90%) | CIÊNCIAS BIOLÓGICAS I (20.98%) | CIÊNCIAS BIOLÓGICAS II (17.56%)</t>
  </si>
  <si>
    <t>1553-7390</t>
  </si>
  <si>
    <t>PLOS GENETICS</t>
  </si>
  <si>
    <t>CIÊNCIAS BIOLÓGICAS I (30.77%) | CIÊNCIAS BIOLÓGICAS II (13.85%) | CIÊNCIAS BIOLÓGICAS III (12.31%)</t>
  </si>
  <si>
    <t>1554-8627</t>
  </si>
  <si>
    <t>AUTOPHAGY (GEORGETOWN, TX)</t>
  </si>
  <si>
    <t>CIÊNCIAS BIOLÓGICAS III (22.73%) | CIÊNCIAS BIOLÓGICAS II (22.73%) | CIÊNCIAS BIOLÓGICAS I (18.18%)</t>
  </si>
  <si>
    <t>1555-0265</t>
  </si>
  <si>
    <t>INTERNATIONAL JOURNAL OF SPORTS PHYSIOLOGY AND PERFORMANCE</t>
  </si>
  <si>
    <t>1556-0864</t>
  </si>
  <si>
    <t>JOURNAL OF THORACIC ONCOLOGY</t>
  </si>
  <si>
    <t>1556-3707</t>
  </si>
  <si>
    <t>JOURNAL OF CHIROPRACTIC MEDICINE (PRINT)</t>
  </si>
  <si>
    <t>EDUCAÇÃO FÍSICA (44.19%) | ENFERMAGEM (13.95%)</t>
  </si>
  <si>
    <t>1556-8253</t>
  </si>
  <si>
    <t>BREASTFEEDING MEDICINE</t>
  </si>
  <si>
    <t>NUTRIÇÃO (14.29%) | CIÊNCIAS BIOLÓGICAS I (14.29%) | ODONTOLOGIA (14.29%)</t>
  </si>
  <si>
    <t>1560-7917</t>
  </si>
  <si>
    <t>EUROSURVEILLANCE (ENGLISH ED. ONLINE)</t>
  </si>
  <si>
    <t>MEDICINA II (33.33%) | SAÚDE COLETIVA (22.22%)</t>
  </si>
  <si>
    <t>1569-1993</t>
  </si>
  <si>
    <t>JOURNAL OF CYSTIC FIBROSIS</t>
  </si>
  <si>
    <t>1571-0645</t>
  </si>
  <si>
    <t>PHYSICS OF LIFE REVIEWS (PRINT)</t>
  </si>
  <si>
    <t>1574-7891</t>
  </si>
  <si>
    <t>MOLECULAR ONCOLOGY (PRINT)</t>
  </si>
  <si>
    <t>1600-6135</t>
  </si>
  <si>
    <t>AMERICAN JOURNAL OF TRANSPLANTATION (PRINT)</t>
  </si>
  <si>
    <t>1610-3653</t>
  </si>
  <si>
    <t>ENVIRONMENTAL CHEMISTRY LETTERS (PRINT)</t>
  </si>
  <si>
    <t>ENGENHARIAS II (17.24%) | QUÍMICA (17.24%) | MATERIAIS (10.34%)</t>
  </si>
  <si>
    <t>1613-4125</t>
  </si>
  <si>
    <t>MOLECULAR NUTRITION &amp; FOOD RESEARCH (PRINT)</t>
  </si>
  <si>
    <t>CIÊNCIAS BIOLÓGICAS II (25.00%) | CIÊNCIAS BIOLÓGICAS I (18.75%) | CIÊNCIAS BIOLÓGICAS III (12.50%)</t>
  </si>
  <si>
    <t>1615-4150</t>
  </si>
  <si>
    <t>ADVANCED SYNTHESIS &amp; CATALYSIS (PRINT)</t>
  </si>
  <si>
    <t>1618-7598</t>
  </si>
  <si>
    <t>THE EUROPEAN JOURNAL OF HEALTH ECONOMICS (PRINT)</t>
  </si>
  <si>
    <t>MEDICINA I (36.36%) | SAÚDE COLETIVA (27.27%)</t>
  </si>
  <si>
    <t>1657-9267</t>
  </si>
  <si>
    <t>UNIVERSITAS PSYCHOLOGICA</t>
  </si>
  <si>
    <t>1661-7800</t>
  </si>
  <si>
    <t>NEONATOLOGY (BASEL, PRINT)</t>
  </si>
  <si>
    <t>1662-5129</t>
  </si>
  <si>
    <t>FRONTIERS IN NEUROANATOMY</t>
  </si>
  <si>
    <t>CIÊNCIAS BIOLÓGICAS II (45.00%) | PSICOLOGIA (10.00%)</t>
  </si>
  <si>
    <t>1674-2818</t>
  </si>
  <si>
    <t>INTERNATIONAL JOURNAL OF ORAL SCIENCE</t>
  </si>
  <si>
    <t>1678-6343</t>
  </si>
  <si>
    <t>CAMINHOS DE GEOGRAFIA (UFU)</t>
  </si>
  <si>
    <t>GEOGRAFIA</t>
  </si>
  <si>
    <t>1723-8617</t>
  </si>
  <si>
    <t>WORLD PSYCHIATRY</t>
  </si>
  <si>
    <t>MEDICINA II (37.50%) | EDUCAÇÃO FÍSICA (31.25%)</t>
  </si>
  <si>
    <t>1734-1922</t>
  </si>
  <si>
    <t>ARCHIVES OF MEDICAL SCIENCE</t>
  </si>
  <si>
    <t>1741-2560</t>
  </si>
  <si>
    <t>JOURNAL OF NEURAL ENGINEERING (PRINT)</t>
  </si>
  <si>
    <t>1742-2094</t>
  </si>
  <si>
    <t>JOURNAL OF NEUROINFLAMMATION</t>
  </si>
  <si>
    <t>CIÊNCIAS BIOLÓGICAS II (29.73%) | MEDICINA I (20.72%)</t>
  </si>
  <si>
    <t>1742-4690</t>
  </si>
  <si>
    <t>RETROVIROLOGY (LONDON)</t>
  </si>
  <si>
    <t>CIÊNCIAS BIOLÓGICAS III (24.32%) | MEDICINA II (21.62%) | MEDICINA I (21.62%)</t>
  </si>
  <si>
    <t>1742-4755</t>
  </si>
  <si>
    <t>REPRODUCTIVE HEALTH</t>
  </si>
  <si>
    <t>SAÚDE COLETIVA (32.81%) | MEDICINA III (26.56%)</t>
  </si>
  <si>
    <t>1742-4801</t>
  </si>
  <si>
    <t>INTERNATIONAL WOUND JOURNAL (PRINT)</t>
  </si>
  <si>
    <t>ENFERMAGEM (37.14%) | MEDICINA III (14.29%)</t>
  </si>
  <si>
    <t>1742-5247</t>
  </si>
  <si>
    <t>EXPERT OPINION ON DRUG DELIVERY (PRINT)</t>
  </si>
  <si>
    <t>FARMÁCIA (35.71%) | CIÊNCIAS BIOLÓGICAS II (26.19%)</t>
  </si>
  <si>
    <t>1742-7061</t>
  </si>
  <si>
    <t>ACTA BIOMATERIALIA</t>
  </si>
  <si>
    <t>ODONTOLOGIA (20.00%) | QUÍMICA (17.14%) | FARMÁCIA (8.57%)</t>
  </si>
  <si>
    <t>1743-0003</t>
  </si>
  <si>
    <t>JOURNAL OF NEUROENGINEERING AND REHABILITATION</t>
  </si>
  <si>
    <t>EDUCAÇÃO FÍSICA (30.00%) | ENGENHARIAS IV (17.50%) | MEDICINA I (17.50%)</t>
  </si>
  <si>
    <t>1743-8977</t>
  </si>
  <si>
    <t>PARTICLE AND FIBRE TOXICOLOGY</t>
  </si>
  <si>
    <t>CIÊNCIAS BIOLÓGICAS II (27.27%) | FARMÁCIA (18.18%) | MEDICINA VETERINÁRIA (9.09%)</t>
  </si>
  <si>
    <t>1743-9191</t>
  </si>
  <si>
    <t>INTERNATIONAL JOURNAL OF SURGERY (PRINT)</t>
  </si>
  <si>
    <t>1744-165X</t>
  </si>
  <si>
    <t>SEMINARS IN FETAL &amp; NEONATAL MEDICINE</t>
  </si>
  <si>
    <t>1745-5030</t>
  </si>
  <si>
    <t>WAVES IN RANDOM AND COMPLEX MEDIA (PRINT)</t>
  </si>
  <si>
    <t>1746-0441</t>
  </si>
  <si>
    <t>EXPERT OPINION ON DRUG DISCOVERY (PRINT)</t>
  </si>
  <si>
    <t>CIÊNCIAS BIOLÓGICAS II (15.38%) | QUÍMICA (13.46%) | FARMÁCIA (11.54%)</t>
  </si>
  <si>
    <t>1746-1391</t>
  </si>
  <si>
    <t>EUROPEAN JOURNAL OF SPORT SCIENCE (PRINT)</t>
  </si>
  <si>
    <t>1746-8094</t>
  </si>
  <si>
    <t>BIOMEDICAL SIGNAL PROCESSING AND CONTROL (PRINT)</t>
  </si>
  <si>
    <t>ENGENHARIAS IV (46.34%) | CIÊNCIA DA COMPUTAÇÃO (8.54%)</t>
  </si>
  <si>
    <t>1748-1708</t>
  </si>
  <si>
    <t>ACTA PHYSIOLOGICA (PRINT)</t>
  </si>
  <si>
    <t>1748-9326</t>
  </si>
  <si>
    <t>ENVIRONMENTAL RESEARCH LETTERS</t>
  </si>
  <si>
    <t>BIODIVERSIDADE (27.87%) | CIÊNCIAS AMBIENTAIS (23.77%)</t>
  </si>
  <si>
    <t>1749-5024</t>
  </si>
  <si>
    <t>SOCIAL COGNITIVE AND AFFECTIVE NEUROSCIENCE (ONLINE)</t>
  </si>
  <si>
    <t>MEDICINA II (30.00%) | PSICOLOGIA (20.00%)</t>
  </si>
  <si>
    <t>1749-7922</t>
  </si>
  <si>
    <t>WORLD JOURNAL OF EMERGENCY SURGERY</t>
  </si>
  <si>
    <t>1751-6161</t>
  </si>
  <si>
    <t>JOURNAL OF THE MECHANICAL BEHAVIOR OF BIOMEDICAL MATERIALS (PRINT)</t>
  </si>
  <si>
    <t>1674-2052</t>
  </si>
  <si>
    <t>MOLECULAR PLANT (PRINT)</t>
  </si>
  <si>
    <t>CIÊNCIAS BIOLÓGICAS I (30.77%) | CIÊNCIAS AGRÁRIAS I (30.77%)</t>
  </si>
  <si>
    <t>1754-6834</t>
  </si>
  <si>
    <t>BIOTECHNOLOGY FOR BIOFUELS</t>
  </si>
  <si>
    <t>INTERDISCIPLINAR (18.69%) | BIOTECNOLOGIA (14.95%) | CIÊNCIAS BIOLÓGICAS II (13.08%)</t>
  </si>
  <si>
    <t>1755-1471</t>
  </si>
  <si>
    <t>PIGMENT CELL &amp; MELANOMA RESEARCH (PRINT)</t>
  </si>
  <si>
    <t>1756-4646</t>
  </si>
  <si>
    <t>JOURNAL OF FUNCTIONAL FOODS</t>
  </si>
  <si>
    <t>CIÊNCIA DE ALIMENTOS (21.93%) | CIÊNCIAS BIOLÓGICAS II (10.96%) | NUTRIÇÃO (10.78%)</t>
  </si>
  <si>
    <t>1756-5901</t>
  </si>
  <si>
    <t>METALLOMICS (PRINT)</t>
  </si>
  <si>
    <t>CIÊNCIAS BIOLÓGICAS II (24.53%) | CIÊNCIAS BIOLÓGICAS I (13.21%) | QUÍMICA (11.32%)</t>
  </si>
  <si>
    <t>1757-4749</t>
  </si>
  <si>
    <t>GUT PATHOGENS</t>
  </si>
  <si>
    <t>1758-2229</t>
  </si>
  <si>
    <t>ENVIRONMENTAL MICROBIOLOGY REPORTS</t>
  </si>
  <si>
    <t>CIÊNCIAS BIOLÓGICAS III (17.86%) | CIÊNCIAS AGRÁRIAS I (17.86%) | BIOTECNOLOGIA (14.29%)</t>
  </si>
  <si>
    <t>1758-2652</t>
  </si>
  <si>
    <t>JOURNAL OF THE INTERNATIONAL AIDS SOCIETY</t>
  </si>
  <si>
    <t>MEDICINA II (45.83%) | MEDICINA I (29.17%)</t>
  </si>
  <si>
    <t>1759-4758</t>
  </si>
  <si>
    <t>NATURE REVIEWS. NEUROLOGY (PRINT)</t>
  </si>
  <si>
    <t>1759-5045</t>
  </si>
  <si>
    <t>NATURE REVIEWS. GASTROENTEROLOGY &amp; HEPATOLOGY (PRINT)</t>
  </si>
  <si>
    <t>1759-6653</t>
  </si>
  <si>
    <t>GENOME BIOLOGY AND EVOLUTION</t>
  </si>
  <si>
    <t>CIÊNCIAS BIOLÓGICAS I (31.43%) | BIODIVERSIDADE (14.29%) | BIOTECNOLOGIA (10.48%)</t>
  </si>
  <si>
    <t>1774-024X</t>
  </si>
  <si>
    <t>EUROINTERVENTION (TOULOUSE)</t>
  </si>
  <si>
    <t>1806-9126</t>
  </si>
  <si>
    <t>REVISTA BRASILEIRA DE ENSINO DE FÍSICA (ONLINE)</t>
  </si>
  <si>
    <t>ASTRONOMIA / FÍSICA (35.46%) | ENSINO (33.61%)</t>
  </si>
  <si>
    <t>1806-9592</t>
  </si>
  <si>
    <t>ESTUDOS AVANÇADOS (USP)</t>
  </si>
  <si>
    <t>LINGUíSTICA E LITERATURA</t>
  </si>
  <si>
    <t>1809-0257</t>
  </si>
  <si>
    <t>REVISTA PESQUISA QUALITATIVA</t>
  </si>
  <si>
    <t>ENSINO (30.23%) | ENFERMAGEM (16.28%) | EDUCAÇÃO (11.63%)</t>
  </si>
  <si>
    <t>1809-046X</t>
  </si>
  <si>
    <t>ESTAÇÃO CIENTÍFICA (FESJF. ONLINE)</t>
  </si>
  <si>
    <t>DIREITO</t>
  </si>
  <si>
    <t>CIÊNCIAS AMBIENTAIS (16.67%) | DIREITO (16.67%) | ADMINISTRAÇÃO PÚBLICA E DE EMPRESAS, CIÊNCIAS CONTÁBEIS E TURISMO (12.50%)</t>
  </si>
  <si>
    <t>1860-7179</t>
  </si>
  <si>
    <t>CHEMMEDCHEM (PRINT)</t>
  </si>
  <si>
    <t>FARMÁCIA (28.57%) | QUÍMICA (20.00%) | CIÊNCIAS BIOLÓGICAS II (11.43%)</t>
  </si>
  <si>
    <t>1863-1959</t>
  </si>
  <si>
    <t>ZOONOSES AND PUBLIC HEALTH (PRINT)</t>
  </si>
  <si>
    <t>MEDICINA VETERINÁRIA (38.81%) | SAÚDE COLETIVA (11.94%)</t>
  </si>
  <si>
    <t>1863-2297</t>
  </si>
  <si>
    <t>SEMINARS IN IMMUNOPATHOLOGY (PRINT)</t>
  </si>
  <si>
    <t>1865-1674</t>
  </si>
  <si>
    <t>TRANSBOUNDARY AND EMERGING DISEASES (PRINT)</t>
  </si>
  <si>
    <t>1871-6784</t>
  </si>
  <si>
    <t>NEW BIOTECHNOLOGY (PRINT)</t>
  </si>
  <si>
    <t>BIOTECNOLOGIA (14.81%) | CIÊNCIAS BIOLÓGICAS I (14.81%) | ASTRONOMIA / FÍSICA (11.11%)</t>
  </si>
  <si>
    <t>1872-4973</t>
  </si>
  <si>
    <t>FORENSIC SCIENCE INTERNATIONAL. GENETICS (PRINT)</t>
  </si>
  <si>
    <t>CIÊNCIAS BIOLÓGICAS I (37.04%) | BIOTECNOLOGIA (13.89%)</t>
  </si>
  <si>
    <t>1874-3919</t>
  </si>
  <si>
    <t>JOURNAL OF PROTEOMICS (PRINT)</t>
  </si>
  <si>
    <t>CIÊNCIAS BIOLÓGICAS I (28.22%) | CIÊNCIAS BIOLÓGICAS II (15.09%) | BIOTECNOLOGIA (14.84%)</t>
  </si>
  <si>
    <t>1874-9399</t>
  </si>
  <si>
    <t>BIOCHIMICA ET BIOPHYSICA ACTA. GENE REGULATORY MECHANISMS (PRINT)</t>
  </si>
  <si>
    <t>1877-959X</t>
  </si>
  <si>
    <t>TICKS AND TICK-BORNE DISEASES</t>
  </si>
  <si>
    <t>MEDICINA VETERINÁRIA (48.47%) | BIODIVERSIDADE (9.18%)</t>
  </si>
  <si>
    <t>1883-1958</t>
  </si>
  <si>
    <t>JOURNAL OF PROSTHODONTIC RESEARCH</t>
  </si>
  <si>
    <t>1886-5887</t>
  </si>
  <si>
    <t>REVISTA DE BIOETICA Y DERECHO</t>
  </si>
  <si>
    <t>INTERDISCIPLINAR (34.38%) | DIREITO (21.88%)</t>
  </si>
  <si>
    <t>1909-9711</t>
  </si>
  <si>
    <t>ACTA COLOMBIANA DE PSICOLOGIA</t>
  </si>
  <si>
    <t>1930-7381</t>
  </si>
  <si>
    <t>OBESITY (SILVER SPRING, MD.)</t>
  </si>
  <si>
    <t>SAÚDE COLETIVA (21.43%) | MEDICINA I (21.43%) | CIÊNCIAS BIOLÓGICAS II (16.07%)</t>
  </si>
  <si>
    <t>1933-7213</t>
  </si>
  <si>
    <t>NEUROTHERAPEUTICS (AMERICAN SOCIETY FOR EXPERIMENTAL NEUROTHERAPEUTICS)</t>
  </si>
  <si>
    <t>1934-5909</t>
  </si>
  <si>
    <t>CELL STEM CELL (PRINT)</t>
  </si>
  <si>
    <t>MEDICINA VETERINÁRIA (44.44%) | MEDICINA I (22.22%)</t>
  </si>
  <si>
    <t>1935-2735</t>
  </si>
  <si>
    <t>PLOS NEGLECTED TROPICAL DISEASES (ONLINE)</t>
  </si>
  <si>
    <t>MEDICINA II (20.77%) | CIÊNCIAS BIOLÓGICAS III (16.87%) | SAÚDE COLETIVA (14.84%)</t>
  </si>
  <si>
    <t>1935-5130</t>
  </si>
  <si>
    <t>FOOD AND BIOPROCESS TECHNOLOGY (PRINT)</t>
  </si>
  <si>
    <t>CIÊNCIA DE ALIMENTOS (46.11%) | ENGENHARIAS II (9.33%)</t>
  </si>
  <si>
    <t>1936-055X</t>
  </si>
  <si>
    <t>HEAD AND NECK PATHOLOGY (PRINT)</t>
  </si>
  <si>
    <t>1936-9751</t>
  </si>
  <si>
    <t>FOOD ANALYTICAL METHODS (PRINT)</t>
  </si>
  <si>
    <t>QUÍMICA (40.20%) | CIÊNCIA DE ALIMENTOS (21.11%)</t>
  </si>
  <si>
    <t>1941-3289</t>
  </si>
  <si>
    <t>CIRCULATION. HEART FAILURE</t>
  </si>
  <si>
    <t>1944-8244</t>
  </si>
  <si>
    <t>ACS APPLIED MATERIALS &amp; INTERFACES (PRINT)</t>
  </si>
  <si>
    <t>QUÍMICA (28.92%) | ASTRONOMIA / FÍSICA (17.27%) | MATERIAIS (16.06%)</t>
  </si>
  <si>
    <t>1945-8924</t>
  </si>
  <si>
    <t>AMERICAN JOURNAL OF RHINOLOGY &amp; ALLERGY (PRINT)</t>
  </si>
  <si>
    <t>MEDICINA III (33.33%) | MEDICINA I (33.33%)</t>
  </si>
  <si>
    <t>1946-6234</t>
  </si>
  <si>
    <t>SCIENCE TRANSLATIONAL MEDICINE</t>
  </si>
  <si>
    <t>CIÊNCIAS BIOLÓGICAS III (23.26%) | CIÊNCIAS BIOLÓGICAS II (23.26%) | MEDICINA II (23.26%)</t>
  </si>
  <si>
    <t>1947-6035</t>
  </si>
  <si>
    <t>CARTILAGE</t>
  </si>
  <si>
    <t>MEDICINA III (33.33%) | CIÊNCIAS BIOLÓGICAS II (27.78%)</t>
  </si>
  <si>
    <t>1948-7185</t>
  </si>
  <si>
    <t>JOURNAL OF PHYSICAL CHEMISTRY LETTERS</t>
  </si>
  <si>
    <t>ASTRONOMIA / FÍSICA (39.06%) | QUÍMICA (23.44%)</t>
  </si>
  <si>
    <t>1949-0976</t>
  </si>
  <si>
    <t>GUT MICROBES</t>
  </si>
  <si>
    <t>CIÊNCIAS BIOLÓGICAS III (26.92%) | CIÊNCIAS BIOLÓGICAS I (19.23%) | CIÊNCIAS BIOLÓGICAS II (15.38%)</t>
  </si>
  <si>
    <t>1980-1726</t>
  </si>
  <si>
    <t>HYGEIA : REVISTA BRASILEIRA DE GEOGRAFIA MÉDICA E DA SAÚDE (UBERLÂNDIA)</t>
  </si>
  <si>
    <t>GEOGRAFIA (41.20%) | SAÚDE COLETIVA (19.85%)</t>
  </si>
  <si>
    <t>1981-8122</t>
  </si>
  <si>
    <t>BOLETIM DO MUSEU PARAENSE EMÍLIO GOELDI. CIÊNCIAS HUMANAS</t>
  </si>
  <si>
    <t>ANTROPOLOGIA / ARQUEOLOGIA (38.94%) | HISTÓRIA (13.27%)</t>
  </si>
  <si>
    <t>1982-5587</t>
  </si>
  <si>
    <t>REVISTA IBERO-AMERICANA DE ESTUDOS EM EDUCAÇÃO</t>
  </si>
  <si>
    <t>2000-2297</t>
  </si>
  <si>
    <t>JOURNAL OF ORAL MICROBIOLOGY (ONLINE)</t>
  </si>
  <si>
    <t>2040-3364</t>
  </si>
  <si>
    <t>NANOSCALE (PRINT)</t>
  </si>
  <si>
    <t>ASTRONOMIA / FÍSICA (30.30%) | QUÍMICA (15.15%) | BIOTECNOLOGIA (7.58%)</t>
  </si>
  <si>
    <t>2072-4292</t>
  </si>
  <si>
    <t>REMOTE SENSING</t>
  </si>
  <si>
    <t>GEOCIÊNCIAS (23.60%) | CIÊNCIAS AGRÁRIAS I (17.42%) | CIÊNCIAS AMBIENTAIS (15.36%)</t>
  </si>
  <si>
    <t>2072-6643</t>
  </si>
  <si>
    <t>NUTRIENTS (BASEL)</t>
  </si>
  <si>
    <t>NUTRIÇÃO (17.94%) | SAÚDE COLETIVA (15.26%) | MEDICINA I (13.08%)</t>
  </si>
  <si>
    <t>2175-3369</t>
  </si>
  <si>
    <t>URBE. REVISTA BRASILEIRA DE GESTÃO URBANA</t>
  </si>
  <si>
    <t>ARQUITETURA, URBANISMO E DESIGN (19.77%) | PLANEJAMENTO URBANO E REGIONAL / DEMOGRAFIA (18.34%) | ENGENHARIAS I (13.47%)</t>
  </si>
  <si>
    <t>2210-6340</t>
  </si>
  <si>
    <t>IMA FUNGUS</t>
  </si>
  <si>
    <t>BIODIVERSIDADE (29.17%) | CIÊNCIAS BIOLÓGICAS III (16.67%) | CIÊNCIAS BIOLÓGICAS I (16.67%)</t>
  </si>
  <si>
    <t>8756-3282</t>
  </si>
  <si>
    <t>BONE (NEW YORK, N.Y.)</t>
  </si>
  <si>
    <t>ODONTOLOGIA (27.50%) | CIÊNCIAS BIOLÓGICAS I (15.83%) | CIÊNCIAS BIOLÓGICAS II (13.33%)</t>
  </si>
  <si>
    <t>2210-7703</t>
  </si>
  <si>
    <t>INTERNATIONAL JOURNAL OF CLINICAL PHARMACY</t>
  </si>
  <si>
    <t>FARMÁCIA (36.36%) | MEDICINA I (25.45%)</t>
  </si>
  <si>
    <t>1664-462X</t>
  </si>
  <si>
    <t>FRONTIERS IN PLANT SCIENCE</t>
  </si>
  <si>
    <t>CIÊNCIAS AGRÁRIAS I (33.68%) | BIODIVERSIDADE (20.12%)</t>
  </si>
  <si>
    <t>0034-8910</t>
  </si>
  <si>
    <t>REVISTA DE SAÚDE PÚBLICA (USP. IMPRESSO)</t>
  </si>
  <si>
    <t>1759-9660</t>
  </si>
  <si>
    <t>ANALYTICAL METHODS</t>
  </si>
  <si>
    <t>QUÍMICA (48.47%) | FARMÁCIA (7.53%)</t>
  </si>
  <si>
    <t>2090-1232</t>
  </si>
  <si>
    <t>JOURNAL OF ADVANCED RESEARCH</t>
  </si>
  <si>
    <t>QUÍMICA (26.09%) | FARMÁCIA (17.39%) | BIODIVERSIDADE (8.70%)</t>
  </si>
  <si>
    <t>1828-0447</t>
  </si>
  <si>
    <t>INTERN EMERG MED</t>
  </si>
  <si>
    <t>1867-2450</t>
  </si>
  <si>
    <t>BIOPHYSICAL REVIEWS</t>
  </si>
  <si>
    <t>CIÊNCIAS BIOLÓGICAS II (30.23%) | QUÍMICA (25.58%)</t>
  </si>
  <si>
    <t>2044-5415</t>
  </si>
  <si>
    <t>BMJ QUALITY &amp; SAFETY</t>
  </si>
  <si>
    <t>1538-7836</t>
  </si>
  <si>
    <t>JOURNAL OF THROMBOSIS AND HAEMOSTASIS</t>
  </si>
  <si>
    <t>2041-1723</t>
  </si>
  <si>
    <t>NATURE COMMUNICATIONS</t>
  </si>
  <si>
    <t>CIÊNCIAS BIOLÓGICAS I (11.85%) | BIODIVERSIDADE (11.53%) | CIÊNCIAS BIOLÓGICAS II (9.25%)</t>
  </si>
  <si>
    <t>2190-5991</t>
  </si>
  <si>
    <t>JOURNAL OF CACHEXIA, SARCOPENIA AND MUSCLE</t>
  </si>
  <si>
    <t>MEDICINA I (18.29%) | EDUCAÇÃO FÍSICA (13.41%) | NUTRIÇÃO (12.20%)</t>
  </si>
  <si>
    <t>1432-6981</t>
  </si>
  <si>
    <t>CLINICAL ORAL INVESTIGATIONS</t>
  </si>
  <si>
    <t>1474-4422</t>
  </si>
  <si>
    <t>LANCET NEUROLOGY</t>
  </si>
  <si>
    <t>MEDICINA I (34.62%) | SAÚDE COLETIVA (21.15%)</t>
  </si>
  <si>
    <t>1941-9651</t>
  </si>
  <si>
    <t>CIRCULATION CARDIOVASCULAR IMAGING</t>
  </si>
  <si>
    <t>1759-4790</t>
  </si>
  <si>
    <t>NATURE REVIEWS RHEUMATOLOGY</t>
  </si>
  <si>
    <t>MEDICINA III (28.57%) | EDUCAÇÃO FÍSICA (28.57%)</t>
  </si>
  <si>
    <t>1936-878X</t>
  </si>
  <si>
    <t>JACC: CARDIOVASCULAR IMAGING</t>
  </si>
  <si>
    <t>1050-5350</t>
  </si>
  <si>
    <t>JOURNAL OF GAMBLING STUDIES</t>
  </si>
  <si>
    <t>1521-6934</t>
  </si>
  <si>
    <t>BEST PRACTICE &amp; RESEARCH IN CLINICAL OBSTETRICS &amp; GYNAECOLOGY</t>
  </si>
  <si>
    <t>1743-5889</t>
  </si>
  <si>
    <t>NANOMEDICINE</t>
  </si>
  <si>
    <t>CIÊNCIAS BIOLÓGICAS II (13.54%) | FARMÁCIA (12.50%) | INTERDISCIPLINAR (12.50%)</t>
  </si>
  <si>
    <t>1176-9106</t>
  </si>
  <si>
    <t>THE INTERNATIONAL JOURNAL OF CHRONIC OBSTRUCTIVE PULMONARY DISEASE (PRINT)</t>
  </si>
  <si>
    <t>1949-2553</t>
  </si>
  <si>
    <t>ONCOTARGET</t>
  </si>
  <si>
    <t>MEDICINA I (29.49%) | CIÊNCIAS BIOLÓGICAS I (14.29%) | CIÊNCIAS BIOLÓGICAS II (12.90%)</t>
  </si>
  <si>
    <t>2150-7511</t>
  </si>
  <si>
    <t>MBIO (ONLINE)</t>
  </si>
  <si>
    <t>CIÊNCIAS BIOLÓGICAS I (27.86%) | CIÊNCIAS BIOLÓGICAS III (20.00%) | CIÊNCIAS BIOLÓGICAS II (15.71%)</t>
  </si>
  <si>
    <t>1934-5925</t>
  </si>
  <si>
    <t>JOURNAL OF CARDIOVASCULAR COMPUTED TOMOGRAPHY</t>
  </si>
  <si>
    <t>2047-4873</t>
  </si>
  <si>
    <t>EUROPEAN JOURNAL OF PREVENTIVE CARDIOLOGY</t>
  </si>
  <si>
    <t>2045-2322</t>
  </si>
  <si>
    <t>SCIENTIFIC REPORTS</t>
  </si>
  <si>
    <t>CIÊNCIAS BIOLÓGICAS I (11.25%) | CIÊNCIAS BIOLÓGICAS II (9.72%) | MEDICINA I (9.10%)</t>
  </si>
  <si>
    <t>2211-1247</t>
  </si>
  <si>
    <t>CELL REPORTS</t>
  </si>
  <si>
    <t>MEDICINA I (25.00%) | CIÊNCIAS BIOLÓGICAS I (19.81%) | CIÊNCIAS BIOLÓGICAS III (15.09%)</t>
  </si>
  <si>
    <t>1654-661X</t>
  </si>
  <si>
    <t>FOOD &amp; NUTRITION RESEARCH</t>
  </si>
  <si>
    <t>2110-5820</t>
  </si>
  <si>
    <t>ANNALS OF INTENSIVE CARE</t>
  </si>
  <si>
    <t>2042-6976</t>
  </si>
  <si>
    <t>INTERNATIONAL FORUM OF ALLERGY AND RHINOLOGY (PRINT)</t>
  </si>
  <si>
    <t>1836-9553</t>
  </si>
  <si>
    <t>JOURNAL OF PHYSIOTHERAPY</t>
  </si>
  <si>
    <t>1654-9880</t>
  </si>
  <si>
    <t>GLOBAL HEALTH ACTION</t>
  </si>
  <si>
    <t>1319-562X</t>
  </si>
  <si>
    <t>SAUDI JOURNAL OF BIOLOGICAL SCIENCES</t>
  </si>
  <si>
    <t>BIODIVERSIDADE (34.00%) | BIOTECNOLOGIA (14.00%) | CIÊNCIAS BIOLÓGICAS II (14.00%)</t>
  </si>
  <si>
    <t>2158-3188</t>
  </si>
  <si>
    <t>TRANSLATIONAL PSYCHIATRY</t>
  </si>
  <si>
    <t>MEDICINA II (26.67%) | CIÊNCIAS BIOLÓGICAS I (18.67%) | CIÊNCIAS BIOLÓGICAS II (17.33%)</t>
  </si>
  <si>
    <t>1361-6137</t>
  </si>
  <si>
    <t>COCHRANE DATABASE SYST REV</t>
  </si>
  <si>
    <t>MEDICINA I (36.61%) | MEDICINA III (17.86%)</t>
  </si>
  <si>
    <t>2156-5376</t>
  </si>
  <si>
    <t>ADVANCES IN NUTRITION</t>
  </si>
  <si>
    <t>NUTRIÇÃO (25.81%) | SAÚDE COLETIVA (16.13%) | EDUCAÇÃO FÍSICA (12.90%)</t>
  </si>
  <si>
    <t>1864-063X</t>
  </si>
  <si>
    <t>J BIOPHOTONICS</t>
  </si>
  <si>
    <t>ENGENHARIAS IV (12.50%) | BIOTECNOLOGIA (12.50%) | ASTRONOMIA / FÍSICA (11.54%)</t>
  </si>
  <si>
    <t>2157-6564</t>
  </si>
  <si>
    <t>STEM CELLS TRANSLATIONAL MEDICINE</t>
  </si>
  <si>
    <t>CIÊNCIAS BIOLÓGICAS II (37.50%) | MEDICINA I (19.64%)</t>
  </si>
  <si>
    <t>2079-7737</t>
  </si>
  <si>
    <t>BIOLOGY</t>
  </si>
  <si>
    <t>BIOTECNOLOGIA (11.43%) | CIÊNCIAS BIOLÓGICAS II (10.00%) | EDUCAÇÃO FÍSICA (8.57%)</t>
  </si>
  <si>
    <t>2159-8274</t>
  </si>
  <si>
    <t>CANCER DISCOVERY</t>
  </si>
  <si>
    <t>2212-2672</t>
  </si>
  <si>
    <t>JOURNAL OF THE ACADEMY OF NUTRITION AND DIETETICS</t>
  </si>
  <si>
    <t>NUTRIÇÃO (36.67%) | SAÚDE COLETIVA (33.33%)</t>
  </si>
  <si>
    <t>2238-7854</t>
  </si>
  <si>
    <t>JOURNAL OF MATERIALS RESEARCH AND TECHNOLOGY</t>
  </si>
  <si>
    <t>2047-3087</t>
  </si>
  <si>
    <t>INTERNATIONAL JOURNAL OF NURSING KNOWLEDGE</t>
  </si>
  <si>
    <t>1544-9173</t>
  </si>
  <si>
    <t>PLOS BIOLOGY</t>
  </si>
  <si>
    <t>BIODIVERSIDADE (32.76%) | CIÊNCIAS BIOLÓGICAS II (12.07%) | CIÊNCIAS BIOLÓGICAS I (6.90%)</t>
  </si>
  <si>
    <t>0947-6539</t>
  </si>
  <si>
    <t>CHEMISTRY - A EUROPEAN JOURNAL</t>
  </si>
  <si>
    <t>2213-8587</t>
  </si>
  <si>
    <t>THE LANCET DIABETES &amp; ENDOCRINOLOGY</t>
  </si>
  <si>
    <t>1878-5352</t>
  </si>
  <si>
    <t>ARABIAN JOURNAL OF CHEMISTRY</t>
  </si>
  <si>
    <t>QUÍMICA (27.04%) | CIÊNCIAS BIOLÓGICAS II (11.22%) | ENGENHARIAS II (9.69%)</t>
  </si>
  <si>
    <t>2168-6149</t>
  </si>
  <si>
    <t>JAMA NEUROLOGY</t>
  </si>
  <si>
    <t>MEDICINA II (40.00%) | MEDICINA I (33.33%)</t>
  </si>
  <si>
    <t>2213-2317</t>
  </si>
  <si>
    <t>REDOX BIOLOGY</t>
  </si>
  <si>
    <t>CIÊNCIAS BIOLÓGICAS II (30.77%) | MEDICINA I (14.10%) | BIOTECNOLOGIA (11.54%)</t>
  </si>
  <si>
    <t>2168-622X</t>
  </si>
  <si>
    <t>JAMA PSYCHIATRY</t>
  </si>
  <si>
    <t>2158-2440</t>
  </si>
  <si>
    <t>SAGE OPEN</t>
  </si>
  <si>
    <t>2215-1532</t>
  </si>
  <si>
    <t>ENVIRONMENTAL NANOTECHNOLOGY, MONITORING &amp; MANAGEMENT</t>
  </si>
  <si>
    <t>QUÍMICA (19.67%) | ENGENHARIAS II (14.75%) | INTERDISCIPLINAR (11.48%)</t>
  </si>
  <si>
    <t>2168-0485</t>
  </si>
  <si>
    <t>ACS SUSTAINABLE CHEMISTRY &amp; ENGINEERING</t>
  </si>
  <si>
    <t>QUÍMICA (28.65%) | ENGENHARIAS II (16.96%) | BIOTECNOLOGIA (9.94%)</t>
  </si>
  <si>
    <t>2296-858X</t>
  </si>
  <si>
    <t>FRONTIERS IN MEDICINE</t>
  </si>
  <si>
    <t>MEDICINA II (22.56%) | CIÊNCIAS BIOLÓGICAS II (17.68%) | MEDICINA I (17.68%)</t>
  </si>
  <si>
    <t>2051-5960</t>
  </si>
  <si>
    <t>ACTA NEUROPATHOLOGICA COMMUNICATIONS</t>
  </si>
  <si>
    <t>2212-8778</t>
  </si>
  <si>
    <t>MOLECULAR METABOLISM</t>
  </si>
  <si>
    <t>CIÊNCIAS BIOLÓGICAS II (29.63%) | MEDICINA I (29.63%)</t>
  </si>
  <si>
    <t>2162-4011</t>
  </si>
  <si>
    <t>ONCOIMMUNOLOGY</t>
  </si>
  <si>
    <t>MEDICINA I (33.33%) | CIÊNCIAS BIOLÓGICAS II (16.67%)</t>
  </si>
  <si>
    <t>2331-7019</t>
  </si>
  <si>
    <t>PHYSICAL REVIEW APPLIED</t>
  </si>
  <si>
    <t>1179-1411</t>
  </si>
  <si>
    <t>INTERNATIONAL JOURNAL OF WOMEN'S HEALTH</t>
  </si>
  <si>
    <t>MEDICINA III (38.46%) | EDUCAÇÃO FÍSICA (19.23%)</t>
  </si>
  <si>
    <t>1678-4634</t>
  </si>
  <si>
    <t>EDUCAÇÃO E PESQUISA</t>
  </si>
  <si>
    <t>2050-750X</t>
  </si>
  <si>
    <t>JOURNAL OF MATERIALS CHEMISTRY B</t>
  </si>
  <si>
    <t>QUÍMICA (17.50%) | INTERDISCIPLINAR (11.25%) | ASTRONOMIA / FÍSICA (10.00%)</t>
  </si>
  <si>
    <t>2214-7993</t>
  </si>
  <si>
    <t>CURRENT OPINION IN FOOD SCIENCE</t>
  </si>
  <si>
    <t>2047-2404</t>
  </si>
  <si>
    <t>EUROPEAN HEART JOURNAL CARDIOVASCULAR IMAGING</t>
  </si>
  <si>
    <t>2054-5703</t>
  </si>
  <si>
    <t>ROYAL SOCIETY OPEN SCIENCE</t>
  </si>
  <si>
    <t>BIODIVERSIDADE (31.01%) | CIÊNCIAS AGRÁRIAS I (17.05%) | ASTRONOMIA / FÍSICA (6.20%)</t>
  </si>
  <si>
    <t>2375-2548</t>
  </si>
  <si>
    <t>SCIENCE ADVANCES</t>
  </si>
  <si>
    <t>BIODIVERSIDADE (34.87%) | CIÊNCIAS BIOLÓGICAS I (8.81%) | CIÊNCIAS AMBIENTAIS (6.90%)</t>
  </si>
  <si>
    <t>1868-8527</t>
  </si>
  <si>
    <t>MINDFULNESS</t>
  </si>
  <si>
    <t>2001-3078</t>
  </si>
  <si>
    <t>JOURNAL OF EXTRACELLULAR VESICLES</t>
  </si>
  <si>
    <t>MEDICINA II (26.19%) | CIÊNCIAS BIOLÓGICAS III (16.67%) | FARMÁCIA (16.67%)</t>
  </si>
  <si>
    <t>2352-3964</t>
  </si>
  <si>
    <t>EBIOMEDICINE</t>
  </si>
  <si>
    <t>MEDICINA I (20.99%) | CIÊNCIAS BIOLÓGICAS II (17.28%) | CIÊNCIAS BIOLÓGICAS I (12.35%)</t>
  </si>
  <si>
    <t>2273-4309</t>
  </si>
  <si>
    <t>THE JOURNAL OF FRAILTY &amp; AGING</t>
  </si>
  <si>
    <t>MEDICINA I (25.00%) | EDUCAÇÃO FÍSICA (20.00%) | ENFERMAGEM (10.00%)</t>
  </si>
  <si>
    <t>2469-9926</t>
  </si>
  <si>
    <t>PHYSICAL REVIEW A</t>
  </si>
  <si>
    <t>1539-8412</t>
  </si>
  <si>
    <t>JOURNAL OF GERIATRIC PHYSICAL THERAPY</t>
  </si>
  <si>
    <t>EDUCAÇÃO FÍSICA (49.06%) | MEDICINA I (15.09%)</t>
  </si>
  <si>
    <t>2211-9264</t>
  </si>
  <si>
    <t>ALGAL RESEARCH</t>
  </si>
  <si>
    <t>BIODIVERSIDADE (16.15%) | BIOTECNOLOGIA (14.29%) | ENGENHARIAS II (9.32%)</t>
  </si>
  <si>
    <t>2198-4018</t>
  </si>
  <si>
    <t>BRAIN INFORMATICS</t>
  </si>
  <si>
    <t>1753-318X</t>
  </si>
  <si>
    <t>JOURNAL OF FLOOD RISK MANAGEMENT</t>
  </si>
  <si>
    <t>ENGENHARIAS I (41.38%) | CIÊNCIAS AMBIENTAIS (24.14%)</t>
  </si>
  <si>
    <t>2446-9424</t>
  </si>
  <si>
    <t>REVISTA INTERNACIONAL DE EDUCAÇÃO SUPERIOR</t>
  </si>
  <si>
    <t>2056-676X</t>
  </si>
  <si>
    <t>NATURE REVIEWS DISEASE PRIMERS</t>
  </si>
  <si>
    <t>2215-0366</t>
  </si>
  <si>
    <t>THE LANCET PSYCHIATRY</t>
  </si>
  <si>
    <t>MEDICINA II (39.39%) | EDUCAÇÃO FÍSICA (15.15%)</t>
  </si>
  <si>
    <t>2168-6254</t>
  </si>
  <si>
    <t>JAMA SURGERY</t>
  </si>
  <si>
    <t>1931-7565</t>
  </si>
  <si>
    <t>BRAIN IMAGING AND BEHAVIOR</t>
  </si>
  <si>
    <t>2051-1426</t>
  </si>
  <si>
    <t>JOURNAL FOR IMMUNOTHERAPY OF CANCER</t>
  </si>
  <si>
    <t>MEDICINA I (36.36%) | CIÊNCIAS BIOLÓGICAS I (18.18%)</t>
  </si>
  <si>
    <t>2168-6165</t>
  </si>
  <si>
    <t>JAMA OPHTHALMOLOGY</t>
  </si>
  <si>
    <t>1078-0998</t>
  </si>
  <si>
    <t>INTERNATIONAL JOURNAL OF INFLAMMATORY BOWEL DISEASE</t>
  </si>
  <si>
    <t>MEDICINA I (40.00%) | CIÊNCIAS BIOLÓGICAS III (12.00%)</t>
  </si>
  <si>
    <t>2055-1045</t>
  </si>
  <si>
    <t>PALGRAVE COMMUNICATIONS</t>
  </si>
  <si>
    <t>ADMINISTRAÇÃO PÚBLICA E DE EMPRESAS, CIÊNCIAS CONTÁBEIS E TURISMO (37.50%) | CIÊNCIAS AMBIENTAIS (18.75%)</t>
  </si>
  <si>
    <t>2352-3018</t>
  </si>
  <si>
    <t>THE LANCET HIV</t>
  </si>
  <si>
    <t>2469-9950</t>
  </si>
  <si>
    <t>PHYSICAL REVIEW B: COVERING CONDENSED MATTER AND MATERIALS PHYSICS</t>
  </si>
  <si>
    <t>2326-6066</t>
  </si>
  <si>
    <t>CANCER IMMUNOLOGY RESEARCH</t>
  </si>
  <si>
    <t>2470-0045</t>
  </si>
  <si>
    <t>PHYSICAL REVIEW E: COVERING STATISTICAL, NONLINEAR, BIOLOGICAL, AND SOFT MATTER PHYSICS</t>
  </si>
  <si>
    <t>2373-8227</t>
  </si>
  <si>
    <t>ACS INFECTIOUS DISEASES</t>
  </si>
  <si>
    <t>CIÊNCIAS BIOLÓGICAS III (23.33%) | BIOTECNOLOGIA (16.67%) | QUÍMICA (13.33%)</t>
  </si>
  <si>
    <t>2049-2618</t>
  </si>
  <si>
    <t>MICROBIOME</t>
  </si>
  <si>
    <t>CIÊNCIAS BIOLÓGICAS I (24.00%) | ZOOTECNIA / RECURSOS PESQUEIROS (8.00%) | BIOTECNOLOGIA (8.00%)</t>
  </si>
  <si>
    <t>2047-2919</t>
  </si>
  <si>
    <t>ANDROLOGY-US</t>
  </si>
  <si>
    <t>CIÊNCIAS BIOLÓGICAS I (28.85%) | MEDICINA VETERINÁRIA (15.38%) | MEDICINA III (11.54%)</t>
  </si>
  <si>
    <t>2044-5385</t>
  </si>
  <si>
    <t>BLOOD CANCER JOURNAL</t>
  </si>
  <si>
    <t>1879-6257</t>
  </si>
  <si>
    <t>CURRENT OPINION IN VIROLOGY</t>
  </si>
  <si>
    <t>1460-2237</t>
  </si>
  <si>
    <t>HEALTH POLICY AND PLANNING</t>
  </si>
  <si>
    <t>2211-5374</t>
  </si>
  <si>
    <t>MICRORNA (ONLINE)</t>
  </si>
  <si>
    <t>MEDICINA I (38.46%) | CIÊNCIAS BIOLÓGICAS I (15.38%)</t>
  </si>
  <si>
    <t>2058-1742</t>
  </si>
  <si>
    <t>EUROPEAN HEART JOURNAL: QUALITY OF CARE AND CLINICAL OUTCOMES</t>
  </si>
  <si>
    <t>2379-3708</t>
  </si>
  <si>
    <t>JCI INSIGHT</t>
  </si>
  <si>
    <t>CIÊNCIAS BIOLÓGICAS II (25.81%) | MEDICINA I (22.58%) | CIÊNCIAS BIOLÓGICAS III (19.35%)</t>
  </si>
  <si>
    <t>2213-2198</t>
  </si>
  <si>
    <t>JOURNAL OF ALLERGY AND CLINICAL IMMUNOLOGY IN PRACTICE</t>
  </si>
  <si>
    <t>2379-3694</t>
  </si>
  <si>
    <t>ACS SENSORS</t>
  </si>
  <si>
    <t>QUÍMICA (26.67%) | ASTRONOMIA / FÍSICA (17.78%) | MATERIAIS (13.33%)</t>
  </si>
  <si>
    <t>2050-6201</t>
  </si>
  <si>
    <t>EVOLUTION, MEDICINE, AND PUBLIC HEALTH</t>
  </si>
  <si>
    <t>1759-8486</t>
  </si>
  <si>
    <t>JOURNAL OF NEUROINTERVENTIONAL SURGERY</t>
  </si>
  <si>
    <t>MEDICINA I (41.18%) | MEDICINA II (35.29%)</t>
  </si>
  <si>
    <t>2213-1779</t>
  </si>
  <si>
    <t>JACC: HEART FAILURE</t>
  </si>
  <si>
    <t>2212-4209</t>
  </si>
  <si>
    <t>INTERNATIONAL JOURNAL OF DISASTER RISK REDUCTION</t>
  </si>
  <si>
    <t>ENGENHARIAS I (22.58%) | ENGENHARIAS III (22.58%) | CIÊNCIAS AMBIENTAIS (17.74%)</t>
  </si>
  <si>
    <t>2213-6711</t>
  </si>
  <si>
    <t>STEM CELL REPORTS</t>
  </si>
  <si>
    <t>CIÊNCIAS BIOLÓGICAS I (43.75%) | CIÊNCIAS BIOLÓGICAS II (25.00%)</t>
  </si>
  <si>
    <t>2374-2445</t>
  </si>
  <si>
    <t>JAMA ONCOLOGY (ONLINE)</t>
  </si>
  <si>
    <t>MEDICINA I (37.14%) | SAÚDE COLETIVA (28.57%)</t>
  </si>
  <si>
    <t>2056-7944</t>
  </si>
  <si>
    <t>NPJ GENOMIC MEDICINE (ON LINE)</t>
  </si>
  <si>
    <t>MEDICINA I (38.46%) | CIÊNCIAS BIOLÓGICAS I (23.08%)</t>
  </si>
  <si>
    <t>2058-5276</t>
  </si>
  <si>
    <t>NATURE MICROBIOLOGY</t>
  </si>
  <si>
    <t>CIÊNCIAS BIOLÓGICAS III (19.51%) | CIÊNCIAS BIOLÓGICAS I (17.07%) | CIÊNCIAS BIOLÓGICAS II (12.20%)</t>
  </si>
  <si>
    <t>2352-409X</t>
  </si>
  <si>
    <t>JOURNAL OF ARCHEOLOGICAL SCIENCE: REPORTS</t>
  </si>
  <si>
    <t>ANTROPOLOGIA / ARQUEOLOGIA (40.63%) | CIÊNCIAS BIOLÓGICAS III (12.50%)</t>
  </si>
  <si>
    <t>2352-3026</t>
  </si>
  <si>
    <t>THE LANCET HAEMATOLOGY</t>
  </si>
  <si>
    <t>MEDICINA I (45.00%) | MEDICINA III (15.00%)</t>
  </si>
  <si>
    <t>1838-7640</t>
  </si>
  <si>
    <t>THERANOSTICS</t>
  </si>
  <si>
    <t>CIÊNCIAS BIOLÓGICAS II (28.57%) | MEDICINA I (28.57%)</t>
  </si>
  <si>
    <t>2509-9965</t>
  </si>
  <si>
    <t>INTERNATIONAL JOURNAL OF LATIN AMERICAN RELIGIONS (ONLINE)</t>
  </si>
  <si>
    <t>CIÊNCIAS DA RELIGIÃO E TEOLOGIA</t>
  </si>
  <si>
    <t>CIÊNCIAS DA RELIGIÃO E TEOLOGIA (42.86%) | SOCIOLOGIA (17.46%)</t>
  </si>
  <si>
    <t>1041-6102</t>
  </si>
  <si>
    <t>INTERNATIONAL PSYCHOGERIATRICS (PRINT)</t>
  </si>
  <si>
    <t>MEDICINA II (33.85%) | MEDICINA I (13.85%) | INTERDISCIPLINAR (13.85%)</t>
  </si>
  <si>
    <t>2452-0748</t>
  </si>
  <si>
    <t>NANOIMPACT</t>
  </si>
  <si>
    <t>MATERIAIS (23.08%) | BIOTECNOLOGIA (15.38%) | ODONTOLOGIA (15.38%)</t>
  </si>
  <si>
    <t>2008-3874</t>
  </si>
  <si>
    <t>IRANIAN JOURNAL OF BASIC MEDICAL SCIENCES</t>
  </si>
  <si>
    <t>FILOSOFIA (25.00%) | CIÊNCIAS BIOLÓGICAS III (25.00%)</t>
  </si>
  <si>
    <t>2378-8763</t>
  </si>
  <si>
    <t>CANNABIS AND CANNABINOID RESEARCH</t>
  </si>
  <si>
    <t>2057-1577</t>
  </si>
  <si>
    <t>VIRUS EVOLUTION</t>
  </si>
  <si>
    <t>CIÊNCIAS BIOLÓGICAS III (29.63%) | CIÊNCIAS BIOLÓGICAS I (22.22%)</t>
  </si>
  <si>
    <t>2062-5871</t>
  </si>
  <si>
    <t>JOURNAL OF BEHAVIORAL ADDICTIONS (PRINT)</t>
  </si>
  <si>
    <t>2159-3337</t>
  </si>
  <si>
    <t>NUCLEIC ACID THERAPEUTICS</t>
  </si>
  <si>
    <t>CIÊNCIAS BIOLÓGICAS I (33.33%) | BIOTECNOLOGIA (16.67%)</t>
  </si>
  <si>
    <t>1755-599X</t>
  </si>
  <si>
    <t>INTERNATIONAL EMERGENCY NURSING</t>
  </si>
  <si>
    <t>2373-8057</t>
  </si>
  <si>
    <t>NPJ PARKINSON'S DISEASE</t>
  </si>
  <si>
    <t>EDUCAÇÃO FÍSICA (25.00%) | CIÊNCIAS BIOLÓGICAS II (25.00%)</t>
  </si>
  <si>
    <t>1741-3850</t>
  </si>
  <si>
    <t>JOURNAL OF PUBLIC HEALTH (ONLINE)</t>
  </si>
  <si>
    <t>SAÚDE COLETIVA (41.67%) | EDUCAÇÃO FÍSICA (13.54%)</t>
  </si>
  <si>
    <t>2334-265X</t>
  </si>
  <si>
    <t>NPJ SCHIZOPHRENIA</t>
  </si>
  <si>
    <t>CIÊNCIAS BIOLÓGICAS I (25.00%) | CIÊNCIAS BIOLÓGICAS II (25.00%)</t>
  </si>
  <si>
    <t>2352-4642</t>
  </si>
  <si>
    <t>THE LANCET CHILD &amp; ADOLESCENT HEALTH (IMPRESSO)</t>
  </si>
  <si>
    <t>MEDICINA II (38.24%) | SAÚDE COLETIVA (26.47%)</t>
  </si>
  <si>
    <t>2374-7951</t>
  </si>
  <si>
    <t>ACS CENTRAL SCIENCE (ONLINE)</t>
  </si>
  <si>
    <t>CIÊNCIAS BIOLÓGICAS II (33.33%) | ASTRONOMIA / FÍSICA (16.67%)</t>
  </si>
  <si>
    <t>2352-9407</t>
  </si>
  <si>
    <t>APPLIED MATERIALS TODAY</t>
  </si>
  <si>
    <t>2352-7218</t>
  </si>
  <si>
    <t>SLEEP HEALTH (IMPRESSO)</t>
  </si>
  <si>
    <t>MEDICINA II (20.00%) | EDUCAÇÃO FÍSICA (13.33%) | CIÊNCIAS BIOLÓGICAS II (13.33%)</t>
  </si>
  <si>
    <t>2312-0541</t>
  </si>
  <si>
    <t>ERJ OPEN RESEARCH</t>
  </si>
  <si>
    <t>2405-8033</t>
  </si>
  <si>
    <t>TRENDS IN CANCER</t>
  </si>
  <si>
    <t>2379-5077</t>
  </si>
  <si>
    <t>MSYSTEMS</t>
  </si>
  <si>
    <t>CIÊNCIAS BIOLÓGICAS I (26.83%) | CIÊNCIAS BIOLÓGICAS II (12.20%) | CIÊNCIAS BIOLÓGICAS III (9.76%)</t>
  </si>
  <si>
    <t>1877-0657</t>
  </si>
  <si>
    <t>ANNALS OF PHYSICAL AND REHABILITATION MEDICINE</t>
  </si>
  <si>
    <t>EDUCAÇÃO FÍSICA (44.44%) | MEDICINA I (25.93%)</t>
  </si>
  <si>
    <t>2052-1553</t>
  </si>
  <si>
    <t>INORGANIC CHEMISTRY FRONTIERS</t>
  </si>
  <si>
    <t>QUÍMICA (24.14%) | ASTRONOMIA / FÍSICA (13.79%) | BIOTECNOLOGIA (10.34%)</t>
  </si>
  <si>
    <t>2249-460X</t>
  </si>
  <si>
    <t>GLOBAL JOURNAL OF HUMAN-SOCIAL SCIENCE</t>
  </si>
  <si>
    <t>LINGUÍSTICA E LITERATURA (14.71%) | DIREITO (11.76%) | ADMINISTRAÇÃO PÚBLICA E DE EMPRESAS, CIÊNCIAS CONTÁBEIS E TURISMO (11.76%</t>
  </si>
  <si>
    <t>2574-3805</t>
  </si>
  <si>
    <t>JAMA NETWORK OPEN</t>
  </si>
  <si>
    <t>MEDICINA II (35.00%) | MEDICINA I (23.00%)</t>
  </si>
  <si>
    <t>2451-9022</t>
  </si>
  <si>
    <t>BIOLOGICAL PSYCHIATRY: COGNITIVE NEUROSCIENCE AND NEUROIMAGING</t>
  </si>
  <si>
    <t>1758-9193</t>
  </si>
  <si>
    <t>ALZHEIMER'S RESEARCH &amp; THERAPY</t>
  </si>
  <si>
    <t>2075-4426</t>
  </si>
  <si>
    <t>JOURNAL OF PERSONALIZED MEDICINE</t>
  </si>
  <si>
    <t>2055-6837</t>
  </si>
  <si>
    <t>EUROPEAN HEART JOURNAL - CARDIOVASCULAR PHARMACOTHERAPY</t>
  </si>
  <si>
    <t>2059-0105</t>
  </si>
  <si>
    <t>NPJ VACCINES</t>
  </si>
  <si>
    <t>CIÊNCIAS BIOLÓGICAS III (23.81%) | CIÊNCIAS BIOLÓGICAS I (19.05%) | CIÊNCIAS BIOLÓGICAS II (14.29%)</t>
  </si>
  <si>
    <t>2374-4677</t>
  </si>
  <si>
    <t>NPJ BREAST CANCER</t>
  </si>
  <si>
    <t>2168-6068</t>
  </si>
  <si>
    <t>JAMA DERMATOLOGY</t>
  </si>
  <si>
    <t>SAÚDE COLETIVA (41.38%) | MEDICINA I (24.14%)</t>
  </si>
  <si>
    <t>2380-6583</t>
  </si>
  <si>
    <t>JAMA CARDIOLOGY</t>
  </si>
  <si>
    <t>1355-557X</t>
  </si>
  <si>
    <t>AQUACULTURE RESEARCH</t>
  </si>
  <si>
    <t>1538-3598</t>
  </si>
  <si>
    <t>JAMA: THE JOURNAL OF THE AMERICAN MEDICAL ASSOCIATION</t>
  </si>
  <si>
    <t>1447-0594</t>
  </si>
  <si>
    <t>GERIATRICS &amp; GERONTOLOGY INTERNATIONAL</t>
  </si>
  <si>
    <t>EDUCAÇÃO FÍSICA (28.92%) | SAÚDE COLETIVA (14.46%) | INTERDISCIPLINAR (14.46%)</t>
  </si>
  <si>
    <t>0018-9294</t>
  </si>
  <si>
    <t>IEEE TRANSACTIONS ON BIOMEDICAL ENGINEERING</t>
  </si>
  <si>
    <t>ENGENHARIAS IV (30.77%) | MEDICINA I (19.23%)</t>
  </si>
  <si>
    <t>1758-2024</t>
  </si>
  <si>
    <t>NEURODEGENERATIVE DISEASE MANAGEMENT (PRINT)</t>
  </si>
  <si>
    <t>2001-1326</t>
  </si>
  <si>
    <t>CLINICAL AND TRANSLATIONAL MEDICINE</t>
  </si>
  <si>
    <t>0001-3765</t>
  </si>
  <si>
    <t>ANAIS DA ACADEMIA BRASILEIRA DE CIÊNCIAS (IMPRESSO)</t>
  </si>
  <si>
    <t>BIODIVERSIDADE (17.91%) | CIÊNCIAS AGRÁRIAS I (16.94%) | ZOOTECNIA / RECURSOS PESQUEIROS (6.31%)</t>
  </si>
  <si>
    <t>0001-4966</t>
  </si>
  <si>
    <t>THE JOURNAL OF THE ACOUSTICAL SOCIETY OF AMERICA</t>
  </si>
  <si>
    <t>ENGENHARIAS III (26.03%) | BIODIVERSIDADE (13.70%) | MATERIAIS (6.85%)</t>
  </si>
  <si>
    <t>0001-6357</t>
  </si>
  <si>
    <t>ACTA ODONTOLOGICA SCANDINAVICA (TRYKT UTG.)</t>
  </si>
  <si>
    <t>0002-8703</t>
  </si>
  <si>
    <t>THE AMERICAN HEART JOURNAL</t>
  </si>
  <si>
    <t>0002-9149</t>
  </si>
  <si>
    <t>THE AMERICAN JOURNAL OF CARDIOLOGY</t>
  </si>
  <si>
    <t>0002-9459</t>
  </si>
  <si>
    <t>AMERICAN JOURNAL OF PHARMACEUTICAL EDUCATION</t>
  </si>
  <si>
    <t>FARMÁCIA (41.67%) | SAÚDE COLETIVA (33.33%)</t>
  </si>
  <si>
    <t>0003-2697</t>
  </si>
  <si>
    <t>ANALYTICAL BIOCHEMISTRY (PRINT)</t>
  </si>
  <si>
    <t>QUÍMICA (21.31%) | CIÊNCIAS BIOLÓGICAS II (19.67%) | CIÊNCIAS BIOLÓGICAS I (16.39%)</t>
  </si>
  <si>
    <t>0003-3219</t>
  </si>
  <si>
    <t>THE ANGLE ORTHODONTIST</t>
  </si>
  <si>
    <t>0003-682X</t>
  </si>
  <si>
    <t>APPLIED ACOUSTICS</t>
  </si>
  <si>
    <t>0003-7028</t>
  </si>
  <si>
    <t>APPLIED SPECTROSCOPY</t>
  </si>
  <si>
    <t>ASTRONOMIA / FÍSICA (19.05%) | QUÍMICA (17.86%) | ENGENHARIAS II (8.33%)</t>
  </si>
  <si>
    <t>0003-9861</t>
  </si>
  <si>
    <t>ARCHIVES OF BIOCHEMISTRY AND BIOPHYSICS (PRINT)</t>
  </si>
  <si>
    <t>CIÊNCIAS BIOLÓGICAS II (22.14%) | QUÍMICA (15.00%) | BIOTECNOLOGIA (12.86%)</t>
  </si>
  <si>
    <t>0005-7916</t>
  </si>
  <si>
    <t>JOURNAL OF BEHAVIOR THERAPY AND EXPERIMENTAL PSYCHIATRY</t>
  </si>
  <si>
    <t>0006-291X</t>
  </si>
  <si>
    <t>BIOCHEMICAL AND BIOPHYSICAL RESEARCH COMMUNICATIONS (PRINT)</t>
  </si>
  <si>
    <t>CIÊNCIAS BIOLÓGICAS II (21.02%) | CIÊNCIAS BIOLÓGICAS I (20.38%) | CIÊNCIAS BIOLÓGICAS III (8.28%)</t>
  </si>
  <si>
    <t>0006-3525</t>
  </si>
  <si>
    <t>BIOPOLYMERS (NEW YORK. PRINT)</t>
  </si>
  <si>
    <t>BIOTECNOLOGIA (35.29%) | INTERDISCIPLINAR (14.71%)</t>
  </si>
  <si>
    <t>0006-8977</t>
  </si>
  <si>
    <t>BRAIN, BEHAVIOR AND EVOLUTION</t>
  </si>
  <si>
    <t>0006-8993</t>
  </si>
  <si>
    <t>BRAIN RESEARCH</t>
  </si>
  <si>
    <t>0007-4853</t>
  </si>
  <si>
    <t>BULLETIN OF ENTOMOLOGICAL RESEARCH</t>
  </si>
  <si>
    <t>0009-2797</t>
  </si>
  <si>
    <t>CHEMICO-BIOLOGICAL INTERACTIONS (PRINT)</t>
  </si>
  <si>
    <t>CIÊNCIAS BIOLÓGICAS II (23.33%) | FARMÁCIA (15.87%) | QUÍMICA (10.13%)</t>
  </si>
  <si>
    <t>0009-398X</t>
  </si>
  <si>
    <t>CHILD PSYCHIATRY AND HUMAN DEVELOPMENT</t>
  </si>
  <si>
    <t>0010-3853</t>
  </si>
  <si>
    <t>COMMUNITY MENTAL HEALTH JOURNAL</t>
  </si>
  <si>
    <t>SAÚDE COLETIVA (37.50%) | ENFERMAGEM (25.00%)</t>
  </si>
  <si>
    <t>0010-4655</t>
  </si>
  <si>
    <t>COMPUTER PHYSICS COMMUNICATIONS</t>
  </si>
  <si>
    <t>0010-4825</t>
  </si>
  <si>
    <t>COMPUTERS IN BIOLOGY AND MEDICINE</t>
  </si>
  <si>
    <t>CIÊNCIA DA COMPUTAÇÃO (34.19%) | ENGENHARIAS IV (23.93%)</t>
  </si>
  <si>
    <t>0011-183X</t>
  </si>
  <si>
    <t>CROP SCIENCE</t>
  </si>
  <si>
    <t>0011-2240</t>
  </si>
  <si>
    <t>CRYOBIOLOGY (PRINT)</t>
  </si>
  <si>
    <t>MEDICINA VETERINÁRIA (35.85%) | ZOOTECNIA / RECURSOS PESQUEIROS (21.70%)</t>
  </si>
  <si>
    <t>0012-1606</t>
  </si>
  <si>
    <t>DEVELOPMENTAL BIOLOGY (PRINT)</t>
  </si>
  <si>
    <t>CIÊNCIAS BIOLÓGICAS I (29.03%) | CIÊNCIAS BIOLÓGICAS II (25.81%)</t>
  </si>
  <si>
    <t>0013-7227</t>
  </si>
  <si>
    <t>ENDOCRINOLOGY (PHILADELPHIA)</t>
  </si>
  <si>
    <t>CIÊNCIAS BIOLÓGICAS II (32.61%) | CIÊNCIAS BIOLÓGICAS I (15.22%) | MEDICINA I (10.87%)</t>
  </si>
  <si>
    <t>0014-2980</t>
  </si>
  <si>
    <t>EUROPEAN JOURNAL OF IMMUNOLOGY</t>
  </si>
  <si>
    <t>CIÊNCIAS BIOLÓGICAS II (30.91%) | CIÊNCIAS BIOLÓGICAS I (25.45%)</t>
  </si>
  <si>
    <t>0014-4800</t>
  </si>
  <si>
    <t>EXPERIMENTAL AND MOLECULAR PATHOLOGY (PRINT)</t>
  </si>
  <si>
    <t>CIÊNCIAS BIOLÓGICAS I (20.88%) | CIÊNCIAS BIOLÓGICAS II (16.48%) | ODONTOLOGIA (14.29%)</t>
  </si>
  <si>
    <t>0014-4835</t>
  </si>
  <si>
    <t>EXPERIMENTAL EYE RESEARCH</t>
  </si>
  <si>
    <t>MEDICINA III (46.15%) | CIÊNCIAS BIOLÓGICAS II (26.92%)</t>
  </si>
  <si>
    <t>0016-6731</t>
  </si>
  <si>
    <t>GENETICS (AUSTIN, TEX.)</t>
  </si>
  <si>
    <t>CIÊNCIAS BIOLÓGICAS I (33.33%) | CIÊNCIAS AGRÁRIAS I (25.00%)</t>
  </si>
  <si>
    <t>0017-8748</t>
  </si>
  <si>
    <t>HEADACHE THE JOURNAL OF HEAD AND FACE PAIN</t>
  </si>
  <si>
    <t>MEDICINA II (38.18%) | MEDICINA I (29.09%)</t>
  </si>
  <si>
    <t>0018-9499</t>
  </si>
  <si>
    <t>IEEE TRANSACTIONS ON NUCLEAR SCIENCE</t>
  </si>
  <si>
    <t>0020-1693</t>
  </si>
  <si>
    <t>INORGANICA CHIMICA ACTA (TESTO STAMPATO)</t>
  </si>
  <si>
    <t>0020-7128</t>
  </si>
  <si>
    <t>INTERNATIONAL JOURNAL OF BIOMETEOROLOGY (PRINT)</t>
  </si>
  <si>
    <t>CIÊNCIAS AGRÁRIAS I (28.23%) | ZOOTECNIA / RECURSOS PESQUEIROS (20.97%) | MEDICINA VETERINÁRIA (11.29%)</t>
  </si>
  <si>
    <t>0020-7594</t>
  </si>
  <si>
    <t>INTERNATIONAL JOURNAL OF PSYCHOLOGY (PRINT)</t>
  </si>
  <si>
    <t>0021-8782</t>
  </si>
  <si>
    <t>JOURNAL OF ANATOMY (PRINT)</t>
  </si>
  <si>
    <t>BIODIVERSIDADE (28.33%) | MEDICINA VETERINÁRIA (15.00%) | CIÊNCIAS BIOLÓGICAS I (15.00%)</t>
  </si>
  <si>
    <t>0021-9266</t>
  </si>
  <si>
    <t>JOURNAL OF BIOLOGICAL EDUCATION</t>
  </si>
  <si>
    <t>CIÊNCIAS BIOLÓGICAS II (38.89%) | ENSINO (27.78%)</t>
  </si>
  <si>
    <t>0021-9320</t>
  </si>
  <si>
    <t>JOURNAL OF BIOSOCIAL SCIENCE (PRINT)</t>
  </si>
  <si>
    <t>MEDICINA II (18.18%) | MEDICINA I (18.18%) | CIÊNCIA DA COMPUTAÇÃO (9.09%)</t>
  </si>
  <si>
    <t>0021-9762</t>
  </si>
  <si>
    <t>JOURNAL OF CLINICAL PSYCHOLOGY (PRINT)</t>
  </si>
  <si>
    <t>0022-0299</t>
  </si>
  <si>
    <t>JOURNAL OF DAIRY RESEARCH (PRINT)</t>
  </si>
  <si>
    <t>MEDICINA VETERINÁRIA (28.72%) | ZOOTECNIA / RECURSOS PESQUEIROS (25.53%)</t>
  </si>
  <si>
    <t>0022-149X</t>
  </si>
  <si>
    <t>JOURNAL OF HELMINTHOLOGY (PRINT)</t>
  </si>
  <si>
    <t>BIODIVERSIDADE (36.45%) | MEDICINA VETERINÁRIA (17.29%)</t>
  </si>
  <si>
    <t>0022-2011</t>
  </si>
  <si>
    <t>JOURNAL OF INVERTEBRATE PATHOLOGY (PRINT)</t>
  </si>
  <si>
    <t>CIÊNCIAS AGRÁRIAS I (21.31%) | MEDICINA VETERINÁRIA (16.39%) | CIÊNCIAS BIOLÓGICAS III (13.93%)</t>
  </si>
  <si>
    <t>0022-2313</t>
  </si>
  <si>
    <t>JOURNAL OF LUMINESCENCE</t>
  </si>
  <si>
    <t>ASTRONOMIA / FÍSICA (30.74%) | QUÍMICA (28.21%)</t>
  </si>
  <si>
    <t>0022-3069</t>
  </si>
  <si>
    <t>JOURNAL OF NEUROPATHOLOGY AND EXPERIMENTAL NEUROLOGY</t>
  </si>
  <si>
    <t>MEDICINA II (31.03%) | CIÊNCIAS BIOLÓGICAS II (27.59%)</t>
  </si>
  <si>
    <t>0022-3468</t>
  </si>
  <si>
    <t>JOURNAL OF PEDIATRIC SURGERY (PRINT)</t>
  </si>
  <si>
    <t>MEDICINA II (35.14%) | MEDICINA I (27.03%)</t>
  </si>
  <si>
    <t>0022-3484</t>
  </si>
  <si>
    <t>JOURNAL OF PERIODONTAL RESEARCH</t>
  </si>
  <si>
    <t>0022-3549</t>
  </si>
  <si>
    <t>JOURNAL OF PHARMACEUTICAL SCIENCES</t>
  </si>
  <si>
    <t>FARMÁCIA (40.58%) | QUÍMICA (15.94%)</t>
  </si>
  <si>
    <t>0022-3565</t>
  </si>
  <si>
    <t>THE JOURNAL OF PHARMACOLOGY AND EXPERIMENTAL THERAPEUTICS (PRINT)</t>
  </si>
  <si>
    <t>CIÊNCIAS BIOLÓGICAS II (30.30%) | MEDICINA I (24.24%)</t>
  </si>
  <si>
    <t>0022-3956</t>
  </si>
  <si>
    <t>JOURNAL OF PSYCHIATRIC RESEARCH</t>
  </si>
  <si>
    <t>MEDICINA II (29.96%) | MEDICINA I (17.12%) | CIÊNCIAS BIOLÓGICAS II (14.79%)</t>
  </si>
  <si>
    <t>0022-3999</t>
  </si>
  <si>
    <t>JOURNAL OF PSYCHOSOMATIC RESEARCH</t>
  </si>
  <si>
    <t>MEDICINA II (21.43%) | EDUCAÇÃO FÍSICA (17.86%) | MEDICINA I (17.86%)</t>
  </si>
  <si>
    <t>0022-474X</t>
  </si>
  <si>
    <t>JOURNAL OF STORED PRODUCTS RESEARCH</t>
  </si>
  <si>
    <t>0022-5142</t>
  </si>
  <si>
    <t>JOURNAL OF THE SCIENCE OF FOOD AND AGRICULTURE</t>
  </si>
  <si>
    <t>CIÊNCIA DE ALIMENTOS (30.74%) | CIÊNCIAS AGRÁRIAS I (14.29%) | BIOTECNOLOGIA (8.44%)</t>
  </si>
  <si>
    <t>0023-6837</t>
  </si>
  <si>
    <t>LABORATORY INVESTIGATION (PRINT)</t>
  </si>
  <si>
    <t>CIÊNCIAS BIOLÓGICAS I (23.08%) | CIÊNCIA DA COMPUTAÇÃO (15.38%) | CIÊNCIAS BIOLÓGICAS III (15.38%)</t>
  </si>
  <si>
    <t>0024-4066</t>
  </si>
  <si>
    <t>BIOLOGICAL JOURNAL OF THE LINNEAN SOCIETY</t>
  </si>
  <si>
    <t>0026-265X</t>
  </si>
  <si>
    <t>MICROCHEMICAL JOURNAL (PRINT)</t>
  </si>
  <si>
    <t>0027-5514</t>
  </si>
  <si>
    <t>MYCOLOGIA</t>
  </si>
  <si>
    <t>CIÊNCIAS AGRÁRIAS I (30.61%) | CIÊNCIAS BIOLÓGICAS I (22.45%)</t>
  </si>
  <si>
    <t>0028-3932</t>
  </si>
  <si>
    <t>NEUROPSYCHOLOGIA (OXFORD)</t>
  </si>
  <si>
    <t>ENGENHARIAS IV (22.22%) | INTERDISCIPLINAR (22.22%) | CIÊNCIA DA COMPUTAÇÃO (11.11%)</t>
  </si>
  <si>
    <t>0031-6768</t>
  </si>
  <si>
    <t>PFLUEGERS ARCHIV</t>
  </si>
  <si>
    <t>0031-8655</t>
  </si>
  <si>
    <t>PHOTOCHEMISTRY AND PHOTOBIOLOGY</t>
  </si>
  <si>
    <t>ODONTOLOGIA (17.45%) | QUÍMICA (12.75%) | CIÊNCIAS BIOLÓGICAS I (10.74%)</t>
  </si>
  <si>
    <t>0031-9120</t>
  </si>
  <si>
    <t>PHYSICS EDUCATION (BRISTOL. PRINT)</t>
  </si>
  <si>
    <t>0031-9155</t>
  </si>
  <si>
    <t>PHYSICS IN MEDICINE AND BIOLOGY (PRINT)</t>
  </si>
  <si>
    <t>MEDICINA II (28.00%) | ASTRONOMIA / FÍSICA (20.00%) | ENGENHARIAS II (12.00%)</t>
  </si>
  <si>
    <t>0032-5481</t>
  </si>
  <si>
    <t>POSTGRADUATE MEDICINE</t>
  </si>
  <si>
    <t>0040-6031</t>
  </si>
  <si>
    <t>THERMOCHIMICA ACTA (PRINT)</t>
  </si>
  <si>
    <t>QUÍMICA (39.13%) | ENGENHARIAS II (16.30%)</t>
  </si>
  <si>
    <t>0040-6090</t>
  </si>
  <si>
    <t>THIN SOLID FILMS</t>
  </si>
  <si>
    <t>ASTRONOMIA / FÍSICA (28.97%) | MATERIAIS (16.55%) | QUÍMICA (14.48%)</t>
  </si>
  <si>
    <t>0041-008X</t>
  </si>
  <si>
    <t>TOXICOLOGY AND APPLIED PHARMACOLOGY</t>
  </si>
  <si>
    <t>CIÊNCIAS BIOLÓGICAS II (23.45%) | FARMÁCIA (15.86%) | CIÊNCIAS BIOLÓGICAS I (14.48%)</t>
  </si>
  <si>
    <t>0042-6822</t>
  </si>
  <si>
    <t>VIROLOGY (NEW YORK, N.Y. PRINT)</t>
  </si>
  <si>
    <t>CIÊNCIAS BIOLÓGICAS III (27.50%) | MEDICINA VETERINÁRIA (20.00%) | CIÊNCIAS BIOLÓGICAS I (12.50%)</t>
  </si>
  <si>
    <t>0044-8435</t>
  </si>
  <si>
    <t>APIDOLOGIE (CELLE)</t>
  </si>
  <si>
    <t>0045-2068</t>
  </si>
  <si>
    <t>BIOORGANIC CHEMISTRY (PRINT)</t>
  </si>
  <si>
    <t>QUÍMICA (29.39%) | CIÊNCIAS BIOLÓGICAS I (13.16%) | FARMÁCIA (9.65%)</t>
  </si>
  <si>
    <t>0049-4747</t>
  </si>
  <si>
    <t>TROPICAL ANIMAL HEALTH AND PRODUCTION</t>
  </si>
  <si>
    <t>0090-6964</t>
  </si>
  <si>
    <t>ANNALS OF BIOMEDICAL ENGINEERING</t>
  </si>
  <si>
    <t>0091-2700</t>
  </si>
  <si>
    <t>JOURNAL OF CLINICAL PHARMACOLOGY</t>
  </si>
  <si>
    <t>FARMÁCIA (28.95%) | MEDICINA I (18.42%) | CIÊNCIAS BIOLÓGICAS I (15.79%)</t>
  </si>
  <si>
    <t>0091-3847</t>
  </si>
  <si>
    <t>PHYSICIAN AND SPORTSMEDICINE</t>
  </si>
  <si>
    <t>0091-4037</t>
  </si>
  <si>
    <t>INTERNATIONAL JOURNAL OF POLYMERIC MATERIALS (PRINT)</t>
  </si>
  <si>
    <t>ENGENHARIAS II (18.18%) | FARMÁCIA (10.61%) | MEDICINA I (9.09%)</t>
  </si>
  <si>
    <t>0094-5145</t>
  </si>
  <si>
    <t>JOURNAL OF COMMUNITY HEALTH</t>
  </si>
  <si>
    <t>EDUCAÇÃO FÍSICA (20.00%) | CIÊNCIA DA COMPUTAÇÃO (10.00%) | ENGENHARIAS I (10.00%)</t>
  </si>
  <si>
    <t>0094-6176</t>
  </si>
  <si>
    <t>SEMINARS IN THROMBOSIS AND HEMOSTASIS (PRINT)</t>
  </si>
  <si>
    <t>0097-8493</t>
  </si>
  <si>
    <t>COMPUTERS &amp; GRAPHICS</t>
  </si>
  <si>
    <t>0098-0331</t>
  </si>
  <si>
    <t>JOURNAL OF CHEMICAL ECOLOGY</t>
  </si>
  <si>
    <t>BIODIVERSIDADE (30.67%) | CIÊNCIAS AGRÁRIAS I (26.67%)</t>
  </si>
  <si>
    <t>0101-4064</t>
  </si>
  <si>
    <t>ESTUDOS IBERO-AMERICANOS (PUCRS. IMPRESSO)</t>
  </si>
  <si>
    <t>HISTÓRIA</t>
  </si>
  <si>
    <t>0103-5053</t>
  </si>
  <si>
    <t>JOURNAL OF THE BRAZILIAN CHEMICAL SOCIETY (IMPRESSO)</t>
  </si>
  <si>
    <t>QUÍMICA (45.63%) | BIOTECNOLOGIA (7.29%)</t>
  </si>
  <si>
    <t>0103-5371</t>
  </si>
  <si>
    <t>PSICO (PUCRS. IMPRESSO)</t>
  </si>
  <si>
    <t>0104-4877</t>
  </si>
  <si>
    <t>ZETETIKE (UNICAMP)</t>
  </si>
  <si>
    <t>0104-8481</t>
  </si>
  <si>
    <t>COMUNICAÇÕES (UNIMEP)</t>
  </si>
  <si>
    <t>0141-8955</t>
  </si>
  <si>
    <t>JOURNAL OF INHERITED METABOLIC DISEASE</t>
  </si>
  <si>
    <t>MEDICINA II (28.57%) | CIÊNCIAS BIOLÓGICAS I (24.49%)</t>
  </si>
  <si>
    <t>0143-4004</t>
  </si>
  <si>
    <t>PLACENTA (EASTBOURNE)</t>
  </si>
  <si>
    <t>MEDICINA VETERINÁRIA (22.89%) | CIÊNCIAS BIOLÓGICAS I (14.46%) | MEDICINA III (13.25%)</t>
  </si>
  <si>
    <t>0143-7496</t>
  </si>
  <si>
    <t>INTERNATIONAL JOURNAL OF ADHESION AND ADHESIVES</t>
  </si>
  <si>
    <t>0146-8693</t>
  </si>
  <si>
    <t>JOURNAL OF PEDIATRIC PSYCHOLOGY</t>
  </si>
  <si>
    <t>0147-9571</t>
  </si>
  <si>
    <t>COMPARATIVE IMMUNOLOGY, MICROBIOLOGY AND INFECTIOUS DISEASES</t>
  </si>
  <si>
    <t>MEDICINA VETERINÁRIA (44.97%) | BIODIVERSIDADE (12.08%)</t>
  </si>
  <si>
    <t>0148-5598</t>
  </si>
  <si>
    <t>JOURNAL OF MEDICAL SYSTEMS</t>
  </si>
  <si>
    <t>ENGENHARIAS IV (18.18%) | EDUCAÇÃO FÍSICA (18.18%) | CIÊNCIA DA COMPUTAÇÃO (11.36%)</t>
  </si>
  <si>
    <t>0148-6071</t>
  </si>
  <si>
    <t>JOURNAL OF PARENTERAL AND ENTERAL NUTRITION</t>
  </si>
  <si>
    <t>NUTRIÇÃO (34.29%) | MEDICINA I (23.81%)</t>
  </si>
  <si>
    <t>0161-4754</t>
  </si>
  <si>
    <t>JOURNAL OF MANIPULATIVE AND PHYSIOLOGICAL THERAPEUTICS</t>
  </si>
  <si>
    <t>0162-0134</t>
  </si>
  <si>
    <t>JOURNAL OF INORGANIC BIOCHEMISTRY</t>
  </si>
  <si>
    <t>QUÍMICA (34.87%) | CIÊNCIAS BIOLÓGICAS II (11.88%) | FARMÁCIA (8.81%)</t>
  </si>
  <si>
    <t>0163-8343</t>
  </si>
  <si>
    <t>GENERAL HOSPITAL PSYCHIATRY</t>
  </si>
  <si>
    <t>EDUCAÇÃO FÍSICA (21.74%) | SAÚDE COLETIVA (21.74%) | MEDICINA II (17.39%)</t>
  </si>
  <si>
    <t>0164-0291</t>
  </si>
  <si>
    <t>INTERNATIONAL JOURNAL OF PRIMATOLOGY</t>
  </si>
  <si>
    <t>0165-5728</t>
  </si>
  <si>
    <t>JOURNAL OF NEUROIMMUNOLOGY (PRINT)</t>
  </si>
  <si>
    <t>CIÊNCIAS BIOLÓGICAS II (20.63%) | MEDICINA II (20.63%) | MEDICINA I (17.46%)</t>
  </si>
  <si>
    <t>0166-3542</t>
  </si>
  <si>
    <t>ANTIVIRAL RESEARCH</t>
  </si>
  <si>
    <t>MEDICINA II (25.53%) | SAÚDE COLETIVA (14.89%) | CIÊNCIAS BIOLÓGICAS II (11.70%)</t>
  </si>
  <si>
    <t>0167-5273</t>
  </si>
  <si>
    <t>INTERNATIONAL JOURNAL OF CARDIOLOGY (PRINT)</t>
  </si>
  <si>
    <t>MEDICINA I (41.40%) | SAÚDE COLETIVA (10.22%)</t>
  </si>
  <si>
    <t>0167-6997</t>
  </si>
  <si>
    <t>INVESTIGATIONAL NEW DRUGS</t>
  </si>
  <si>
    <t>MEDICINA I (29.41%) | CIÊNCIAS BIOLÓGICAS II (14.12%) | CIÊNCIAS BIOLÓGICAS I (11.76%)</t>
  </si>
  <si>
    <t>0167-8655</t>
  </si>
  <si>
    <t>PATTERN RECOGNITION LETTERS</t>
  </si>
  <si>
    <t>0167-8760</t>
  </si>
  <si>
    <t>INTERNATIONAL JOURNAL OF PSYCHOPHYSIOLOGY</t>
  </si>
  <si>
    <t>CIÊNCIAS BIOLÓGICAS II (27.27%) | MEDICINA II (18.18%) | INTERDISCIPLINAR (18.18%)</t>
  </si>
  <si>
    <t>0168-1656</t>
  </si>
  <si>
    <t>JOURNAL OF BIOTECHNOLOGY</t>
  </si>
  <si>
    <t>BIOTECNOLOGIA (26.79%) | ENGENHARIAS II (16.07%) | INTERDISCIPLINAR (10.71%)</t>
  </si>
  <si>
    <t>0168-1702</t>
  </si>
  <si>
    <t>VIRUS RESEARCH (PRINT)</t>
  </si>
  <si>
    <t>CIÊNCIAS BIOLÓGICAS I (18.00%) | BIOTECNOLOGIA (12.67%) | CIÊNCIAS BIOLÓGICAS III (12.00%)</t>
  </si>
  <si>
    <t>0168-8227</t>
  </si>
  <si>
    <t>DIABETES RESEARCH AND CLINICAL PRACTICE (PRINT)</t>
  </si>
  <si>
    <t>MEDICINA I (34.01%) | SAÚDE COLETIVA (20.41%)</t>
  </si>
  <si>
    <t>0168-8510</t>
  </si>
  <si>
    <t>HEALTH POLICY</t>
  </si>
  <si>
    <t>ENFERMAGEM (28.57%) | ENGENHARIAS III (28.57%)</t>
  </si>
  <si>
    <t>0172-4622</t>
  </si>
  <si>
    <t>INTERNATIONAL JOURNAL OF SPORTS MEDICINE</t>
  </si>
  <si>
    <t>0175-7598</t>
  </si>
  <si>
    <t>APPLIED MICROBIOLOGY AND BIOTECHNOLOGY</t>
  </si>
  <si>
    <t>BIOTECNOLOGIA (15.88%) | CIÊNCIA DE ALIMENTOS (11.16%) | ENGENHARIAS II (10.30%)</t>
  </si>
  <si>
    <t>0194-2638</t>
  </si>
  <si>
    <t>PHYSICAL &amp; OCCUPATIONAL THERAPY IN PEDIATRICS</t>
  </si>
  <si>
    <t>0195-6108</t>
  </si>
  <si>
    <t>AMERICAN JOURNAL OF NEURORADIOLOGY</t>
  </si>
  <si>
    <t>MEDICINA II (46.34%) | MEDICINA I (26.83%)</t>
  </si>
  <si>
    <t>0195-6701</t>
  </si>
  <si>
    <t>THE JOURNAL OF HOSPITAL INFECTION</t>
  </si>
  <si>
    <t>MEDICINA II (37.50%) | ENFERMAGEM (19.17%)</t>
  </si>
  <si>
    <t>0197-3851</t>
  </si>
  <si>
    <t>PRENATAL DIAGNOSIS (PRINT)</t>
  </si>
  <si>
    <t>MEDICINA II (39.53%) | MEDICINA III (20.93%)</t>
  </si>
  <si>
    <t>0250-8095</t>
  </si>
  <si>
    <t>AMERICAN JOURNAL OF NEPHROLOGY</t>
  </si>
  <si>
    <t>0250-832X</t>
  </si>
  <si>
    <t>DENTO-MAXILLO-FACIAL RADIOLOGY</t>
  </si>
  <si>
    <t>0254-0584</t>
  </si>
  <si>
    <t>MATERIALS CHEMISTRY AND PHYSICS</t>
  </si>
  <si>
    <t>QUÍMICA (22.59%) | ASTRONOMIA / FÍSICA (16.63%) | MATERIAIS (15.61%)</t>
  </si>
  <si>
    <t>0256-9574</t>
  </si>
  <si>
    <t>SAMJ. SOUTH AFRICAN MEDICAL JOURNAL</t>
  </si>
  <si>
    <t>0260-437X</t>
  </si>
  <si>
    <t>JAT. JOURNAL OF APPLIED TOXICOLOGY</t>
  </si>
  <si>
    <t>CIÊNCIAS BIOLÓGICAS II (24.00%) | CIÊNCIAS BIOLÓGICAS I (22.67%) | FARMÁCIA (10.67%)</t>
  </si>
  <si>
    <t>0264-410X</t>
  </si>
  <si>
    <t>VACCINE (GUILDFORD)</t>
  </si>
  <si>
    <t>MEDICINA II (23.68%) | SAÚDE COLETIVA (13.16%) | CIÊNCIAS BIOLÓGICAS III (11.62%)</t>
  </si>
  <si>
    <t>0267-8357</t>
  </si>
  <si>
    <t>MUTAGENESIS</t>
  </si>
  <si>
    <t>CIÊNCIAS BIOLÓGICAS I (32.69%) | BIOTECNOLOGIA (17.31%)</t>
  </si>
  <si>
    <t>0268-8921</t>
  </si>
  <si>
    <t>LASERS IN MEDICAL SCIENCE</t>
  </si>
  <si>
    <t>ODONTOLOGIA (20.70%) | EDUCAÇÃO FÍSICA (15.64%) | ENGENHARIAS IV (9.56%)</t>
  </si>
  <si>
    <t>0269-4042</t>
  </si>
  <si>
    <t>ENVIRONMENTAL GEOCHEMISTRY AND HEALTH</t>
  </si>
  <si>
    <t>BIODIVERSIDADE (21.62%) | CIÊNCIAS AGRÁRIAS I (16.22%) | GEOCIÊNCIAS (14.86%)</t>
  </si>
  <si>
    <t>0270-4137</t>
  </si>
  <si>
    <t>THE PROSTATE (PRINT)</t>
  </si>
  <si>
    <t>0271-0749</t>
  </si>
  <si>
    <t>JOURNAL OF CLINICAL PSYCHOPHARMACOLOGY</t>
  </si>
  <si>
    <t>MEDICINA II (48.15%) | CIÊNCIAS BIOLÓGICAS II (11.11%)</t>
  </si>
  <si>
    <t>0271-9142</t>
  </si>
  <si>
    <t>JOURNAL OF CLINICAL IMMUNOLOGY</t>
  </si>
  <si>
    <t>0273-2289</t>
  </si>
  <si>
    <t>APPLIED BIOCHEMISTRY AND BIOTECHNOLOGY</t>
  </si>
  <si>
    <t>ENGENHARIAS II (22.22%) | BIOTECNOLOGIA (17.17%) | CIÊNCIA DE ALIMENTOS (9.76%)</t>
  </si>
  <si>
    <t>0277-3740</t>
  </si>
  <si>
    <t>CORNEA</t>
  </si>
  <si>
    <t>0277-5387</t>
  </si>
  <si>
    <t>POLYHEDRON</t>
  </si>
  <si>
    <t>0277-6715</t>
  </si>
  <si>
    <t>STATISTICS IN MEDICINE (PRINT)</t>
  </si>
  <si>
    <t>MATEMÁTICA / PROBABILIDADE E ESTATÍSTICA (43.75%) | ECONOMIA (12.50%)</t>
  </si>
  <si>
    <t>0278-4807</t>
  </si>
  <si>
    <t>REHABILITATION NURSING</t>
  </si>
  <si>
    <t>0278-5919</t>
  </si>
  <si>
    <t>CLINICS IN SPORTS MEDICINE</t>
  </si>
  <si>
    <t>0300-0664</t>
  </si>
  <si>
    <t>CLINICAL ENDOCRINOLOGY (OXFORD. PRINT)</t>
  </si>
  <si>
    <t>0300-2896</t>
  </si>
  <si>
    <t>ARCHIVOS DE BRONCONEUMOLOGÍA (ED. IMPRESA)</t>
  </si>
  <si>
    <t>0300-4430</t>
  </si>
  <si>
    <t>EARLY CHILD DEVELOPMENT AND CARE</t>
  </si>
  <si>
    <t>0300-483X</t>
  </si>
  <si>
    <t>TOXICOLOGY (AMSTERDAM)</t>
  </si>
  <si>
    <t>CIÊNCIAS BIOLÓGICAS II (29.25%) | FARMÁCIA (19.73%) | CIÊNCIAS BIOLÓGICAS I (7.48%)</t>
  </si>
  <si>
    <t>0300-7995</t>
  </si>
  <si>
    <t>CURRENT MEDICAL RESEARCH AND OPINION</t>
  </si>
  <si>
    <t>0300-8207</t>
  </si>
  <si>
    <t>CONNECTIVE TISSUE RESEARCH (PRINT)</t>
  </si>
  <si>
    <t>MEDICINA VETERINÁRIA (17.39%) | INTERDISCIPLINAR (17.39%) | ODONTOLOGIA (13.04%)</t>
  </si>
  <si>
    <t>0300-9084</t>
  </si>
  <si>
    <t>BIOCHIMIE (PARIS. PRINT)</t>
  </si>
  <si>
    <t>CIÊNCIAS BIOLÓGICAS II (28.35%) | CIÊNCIAS BIOLÓGICAS I (18.04%) | BIOTECNOLOGIA (15.98%)</t>
  </si>
  <si>
    <t>0301-0449</t>
  </si>
  <si>
    <t>PEDIATRIC RADIOLOGY</t>
  </si>
  <si>
    <t>0301-0511</t>
  </si>
  <si>
    <t>BIOLOGICAL PSYCHOLOGY</t>
  </si>
  <si>
    <t>0303-7207</t>
  </si>
  <si>
    <t>MOLECULAR AND CELLULAR ENDOCRINOLOGY (PRINT)</t>
  </si>
  <si>
    <t>CIÊNCIAS BIOLÓGICAS II (32.28%) | MEDICINA I (17.72%)</t>
  </si>
  <si>
    <t>0304-3991</t>
  </si>
  <si>
    <t>ULTRAMICROSCOPY (AMSTERDAM)</t>
  </si>
  <si>
    <t>ASTRONOMIA / FÍSICA (18.52%) | BIOTECNOLOGIA (14.81%) | MATERIAIS (11.11%)</t>
  </si>
  <si>
    <t>0304-8853</t>
  </si>
  <si>
    <t>JOURNAL OF MAGNETISM AND MAGNETIC MATERIALS</t>
  </si>
  <si>
    <t>0305-182X</t>
  </si>
  <si>
    <t>JOURNAL OF ORAL REHABILITATION (PRINT)</t>
  </si>
  <si>
    <t>0305-4179</t>
  </si>
  <si>
    <t>BURNS</t>
  </si>
  <si>
    <t>ENFERMAGEM (28.33%) | MEDICINA III (25.00%)</t>
  </si>
  <si>
    <t>0306-4603</t>
  </si>
  <si>
    <t>ADDICTIVE BEHAVIORS</t>
  </si>
  <si>
    <t>MEDICINA II (39.29%) | SAÚDE COLETIVA (28.57%)</t>
  </si>
  <si>
    <t>0309-3646</t>
  </si>
  <si>
    <t>PROSTHETICS AND ORTHOTICS INTERNATIONAL</t>
  </si>
  <si>
    <t>EDUCAÇÃO FÍSICA (28.57%) | MEDICINA I (28.57%)</t>
  </si>
  <si>
    <t>0327-6716</t>
  </si>
  <si>
    <t>REVISTA ARGENTINA DE CLÍNICA PSICOLÓGICA</t>
  </si>
  <si>
    <t>0333-1024</t>
  </si>
  <si>
    <t>CEPHALALGIA (OSLO)</t>
  </si>
  <si>
    <t>MEDICINA II (34.00%) | MEDICINA I (24.00%)</t>
  </si>
  <si>
    <t>0340-0131</t>
  </si>
  <si>
    <t>INTERNATIONAL ARCHIVES OF OCCUPATIONAL AND ENVIRONMENTAL HEALTH</t>
  </si>
  <si>
    <t>0340-7594</t>
  </si>
  <si>
    <t>JOURNAL OF COMPARATIVE PHYSIOLOGY. A, SENSORY, NEURAL, AND BEHAVIORAL PHYSIOLOGY</t>
  </si>
  <si>
    <t>BIODIVERSIDADE (25.00%) | PSICOLOGIA (18.75%) | CIÊNCIAS BIOLÓGICAS II (18.75%)</t>
  </si>
  <si>
    <t>0344-5704</t>
  </si>
  <si>
    <t>CANCER CHEMOTHERAPY AND PHARMACOLOGY</t>
  </si>
  <si>
    <t>MEDICINA I (22.41%) | CIÊNCIAS BIOLÓGICAS II (18.97%) | FARMÁCIA (12.07%)</t>
  </si>
  <si>
    <t>0361-803X</t>
  </si>
  <si>
    <t>AMERICAN JOURNAL OF ROENTGENOLOGY (1976. PRINT)</t>
  </si>
  <si>
    <t>MEDICINA II (44.19%) | MEDICINA I (39.53%)</t>
  </si>
  <si>
    <t>0363-0242</t>
  </si>
  <si>
    <t>WOMEN &amp; HEALTH</t>
  </si>
  <si>
    <t>EDUCAÇÃO FÍSICA (25.00%) | SAÚDE COLETIVA (25.00%)</t>
  </si>
  <si>
    <t>0363-6119</t>
  </si>
  <si>
    <t>AMERICAN JOURNAL OF PHYSIOLOGY. REGULATORY, INTEGRATIVE AND COMPARATIVE PHYSIOLOGY</t>
  </si>
  <si>
    <t>CIÊNCIAS BIOLÓGICAS II (41.67%) | MEDICINA I (25.00%)</t>
  </si>
  <si>
    <t>0376-6357</t>
  </si>
  <si>
    <t>BEHAVIOURAL PROCESSES (PRINT)</t>
  </si>
  <si>
    <t>BIODIVERSIDADE (38.00%) | PSICOLOGIA (22.00%)</t>
  </si>
  <si>
    <t>0376-8716</t>
  </si>
  <si>
    <t>DRUG AND ALCOHOL DEPENDENCE</t>
  </si>
  <si>
    <t>MEDICINA II (43.55%) | SAÚDE COLETIVA (9.68%)</t>
  </si>
  <si>
    <t>0378-4274</t>
  </si>
  <si>
    <t>TOXICOLOGY LETTERS</t>
  </si>
  <si>
    <t>CIÊNCIAS BIOLÓGICAS II (34.31%) | CIÊNCIAS BIOLÓGICAS I (12.41%) | FARMÁCIA (9.49%)</t>
  </si>
  <si>
    <t>0378-4320</t>
  </si>
  <si>
    <t>ANIMAL REPRODUCTION SCIENCE (PRINT)</t>
  </si>
  <si>
    <t>MEDICINA VETERINÁRIA (49.21%) | ZOOTECNIA / RECURSOS PESQUEIROS (19.44%)</t>
  </si>
  <si>
    <t>0378-4371</t>
  </si>
  <si>
    <t>PHYSICA. A (PRINT)</t>
  </si>
  <si>
    <t>ASTRONOMIA / FÍSICA (43.17%) | INTERDISCIPLINAR (13.66%)</t>
  </si>
  <si>
    <t>0379-864X</t>
  </si>
  <si>
    <t>CHEMICAL SENSES</t>
  </si>
  <si>
    <t>0391-4097</t>
  </si>
  <si>
    <t>JOURNAL OF ENDOCRINOLOGICAL INVESTIGATION (TESTO STAMPATO)</t>
  </si>
  <si>
    <t>0706-7437</t>
  </si>
  <si>
    <t>CANADIAN JOURNAL OF PSYCHIATRY</t>
  </si>
  <si>
    <t>0720-048X</t>
  </si>
  <si>
    <t>EUROPEAN JOURNAL OF RADIOLOGY</t>
  </si>
  <si>
    <t>MEDICINA II (35.90%) | MEDICINA I (20.51%)</t>
  </si>
  <si>
    <t>0721-832X</t>
  </si>
  <si>
    <t>GRAEFE'S ARCHIVE FOR CLINICAL AND EXPERIMENTAL OPHTHALMOLOGY</t>
  </si>
  <si>
    <t>0724-4983</t>
  </si>
  <si>
    <t>WORLD JOURNAL OF UROLOGY (PRINT)</t>
  </si>
  <si>
    <t>MEDICINA III (40.43%) | MEDICINA I (25.53%)</t>
  </si>
  <si>
    <t>0730-7268</t>
  </si>
  <si>
    <t>ENVIRONMENTAL TOXICOLOGY AND CHEMISTRY</t>
  </si>
  <si>
    <t>BIODIVERSIDADE (22.88%) | CIÊNCIAS BIOLÓGICAS II (12.71%) | CIÊNCIAS BIOLÓGICAS I (10.17%)</t>
  </si>
  <si>
    <t>0731-5724</t>
  </si>
  <si>
    <t>JOURNAL OF THE AMERICAN COLLEGE OF NUTRITION</t>
  </si>
  <si>
    <t>NUTRIÇÃO (31.43%) | MEDICINA I (20.00%)</t>
  </si>
  <si>
    <t>0731-7085</t>
  </si>
  <si>
    <t>JOURNAL OF PHARMACEUTICAL AND BIOMEDICAL ANALYSIS (PRINT)</t>
  </si>
  <si>
    <t>FARMÁCIA (23.53%) | QUÍMICA (18.49%) | MEDICINA I (10.08%)</t>
  </si>
  <si>
    <t>0733-2467</t>
  </si>
  <si>
    <t>NEUROUROLOGY AND URODYNAMICS (PRINT)</t>
  </si>
  <si>
    <t>MEDICINA III (33.33%) | EDUCAÇÃO FÍSICA (19.33%)</t>
  </si>
  <si>
    <t>0737-3937</t>
  </si>
  <si>
    <t>DRYING TECHNOLOGY</t>
  </si>
  <si>
    <t>CIÊNCIA DE ALIMENTOS (38.52%) | ENGENHARIAS II (14.75%)</t>
  </si>
  <si>
    <t>0738-081X</t>
  </si>
  <si>
    <t>CLINICS IN DERMATOLOGY</t>
  </si>
  <si>
    <t>0741-238X</t>
  </si>
  <si>
    <t>ADVANCES IN THERAPY</t>
  </si>
  <si>
    <t>0741-5400</t>
  </si>
  <si>
    <t>JOURNAL OF LEUKOCYTE BIOLOGY</t>
  </si>
  <si>
    <t>CIÊNCIAS BIOLÓGICAS III (26.39%) | CIÊNCIAS BIOLÓGICAS I (21.76%) | CIÊNCIAS BIOLÓGICAS II (20.37%)</t>
  </si>
  <si>
    <t>0743-7463</t>
  </si>
  <si>
    <t>LANGMUIR</t>
  </si>
  <si>
    <t>QUÍMICA (28.92%) | ASTRONOMIA / FÍSICA (15.69%) | ENGENHARIAS II (10.29%)</t>
  </si>
  <si>
    <t>0743-8346</t>
  </si>
  <si>
    <t>JOURNAL OF PERINATOLOGY</t>
  </si>
  <si>
    <t>0748-7304</t>
  </si>
  <si>
    <t>JOURNAL OF BIOLOGICAL RHYTHMS</t>
  </si>
  <si>
    <t>CIÊNCIAS BIOLÓGICAS II (40.00%) | MEDICINA I (20.00%)</t>
  </si>
  <si>
    <t>0753-3322</t>
  </si>
  <si>
    <t>BIOMEDICINE &amp; PHARMACOTHERAPY</t>
  </si>
  <si>
    <t>CIÊNCIAS BIOLÓGICAS II (18.38%) | FARMÁCIA (16.72%) | BIOTECNOLOGIA (12.28%)</t>
  </si>
  <si>
    <t>0803-5253</t>
  </si>
  <si>
    <t>ACTA PAEDIATRICA (OSLO)</t>
  </si>
  <si>
    <t>SAÚDE COLETIVA (37.14%) | MEDICINA II (20.00%)</t>
  </si>
  <si>
    <t>0818-9641</t>
  </si>
  <si>
    <t>IMMUNOLOGY AND CELL BIOLOGY (PRINT)</t>
  </si>
  <si>
    <t>0828-282X</t>
  </si>
  <si>
    <t>CANADIAN JOURNAL OF CARDIOLOGY</t>
  </si>
  <si>
    <t>0860-021X</t>
  </si>
  <si>
    <t>BIOLOGY OF SPORT</t>
  </si>
  <si>
    <t>0882-2786</t>
  </si>
  <si>
    <t>THE INTERNATIONAL JOURNAL OF ORAL AND MAXILLOFACIAL IMPLANTS</t>
  </si>
  <si>
    <t>0884-2914</t>
  </si>
  <si>
    <t>JOURNAL OF MATERIALS RESEARCH</t>
  </si>
  <si>
    <t>ENGENHARIAS II (33.08%) | MATERIAIS (15.79%) | QUÍMICA (13.53%)</t>
  </si>
  <si>
    <t>0884-5336</t>
  </si>
  <si>
    <t>NUTRITION IN CLINICAL PRACTICE</t>
  </si>
  <si>
    <t>NUTRIÇÃO (40.54%) | MEDICINA I (25.68%)</t>
  </si>
  <si>
    <t>0885-0666</t>
  </si>
  <si>
    <t>JOURNAL OF INTENSIVE CARE MEDICINE (PRINT)</t>
  </si>
  <si>
    <t>0885-6230</t>
  </si>
  <si>
    <t>INTERNATIONAL JOURNAL OF GERIATRIC PSYCHIATRY</t>
  </si>
  <si>
    <t>MEDICINA II (31.75%) | MEDICINA I (20.63%)</t>
  </si>
  <si>
    <t>0887-8994</t>
  </si>
  <si>
    <t>PEDIATRIC NEUROLOGY</t>
  </si>
  <si>
    <t>0889-1575</t>
  </si>
  <si>
    <t>JOURNAL OF FOOD COMPOSITION AND ANALYSIS (PRINT)</t>
  </si>
  <si>
    <t>QUÍMICA (26.79%) | CIÊNCIA DE ALIMENTOS (25.84%)</t>
  </si>
  <si>
    <t>0890-1171</t>
  </si>
  <si>
    <t>AMERICAN JOURNAL OF HEALTH PROMOTION</t>
  </si>
  <si>
    <t>0891-3668</t>
  </si>
  <si>
    <t>THE PEDIATRIC INFECTIOUS DISEASE JOURNAL</t>
  </si>
  <si>
    <t>MEDICINA II (42.72%) | MEDICINA I (16.50%)</t>
  </si>
  <si>
    <t>0891-4222</t>
  </si>
  <si>
    <t>RESEARCH IN DEVELOPMENTAL DISABILITIES</t>
  </si>
  <si>
    <t>0892-0362</t>
  </si>
  <si>
    <t>NEUROTOXICOLOGY AND TERATOLOGY</t>
  </si>
  <si>
    <t>CIÊNCIAS BIOLÓGICAS II (30.00%) | MEDICINA I (16.67%) | CIÊNCIAS BIOLÓGICAS I (13.33%)</t>
  </si>
  <si>
    <t>0892-1997</t>
  </si>
  <si>
    <t>JOURNAL OF VOICE</t>
  </si>
  <si>
    <t>EDUCAÇÃO FÍSICA (40.72%) | MEDICINA I (9.28%)</t>
  </si>
  <si>
    <t>0893-228X</t>
  </si>
  <si>
    <t>CHEMICAL RESEARCH IN TOXICOLOGY</t>
  </si>
  <si>
    <t>CIÊNCIAS BIOLÓGICAS II (30.00%) | QUÍMICA (16.67%) | FARMÁCIA (13.33%)</t>
  </si>
  <si>
    <t>0893-6692</t>
  </si>
  <si>
    <t>ENVIRONMENTAL AND MOLECULAR MUTAGENESIS (PRINT)</t>
  </si>
  <si>
    <t>FARMÁCIA (20.00%) | CIÊNCIAS BIOLÓGICAS I (13.68%) | INTERDISCIPLINAR (12.63%)</t>
  </si>
  <si>
    <t>0894-9115</t>
  </si>
  <si>
    <t>AMERICAN JOURNAL OF PHYSICAL MEDICINE &amp; REHABILITATION</t>
  </si>
  <si>
    <t>EDUCAÇÃO FÍSICA (46.15%) | INTERDISCIPLINAR (12.09%)</t>
  </si>
  <si>
    <t>0895-9811</t>
  </si>
  <si>
    <t>JOURNAL OF SOUTH AMERICAN EARTH SCIENCES</t>
  </si>
  <si>
    <t>0897-1889</t>
  </si>
  <si>
    <t>JOURNAL OF DIGITAL IMAGING</t>
  </si>
  <si>
    <t>CIÊNCIA DA COMPUTAÇÃO (35.48%) | MEDICINA I (22.58%)</t>
  </si>
  <si>
    <t>0898-2643</t>
  </si>
  <si>
    <t>JOURNAL OF AGING AND HEALTH</t>
  </si>
  <si>
    <t>SAÚDE COLETIVA (33.33%) | EDUCAÇÃO FÍSICA (25.00%)</t>
  </si>
  <si>
    <t>0898-4921</t>
  </si>
  <si>
    <t>JOURNAL OF NEUROSURGICAL ANESTHESIOLOGY</t>
  </si>
  <si>
    <t>0899-1987</t>
  </si>
  <si>
    <t>MOLECULAR CARCINOGENESIS (PRINT)</t>
  </si>
  <si>
    <t>MEDICINA II (32.00%) | CIÊNCIAS BIOLÓGICAS I (20.00%)</t>
  </si>
  <si>
    <t>0899-8493</t>
  </si>
  <si>
    <t>PEDIATRIC EXERCISE SCIENCE</t>
  </si>
  <si>
    <t>0909-0495</t>
  </si>
  <si>
    <t>JOURNAL OF SYNCHROTRON RADIATION</t>
  </si>
  <si>
    <t>0916-9636</t>
  </si>
  <si>
    <t>HYPERTENSION RESEARCH</t>
  </si>
  <si>
    <t>MEDICINA I (25.00%) | CIÊNCIAS BIOLÓGICAS II (24.14%) | EDUCAÇÃO FÍSICA (14.66%)</t>
  </si>
  <si>
    <t>0917-5040</t>
  </si>
  <si>
    <t>JOURNAL OF EPIDEMIOLOGY</t>
  </si>
  <si>
    <t>0921-4488</t>
  </si>
  <si>
    <t>SMALL RUMINANT RESEARCH</t>
  </si>
  <si>
    <t>ZOOTECNIA / RECURSOS PESQUEIROS (49.88%) | MEDICINA VETERINÁRIA (27.93%)</t>
  </si>
  <si>
    <t>0924-9338</t>
  </si>
  <si>
    <t>EUROPEAN PSYCHIATRY (PARIS)</t>
  </si>
  <si>
    <t>MEDICINA II (30.56%) | EDUCAÇÃO FÍSICA (11.11%) | MEDICINA I (11.11%)</t>
  </si>
  <si>
    <t>0925-4439</t>
  </si>
  <si>
    <t>BIOCHIMICA ET BIOPHYSICA ACTA. MOLECULAR BASIS OF DISEASE</t>
  </si>
  <si>
    <t>CIÊNCIAS BIOLÓGICAS II (37.22%) | MEDICINA I (20.56%)</t>
  </si>
  <si>
    <t>0925-4692</t>
  </si>
  <si>
    <t>INFLAMMOPHARMACOLOGY (DORDRECHT. PRINT)</t>
  </si>
  <si>
    <t>FARMÁCIA (22.61%) | CIÊNCIAS BIOLÓGICAS II (16.86%) | BIOTECNOLOGIA (14.18%)</t>
  </si>
  <si>
    <t>0927-7757</t>
  </si>
  <si>
    <t>COLLOIDS AND SURFACES. A, PHYSICOCHEMICAL AND ENGINEERING ASPECTS (PRINT)</t>
  </si>
  <si>
    <t>QUÍMICA (24.85%) | ENGENHARIAS II (19.33%) | MATERIAIS (11.96%)</t>
  </si>
  <si>
    <t>0927-7765</t>
  </si>
  <si>
    <t>COLLOIDS AND SURFACES. B, BIOINTERFACES (PRINT)</t>
  </si>
  <si>
    <t>FARMÁCIA (13.99%) | QUÍMICA (13.46%) | MATERIAIS (8.57%)</t>
  </si>
  <si>
    <t>0929-1903</t>
  </si>
  <si>
    <t>CANCER GENE THERAPY</t>
  </si>
  <si>
    <t>CIÊNCIAS BIOLÓGICAS I (41.67%) | CIÊNCIAS BIOLÓGICAS II (16.67%)</t>
  </si>
  <si>
    <t>0931-041X</t>
  </si>
  <si>
    <t>PEDIATRIC NEPHROLOGY (BERLIN, WEST)</t>
  </si>
  <si>
    <t>MEDICINA II (40.00%) | MEDICINA I (32.00%)</t>
  </si>
  <si>
    <t>0931-2048</t>
  </si>
  <si>
    <t>JOURNAL OF APPLIED ENTOMOLOGY (1986)</t>
  </si>
  <si>
    <t>0934-0874</t>
  </si>
  <si>
    <t>TRANSPLANT INTERNATIONAL</t>
  </si>
  <si>
    <t>0936-8051</t>
  </si>
  <si>
    <t>ARCHIVES OF ORTHOPAEDIC AND TRAUMA SURGERY</t>
  </si>
  <si>
    <t>0937-4477</t>
  </si>
  <si>
    <t>EUROPEAN ARCHIVES OF OTO-RHINO-LARYNGOLOGY</t>
  </si>
  <si>
    <t>ODONTOLOGIA (28.32%) | MEDICINA I (24.78%)</t>
  </si>
  <si>
    <t>0937-9827</t>
  </si>
  <si>
    <t>INTERNATIONAL JOURNAL OF LEGAL MEDICINE (PRINT)</t>
  </si>
  <si>
    <t>CIÊNCIAS BIOLÓGICAS I (25.53%) | ODONTOLOGIA (19.15%) | BIOTECNOLOGIA (10.64%)</t>
  </si>
  <si>
    <t>0939-3889</t>
  </si>
  <si>
    <t>ZEITSCHRIFT FUR MEDIZINISCHE PHYSIK</t>
  </si>
  <si>
    <t>0939-4451</t>
  </si>
  <si>
    <t>AMINO ACIDS (WIEN. PRINT)</t>
  </si>
  <si>
    <t>CIÊNCIAS BIOLÓGICAS II (23.93%) | EDUCAÇÃO FÍSICA (13.68%) | MEDICINA I (10.26%)</t>
  </si>
  <si>
    <t>0939-4753</t>
  </si>
  <si>
    <t>NMCD. NUTRITION METABOLISM AND CARDIOVASCULAR DISEASES (TESTO STAMPATO)</t>
  </si>
  <si>
    <t>MEDICINA I (29.91%) | NUTRIÇÃO (13.68%) | SAÚDE COLETIVA (11.97%)</t>
  </si>
  <si>
    <t>0940-1334</t>
  </si>
  <si>
    <t>EUROPEAN ARCHIVES OF PSYCHIATRY AND CLINICAL NEUROSCIENCE</t>
  </si>
  <si>
    <t>MEDICINA II (35.00%) | CIÊNCIAS BIOLÓGICAS I (17.50%)</t>
  </si>
  <si>
    <t>0940-5429</t>
  </si>
  <si>
    <t>ACTA DIABETOLOGICA (PRINT)</t>
  </si>
  <si>
    <t>0941-4355</t>
  </si>
  <si>
    <t>SUPPORTIVE CARE IN CANCER</t>
  </si>
  <si>
    <t>MEDICINA I (29.49%) | ODONTOLOGIA (26.92%)</t>
  </si>
  <si>
    <t>0944-1344</t>
  </si>
  <si>
    <t>ENVIRONMENTAL SCIENCE AND POLLUTION RESEARCH INTERNATIONAL</t>
  </si>
  <si>
    <t>QUÍMICA (11.81%) | CIÊNCIAS AMBIENTAIS (10.16%) | CIÊNCIAS AGRÁRIAS I (9.83%)</t>
  </si>
  <si>
    <t>0945-6317</t>
  </si>
  <si>
    <t>VIRCHOWS ARCHIV</t>
  </si>
  <si>
    <t>ODONTOLOGIA (38.36%) | MEDICINA I (24.66%)</t>
  </si>
  <si>
    <t>0946-672X</t>
  </si>
  <si>
    <t>JOURNAL OF TRACE ELEMENTS IN MEDICINE AND BIOLOGY</t>
  </si>
  <si>
    <t>QUÍMICA (17.24%) | CIÊNCIAS BIOLÓGICAS II (14.29%) | FARMÁCIA (10.34%)</t>
  </si>
  <si>
    <t>0947-5745</t>
  </si>
  <si>
    <t>JOURNAL OF ZOOLOGICAL SYSTEMATICS AND EVOLUTIONARY RESEARCH</t>
  </si>
  <si>
    <t>0949-8257</t>
  </si>
  <si>
    <t>JBIC. JOURNAL OF BIOLOGICAL INORGANIC CHEMISTRY (PRINT)</t>
  </si>
  <si>
    <t>0950-222X</t>
  </si>
  <si>
    <t>EYE (LONDON. 1987)</t>
  </si>
  <si>
    <t>0952-5041</t>
  </si>
  <si>
    <t>JOURNAL OF MOLECULAR ENDOCRINOLOGY</t>
  </si>
  <si>
    <t>0952-6862</t>
  </si>
  <si>
    <t>INTERNATIONAL JOURNAL OF HEALTH CARE QUALITY ASSURANCE</t>
  </si>
  <si>
    <t>ADMINISTRAÇÃO PÚBLICA E DE EMPRESAS, CIÊNCIAS CONTÁBEIS E TURISMO (33.33%) | ENGENHARIAS III (16.67%)</t>
  </si>
  <si>
    <t>0953-2048</t>
  </si>
  <si>
    <t>SUPERCONDUCTOR SCIENCE AND TECHNOLOGY (PRINT)</t>
  </si>
  <si>
    <t>ASTRONOMIA / FÍSICA (37.14%) | ENGENHARIAS IV (31.43%)</t>
  </si>
  <si>
    <t>0953-6205</t>
  </si>
  <si>
    <t>EUROPEAN JOURNAL OF INTERNAL MEDICINE (LEICESTER)</t>
  </si>
  <si>
    <t>0954-0261</t>
  </si>
  <si>
    <t>INTERNATIONAL REVIEW OF PSYCHIATRY (PRINT)</t>
  </si>
  <si>
    <t>MEDICINA II (42.86%) | PSICOLOGIA (28.57%)</t>
  </si>
  <si>
    <t>0954-6111</t>
  </si>
  <si>
    <t>RESPIRATORY MEDICINE</t>
  </si>
  <si>
    <t>MEDICINA I (44.00%) | EDUCAÇÃO FÍSICA (14.40%)</t>
  </si>
  <si>
    <t>0957-4530</t>
  </si>
  <si>
    <t>JOURNAL OF MATERIALS SCIENCE. MATERIALS IN MEDICINE</t>
  </si>
  <si>
    <t>ODONTOLOGIA (17.86%) | ENGENHARIAS II (17.14%) | MATERIAIS (11.43%)</t>
  </si>
  <si>
    <t>0957-9672</t>
  </si>
  <si>
    <t>CURRENT OPINION IN LIPIDOLOGY</t>
  </si>
  <si>
    <t>0958-0344</t>
  </si>
  <si>
    <t>PHYTOCHEMICAL ANALYSIS</t>
  </si>
  <si>
    <t>QUÍMICA (30.85%) | BIOTECNOLOGIA (20.21%)</t>
  </si>
  <si>
    <t>0958-1596</t>
  </si>
  <si>
    <t>CRITICAL PUBLIC HEALTH (PRINT)</t>
  </si>
  <si>
    <t>ENFERMAGEM (40.00%) | SAÚDE COLETIVA (30.00%)</t>
  </si>
  <si>
    <t>0958-6946</t>
  </si>
  <si>
    <t>INTERNATIONAL DAIRY JOURNAL</t>
  </si>
  <si>
    <t>CIÊNCIA DE ALIMENTOS (41.73%) | MEDICINA VETERINÁRIA (7.91%) | ENGENHARIAS II (7.19%)</t>
  </si>
  <si>
    <t>0959-5236</t>
  </si>
  <si>
    <t>DRUG AND ALCOHOL REVIEW</t>
  </si>
  <si>
    <t>0959-8103</t>
  </si>
  <si>
    <t>POLYMER INTERNATIONAL</t>
  </si>
  <si>
    <t>QUÍMICA (29.09%) | MATERIAIS (20.00%) | ENGENHARIAS II (12.73%)</t>
  </si>
  <si>
    <t>0960-0760</t>
  </si>
  <si>
    <t>JOURNAL OF STEROID BIOCHEMISTRY AND MOLECULAR BIOLOGY</t>
  </si>
  <si>
    <t>CIÊNCIAS BIOLÓGICAS II (30.00%) | MEDICINA I (25.00%)</t>
  </si>
  <si>
    <t>0960-1643</t>
  </si>
  <si>
    <t>BRITISH JOURNAL OF GENERAL PRACTICE</t>
  </si>
  <si>
    <t>0960-7404</t>
  </si>
  <si>
    <t>SURGICAL ONCOLOGY (OXFORD)</t>
  </si>
  <si>
    <t>MEDICINA I (42.86%) | ENGENHARIAS III (28.57%)</t>
  </si>
  <si>
    <t>0960-7439</t>
  </si>
  <si>
    <t>INTERNATIONAL JOURNAL OF PAEDIATRIC DENTISTRY (PRINT)</t>
  </si>
  <si>
    <t>0960-894X</t>
  </si>
  <si>
    <t>BIOORGANIC &amp; MEDICINAL CHEMISTRY LETTERS (PRINT)</t>
  </si>
  <si>
    <t>QUÍMICA (29.63%) | CIÊNCIAS BIOLÓGICAS II (15.56%) | FARMÁCIA (13.33%)</t>
  </si>
  <si>
    <t>0960-8966</t>
  </si>
  <si>
    <t>NEUROMUSCULAR DISORDERS</t>
  </si>
  <si>
    <t>MEDICINA II (37.14%) | MEDICINA I (22.86%)</t>
  </si>
  <si>
    <t>0962-1105</t>
  </si>
  <si>
    <t>JOURNAL OF SLEEP RESEARCH (PRINT)</t>
  </si>
  <si>
    <t>MEDICINA II (32.00%) | MEDICINA I (20.00%)</t>
  </si>
  <si>
    <t>0962-9343</t>
  </si>
  <si>
    <t>QUALITY OF LIFE RESEARCH</t>
  </si>
  <si>
    <t>ODONTOLOGIA (25.24%) | MEDICINA I (20.39%) | SAÚDE COLETIVA (19.42%)</t>
  </si>
  <si>
    <t>0963-9292</t>
  </si>
  <si>
    <t>ECOTOXICOLOGY (LONDON)</t>
  </si>
  <si>
    <t>CIÊNCIAS AGRÁRIAS I (33.93%) | BIODIVERSIDADE (16.52%)</t>
  </si>
  <si>
    <t>0966-6362</t>
  </si>
  <si>
    <t>GAIT &amp; POSTURE</t>
  </si>
  <si>
    <t>0966-7903</t>
  </si>
  <si>
    <t>OCCUPATIONAL THERAPY INTERNATIONAL</t>
  </si>
  <si>
    <t>0967-6120</t>
  </si>
  <si>
    <t>AQUACULTURE INTERNATIONAL</t>
  </si>
  <si>
    <t>ZOOTECNIA / RECURSOS PESQUEIROS (47.24%) | BIODIVERSIDADE (14.72%)</t>
  </si>
  <si>
    <t>0968-0160</t>
  </si>
  <si>
    <t>KNEE (OXFORD)</t>
  </si>
  <si>
    <t>0968-0896</t>
  </si>
  <si>
    <t>BIOORGANIC &amp; MEDICINAL CHEMISTRY (PRINT)</t>
  </si>
  <si>
    <t>QUÍMICA (22.84%) | FARMÁCIA (20.69%) | CIÊNCIAS BIOLÓGICAS I (10.78%)</t>
  </si>
  <si>
    <t>0969-7128</t>
  </si>
  <si>
    <t>GENE THERAPY (BASINGSTOKE)</t>
  </si>
  <si>
    <t>MEDICINA I (34.38%) | CIÊNCIAS BIOLÓGICAS II (18.75%)</t>
  </si>
  <si>
    <t>0969-8043</t>
  </si>
  <si>
    <t>APPLIED RADIATION AND ISOTOPES</t>
  </si>
  <si>
    <t>ENGENHARIAS II (39.66%) | INTERDISCIPLINAR (13.92%)</t>
  </si>
  <si>
    <t>1007-9327</t>
  </si>
  <si>
    <t>WORLD JOURNAL OF GASTROENTEROLOGY</t>
  </si>
  <si>
    <t>MEDICINA I (30.97%) | CIÊNCIAS BIOLÓGICAS I (13.27%) | FARMÁCIA (8.85%)</t>
  </si>
  <si>
    <t>1010-5182</t>
  </si>
  <si>
    <t>JOURNAL OF CRANIO-MAXILLO-FACIAL SURGERY</t>
  </si>
  <si>
    <t>1010-6030</t>
  </si>
  <si>
    <t>JOURNAL OF PHOTOCHEMISTRY AND PHOTOBIOLOGY. A, CHEMISTRY</t>
  </si>
  <si>
    <t>QUÍMICA (41.83%) | MATERIAIS (11.54%)</t>
  </si>
  <si>
    <t>1011-372X</t>
  </si>
  <si>
    <t>CATALYSIS LETTERS</t>
  </si>
  <si>
    <t>ENGENHARIAS II (45.63%) | QUÍMICA (24.27%)</t>
  </si>
  <si>
    <t>1018-4813</t>
  </si>
  <si>
    <t>EUROPEAN JOURNAL OF HUMAN GENETICS</t>
  </si>
  <si>
    <t>CIÊNCIAS BIOLÓGICAS I (43.10%) | MEDICINA I (22.41%)</t>
  </si>
  <si>
    <t>1019-6439</t>
  </si>
  <si>
    <t>INTERNATIONAL JOURNAL OF ONCOLOGY</t>
  </si>
  <si>
    <t>MEDICINA I (28.21%) | CIÊNCIAS BIOLÓGICAS II (15.38%) | ODONTOLOGIA (10.26%)</t>
  </si>
  <si>
    <t>1028-415X</t>
  </si>
  <si>
    <t>NUTRITIONAL NEUROSCIENCE</t>
  </si>
  <si>
    <t>CIÊNCIAS BIOLÓGICAS II (31.49%) | NUTRIÇÃO (20.99%)</t>
  </si>
  <si>
    <t>1031-3613</t>
  </si>
  <si>
    <t>REPRODUCTION, FERTILITY AND DEVELOPMENT (PRINT)</t>
  </si>
  <si>
    <t>MEDICINA VETERINÁRIA (34.62%) | CIÊNCIAS BIOLÓGICAS II (13.08%) | CIÊNCIAS BIOLÓGICAS I (12.69%)</t>
  </si>
  <si>
    <t>1040-6182</t>
  </si>
  <si>
    <t>QUATERNARY INTERNATIONAL</t>
  </si>
  <si>
    <t>GEOCIÊNCIAS (37.23%) | BIODIVERSIDADE (23.40%)</t>
  </si>
  <si>
    <t>1040-8703</t>
  </si>
  <si>
    <t>CURRENT OPINION IN PEDIATRICS</t>
  </si>
  <si>
    <t>1040-872X</t>
  </si>
  <si>
    <t>CURRENT OPINION IN OBSTETRICS &amp; GYNECOLOGY</t>
  </si>
  <si>
    <t>1042-7147</t>
  </si>
  <si>
    <t>POLYMERS FOR ADVANCED TECHNOLOGIES (PRINT)</t>
  </si>
  <si>
    <t>ENGENHARIAS II (25.64%) | MATERIAIS (20.51%) | QUÍMICA (11.54%)</t>
  </si>
  <si>
    <t>1042-9670</t>
  </si>
  <si>
    <t>ACADEMIC PSYCHIATRY</t>
  </si>
  <si>
    <t>MEDICINA I (37.50%) | SAÚDE COLETIVA (25.00%)</t>
  </si>
  <si>
    <t>1044-7946</t>
  </si>
  <si>
    <t>WOUNDS (KING OF PRUSSIA, PA.)</t>
  </si>
  <si>
    <t>1046-3976</t>
  </si>
  <si>
    <t>ENDOCRINE PATHOLOGY</t>
  </si>
  <si>
    <t>1047-2797</t>
  </si>
  <si>
    <t>ANNALS OF EPIDEMIOLOGY</t>
  </si>
  <si>
    <t>1050-9631</t>
  </si>
  <si>
    <t>HIPPOCAMPUS (NEW YORK, N.Y. PRINT)</t>
  </si>
  <si>
    <t>1052-9276</t>
  </si>
  <si>
    <t>REVIEWS IN MEDICAL VIROLOGY (PRINT)</t>
  </si>
  <si>
    <t>1053-8100</t>
  </si>
  <si>
    <t>CONSCIOUSNESS AND COGNITION (PRINT)</t>
  </si>
  <si>
    <t>PSICOLOGIA (28.57%) | SAÚDE COLETIVA (28.57%)</t>
  </si>
  <si>
    <t>1054-2523</t>
  </si>
  <si>
    <t>MEDICINAL CHEMISTRY RESEARCH (PRINT)</t>
  </si>
  <si>
    <t>FARMÁCIA (20.18%) | QUÍMICA (17.54%) | BIOTECNOLOGIA (9.65%)</t>
  </si>
  <si>
    <t>1055-0496</t>
  </si>
  <si>
    <t>THE AMERICAN JOURNAL ON ADDICTIONS</t>
  </si>
  <si>
    <t>1057-0829</t>
  </si>
  <si>
    <t>JOURNAL OF GLAUCOMA</t>
  </si>
  <si>
    <t>1059-7794</t>
  </si>
  <si>
    <t>HUMAN MUTATION</t>
  </si>
  <si>
    <t>MEDICINA I (44.44%) | CIÊNCIAS BIOLÓGICAS I (23.81%)</t>
  </si>
  <si>
    <t>1059-910X</t>
  </si>
  <si>
    <t>MICROSCOPY RESEARCH AND TECHNIQUE (PRINT)</t>
  </si>
  <si>
    <t>ODONTOLOGIA (42.22%) | MEDICINA VETERINÁRIA (5.93%) | CIÊNCIAS BIOLÓGICAS II (5.56%)</t>
  </si>
  <si>
    <t>1062-3264</t>
  </si>
  <si>
    <t>AMERICAN JOURNAL OF CRITICAL CARE</t>
  </si>
  <si>
    <t>ENFERMAGEM (33.33%) | MEDICINA III (11.11%) | CIÊNCIAS BIOLÓGICAS III (11.11%)</t>
  </si>
  <si>
    <t>1064-8011</t>
  </si>
  <si>
    <t>THE JOURNAL OF STRENGTH AND CONDITIONING RESEARCH</t>
  </si>
  <si>
    <t>1067-3229</t>
  </si>
  <si>
    <t>HARVARD REVIEW OF PSYCHIATRY</t>
  </si>
  <si>
    <t>1070-5295</t>
  </si>
  <si>
    <t>CURRENT OPINION IN CRITICAL CARE</t>
  </si>
  <si>
    <t>1070-5503</t>
  </si>
  <si>
    <t>INTERNATIONAL JOURNAL OF BEHAVIORAL MEDICINE</t>
  </si>
  <si>
    <t>1071-3581</t>
  </si>
  <si>
    <t>JOURNAL OF NUCLEAR CARDIOLOGY</t>
  </si>
  <si>
    <t>1072-3714</t>
  </si>
  <si>
    <t>MENOPAUSE (NEW YORK, N.Y.)</t>
  </si>
  <si>
    <t>MEDICINA III (36.84%) | SAÚDE COLETIVA (17.11%)</t>
  </si>
  <si>
    <t>1075-2730</t>
  </si>
  <si>
    <t>PSYCHIATRIC SERVICES (WASHINGTON, D.C. PRINT)</t>
  </si>
  <si>
    <t>1075-5535</t>
  </si>
  <si>
    <t>THE JOURNAL OF ALTERNATIVE AND COMPLEMENTARY MEDICINE (NEW YORK, N.Y.)</t>
  </si>
  <si>
    <t>MEDICINA I (29.41%) | ODONTOLOGIA (17.65%) | MEDICINA III (5.88%)</t>
  </si>
  <si>
    <t>1075-9964</t>
  </si>
  <si>
    <t>ANAEROBE (LONDON. PRINT)</t>
  </si>
  <si>
    <t>MEDICINA VETERINÁRIA (30.23%) | CIÊNCIAS BIOLÓGICAS III (13.95%) | CIÊNCIAS BIOLÓGICAS I (9.30%)</t>
  </si>
  <si>
    <t>1076-2752</t>
  </si>
  <si>
    <t>JOURNAL OF OCCUPATIONAL AND ENVIRONMENTAL MEDICINE</t>
  </si>
  <si>
    <t>1077-7229</t>
  </si>
  <si>
    <t>COGNITIVE AND BEHAVIORAL PRACTICE</t>
  </si>
  <si>
    <t>1078-1439</t>
  </si>
  <si>
    <t>UROLOGIC ONCOLOGY</t>
  </si>
  <si>
    <t>1081-1206</t>
  </si>
  <si>
    <t>ANNALS OF ALLERGY, ASTHMA &amp; IMMUNOLOGY</t>
  </si>
  <si>
    <t>MEDICINA II (26.09%) | MEDICINA I (26.09%)</t>
  </si>
  <si>
    <t>1083-3668</t>
  </si>
  <si>
    <t>JOURNAL OF BIOMEDICAL OPTICS</t>
  </si>
  <si>
    <t>ENGENHARIAS IV (19.44%) | ODONTOLOGIA (16.67%) | ASTRONOMIA / FÍSICA (13.89%)</t>
  </si>
  <si>
    <t>1083-7159</t>
  </si>
  <si>
    <t>THE ONCOLOGIST (DAYTON, OHIO)</t>
  </si>
  <si>
    <t>1083-8791</t>
  </si>
  <si>
    <t>BIOLOGY OF BLOOD AND MARROW TRANSPLANTATION</t>
  </si>
  <si>
    <t>1089-8603</t>
  </si>
  <si>
    <t>NITRIC OXIDE (PRINT)</t>
  </si>
  <si>
    <t>CIÊNCIAS BIOLÓGICAS II (32.94%) | MEDICINA I (8.24%) | CIÊNCIAS BIOLÓGICAS I (7.06%)</t>
  </si>
  <si>
    <t>1090-0535</t>
  </si>
  <si>
    <t>MOLECULAR VISION</t>
  </si>
  <si>
    <t>MEDICINA III (25.00%) | MEDICINA I (25.00%)</t>
  </si>
  <si>
    <t>1095-6670</t>
  </si>
  <si>
    <t>JOURNAL OF BIOCHEMICAL AND MOLECULAR TOXICOLOGY</t>
  </si>
  <si>
    <t>CIÊNCIAS BIOLÓGICAS II (21.21%) | CIÊNCIAS BIOLÓGICAS I (15.15%) | BIOTECNOLOGIA (12.12%)</t>
  </si>
  <si>
    <t>1096-6080</t>
  </si>
  <si>
    <t>TOXICOLOGICAL SCIENCES (PRINT)</t>
  </si>
  <si>
    <t>CIÊNCIAS BIOLÓGICAS II (31.82%) | FARMÁCIA (18.18%)</t>
  </si>
  <si>
    <t>1096-7192</t>
  </si>
  <si>
    <t>MOLECULAR GENETICS AND METABOLISM (PRINT)</t>
  </si>
  <si>
    <t>MEDICINA II (36.49%) | CIÊNCIAS BIOLÓGICAS I (24.32%)</t>
  </si>
  <si>
    <t>1098-612X</t>
  </si>
  <si>
    <t>JOURNAL OF FELINE MEDICINE AND SURGERY</t>
  </si>
  <si>
    <t>1099-0496</t>
  </si>
  <si>
    <t>PEDIATRIC PULMONOLOGY (ONLINE)</t>
  </si>
  <si>
    <t>MEDICINA II (36.28%) | EDUCAÇÃO FÍSICA (18.58%)</t>
  </si>
  <si>
    <t>1099-4300</t>
  </si>
  <si>
    <t>ENTROPY (BASEL. ONLINE)</t>
  </si>
  <si>
    <t>ASTRONOMIA / FÍSICA (24.62%) | MATEMÁTICA / PROBABILIDADE E ESTATÍSTICA (17.95%) | ENGENHARIAS III (13.33%)</t>
  </si>
  <si>
    <t>1123-6337</t>
  </si>
  <si>
    <t>TECHNIQUES IN COLOPROCTOLOGY (TESTO STAMPATO)</t>
  </si>
  <si>
    <t>1124-4909</t>
  </si>
  <si>
    <t>EATING AND WEIGHT DISORDERS (PRINTED TEXT)</t>
  </si>
  <si>
    <t>NUTRIÇÃO (16.67%) | PSICOLOGIA (13.33%) | SAÚDE COLETIVA (11.67%)</t>
  </si>
  <si>
    <t>1144-0546</t>
  </si>
  <si>
    <t>NEW JOURNAL OF CHEMISTRY (1987)</t>
  </si>
  <si>
    <t>QUÍMICA (44.73%) | ASTRONOMIA / FÍSICA (10.97%)</t>
  </si>
  <si>
    <t>1175-3277</t>
  </si>
  <si>
    <t>AMERICAN JOURNAL OF CARDIOVASCULAR DRUGS</t>
  </si>
  <si>
    <t>1178-1998</t>
  </si>
  <si>
    <t>CLINICAL INTERVENTIONS IN AGING (ONLINE)</t>
  </si>
  <si>
    <t>EDUCAÇÃO FÍSICA (38.33%) | MEDICINA I (21.67%)</t>
  </si>
  <si>
    <t>1219-4956</t>
  </si>
  <si>
    <t>PATHOLOGY ONCOLOGY RESEARCH</t>
  </si>
  <si>
    <t>MEDICINA I (26.15%) | CIÊNCIAS BIOLÓGICAS I (24.62%)</t>
  </si>
  <si>
    <t>1279-7707</t>
  </si>
  <si>
    <t>THE JOURNAL OF NUTRITION, HEALTH &amp; AGING</t>
  </si>
  <si>
    <t>MEDICINA I (22.31%) | SAÚDE COLETIVA (19.23%) | NUTRIÇÃO (13.08%)</t>
  </si>
  <si>
    <t>1303-2968</t>
  </si>
  <si>
    <t>JOURNAL OF SPORTS SCIENCE AND MEDICINE</t>
  </si>
  <si>
    <t>1309-1042</t>
  </si>
  <si>
    <t>ATMOSPHERIC POLLUTION RESEARCH</t>
  </si>
  <si>
    <t>ENGENHARIAS I (21.31%) | QUÍMICA (18.03%) | GEOCIÊNCIAS (11.48%)</t>
  </si>
  <si>
    <t>1323-1316</t>
  </si>
  <si>
    <t>PSYCHIATRY AND CLINICAL NEUROSCIENCES (CARLTON, VIC. PRINT)</t>
  </si>
  <si>
    <t>MEDICINA II (44.00%) | MEDICINA I (28.00%)</t>
  </si>
  <si>
    <t>1340-6868</t>
  </si>
  <si>
    <t>BREAST CANCER (TOKYO. 1994)</t>
  </si>
  <si>
    <t>MEDICINA I (40.00%) | EDUCAÇÃO FÍSICA (20.00%)</t>
  </si>
  <si>
    <t>1344-6223</t>
  </si>
  <si>
    <t>LEGAL MEDICINE (TOKYO)</t>
  </si>
  <si>
    <t>CIÊNCIAS BIOLÓGICAS I (16.67%) | ODONTOLOGIA (16.67%) | QUÍMICA (11.11%)</t>
  </si>
  <si>
    <t>1347-7439</t>
  </si>
  <si>
    <t>JOURNAL OF VETERINARY MEDICAL SCIENCE (ONLINE)</t>
  </si>
  <si>
    <t>1350-1925</t>
  </si>
  <si>
    <t>NEUROGASTROENTEROLOGY AND MOTILITY (PRINT)</t>
  </si>
  <si>
    <t>MEDICINA I (20.00%) | CIÊNCIAS BIOLÓGICAS I (10.91%) | CIÊNCIAS BIOLÓGICAS II (10.91%)</t>
  </si>
  <si>
    <t>1350-4487</t>
  </si>
  <si>
    <t>RADIATION MEASUREMENTS</t>
  </si>
  <si>
    <t>ASTRONOMIA / FÍSICA (38.46%) | ENGENHARIAS II (28.21%)</t>
  </si>
  <si>
    <t>1350-7540</t>
  </si>
  <si>
    <t>CURRENT OPINION IN NEUROLOGY</t>
  </si>
  <si>
    <t>1353-4505</t>
  </si>
  <si>
    <t>INTERNATIONAL JOURNAL FOR QUALITY IN HEALTH CARE</t>
  </si>
  <si>
    <t>SAÚDE COLETIVA (32.50%) | MEDICINA I (25.00%)</t>
  </si>
  <si>
    <t>1356-1820</t>
  </si>
  <si>
    <t>JOURNAL OF INTERPROFESSIONAL CARE</t>
  </si>
  <si>
    <t>ENFERMAGEM (28.57%) | SAÚDE COLETIVA (28.57%)</t>
  </si>
  <si>
    <t>1357-633X</t>
  </si>
  <si>
    <t>JOURNAL OF TELEMEDICINE AND TELECARE</t>
  </si>
  <si>
    <t>MEDICINA I (42.86%) | SAÚDE COLETIVA (35.71%)</t>
  </si>
  <si>
    <t>1359-5237</t>
  </si>
  <si>
    <t>BLOOD PRESSURE MONITORING</t>
  </si>
  <si>
    <t>1360-8592</t>
  </si>
  <si>
    <t>JOURNAL OF BODYWORK AND MOVEMENT THERAPIES</t>
  </si>
  <si>
    <t>EDUCAÇÃO FÍSICA (49.82%) | INTERDISCIPLINAR (12.10%)</t>
  </si>
  <si>
    <t>1362-0347</t>
  </si>
  <si>
    <t>EVIDENCE-BASED MENTAL HEALTH</t>
  </si>
  <si>
    <t>1365-182X</t>
  </si>
  <si>
    <t>HPB (OXFORD)</t>
  </si>
  <si>
    <t>1368-4973</t>
  </si>
  <si>
    <t>SEXUALLY TRANSMITTED INFECTIONS (PRINT)</t>
  </si>
  <si>
    <t>MEDICINA II (35.71%) | SAÚDE COLETIVA (25.00%)</t>
  </si>
  <si>
    <t>1369-7137</t>
  </si>
  <si>
    <t>CLIMACTERIC (CARNFORTH)</t>
  </si>
  <si>
    <t>MEDICINA III (33.33%) | MEDICINA I (23.53%)</t>
  </si>
  <si>
    <t>1382-4147</t>
  </si>
  <si>
    <t>HEART FAILURE REVIEWS</t>
  </si>
  <si>
    <t>MEDICINA I (37.84%) | EDUCAÇÃO FÍSICA (21.62%)</t>
  </si>
  <si>
    <t>1382-6689</t>
  </si>
  <si>
    <t>ENVIRONMENTAL TOXICOLOGY AND PHARMACOLOGY</t>
  </si>
  <si>
    <t>CIÊNCIAS BIOLÓGICAS II (18.00%) | BIODIVERSIDADE (12.00%) | CIÊNCIAS BIOLÓGICAS I (9.33%)</t>
  </si>
  <si>
    <t>1386-341X</t>
  </si>
  <si>
    <t>PITUITARY (NEW YORK)</t>
  </si>
  <si>
    <t>1386-5056</t>
  </si>
  <si>
    <t>INTERNATIONAL JOURNAL OF MEDICAL INFORMATICS</t>
  </si>
  <si>
    <t>MEDICINA I (20.00%) | SAÚDE COLETIVA (18.18%) | ENGENHARIAS IV (12.73%)</t>
  </si>
  <si>
    <t>1387-1307</t>
  </si>
  <si>
    <t>JOURNAL OF CLINICAL MONITORING AND COMPUTING</t>
  </si>
  <si>
    <t>MEDICINA I (37.50%) | CIÊNCIAS BIOLÓGICAS II (25.00%)</t>
  </si>
  <si>
    <t>1387-585X</t>
  </si>
  <si>
    <t>ENVIRONMENT, DEVELOPMENT AND SUSTAINABILITY</t>
  </si>
  <si>
    <t>BIODIVERSIDADE (21.59%) | CIÊNCIAS AGRÁRIAS I (18.06%) | CIÊNCIAS AMBIENTAIS (14.10%)</t>
  </si>
  <si>
    <t>1388-0764</t>
  </si>
  <si>
    <t>JOURNAL OF NANOPARTICLE RESEARCH</t>
  </si>
  <si>
    <t>ENGENHARIAS II (16.45%) | MATERIAIS (15.79%) | QUÍMICA (15.79%)</t>
  </si>
  <si>
    <t>1413-294X</t>
  </si>
  <si>
    <t>ESTUDOS DE PSICOLOGIA (UFRN)</t>
  </si>
  <si>
    <t>1413-7372</t>
  </si>
  <si>
    <t>PSICOLOGIA EM ESTUDO (IMPRESSO)</t>
  </si>
  <si>
    <t>1413-8271</t>
  </si>
  <si>
    <t>PSICO-USF (IMPRESSO)</t>
  </si>
  <si>
    <t>1413-8557</t>
  </si>
  <si>
    <t>PSICOLOGIA ESCOLAR E EDUCACIONAL (IMPRESSO)</t>
  </si>
  <si>
    <t>1414-753X</t>
  </si>
  <si>
    <t>AMBIENTE E SOCIEDADE</t>
  </si>
  <si>
    <t>CIÊNCIAS AMBIENTAIS (29.30%) | INTERDISCIPLINAR (14.98%) | ADMINISTRAÇÃO PÚBLICA E DE EMPRESAS, CIÊNCIAS CONTÁBEIS E TURISMO (6.61%)</t>
  </si>
  <si>
    <t>1420-3049</t>
  </si>
  <si>
    <t>MOLECULES (BASEL. ONLINE)</t>
  </si>
  <si>
    <t>QUÍMICA (16.67%) | FARMÁCIA (14.39%) | BIOTECNOLOGIA (12.23%)</t>
  </si>
  <si>
    <t>1422-0067</t>
  </si>
  <si>
    <t>INTERNATIONAL JOURNAL OF MOLECULAR SCIENCES (ONLINE)</t>
  </si>
  <si>
    <t>CIÊNCIAS BIOLÓGICAS I (13.82%) | CIÊNCIAS BIOLÓGICAS II (13.56%) | MEDICINA I (10.95%)</t>
  </si>
  <si>
    <t>1424-3903</t>
  </si>
  <si>
    <t>PANCREATOLOGY</t>
  </si>
  <si>
    <t>1424-8220</t>
  </si>
  <si>
    <t>SENSORS (BASEL)</t>
  </si>
  <si>
    <t>ENGENHARIAS IV (37.57%) | CIÊNCIA DA COMPUTAÇÃO (25.56%)</t>
  </si>
  <si>
    <t>1431-6730</t>
  </si>
  <si>
    <t>BIOLOGICAL CHEMISTRY (PRINT)</t>
  </si>
  <si>
    <t>FARMÁCIA (33.33%) | CIÊNCIAS BIOLÓGICAS II (28.57%)</t>
  </si>
  <si>
    <t>1431-9276</t>
  </si>
  <si>
    <t>MICROSCOPY AND MICROANALYSIS (PRINT)</t>
  </si>
  <si>
    <t>ENGENHARIAS II (22.73%) | CIÊNCIAS BIOLÓGICAS I (11.82%) | QUÍMICA (10.00%)</t>
  </si>
  <si>
    <t>1436-2228</t>
  </si>
  <si>
    <t>MARINE BIOTECHNOLOGY (PRINT)</t>
  </si>
  <si>
    <t>BIOTECNOLOGIA (21.74%) | QUÍMICA (8.70%) | CIÊNCIAS BIOLÓGICAS II (8.70%)</t>
  </si>
  <si>
    <t>1438-7697</t>
  </si>
  <si>
    <t>EUROPEAN JOURNAL OF LIPID SCIENCE AND TECHNOLOGY (PRINT)</t>
  </si>
  <si>
    <t>CIÊNCIA DE ALIMENTOS (23.00%) | QUÍMICA (14.00%) | ENGENHARIAS II (11.00%)</t>
  </si>
  <si>
    <t>1439-6319</t>
  </si>
  <si>
    <t>EUROPEAN JOURNAL OF APPLIED PHYSIOLOGY (PRINT)</t>
  </si>
  <si>
    <t>1442-6404</t>
  </si>
  <si>
    <t>CLINICAL &amp; EXPERIMENTAL OPHTHALMOLOGY</t>
  </si>
  <si>
    <t>1446-6368</t>
  </si>
  <si>
    <t>NUTRITION AND DIETETICS</t>
  </si>
  <si>
    <t>NUTRIÇÃO (18.18%) | EDUCAÇÃO FÍSICA (18.18%) | ENFERMAGEM (18.18%)</t>
  </si>
  <si>
    <t>1460-2393</t>
  </si>
  <si>
    <t>QJM (OXFORD. 1994. ONLINE)</t>
  </si>
  <si>
    <t>1462-5814</t>
  </si>
  <si>
    <t>CELLULAR MICROBIOLOGY (PRINT)</t>
  </si>
  <si>
    <t>CIÊNCIAS BIOLÓGICAS III (37.18%) | CIÊNCIAS BIOLÓGICAS I (21.79%)</t>
  </si>
  <si>
    <t>1463-5224</t>
  </si>
  <si>
    <t>VETERINARY OPHTHALMOLOGY (ONLINE)</t>
  </si>
  <si>
    <t>1464-2662</t>
  </si>
  <si>
    <t>HIV MEDICINE (PRINT)</t>
  </si>
  <si>
    <t>1465-3478</t>
  </si>
  <si>
    <t>INTERNATIONAL JOURNAL OF FOOD SCIENCES AND NUTRITION (ONLINE)</t>
  </si>
  <si>
    <t>NUTRIÇÃO (21.05%) | CIÊNCIA DE ALIMENTOS (14.47%) | CIÊNCIAS BIOLÓGICAS II (11.84%)</t>
  </si>
  <si>
    <t>1469-0292</t>
  </si>
  <si>
    <t>PSYCHOLOGY OF SPORT AND EXERCISE</t>
  </si>
  <si>
    <t>1470-269X</t>
  </si>
  <si>
    <t>PHARMACOGENOMICS JOURNAL (PRINT)</t>
  </si>
  <si>
    <t>MEDICINA I (24.00%) | CIÊNCIAS BIOLÓGICAS I (20.00%) | FARMÁCIA (16.00%)</t>
  </si>
  <si>
    <t>1471-2156</t>
  </si>
  <si>
    <t>BMC GENETICS (ONLINE)</t>
  </si>
  <si>
    <t>ZOOTECNIA / RECURSOS PESQUEIROS (27.50%) | CIÊNCIAS AGRÁRIAS I (12.50%) | PSICOLOGIA (7.50%)</t>
  </si>
  <si>
    <t>1471-2164</t>
  </si>
  <si>
    <t>BMC GENOMICS</t>
  </si>
  <si>
    <t>CIÊNCIAS BIOLÓGICAS I (26.97%) | CIÊNCIAS AGRÁRIAS I (14.16%) | ZOOTECNIA / RECURSOS PESQUEIROS (13.03%)</t>
  </si>
  <si>
    <t>1471-2180</t>
  </si>
  <si>
    <t>BMC MICROBIOLOGY (ONLINE)</t>
  </si>
  <si>
    <t>CIÊNCIAS BIOLÓGICAS III (17.02%) | CIÊNCIAS BIOLÓGICAS I (14.18%) | MEDICINA VETERINÁRIA (11.35%)</t>
  </si>
  <si>
    <t>1471-244X</t>
  </si>
  <si>
    <t>BMC PSYCHIATRY (ONLINE)</t>
  </si>
  <si>
    <t>MEDICINA II (36.92%) | SAÚDE COLETIVA (21.54%)</t>
  </si>
  <si>
    <t>1472-0205</t>
  </si>
  <si>
    <t>EMERGENCY MEDICINE JOURNAL (PRINT)</t>
  </si>
  <si>
    <t>1472-6483</t>
  </si>
  <si>
    <t>REPRODUCTIVE BIOMEDICINE ONLINE (PRINT)</t>
  </si>
  <si>
    <t>MEDICINA III (31.03%) | CIÊNCIAS BIOLÓGICAS I (17.24%) | CIÊNCIAS BIOLÓGICAS II (13.79%)</t>
  </si>
  <si>
    <t>1472-6920</t>
  </si>
  <si>
    <t>BMC MEDICAL EDUCATION (ONLINE)</t>
  </si>
  <si>
    <t>MEDICINA I (27.27%) | MEDICINA II (22.73%)</t>
  </si>
  <si>
    <t>1472-6947</t>
  </si>
  <si>
    <t>BMC MEDICAL INFORMATICS AND DECISION MAKING (ONLINE)</t>
  </si>
  <si>
    <t>SAÚDE COLETIVA (20.00%) | CIÊNCIA DA COMPUTAÇÃO (16.00%) | MATEMÁTICA / PROBABILIDADE E ESTATÍSTICA (12.00%)</t>
  </si>
  <si>
    <t>1473-7175</t>
  </si>
  <si>
    <t>EXPERT REVIEW OF NEUROTHERAPEUTICS</t>
  </si>
  <si>
    <t>1474-0338</t>
  </si>
  <si>
    <t>EXPERT OPINION ON DRUG SAFETY</t>
  </si>
  <si>
    <t>1475-2875</t>
  </si>
  <si>
    <t>MALARIA JOURNAL (ONLINE)</t>
  </si>
  <si>
    <t>MEDICINA II (30.13%) | CIÊNCIAS BIOLÓGICAS III (17.95%) | SAÚDE COLETIVA (15.38%)</t>
  </si>
  <si>
    <t>1475-357X</t>
  </si>
  <si>
    <t>CHILD AND ADOLESCENT MENTAL HEALTH (PRINT)</t>
  </si>
  <si>
    <t>PSICOLOGIA (40.00%) | SAÚDE COLETIVA (40.00%)</t>
  </si>
  <si>
    <t>1475-4916</t>
  </si>
  <si>
    <t>HOMEOPATHY (EDINBURGH. PRINT)</t>
  </si>
  <si>
    <t>MEDICINA VETERINÁRIA (35.71%) | INTERDISCIPLINAR (9.52%) | ODONTOLOGIA (7.14%)</t>
  </si>
  <si>
    <t>1475-9276</t>
  </si>
  <si>
    <t>INTERNATIONAL JOURNAL FOR EQUITY IN HEALTH (ONLINE)</t>
  </si>
  <si>
    <t>1476-5586</t>
  </si>
  <si>
    <t>NEOPLASIA (BASINGSTOKE. ONLINE)</t>
  </si>
  <si>
    <t>CIÊNCIAS BIOLÓGICAS I (42.86%) | CIÊNCIAS BIOLÓGICAS III (14.29%)</t>
  </si>
  <si>
    <t>1477-0520</t>
  </si>
  <si>
    <t>ORGANIC &amp; BIOMOLECULAR CHEMISTRY</t>
  </si>
  <si>
    <t>1477-8939</t>
  </si>
  <si>
    <t>TRAVEL MEDICINE AND INFECTIOUS DISEASE</t>
  </si>
  <si>
    <t>1478-3223</t>
  </si>
  <si>
    <t>LIVER INTERNATIONAL (PRINT)</t>
  </si>
  <si>
    <t>1478-4491</t>
  </si>
  <si>
    <t>HUMAN RESOURCES FOR HEALTH</t>
  </si>
  <si>
    <t>1479-5876</t>
  </si>
  <si>
    <t>JOURNAL OF TRANSLATIONAL MEDICINE (ONLINE)</t>
  </si>
  <si>
    <t>MEDICINA I (26.23%) | NUTRIÇÃO (11.48%) | CIÊNCIAS BIOLÓGICAS II (11.48%)</t>
  </si>
  <si>
    <t>1516-1439</t>
  </si>
  <si>
    <t>MATERIALS RESEARCH (SÃO CARLOS. IMPRESSO)</t>
  </si>
  <si>
    <t>ENGENHARIAS II (37.33%) | ENGENHARIAS III (18.20%)</t>
  </si>
  <si>
    <t>1516-3687</t>
  </si>
  <si>
    <t>PSICOLOGIA: TEORIA E PRÁTICA (IMPRESSO)</t>
  </si>
  <si>
    <t>1518-4463</t>
  </si>
  <si>
    <t>CIENCIAS SOCIALES Y RELIGIÓN (IMPRESSO)</t>
  </si>
  <si>
    <t>SOCIOLOGIA (36.36%) | ANTROPOLOGIA / ARQUEOLOGIA (28.79%)</t>
  </si>
  <si>
    <t>1520-5207</t>
  </si>
  <si>
    <t>THE JOURNAL OF PHYSICAL CHEMISTRY. B (1997 : ONLINE)</t>
  </si>
  <si>
    <t>QUÍMICA (30.28%) | ASTRONOMIA / FÍSICA (26.76%)</t>
  </si>
  <si>
    <t>1522-1601</t>
  </si>
  <si>
    <t>JOURNAL OF APPLIED PHYSIOLOGY</t>
  </si>
  <si>
    <t>EDUCAÇÃO FÍSICA (30.92%) | MEDICINA I (19.68%)</t>
  </si>
  <si>
    <t>1522-6417</t>
  </si>
  <si>
    <t>CURRENT HYPERTENSION REPORTS (PRINT)</t>
  </si>
  <si>
    <t>1523-3847</t>
  </si>
  <si>
    <t>CURRENT INFECTIOUS DISEASE REPORTS (PRINT)</t>
  </si>
  <si>
    <t>CIÊNCIAS BIOLÓGICAS II (21.43%) | MEDICINA III (14.29%) | FARMÁCIA (14.29%)</t>
  </si>
  <si>
    <t>1525-4135</t>
  </si>
  <si>
    <t>JOURNAL OF ACQUIRED IMMUNE DEFICIENCY SYNDROMES (1999)</t>
  </si>
  <si>
    <t>MEDICINA II (40.00%) | MEDICINA I (23.08%)</t>
  </si>
  <si>
    <t>1526-2375</t>
  </si>
  <si>
    <t>PAIN MEDICINE (MALDEN, MASS.)</t>
  </si>
  <si>
    <t>EDUCAÇÃO FÍSICA (20.51%) | MEDICINA I (17.95%) | MEDICINA II (15.38%)</t>
  </si>
  <si>
    <t>1526-9523</t>
  </si>
  <si>
    <t>JOURNAL OF MIDWIFERY &amp; WOMEN'S HEALTH</t>
  </si>
  <si>
    <t>1529-9430</t>
  </si>
  <si>
    <t>THE SPINE JOURNAL</t>
  </si>
  <si>
    <t>MEDICINA VETERINÁRIA (45.45%) | MEDICINA III (18.18%)</t>
  </si>
  <si>
    <t>1530-5627</t>
  </si>
  <si>
    <t>TELEMEDICINE JOURNAL AND E-HEALTH</t>
  </si>
  <si>
    <t>SAÚDE COLETIVA (17.98%) | ODONTOLOGIA (16.85%) | INTERDISCIPLINAR (11.24%)</t>
  </si>
  <si>
    <t>1530-891X</t>
  </si>
  <si>
    <t>ENDOCRINE PRACTICE</t>
  </si>
  <si>
    <t>1532-3382</t>
  </si>
  <si>
    <t>THE JOURNAL OF EVIDENCE-BASED DENTAL PRACTICE</t>
  </si>
  <si>
    <t>1533-3159</t>
  </si>
  <si>
    <t>PAIN PHYSICIAN</t>
  </si>
  <si>
    <t>MEDICINA I (35.00%) | EDUCAÇÃO FÍSICA (20.00%)</t>
  </si>
  <si>
    <t>1534-7354</t>
  </si>
  <si>
    <t>INTEGRATIVE CANCER THERAPIES</t>
  </si>
  <si>
    <t>MEDICINA II (43.75%) | EDUCAÇÃO FÍSICA (18.75%)</t>
  </si>
  <si>
    <t>1534-7362</t>
  </si>
  <si>
    <t>JOURNAL OF VISION (CHARLOTTESVILLE, VA.)</t>
  </si>
  <si>
    <t>1535-3141</t>
  </si>
  <si>
    <t>FOODBORNE PATHOGENS AND DISEASE</t>
  </si>
  <si>
    <t>MEDICINA VETERINÁRIA (32.73%) | CIÊNCIA DE ALIMENTOS (23.64%)</t>
  </si>
  <si>
    <t>1535-3907</t>
  </si>
  <si>
    <t>JOURNAL OF PROTEOME RESEARCH (ONLINE)</t>
  </si>
  <si>
    <t>CIÊNCIAS BIOLÓGICAS I (22.76%) | CIÊNCIAS BIOLÓGICAS II (19.51%) | BIOTECNOLOGIA (13.01%)</t>
  </si>
  <si>
    <t>1536-1632</t>
  </si>
  <si>
    <t>MOLECULAR IMAGING AND BIOLOGY</t>
  </si>
  <si>
    <t>CIÊNCIAS BIOLÓGICAS II (33.33%) | FARMÁCIA (16.67%)</t>
  </si>
  <si>
    <t>1537-1891</t>
  </si>
  <si>
    <t>VASCULAR PHARMACOLOGY</t>
  </si>
  <si>
    <t>CIÊNCIAS BIOLÓGICAS II (37.50%) | MEDICINA I (25.00%)</t>
  </si>
  <si>
    <t>1541-7786</t>
  </si>
  <si>
    <t>MOLECULAR CANCER RESEARCH</t>
  </si>
  <si>
    <t>1543-2904</t>
  </si>
  <si>
    <t>JOURNAL OF SPORT &amp; EXERCISE PSYCHOLOGY (ONLINE : HUMAN KINETICS)</t>
  </si>
  <si>
    <t>1543-3080</t>
  </si>
  <si>
    <t>JOURNAL OF PHYSICAL ACTIVITY &amp; HEALTH</t>
  </si>
  <si>
    <t>1545-8547</t>
  </si>
  <si>
    <t>ZEBRAFISH (LARCHMONT, NY)</t>
  </si>
  <si>
    <t>BIODIVERSIDADE (32.51%) | CIÊNCIAS BIOLÓGICAS I (24.69%)</t>
  </si>
  <si>
    <t>1546-0096</t>
  </si>
  <si>
    <t>PEDIATRIC RHEUMATOLOGY ONLINE JOURNAL</t>
  </si>
  <si>
    <t>1546-1440</t>
  </si>
  <si>
    <t>JOURNAL OF THE AMERICAN COLLEGE OF RADIOLOGY</t>
  </si>
  <si>
    <t>1547-3287</t>
  </si>
  <si>
    <t>STEM CELLS AND DEVELOPMENT</t>
  </si>
  <si>
    <t>CIÊNCIAS BIOLÓGICAS I (23.53%) | MEDICINA VETERINÁRIA (17.65%) | CIÊNCIAS BIOLÓGICAS II (17.65%)</t>
  </si>
  <si>
    <t>2629-3269</t>
  </si>
  <si>
    <t>STEM CELL REVIEWS AND REPORTS</t>
  </si>
  <si>
    <t>MEDICINA I (30.00%) | CIÊNCIAS BIOLÓGICAS I (22.86%)</t>
  </si>
  <si>
    <t>1550-9389</t>
  </si>
  <si>
    <t>JOURNAL OF CLINICAL SLEEP MEDICINE</t>
  </si>
  <si>
    <t>MEDICINA II (38.03%) | MEDICINA I (29.58%)</t>
  </si>
  <si>
    <t>1552-4922</t>
  </si>
  <si>
    <t>CYTOMETRY. PART A</t>
  </si>
  <si>
    <t>CIÊNCIAS BIOLÓGICAS II (33.33%) | MEDICINA I (20.00%)</t>
  </si>
  <si>
    <t>1553-4650</t>
  </si>
  <si>
    <t>JOURNAL OF MINIMALLY INVASIVE GYNECOLOGY</t>
  </si>
  <si>
    <t>1555-8932</t>
  </si>
  <si>
    <t>GENES &amp; NUTRITION: A JOURNAL DEVOTED TO STUDY OF RELATIONSHIP BETWEEN GENETICS &amp; NUTRITION FOR IMPROVEMENT OF HUMAN HEALTH</t>
  </si>
  <si>
    <t>1556-3650</t>
  </si>
  <si>
    <t>CLINICAL TOXICOLOGY (PHILADELPHIA, PA. PRINT)</t>
  </si>
  <si>
    <t>MEDICINA II (29.63%) | MEDICINA I (12.96%) | CIÊNCIAS BIOLÓGICAS I (9.26%)</t>
  </si>
  <si>
    <t>1556-407X</t>
  </si>
  <si>
    <t>SLEEP MEDICINE CLINICS</t>
  </si>
  <si>
    <t>1558-7673</t>
  </si>
  <si>
    <t>CLINICAL GENITOURINARY CANCER</t>
  </si>
  <si>
    <t>MEDICINA I (43.48%) | MEDICINA III (26.09%)</t>
  </si>
  <si>
    <t>1562-2975</t>
  </si>
  <si>
    <t>THE WORLD JOURNAL OF BIOLOGICAL PSYCHIATRY</t>
  </si>
  <si>
    <t>MEDICINA II (32.50%) | MEDICINA I (17.50%)</t>
  </si>
  <si>
    <t>1567-5769</t>
  </si>
  <si>
    <t>INTERNATIONAL IMMUNOPHARMACOLOGY (PRINT)</t>
  </si>
  <si>
    <t>CIÊNCIAS BIOLÓGICAS I (12.79%) | CIÊNCIAS BIOLÓGICAS II (12.79%) | FARMÁCIA (12.46%)</t>
  </si>
  <si>
    <t>1568-0266</t>
  </si>
  <si>
    <t>CURRENT TOPICS IN MEDICINAL CHEMISTRY (PRINT)</t>
  </si>
  <si>
    <t>QUÍMICA (17.59%) | FARMÁCIA (15.22%) | CIÊNCIAS BIOLÓGICAS II (14.96%)</t>
  </si>
  <si>
    <t>1568-7864</t>
  </si>
  <si>
    <t>DNA REPAIR (PRINT)</t>
  </si>
  <si>
    <t>CIÊNCIAS BIOLÓGICAS I (22.73%) | CIÊNCIAS BIOLÓGICAS II (22.73%) | ASTRONOMIA / FÍSICA (13.64%)</t>
  </si>
  <si>
    <t>1570-0232</t>
  </si>
  <si>
    <t>JOURNAL OF CHROMATOGRAPHY. B (PRINT)</t>
  </si>
  <si>
    <t>FARMÁCIA (19.72%) | QUÍMICA (18.31%) | CIÊNCIA DE ALIMENTOS (9.86%)</t>
  </si>
  <si>
    <t>1570-9639</t>
  </si>
  <si>
    <t>BIOCHIMICA ET BIOPHYSICA ACTA. PROTEINS AND PROTEOMICS</t>
  </si>
  <si>
    <t>CIÊNCIAS BIOLÓGICAS II (22.55%) | CIÊNCIAS BIOLÓGICAS I (20.59%) | INTERDISCIPLINAR (12.75%)</t>
  </si>
  <si>
    <t>1572-1000</t>
  </si>
  <si>
    <t>PHOTODIAGNOSIS AND PHOTODYNAMIC THERAPY (PRINT)</t>
  </si>
  <si>
    <t>ODONTOLOGIA (24.93%) | ENGENHARIAS IV (10.11%) | BIOTECNOLOGIA (8.40%)</t>
  </si>
  <si>
    <t>1573-3882</t>
  </si>
  <si>
    <t>METABOLOMICS (DORDRECHT. PRINT)</t>
  </si>
  <si>
    <t>FARMÁCIA (13.56%) | QUÍMICA (11.86%) | CIÊNCIAS AGRÁRIAS I (11.86%)</t>
  </si>
  <si>
    <t>1573-7446</t>
  </si>
  <si>
    <t>VETERINARY RESEARCH COMMUNICATIONS (DORDRECHT. ONLINE)</t>
  </si>
  <si>
    <t>1582-1838</t>
  </si>
  <si>
    <t>JOURNAL OF CELLULAR AND MOLECULAR MEDICINE (PRINT)</t>
  </si>
  <si>
    <t>MEDICINA I (27.27%) | CIÊNCIAS BIOLÓGICAS I (22.73%)</t>
  </si>
  <si>
    <t>1591-8890</t>
  </si>
  <si>
    <t>CLINICAL AND EXPERIMENTAL MEDICINE (TESTO STAMPATO)</t>
  </si>
  <si>
    <t>1600-4469</t>
  </si>
  <si>
    <t>DENTAL TRAUMATOLOGY (PRINT)</t>
  </si>
  <si>
    <t>1611-2156</t>
  </si>
  <si>
    <t>EXCLI JOURNAL</t>
  </si>
  <si>
    <t>CIÊNCIAS BIOLÓGICAS II (19.70%) | BIOTECNOLOGIA (15.15%) | MEDICINA I (10.61%)</t>
  </si>
  <si>
    <t>1612-2011</t>
  </si>
  <si>
    <t>LASER PHYSICS LETTERS (PRINT)</t>
  </si>
  <si>
    <t>ASTRONOMIA / FÍSICA (26.32%) | CIÊNCIAS BIOLÓGICAS I (15.79%) | ODONTOLOGIA (10.53%)</t>
  </si>
  <si>
    <t>1612-9202</t>
  </si>
  <si>
    <t>ECOHEALTH (NEW YORK. PRINT)</t>
  </si>
  <si>
    <t>BIODIVERSIDADE (33.33%) | CIÊNCIAS BIOLÓGICAS III (20.37%)</t>
  </si>
  <si>
    <t>1613-4516</t>
  </si>
  <si>
    <t>JOURNAL OF INTEGRATIVE BIOINFORMATICS</t>
  </si>
  <si>
    <t>1618-0623</t>
  </si>
  <si>
    <t>MICROBIOLOGICAL RESEARCH (INTERNET)</t>
  </si>
  <si>
    <t>CIÊNCIAS AGRÁRIAS I (19.76%) | BIOTECNOLOGIA (17.37%) | CIÊNCIAS BIOLÓGICAS I (14.97%)</t>
  </si>
  <si>
    <t>1618-2642</t>
  </si>
  <si>
    <t>ANALYTICAL AND BIOANALYTICAL CHEMISTRY (PRINT)</t>
  </si>
  <si>
    <t>QUÍMICA (45.04%) | BIOTECNOLOGIA (11.45%)</t>
  </si>
  <si>
    <t>1642-431X</t>
  </si>
  <si>
    <t>REPRODUCTIVE BIOLOGY</t>
  </si>
  <si>
    <t>MEDICINA VETERINÁRIA (42.31%) | CIÊNCIAS BIOLÓGICAS II (15.38%)</t>
  </si>
  <si>
    <t>1643-3750</t>
  </si>
  <si>
    <t>MEDICAL SCIENCE MONITOR (ONLINE)</t>
  </si>
  <si>
    <t>1650-1977</t>
  </si>
  <si>
    <t>JOURNAL OF REHABILITATION MEDICINE (PRINT)</t>
  </si>
  <si>
    <t>1661-8556</t>
  </si>
  <si>
    <t>INTERNATIONAL JOURNAL OF PUBLIC HEALTH (PRINT)</t>
  </si>
  <si>
    <t>SAÚDE COLETIVA (48.46%) | EDUCAÇÃO FÍSICA (11.54%)</t>
  </si>
  <si>
    <t>1662-5196</t>
  </si>
  <si>
    <t>FRONTIERS IN NEUROINFORMATICS</t>
  </si>
  <si>
    <t>MEDICINA II (40.00%) | ENGENHARIAS IV (20.00%)</t>
  </si>
  <si>
    <t>1663-2818</t>
  </si>
  <si>
    <t>HORMONE RESEARCH IN PAEDIATRICS</t>
  </si>
  <si>
    <t>1664-042X</t>
  </si>
  <si>
    <t>FRONTIERS IN PHYSIOLOGY</t>
  </si>
  <si>
    <t>EDUCAÇÃO FÍSICA (22.81%) | CIÊNCIAS BIOLÓGICAS II (17.52%) | MEDICINA I (13.19%)</t>
  </si>
  <si>
    <t>1674-2001</t>
  </si>
  <si>
    <t>PARTICUOLOGY</t>
  </si>
  <si>
    <t>1677-0471</t>
  </si>
  <si>
    <t>AVALIAÇÃO PSICOLÓGICA (IMPRESSO)</t>
  </si>
  <si>
    <t>1678-7757</t>
  </si>
  <si>
    <t>JOURNAL OF APPLIED ORAL SCIENCE (IMPRESSO)</t>
  </si>
  <si>
    <t>1678-9199</t>
  </si>
  <si>
    <t>THE JOURNAL OF VENOMOUS ANIMALS AND TOXINS INCLUDING TROPICAL DISEASES (ONLINE)</t>
  </si>
  <si>
    <t>MEDICINA II (18.31%) | CIÊNCIAS BIOLÓGICAS I (16.06%) | CIÊNCIAS BIOLÓGICAS II (14.65%)</t>
  </si>
  <si>
    <t>1679-2009</t>
  </si>
  <si>
    <t>ITINERARIUS REFLECTIONIS (UFG. IMPRESSO)</t>
  </si>
  <si>
    <t>EDUCAÇÃO (32.24%) | ENSINO (16.36%) | LINGUÍSTICA E LITERATURA (13.55%)</t>
  </si>
  <si>
    <t>1679-3390</t>
  </si>
  <si>
    <t>REVISTA BRASILEIRA DE ORIENTAÇÃO PROFISSIONAL</t>
  </si>
  <si>
    <t>1740-8695</t>
  </si>
  <si>
    <t>MATERNAL AND CHILD NUTRITION (PRINT)</t>
  </si>
  <si>
    <t>SAÚDE COLETIVA (47.83%) | NUTRIÇÃO (33.33%)</t>
  </si>
  <si>
    <t>1742-464X</t>
  </si>
  <si>
    <t>THE FEBS JOURNAL (PRINT)</t>
  </si>
  <si>
    <t>CIÊNCIAS BIOLÓGICAS II (19.30%) | CIÊNCIAS BIOLÓGICAS I (17.54%) | ASTRONOMIA / FÍSICA (8.77%)</t>
  </si>
  <si>
    <t>1744-8603</t>
  </si>
  <si>
    <t>GLOBALIZATION AND HEALTH</t>
  </si>
  <si>
    <t>1744-9081</t>
  </si>
  <si>
    <t>BEHAVIORAL AND BRAIN FUNCTIONS</t>
  </si>
  <si>
    <t>PSICOLOGIA (22.22%) | CIÊNCIAS BIOLÓGICAS II (22.22%) | BIOTECNOLOGIA (11.11%)</t>
  </si>
  <si>
    <t>1746-6148</t>
  </si>
  <si>
    <t>BMC VETERINARY RESEARCH</t>
  </si>
  <si>
    <t>MEDICINA VETERINÁRIA (37.24%) | CIÊNCIAS BIOLÓGICAS III (7.65%) | BIOTECNOLOGIA (7.65%)</t>
  </si>
  <si>
    <t>1746-630X</t>
  </si>
  <si>
    <t>CURRENT OPINION IN HIV AND AIDS (PRINT)</t>
  </si>
  <si>
    <t>1748-3107</t>
  </si>
  <si>
    <t>DISABILITY AND REHABILITATION: ASSISTIVE TECHNOLOGY</t>
  </si>
  <si>
    <t>EDUCAÇÃO FÍSICA (25.64%) | SAÚDE COLETIVA (17.95%) | MEDICINA I (15.38%)</t>
  </si>
  <si>
    <t>1748-6815</t>
  </si>
  <si>
    <t>JOURNAL OF PLASTIC, RECONSTRUCTIVE &amp; AESTHETIC SURGERY</t>
  </si>
  <si>
    <t>1748-717X</t>
  </si>
  <si>
    <t>RADIATION ONCOLOGY (ONLINE)</t>
  </si>
  <si>
    <t>1750-1172</t>
  </si>
  <si>
    <t>ORPHANET JOURNAL OF RARE DISEASES</t>
  </si>
  <si>
    <t>MEDICINA II (31.82%) | MEDICINA I (30.68%)</t>
  </si>
  <si>
    <t>1751-8113</t>
  </si>
  <si>
    <t>JOURNAL OF PHYSICS. A, MATHEMATICAL AND THEORETICAL (PRINT)</t>
  </si>
  <si>
    <t>1752-4458</t>
  </si>
  <si>
    <t>INTERNATIONAL JOURNAL OF MENTAL HEALTH SYSTEMS</t>
  </si>
  <si>
    <t>SAÚDE COLETIVA (38.46%) | MEDICINA II (30.77%)</t>
  </si>
  <si>
    <t>1755-375X</t>
  </si>
  <si>
    <t>ACTA OPHTHALMOLOGICA</t>
  </si>
  <si>
    <t>MEDICINA III (43.75%) | MEDICINA I (37.50%)</t>
  </si>
  <si>
    <t>1757-6180</t>
  </si>
  <si>
    <t>BIOANALYSIS (PRINT)</t>
  </si>
  <si>
    <t>FARMÁCIA (37.04%) | QUÍMICA (25.93%)</t>
  </si>
  <si>
    <t>1806-3845</t>
  </si>
  <si>
    <t>VEREDAS DO DIREITO (BELO HORIZONTE)</t>
  </si>
  <si>
    <t>1806-8405</t>
  </si>
  <si>
    <t>RBPG. REVISTA BRASILEIRA DE PÓS-GRADUAÇÃO</t>
  </si>
  <si>
    <t>ENSINO (17.65%) | INTERDISCIPLINAR (12.61%) | CIÊNCIAS AMBIENTAIS (9.24%)</t>
  </si>
  <si>
    <t>1807-8893</t>
  </si>
  <si>
    <t>EM QUESTÃO (UFRGS. IMPRESSO)</t>
  </si>
  <si>
    <t>1808-5377</t>
  </si>
  <si>
    <t>INFODESIGN (SBDI. ONLINE)</t>
  </si>
  <si>
    <t>ARQUITETURA, URBANISMO E DESIGN</t>
  </si>
  <si>
    <t>1809-4465</t>
  </si>
  <si>
    <t>ENSAIO - AVALIAÇÃO E POLÍTICAS PÚBLICAS EM EDUCAÇÃO</t>
  </si>
  <si>
    <t>1809-9246</t>
  </si>
  <si>
    <t>BRAZILIAN JOURNAL OF PHYSICAL THERAPY (ONLINE)</t>
  </si>
  <si>
    <t>1822-7864</t>
  </si>
  <si>
    <t>PROBLEMS OF EDUCATION IN THE TWENTY FIRST CENTURY</t>
  </si>
  <si>
    <t>ENSINO (37.50%) | EDUCAÇÃO (33.33%)</t>
  </si>
  <si>
    <t>1836-0939</t>
  </si>
  <si>
    <t>ANIMAL PRODUCTION SCIENCE (PRINT)</t>
  </si>
  <si>
    <t>1860-8965</t>
  </si>
  <si>
    <t>FORENSIC TOXICOLOGY (TOKYO. PRINT)</t>
  </si>
  <si>
    <t>QUÍMICA (37.21%) | FARMÁCIA (20.93%)</t>
  </si>
  <si>
    <t>1861-6410</t>
  </si>
  <si>
    <t>INTERNATIONAL JOURNAL OF COMPUTER ASSISTED RADIOLOGY AND SURGERY (PRINT)</t>
  </si>
  <si>
    <t>ENGENHARIAS IV (33.33%) | MEDICINA I (33.33%)</t>
  </si>
  <si>
    <t>1864-6042</t>
  </si>
  <si>
    <t>ECONOMICS. JOURNAL ARTICLES</t>
  </si>
  <si>
    <t>ECONOMIA (20.00%) | ENGENHARIAS III (20.00%) | CIÊNCIAS AMBIENTAIS (20.00%)</t>
  </si>
  <si>
    <t>1866-6280</t>
  </si>
  <si>
    <t>ENVIRONMENTAL EARTH SCIENCES (PRINT)</t>
  </si>
  <si>
    <t>GEOCIÊNCIAS (23.17%) | CIÊNCIAS AGRÁRIAS I (20.33%) | CIÊNCIAS AMBIENTAIS (13.82%)</t>
  </si>
  <si>
    <t>1871-5206</t>
  </si>
  <si>
    <t>ANTI-CANCER AGENTS IN MEDICINAL CHEMISTRY</t>
  </si>
  <si>
    <t>FARMÁCIA (18.24%) | BIOTECNOLOGIA (17.06%) | CIÊNCIAS BIOLÓGICAS II (12.94%)</t>
  </si>
  <si>
    <t>1873-5061</t>
  </si>
  <si>
    <t>STEM CELL RESEARCH (AMSTERDAM. PRINT)</t>
  </si>
  <si>
    <t>MEDICINA I (26.32%) | CIÊNCIAS BIOLÓGICAS II (23.68%)</t>
  </si>
  <si>
    <t>1873-9318</t>
  </si>
  <si>
    <t>AIR QUALITY, ATMOSPHERE AND HEALTH</t>
  </si>
  <si>
    <t>ENGENHARIAS I (25.00%) | QUÍMICA (22.50%) | GEOCIÊNCIAS (7.50%)</t>
  </si>
  <si>
    <t>1877-7821</t>
  </si>
  <si>
    <t>CANCER EPIDEMIOLOGY (PRINT)</t>
  </si>
  <si>
    <t>1878-6146</t>
  </si>
  <si>
    <t>FUNGAL BIOLOGY</t>
  </si>
  <si>
    <t>BIOTECNOLOGIA (16.36%) | CIÊNCIAS BIOLÓGICAS III (15.91%) | CIÊNCIAS BIOLÓGICAS I (13.64%)</t>
  </si>
  <si>
    <t>1880-6546</t>
  </si>
  <si>
    <t>JOURNAL OF PHYSIOLOGICAL SCIENCES</t>
  </si>
  <si>
    <t>EDUCAÇÃO FÍSICA (23.81%) | CIÊNCIAS BIOLÓGICAS II (23.81%) | MEDICINA I (19.05%)</t>
  </si>
  <si>
    <t>1880-7046</t>
  </si>
  <si>
    <t>GENES AND ENVIRONMENT</t>
  </si>
  <si>
    <t>1916-0208</t>
  </si>
  <si>
    <t>JOURNAL OF OTOLARYNGOLOGY-HEAD AND NECK SURGERY</t>
  </si>
  <si>
    <t>1932-6254</t>
  </si>
  <si>
    <t>JOURNAL OF TISSUE ENGINEERING AND REGENERATIVE MEDICINE</t>
  </si>
  <si>
    <t>MEDICINA VETERINÁRIA (18.75%) | BIOTECNOLOGIA (14.58%) | MEDICINA I (10.42%)</t>
  </si>
  <si>
    <t>1933-0707</t>
  </si>
  <si>
    <t>JOURNAL OF NEUROSURGERY. PEDIATRICS</t>
  </si>
  <si>
    <t>1933-2874</t>
  </si>
  <si>
    <t>JOURNAL OF CLINICAL LIPIDOLOGY</t>
  </si>
  <si>
    <t>1933-7191</t>
  </si>
  <si>
    <t>REPRODUCTIVE SCIENCES (THOUSAND OAKS, CALIF.)</t>
  </si>
  <si>
    <t>MEDICINA III (31.18%) | CIÊNCIAS BIOLÓGICAS II (15.05%) | MEDICINA I (15.05%)</t>
  </si>
  <si>
    <t>1934-662X</t>
  </si>
  <si>
    <t>CANCER CYTOPATHOLOGY</t>
  </si>
  <si>
    <t>1936-0533</t>
  </si>
  <si>
    <t>HEPATOLOGY INTERNATIONAL</t>
  </si>
  <si>
    <t>1937-3341</t>
  </si>
  <si>
    <t>TISSUE ENGINEERING. PART A</t>
  </si>
  <si>
    <t>CIÊNCIAS BIOLÓGICAS II (30.43%) | MEDICINA I (17.39%) | MEDICINA VETERINÁRIA (13.04%)</t>
  </si>
  <si>
    <t>1940-6215</t>
  </si>
  <si>
    <t>CANCER PREVENTION RESEARCH (PHILADELPHIA, ONLINE)</t>
  </si>
  <si>
    <t>1941-7713</t>
  </si>
  <si>
    <t>CIRCULATION. CARDIOVASCULAR QUALITY AND OUTCOMES (PRINT)</t>
  </si>
  <si>
    <t>1942-0994</t>
  </si>
  <si>
    <t>OXIDATIVE MEDICINE AND CELLULAR LONGEVITY (ONLINE)</t>
  </si>
  <si>
    <t>CIÊNCIAS BIOLÓGICAS II (14.24%) | FARMÁCIA (12.85%) | CIÊNCIAS BIOLÓGICAS I (11.46%)</t>
  </si>
  <si>
    <t>1973-9087</t>
  </si>
  <si>
    <t>EUROPEAN JOURNAL OF PHYSICAL AND REHABILITATION MEDICINE (TESTO STAMPATO)</t>
  </si>
  <si>
    <t>1982-873X</t>
  </si>
  <si>
    <t>REVISTA BRASILEIRA DE ENSINO DE CIÊNCIA E TECNOLOGIA</t>
  </si>
  <si>
    <t>1983-3288</t>
  </si>
  <si>
    <t>PSYCHOLOGY &amp; NEUROSCIENCE (ONLINE)</t>
  </si>
  <si>
    <t>1983-778X</t>
  </si>
  <si>
    <t>CAMINHOS (GOIÂNIA. ONLINE)</t>
  </si>
  <si>
    <t>1983-912X</t>
  </si>
  <si>
    <t>CIÊNCIA ET PRAXIS (ONLINE)</t>
  </si>
  <si>
    <t>DIREITO (21.43%) | SAÚDE COLETIVA (21.43%) | PLANEJAMENTO URBANO E REGIONAL / DEMOGRAFIA (14.29%)</t>
  </si>
  <si>
    <t>1984-0292</t>
  </si>
  <si>
    <t>FRACTAL: REVISTA DE PSICOLOGIA</t>
  </si>
  <si>
    <t>1984-2295</t>
  </si>
  <si>
    <t>REVISTA BRASILEIRA DE GEOGRAFIA FÍSICA</t>
  </si>
  <si>
    <t>CIÊNCIAS AMBIENTAIS (35.40%) | GEOGRAFIA (21.43%)</t>
  </si>
  <si>
    <t>1984-2961</t>
  </si>
  <si>
    <t>REVISTA BRASILEIRA DE PARASITOLOGIA VETERINÁRIA (ONLINE)</t>
  </si>
  <si>
    <t>MEDICINA VETERINÁRIA (46.36%) | BIODIVERSIDADE (9.74%)</t>
  </si>
  <si>
    <t>2040-7939</t>
  </si>
  <si>
    <t>INTERNATIONAL JOURNAL FOR NUMERICAL METHODS IN BIOMEDICAL ENGINEERING (PRINT)</t>
  </si>
  <si>
    <t>2041-1618</t>
  </si>
  <si>
    <t>JOURNAL OF INVESTIGATIVE AND CLINICAL DENTISTRY (PRINT)</t>
  </si>
  <si>
    <t>2041-4889</t>
  </si>
  <si>
    <t>CELL DEATH &amp; DISEASE</t>
  </si>
  <si>
    <t>CIÊNCIAS BIOLÓGICAS II (28.05%) | MEDICINA I (20.73%) | CIÊNCIAS BIOLÓGICAS III (17.07%)</t>
  </si>
  <si>
    <t>2042-0048</t>
  </si>
  <si>
    <t>VETERINARY MEDICINE INTERNATIONAL</t>
  </si>
  <si>
    <t>2071-1050</t>
  </si>
  <si>
    <t>SUSTAINABILITY (BASEL)</t>
  </si>
  <si>
    <t>ENGENHARIAS III (15.93%) | ENGENHARIAS I (15.36%) | ADMINISTRAÇÃO PÚBLICA E DE EMPRESAS, CIÊNCIAS CONTÁBEIS E TURISMO (13.54%)</t>
  </si>
  <si>
    <t>2072-6651</t>
  </si>
  <si>
    <t>TOXINS</t>
  </si>
  <si>
    <t>CIÊNCIAS BIOLÓGICAS I (18.52%) | CIÊNCIAS BIOLÓGICAS II (13.07%) | CIÊNCIAS BIOLÓGICAS III (9.59%)</t>
  </si>
  <si>
    <t>2175-6600</t>
  </si>
  <si>
    <t>DEBATES EM EDUCAÇÃO</t>
  </si>
  <si>
    <t>EDUCAÇÃO (41.21%) | ENSINO (32.73%)</t>
  </si>
  <si>
    <t>2179-8427</t>
  </si>
  <si>
    <t>IMAGENS DA EDUCAÇÃO</t>
  </si>
  <si>
    <t>1517-8382</t>
  </si>
  <si>
    <t>BRAZILIAN JOURNAL OF MICROBIOLOGY</t>
  </si>
  <si>
    <t>MEDICINA VETERINÁRIA (17.88%) | CIÊNCIAS AGRÁRIAS I (14.97%) | CIÊNCIAS BIOLÓGICAS III (10.53%)</t>
  </si>
  <si>
    <t>1757-6512</t>
  </si>
  <si>
    <t>STEM CELL RESEARCH &amp; THERAPY</t>
  </si>
  <si>
    <t>MEDICINA I (27.78%) | CIÊNCIAS BIOLÓGICAS II (23.33%)</t>
  </si>
  <si>
    <t>1414-9893</t>
  </si>
  <si>
    <t>PSICOLOGIA CIÊNCIA E PROFISSÃO</t>
  </si>
  <si>
    <t>2045-8118</t>
  </si>
  <si>
    <t>FLUIDS AND BARRIERS OF THE CNS</t>
  </si>
  <si>
    <t>2090-2247</t>
  </si>
  <si>
    <t>BIOCHEMISTRY RESEARCH INTERNATIONAL</t>
  </si>
  <si>
    <t>ENSINO (20.00%) | INTERDISCIPLINAR (20.00%) | MEDICINA VETERINÁRIA (10.00%)</t>
  </si>
  <si>
    <t>2073-4360</t>
  </si>
  <si>
    <t>POLYMERS</t>
  </si>
  <si>
    <t>ENGENHARIAS II (25.00%) | FARMÁCIA (10.32%) | QUÍMICA (9.52%)</t>
  </si>
  <si>
    <t>2156-7085</t>
  </si>
  <si>
    <t>BIOMEDICAL OPTICS EXPRESS</t>
  </si>
  <si>
    <t>ASTRONOMIA / FÍSICA (42.11%) | ENGENHARIAS IV (15.79%)</t>
  </si>
  <si>
    <t>2155-9627</t>
  </si>
  <si>
    <t>JOURNAL OF CLINICAL RESEARCH &amp; BIOETHICS</t>
  </si>
  <si>
    <t>FILOSOFIA (28.57%) | MEDICINA I (28.57%)</t>
  </si>
  <si>
    <t>1432-1076</t>
  </si>
  <si>
    <t>EUROPEN JOURNAL OF PEDIATRICS</t>
  </si>
  <si>
    <t>MEDICINA II (35.56%) | EDUCAÇÃO FÍSICA (20.00%)</t>
  </si>
  <si>
    <t>1523-3790</t>
  </si>
  <si>
    <t>CURR ONCOL REP</t>
  </si>
  <si>
    <t>1756-8919</t>
  </si>
  <si>
    <t>FUTURE MEDICINAL CHEMISTRY</t>
  </si>
  <si>
    <t>FARMÁCIA (22.76%) | QUÍMICA (16.26%) | CIÊNCIAS BIOLÓGICAS III (10.57%)</t>
  </si>
  <si>
    <t>2150-8925</t>
  </si>
  <si>
    <t>ECOSPHERE</t>
  </si>
  <si>
    <t>2045-7758</t>
  </si>
  <si>
    <t>ECOLOGY AND EVOLUTION</t>
  </si>
  <si>
    <t>1937-5387</t>
  </si>
  <si>
    <t>JOURNAL OF CARDIOVASCULAR TRANSLATIONAL RESEARCH</t>
  </si>
  <si>
    <t>1869-4101</t>
  </si>
  <si>
    <t>INSIGHTS INTO IMAGING</t>
  </si>
  <si>
    <t>1365-3164</t>
  </si>
  <si>
    <t>VETERINARY DERMATOLOGY</t>
  </si>
  <si>
    <t>1945-4589</t>
  </si>
  <si>
    <t>AGING (ALBANY)</t>
  </si>
  <si>
    <t>CIÊNCIAS BIOLÓGICAS II (26.09%) | MEDICINA I (23.91%)</t>
  </si>
  <si>
    <t>1944-0057</t>
  </si>
  <si>
    <t>FOOD ADDITVES &amp; CONTAMINANTS - PART A - CHEMISTRY, ANALYSIS,</t>
  </si>
  <si>
    <t>CIÊNCIA DE ALIMENTOS (32.56%) | QUÍMICA (15.12%) | FARMÁCIA (13.95%)</t>
  </si>
  <si>
    <t>2046-2069</t>
  </si>
  <si>
    <t>RSC ADVANCES: AN INTERNATIONAL JOURNAL TO FURTHER THE CHEMICAL SCIENCES</t>
  </si>
  <si>
    <t>QUÍMICA (37.00%) | ASTRONOMIA / FÍSICA (13.73%)</t>
  </si>
  <si>
    <t>2190-393X</t>
  </si>
  <si>
    <t>DRUG DELIVERY AND TRANSLATIONAL RESEARCH</t>
  </si>
  <si>
    <t>FARMÁCIA (28.72%) | CIÊNCIAS BIOLÓGICAS I (9.57%) | MEDICINA I (9.57%)</t>
  </si>
  <si>
    <t>1756-2856</t>
  </si>
  <si>
    <t>THERAPEUTIC ADVANCES IN NEUROLOGICAL DISORDERS</t>
  </si>
  <si>
    <t>0080-6234</t>
  </si>
  <si>
    <t>REVISTA DA ESCOLA DE ENFERMAGEM DA USP</t>
  </si>
  <si>
    <t>0100-8692</t>
  </si>
  <si>
    <t>ARQUIVOS BRASILEIROS DE PSICOLOGIA</t>
  </si>
  <si>
    <t>0103-6440</t>
  </si>
  <si>
    <t>BRAZILIAN DENTAL JOURNAL</t>
  </si>
  <si>
    <t>0104-0146</t>
  </si>
  <si>
    <t>INFORMAÇÃO &amp; SOCIEDADE: ESTUDOS</t>
  </si>
  <si>
    <t>0104-1169</t>
  </si>
  <si>
    <t>REVISTA LATINO-AMERICANA DE ENFERMAGEM</t>
  </si>
  <si>
    <t>1072-0502</t>
  </si>
  <si>
    <t>LEARNING &amp; MEMORY</t>
  </si>
  <si>
    <t>1176-6336</t>
  </si>
  <si>
    <t>THERAPEUTICS AND CLINICAL RISK MANAGEMENT</t>
  </si>
  <si>
    <t>MEDICINA I (33.33%) | FARMÁCIA (26.67%)</t>
  </si>
  <si>
    <t>1523-3774</t>
  </si>
  <si>
    <t>CURRENT RHEUMATOLOGY REPORTS</t>
  </si>
  <si>
    <t>1932-846X</t>
  </si>
  <si>
    <t>DEVELOPMENTAL NEUROBIOLOGY</t>
  </si>
  <si>
    <t>MEDICINA VETERINÁRIA (44.44%) | BIODIVERSIDADE (33.33%)</t>
  </si>
  <si>
    <t>2175-1609</t>
  </si>
  <si>
    <t>REV. TRIANGULO</t>
  </si>
  <si>
    <t>1664-302X</t>
  </si>
  <si>
    <t>FRONTIERS IN MICROBIOLOGY (ONLINE)</t>
  </si>
  <si>
    <t>CIÊNCIAS BIOLÓGICAS III (17.64%) | CIÊNCIAS BIOLÓGICAS I (17.00%) | CIÊNCIAS BIOLÓGICAS II (9.38%)</t>
  </si>
  <si>
    <t>0141-9838</t>
  </si>
  <si>
    <t>PARASITE IMMUNOL.</t>
  </si>
  <si>
    <t>CIÊNCIAS BIOLÓGICAS III (22.62%) | MEDICINA II (21.43%) | CIÊNCIAS BIOLÓGICAS I (11.90%)</t>
  </si>
  <si>
    <t>1750-192X</t>
  </si>
  <si>
    <t>EPIGENOMICS-UK</t>
  </si>
  <si>
    <t>MEDICINA I (32.26%) | CIÊNCIAS BIOLÓGICAS I (19.35%)</t>
  </si>
  <si>
    <t>1809-5771</t>
  </si>
  <si>
    <t>REVISTA INTERAGIR</t>
  </si>
  <si>
    <t>ENSINO (44.44%) | PSICOLOGIA (11.11%)</t>
  </si>
  <si>
    <t>1876-4517</t>
  </si>
  <si>
    <t>FOOD SECURITY</t>
  </si>
  <si>
    <t>BIODIVERSIDADE (24.14%) | NUTRIÇÃO (17.24%) | SAÚDE COLETIVA (17.24%)</t>
  </si>
  <si>
    <t>2092-7355</t>
  </si>
  <si>
    <t>ALLERGY, ASTHMA &amp; IMMUNOLOGY RESEARCH</t>
  </si>
  <si>
    <t>CIÊNCIAS BIOLÓGICAS III (30.00%) | BIOTECNOLOGIA (30.00%)</t>
  </si>
  <si>
    <t>0937-941X</t>
  </si>
  <si>
    <t>OSTEOPOROSIS INTERNATIONAL</t>
  </si>
  <si>
    <t>MEDICINA I (32.05%) | MEDICINA III (23.08%)</t>
  </si>
  <si>
    <t>1662-811X</t>
  </si>
  <si>
    <t>JOURNAL OF INNATE IMMUNITY</t>
  </si>
  <si>
    <t>CIÊNCIAS BIOLÓGICAS II (25.93%) | CIÊNCIAS BIOLÓGICAS I (14.81%) | CIÊNCIAS BIOLÓGICAS III (11.11%)</t>
  </si>
  <si>
    <t>1177-9322</t>
  </si>
  <si>
    <t>BIOINFORMATICS AND BIOLOGY INSIGHTS</t>
  </si>
  <si>
    <t>CIÊNCIAS BIOLÓGICAS I (35.71%) | BIOTECNOLOGIA (21.43%)</t>
  </si>
  <si>
    <t>2048-7193</t>
  </si>
  <si>
    <t>JOURNAL OF THE PEDIATRIC INFECTIOUS DISEASES SOCIETY</t>
  </si>
  <si>
    <t>MEDICINA I (27.78%) | CIÊNCIAS BIOLÓGICAS III (16.67%) | CIÊNCIAS BIOLÓGICAS II (16.67%)</t>
  </si>
  <si>
    <t>2001-0370</t>
  </si>
  <si>
    <t>COMPUTATIONAL AND STRUCTURAL BIOTECHNOLOGY JOURNAL</t>
  </si>
  <si>
    <t>CIÊNCIAS BIOLÓGICAS I (30.00%) | CIÊNCIAS BIOLÓGICAS III (20.00%)</t>
  </si>
  <si>
    <t>2045-7960</t>
  </si>
  <si>
    <t>EPIDEMIOLOGY AND PSYCHIATRIC SCIENCES</t>
  </si>
  <si>
    <t>2046-6390</t>
  </si>
  <si>
    <t>BIOLOGY OPEN</t>
  </si>
  <si>
    <t>BIOTECNOLOGIA (20.00%) | CIÊNCIAS BIOLÓGICAS I (18.00%) | BIODIVERSIDADE (18.00%)</t>
  </si>
  <si>
    <t>1680-8584</t>
  </si>
  <si>
    <t>AEROSOL AND AIR QUALITY RESEARCH</t>
  </si>
  <si>
    <t>CIÊNCIAS AMBIENTAIS (22.22%) | GEOCIÊNCIAS (14.81%) | ENGENHARIAS I (14.81%)</t>
  </si>
  <si>
    <t>1943-8141</t>
  </si>
  <si>
    <t>AMERICAN JOURNAL OF TRANSLATIONAL RESEARCH</t>
  </si>
  <si>
    <t>MEDICINA I (34.21%) | CIÊNCIAS BIOLÓGICAS I (15.79%)</t>
  </si>
  <si>
    <t>1178-7031</t>
  </si>
  <si>
    <t>JOURNAL OF INFLAMMATION RESEARCH</t>
  </si>
  <si>
    <t>MEDICINA VETERINÁRIA (21.74%) | CIÊNCIAS BIOLÓGICAS II (17.39%) | INTERDISCIPLINAR (17.39%)</t>
  </si>
  <si>
    <t>2042-6496</t>
  </si>
  <si>
    <t>FOOD &amp; FUNCTION</t>
  </si>
  <si>
    <t>CIÊNCIA DE ALIMENTOS (23.25%) | NUTRIÇÃO (11.40%) | BIOTECNOLOGIA (9.65%)</t>
  </si>
  <si>
    <t>2077-0375</t>
  </si>
  <si>
    <t>MEMBRANES</t>
  </si>
  <si>
    <t>ENGENHARIAS II (25.00%) | BIODIVERSIDADE (13.89%) | ODONTOLOGIA (11.11%)</t>
  </si>
  <si>
    <t>2075-4450</t>
  </si>
  <si>
    <t>INSECTS</t>
  </si>
  <si>
    <t>CIÊNCIAS AGRÁRIAS I (31.14%) | BIODIVERSIDADE (26.32%)</t>
  </si>
  <si>
    <t>1758-8340</t>
  </si>
  <si>
    <t>THERAPEUTIC ADVANCES IN MEDICAL ONCOLOGY</t>
  </si>
  <si>
    <t>1735-7497</t>
  </si>
  <si>
    <t>IRANIAN ENDODONTIC JOURNAL</t>
  </si>
  <si>
    <t>1735-1472</t>
  </si>
  <si>
    <t>INT J ENVIRON SCI TE</t>
  </si>
  <si>
    <t>CIÊNCIAS AGRÁRIAS I (17.72%) | CIÊNCIAS AMBIENTAIS (14.56%) | ENGENHARIAS I (13.92%)</t>
  </si>
  <si>
    <t>2212-4403</t>
  </si>
  <si>
    <t>ORAL SURGERY, ORAL MEDICINE, ORAL PATHOLOGY AND ORAL RADIOLOGY</t>
  </si>
  <si>
    <t>2047-9980</t>
  </si>
  <si>
    <t>JOURNAL OF THE AMERICAN HEART ASSOCIATION</t>
  </si>
  <si>
    <t>MEDICINA I (40.41%) | SAÚDE COLETIVA (16.44%)</t>
  </si>
  <si>
    <t>1696-7240</t>
  </si>
  <si>
    <t>PSICOONCOLOGÍA</t>
  </si>
  <si>
    <t>1942-7603</t>
  </si>
  <si>
    <t>DRUG TEST ANAL</t>
  </si>
  <si>
    <t>QUÍMICA (31.71%) | CIÊNCIAS BIOLÓGICAS II (14.63%) | FARMÁCIA (9.76%)</t>
  </si>
  <si>
    <t>0886-3350</t>
  </si>
  <si>
    <t>JOURNAL OF CATARACT &amp; REFRACTIVE SURGERY</t>
  </si>
  <si>
    <t>1177-8881</t>
  </si>
  <si>
    <t>DRUG DESIGN, DEVELOPMENT AND THERAPY</t>
  </si>
  <si>
    <t>CIÊNCIAS BIOLÓGICAS II (28.00%) | MEDICINA I (20.00%) | FARMÁCIA (12.00%)</t>
  </si>
  <si>
    <t>1558-6804</t>
  </si>
  <si>
    <t>STEM CELL REVIEWS (ONLINE)</t>
  </si>
  <si>
    <t>MEDICINA II (33.33%) | MATEMÁTICA / PROBABILIDADE E ESTATÍSTICA (16.67%)</t>
  </si>
  <si>
    <t>1572-6657</t>
  </si>
  <si>
    <t>JOURNAL OF ELECTROANALYTICAL CHEMISTRY</t>
  </si>
  <si>
    <t>2213-3437</t>
  </si>
  <si>
    <t>JOURNAL OF ENVIRONMENTAL CHEMICAL ENGINEERING</t>
  </si>
  <si>
    <t>ENGENHARIAS II (24.30%) | QUÍMICA (22.89%) | CIÊNCIAS AMBIENTAIS (9.21%)</t>
  </si>
  <si>
    <t>1523-3804</t>
  </si>
  <si>
    <t>CURRENT ATHEROSCLEROSIS REPORTS</t>
  </si>
  <si>
    <t>1877-0568</t>
  </si>
  <si>
    <t>ORTHOPAEDICS &amp; TRAUMATOLOGY: SURGERY &amp; RESEARCH.</t>
  </si>
  <si>
    <t>2296-2360</t>
  </si>
  <si>
    <t>FRONTIERS IN PEDIATRICS</t>
  </si>
  <si>
    <t>MEDICINA II (33.85%) | MEDICINA I (18.46%)</t>
  </si>
  <si>
    <t>1877-5756</t>
  </si>
  <si>
    <t>SEXUAL &amp; REPRODUCTIVE HEALTHCARE</t>
  </si>
  <si>
    <t>2050-7887</t>
  </si>
  <si>
    <t>ENVIRONMENTAL SCIENCE: PROCESSES &amp; IMPACTS</t>
  </si>
  <si>
    <t>QUÍMICA (28.57%) | GEOCIÊNCIAS (14.29%) | ASTRONOMIA / FÍSICA (14.29%)</t>
  </si>
  <si>
    <t>2048-6790</t>
  </si>
  <si>
    <t>JOURNAL OF NUTRITIONAL SCIENCE</t>
  </si>
  <si>
    <t>MEDICINA VETERINÁRIA (25.00%) | NUTRIÇÃO (15.63%) | ZOOTECNIA / RECURSOS PESQUEIROS (12.50%)</t>
  </si>
  <si>
    <t>2202-4433</t>
  </si>
  <si>
    <t>THE JBI DATABASE OF SYSTEMATIC REVIEWS AND IMPLEMENTATION REPORTS</t>
  </si>
  <si>
    <t>1319-0164</t>
  </si>
  <si>
    <t>SAUDI PHARMACEUTICAL JOURNAL</t>
  </si>
  <si>
    <t>FARMÁCIA (38.67%) | BIOTECNOLOGIA (10.67%) | QUÍMICA (10.67%)</t>
  </si>
  <si>
    <t>2044-4052</t>
  </si>
  <si>
    <t>NUTRITION AND DIABETES</t>
  </si>
  <si>
    <t>SAÚDE COLETIVA (29.41%) | NUTRIÇÃO (23.53%)</t>
  </si>
  <si>
    <t>2296-889X</t>
  </si>
  <si>
    <t>FRONTIERS IN MOLECULAR BIOSCIENCES</t>
  </si>
  <si>
    <t>CIÊNCIAS BIOLÓGICAS III (19.23%) | CIÊNCIAS BIOLÓGICAS II (15.38%) | INTERDISCIPLINAR (15.38%)</t>
  </si>
  <si>
    <t>2052-1707</t>
  </si>
  <si>
    <t>PHARMACOLOGY RESEARCH &amp; PERSPECTIVES</t>
  </si>
  <si>
    <t>2325-6621</t>
  </si>
  <si>
    <t>ANNALS OF THE AMERICAN THORACIC SOCIETY</t>
  </si>
  <si>
    <t>1723-2007</t>
  </si>
  <si>
    <t>BLOOD TRANSFUSION</t>
  </si>
  <si>
    <t>2213-1582</t>
  </si>
  <si>
    <t>NEUROIMAGE: CLINICAL</t>
  </si>
  <si>
    <t>MEDICINA II (33.33%) | MEDICINA I (28.74%)</t>
  </si>
  <si>
    <t>2213-2244</t>
  </si>
  <si>
    <t>INTERNATIONAL JOURNAL FOR PARASITOLOGY: PARASITES AND WILDLIFE</t>
  </si>
  <si>
    <t>MEDICINA VETERINÁRIA (20.93%) | BIODIVERSIDADE (19.77%) | CIÊNCIAS BIOLÓGICAS III (18.60%)</t>
  </si>
  <si>
    <t>2158-0014</t>
  </si>
  <si>
    <t>BRAIN CONNECTIVITY</t>
  </si>
  <si>
    <t>MEDICINA II (36.84%) | INTERDISCIPLINAR (26.32%)</t>
  </si>
  <si>
    <t>1980-5470</t>
  </si>
  <si>
    <t>REVISTA BRASILEIRA DE EDUCAÇÃO ESPECIAL</t>
  </si>
  <si>
    <t>2167-8359</t>
  </si>
  <si>
    <t>PEERJ</t>
  </si>
  <si>
    <t>BIODIVERSIDADE (36.85%) | CIÊNCIAS BIOLÓGICAS I (7.53%) | CIÊNCIAS AGRÁRIAS I (7.53%)</t>
  </si>
  <si>
    <t>2296-665X</t>
  </si>
  <si>
    <t>FRONTIERS IN ENVIRONMENTAL SCIENCE</t>
  </si>
  <si>
    <t>CIÊNCIAS AGRÁRIAS I (19.78%) | BIODIVERSIDADE (18.68%) | CIÊNCIAS AMBIENTAIS (15.38%)</t>
  </si>
  <si>
    <t>2446-6549</t>
  </si>
  <si>
    <t>INTERESPAÇO: REVISTA DE GEOGRAFIA E INTERDISCIPLINARIDADE</t>
  </si>
  <si>
    <t>GEOGRAFIA (37.92%) | INTERDISCIPLINAR (15.99%)</t>
  </si>
  <si>
    <t>1751-2433</t>
  </si>
  <si>
    <t>EXPERT REVIEW OF CLINICAL PHARMACOLOGY</t>
  </si>
  <si>
    <t>BIOTECNOLOGIA (19.23%) | SAÚDE COLETIVA (15.38%) | MEDICINA I (15.38%)</t>
  </si>
  <si>
    <t>2352-5134</t>
  </si>
  <si>
    <t>AQUACULTURE REPORTS</t>
  </si>
  <si>
    <t>ZOOTECNIA / RECURSOS PESQUEIROS (40.95%) | BIODIVERSIDADE (19.05%)</t>
  </si>
  <si>
    <t>1984-3143</t>
  </si>
  <si>
    <t>ANIMAL REPRODUCTION</t>
  </si>
  <si>
    <t>2042-6372</t>
  </si>
  <si>
    <t>INTERNATIONAL JOURNAL OF MEDICAL EDUCATION</t>
  </si>
  <si>
    <t>2198-9761</t>
  </si>
  <si>
    <t>SPORTS MEDICINE - OPEN (ONLINE)</t>
  </si>
  <si>
    <t>EDUCAÇÃO FÍSICA (47.06%) | MEDICINA I (17.65%)</t>
  </si>
  <si>
    <t>2192-6506</t>
  </si>
  <si>
    <t>CHEMPLUSCHEM [ELECTRONIC RESOURCE]</t>
  </si>
  <si>
    <t>2214-1405</t>
  </si>
  <si>
    <t>JOURNAL OF TRANSPORT &amp; HEALTH</t>
  </si>
  <si>
    <t>SAÚDE COLETIVA (47.37%) | NUTRIÇÃO (10.53%)</t>
  </si>
  <si>
    <t>2296-861X</t>
  </si>
  <si>
    <t>FRONTIERS IN NUTRITION</t>
  </si>
  <si>
    <t>EDUCAÇÃO FÍSICA (12.50%) | MEDICINA I (12.50%) | CIÊNCIAS BIOLÓGICAS II (10.71%)</t>
  </si>
  <si>
    <t>2056-9920</t>
  </si>
  <si>
    <t>INTERNATIONAL JOURNAL OF RETINA AND VITREOUS</t>
  </si>
  <si>
    <t>2325-4416</t>
  </si>
  <si>
    <t>MEDICAL SCIENCE MONITOR BASIC RESEARCH</t>
  </si>
  <si>
    <t>2352-8729</t>
  </si>
  <si>
    <t>ALZHEIMER'S &amp; DEMENTIA: DIAGNOSIS, ASSESSMENT &amp; DISEASE MONITORING</t>
  </si>
  <si>
    <t>MEDICINA II (38.46%) | CIÊNCIAS BIOLÓGICAS II (30.77%)</t>
  </si>
  <si>
    <t>2297-1769</t>
  </si>
  <si>
    <t>FRONTIERS IN VETERINARY SCIENCE</t>
  </si>
  <si>
    <t>MEDICINA VETERINÁRIA (39.04%) | BIOTECNOLOGIA (8.77%) | ZOOTECNIA / RECURSOS PESQUEIROS (8.33%)</t>
  </si>
  <si>
    <t>1868-5137</t>
  </si>
  <si>
    <t>JOURNAL OF AMBIENT INTELLIGENCE AND HUMANIZED COMPUTING</t>
  </si>
  <si>
    <t>2373-9878</t>
  </si>
  <si>
    <t>ACS BIOMATERIALS SCIENCE &amp; ENGINNERING</t>
  </si>
  <si>
    <t>CIÊNCIAS BIOLÓGICAS II (11.63%) | MATERIAIS (9.30%) | ASTRONOMIA / FÍSICA (9.30%)</t>
  </si>
  <si>
    <t>1357-2725</t>
  </si>
  <si>
    <t>THE INTERNATIONAL JOURNAL OF BIOCHEMISTRY</t>
  </si>
  <si>
    <t>CIÊNCIAS BIOLÓGICAS I (21.28%) | CIÊNCIAS BIOLÓGICAS II (17.02%) | MEDICINA I (17.02%)</t>
  </si>
  <si>
    <t>2045-7022</t>
  </si>
  <si>
    <t>CLINICAL AND TRANSLATIONAL ALLERGY</t>
  </si>
  <si>
    <t>MEDICINA I (47.50%) | MEDICINA II (45.00%)</t>
  </si>
  <si>
    <t>1741-2358</t>
  </si>
  <si>
    <t>GERODONTOLOGY</t>
  </si>
  <si>
    <t>2047-6310</t>
  </si>
  <si>
    <t>PEDIATRIC OBESITY</t>
  </si>
  <si>
    <t>SAÚDE COLETIVA (38.46%) | EDUCAÇÃO FÍSICA (23.08%)</t>
  </si>
  <si>
    <t>0929-7049</t>
  </si>
  <si>
    <t>CHILD NEUROPSYCHOLOGY</t>
  </si>
  <si>
    <t>2212-277X</t>
  </si>
  <si>
    <t>PERSPECTIVES ON MEDICAL EDUCATION</t>
  </si>
  <si>
    <t>2153-2168</t>
  </si>
  <si>
    <t>CHILDHOOD OBESITY</t>
  </si>
  <si>
    <t>SAÚDE COLETIVA (35.71%) | MEDICINA I (28.57%)</t>
  </si>
  <si>
    <t>1568-4156</t>
  </si>
  <si>
    <t>INTERNATIONAL JOURNAL OF INTEGRATED CARE</t>
  </si>
  <si>
    <t>2000-8066</t>
  </si>
  <si>
    <t>EUROPEAN JOURNAL OF PSYCHOTRAUMATOLOGY (ONLINE)</t>
  </si>
  <si>
    <t>2380-193X</t>
  </si>
  <si>
    <t>TRANSGENDER HEALTH (ONLINE)</t>
  </si>
  <si>
    <t>2291-9279</t>
  </si>
  <si>
    <t>JMIR SERIOUS GAMES</t>
  </si>
  <si>
    <t>ANTROPOLOGIA / ARQUEOLOGIA (16.67%) | INTERDISCIPLINAR (16.67%) | CIÊNCIA DA COMPUTAÇÃO (8.33%)</t>
  </si>
  <si>
    <t>2296-634X</t>
  </si>
  <si>
    <t>FRONTIERS IN CELL AND DEVELOPMENTAL BIOLOGY</t>
  </si>
  <si>
    <t>CIÊNCIAS BIOLÓGICAS I (28.05%) | CIÊNCIAS BIOLÓGICAS II (21.95%)</t>
  </si>
  <si>
    <t>2077-1444</t>
  </si>
  <si>
    <t>RELIGIONS</t>
  </si>
  <si>
    <t>CIÊNCIAS DA RELIGIÃO E TEOLOGIA (30.56%) | ENFERMAGEM (16.67%) | SOCIOLOGIA (13.89%)</t>
  </si>
  <si>
    <t>2154-8331</t>
  </si>
  <si>
    <t>HOSPITAL PRACTICE</t>
  </si>
  <si>
    <t>2050-6120</t>
  </si>
  <si>
    <t>METHODS AND APPLICATIONS IN FLUORESCENCE</t>
  </si>
  <si>
    <t>QUÍMICA (29.17%) | ENGENHARIAS IV (12.50%) | CIÊNCIAS BIOLÓGICAS I (12.50%)</t>
  </si>
  <si>
    <t>2379-5042</t>
  </si>
  <si>
    <t>MSPHERE</t>
  </si>
  <si>
    <t>CIÊNCIAS BIOLÓGICAS III (24.22%) | CIÊNCIAS BIOLÓGICAS I (24.22%) | CIÊNCIAS BIOLÓGICAS II (16.41%)</t>
  </si>
  <si>
    <t>1942-0862</t>
  </si>
  <si>
    <t>MABS-AUSTIN</t>
  </si>
  <si>
    <t>CIÊNCIAS BIOLÓGICAS I (30.77%) | BIOTECNOLOGIA (23.08%)</t>
  </si>
  <si>
    <t>1529-9732</t>
  </si>
  <si>
    <t>JOURNAL OF TRAUMA AND DISSOCIATION</t>
  </si>
  <si>
    <t>CIÊNCIAS DA RELIGIÃO E TEOLOGIA (25.00%) | PSICOLOGIA (25.00%)</t>
  </si>
  <si>
    <t>2162-0989</t>
  </si>
  <si>
    <t>THE ASIA-PACIFIC JOURNAL OF OPHTHALMOLOGY</t>
  </si>
  <si>
    <t>2193-8229</t>
  </si>
  <si>
    <t>INFECTIOUS DISEASES AND THERAPY</t>
  </si>
  <si>
    <t>2052-1847</t>
  </si>
  <si>
    <t>BMC SPORTS SCIENCE, MEDICINE AND REHABILITATION</t>
  </si>
  <si>
    <t>EDUCAÇÃO FÍSICA (28.00%) | MEDICINA I (24.00%)</t>
  </si>
  <si>
    <t>2092-7193</t>
  </si>
  <si>
    <t>EPIDEMIOLOGY AND HEALTH</t>
  </si>
  <si>
    <t>2306-7381</t>
  </si>
  <si>
    <t>VETERINARY SCIENCES</t>
  </si>
  <si>
    <t>2468-7812</t>
  </si>
  <si>
    <t>MUSCULOSKELETAL SCIENCE AND PRACTICE</t>
  </si>
  <si>
    <t>2452-2198</t>
  </si>
  <si>
    <t>RHIZOSPHERE</t>
  </si>
  <si>
    <t>2468-0249</t>
  </si>
  <si>
    <t>KIDNEY INTERNATIONAL REPORTS</t>
  </si>
  <si>
    <t>2161-3311</t>
  </si>
  <si>
    <t>CURRENT NUTRITION REPORTS (ONLINE)</t>
  </si>
  <si>
    <t>NUTRIÇÃO (33.33%) | SAÚDE COLETIVA (33.33%)</t>
  </si>
  <si>
    <t>2288-5943</t>
  </si>
  <si>
    <t>ULTRASONOGRAPHY (ONLINE)</t>
  </si>
  <si>
    <t>2468-0451</t>
  </si>
  <si>
    <t>INFECTION, DISEASE &amp; HEALTH</t>
  </si>
  <si>
    <t>2227-9059</t>
  </si>
  <si>
    <t>BIOMEDICINES</t>
  </si>
  <si>
    <t>CIÊNCIAS BIOLÓGICAS I (13.64%) | QUÍMICA (13.64%) | CIÊNCIAS BIOLÓGICAS II (13.64%)</t>
  </si>
  <si>
    <t>2075-1729</t>
  </si>
  <si>
    <t>LIFE</t>
  </si>
  <si>
    <t>CIÊNCIAS BIOLÓGICAS I (22.58%) | BIODIVERSIDADE (12.90%) | ASTRONOMIA / FÍSICA (9.68%)</t>
  </si>
  <si>
    <t>2191-219X</t>
  </si>
  <si>
    <t>EJNMMI RESEARCH</t>
  </si>
  <si>
    <t>MEDICINA I (33.33%) | ENGENHARIAS IV (16.67%)</t>
  </si>
  <si>
    <t>2052-0492</t>
  </si>
  <si>
    <t>JOURNAL OF INTENSIVE CARE</t>
  </si>
  <si>
    <t>MEDICINA I (33.33%) | INTERDISCIPLINAR (22.22%)</t>
  </si>
  <si>
    <t>2169-575X</t>
  </si>
  <si>
    <t>GLOBAL HEALTH, SCIENCE AND PRACTICE</t>
  </si>
  <si>
    <t>2155-384X</t>
  </si>
  <si>
    <t>CLINICAL AND TRANSLATIONAL GASTROENTEROLOGY</t>
  </si>
  <si>
    <t>NUTRIÇÃO (25.00%) | MEDICINA III (25.00%)</t>
  </si>
  <si>
    <t>2056-6646</t>
  </si>
  <si>
    <t>GLOBAL CHALLENGES</t>
  </si>
  <si>
    <t>QUÍMICA (14.29%) | SAÚDE COLETIVA (14.29%) | MEDICINA I (14.29%)</t>
  </si>
  <si>
    <t>2045-435X</t>
  </si>
  <si>
    <t>BMJ SUPPORTIVE &amp; PALLIATIVE CARE (IMPRESSO)</t>
  </si>
  <si>
    <t>2168-4790</t>
  </si>
  <si>
    <t>THERAPEUTIC INNOVATION AND REGULATORY SCIENCE</t>
  </si>
  <si>
    <t>FARMÁCIA (20.00%) | ENGENHARIAS II (20.00%) | CIÊNCIAS BIOLÓGICAS I (20.00%)</t>
  </si>
  <si>
    <t>2451-9103</t>
  </si>
  <si>
    <t>CURRENT OPINION IN ELECTROCHEMISTRY (IMPRESSO)</t>
  </si>
  <si>
    <t>2399-3642</t>
  </si>
  <si>
    <t>COMMUNICATIONS BIOLOGY</t>
  </si>
  <si>
    <t>BIODIVERSIDADE (16.67%) | BIOTECNOLOGIA (14.29%) | CIÊNCIAS BIOLÓGICAS II (14.29%)</t>
  </si>
  <si>
    <t>1751-7915</t>
  </si>
  <si>
    <t>MICROBIAL BIOTECHNOLOGY (ONLINE)</t>
  </si>
  <si>
    <t>CIÊNCIAS BIOLÓGICAS I (27.50%) | CIÊNCIAS BIOLÓGICAS II (17.50%) | CIÊNCIAS BIOLÓGICAS III (12.50%)</t>
  </si>
  <si>
    <t>2358-1883</t>
  </si>
  <si>
    <t>TRENDS IN PSYCHOLOGY</t>
  </si>
  <si>
    <t>2095-3941</t>
  </si>
  <si>
    <t>CANCER BIOLOGY &amp; MEDICINE</t>
  </si>
  <si>
    <t>MEDICINA II (28.57%) | MEDICINA III (14.29%) | CIÊNCIAS BIOLÓGICAS III (14.29%)</t>
  </si>
  <si>
    <t>2352-8737</t>
  </si>
  <si>
    <t>ALZHEIMER'S &amp; DEMENTIA: TRANSLATIONAL RESEARCH &amp; CLINICAL INTERVENTIONS</t>
  </si>
  <si>
    <t>MEDICINA II (30.00%) | CIÊNCIAS BIOLÓGICAS II (20.00%)</t>
  </si>
  <si>
    <t>1534-6293</t>
  </si>
  <si>
    <t>CURRENT NEUROLOGY AND NEUROSCIENCE REPORTS</t>
  </si>
  <si>
    <t>2589-0042</t>
  </si>
  <si>
    <t>ISCIENCE</t>
  </si>
  <si>
    <t>CIÊNCIAS BIOLÓGICAS III (15.79%) | CIÊNCIAS BIOLÓGICAS I (13.16%) | CIÊNCIAS BIOLÓGICAS II (13.16%)</t>
  </si>
  <si>
    <t>0178-7888</t>
  </si>
  <si>
    <t>MYCOTOXIN RESEARCH</t>
  </si>
  <si>
    <t>CIÊNCIA DE ALIMENTOS (26.09%) | CIÊNCIAS BIOLÓGICAS III (17.39%) | CIÊNCIAS BIOLÓGICAS I (17.39%)</t>
  </si>
  <si>
    <t>1976-8257</t>
  </si>
  <si>
    <t>TOXICOLOGICAL RESEARCH</t>
  </si>
  <si>
    <t>CIÊNCIAS BIOLÓGICAS II (30.00%) | MEDICINA I (15.00%) | BIOTECNOLOGIA (10.00%)</t>
  </si>
  <si>
    <t>2405-500X</t>
  </si>
  <si>
    <t>JACC: CLINICAL ELECTROPHYSIOLOGY</t>
  </si>
  <si>
    <t>2040-1124</t>
  </si>
  <si>
    <t>JOURNAL OF DIABETES INVESTIGATION</t>
  </si>
  <si>
    <t>1863-9933</t>
  </si>
  <si>
    <t>EUROPEAN JOURNAL OF TRAUMA AND EMERGENCY SURGERY</t>
  </si>
  <si>
    <t>2048-8726</t>
  </si>
  <si>
    <t>EUROPEAN HEART JOURNAL ACUTE CARDIOVASCULAR CARE</t>
  </si>
  <si>
    <t>1201-9712</t>
  </si>
  <si>
    <t>INTERNATIONAL JOURNAL OF INFECTIOUS DESEASES</t>
  </si>
  <si>
    <t>MEDICINA II (32.86%) | MEDICINA I (19.71%)</t>
  </si>
  <si>
    <t>2059-8696</t>
  </si>
  <si>
    <t>STROKE AND VASCULAR NEUROLOGY</t>
  </si>
  <si>
    <t>2048-8505</t>
  </si>
  <si>
    <t>CLINICAL KIDNEY JOURNAL</t>
  </si>
  <si>
    <t>MEDICINA I (34.78%) | CIÊNCIAS BIOLÓGICAS II (21.74%)</t>
  </si>
  <si>
    <t>1432-1459</t>
  </si>
  <si>
    <t>JOURNAL OF NEUROLOGY (PRINT)</t>
  </si>
  <si>
    <t>1874-8600</t>
  </si>
  <si>
    <t>EDUCATIONAL ASSESSMENT, EVALUATION AND ACCOUNTABILITY</t>
  </si>
  <si>
    <t>0001-6314</t>
  </si>
  <si>
    <t>ACTA NEUROLOGICA SCANDINAVICA</t>
  </si>
  <si>
    <t>MEDICINA I (34.62%) | CIÊNCIAS BIOLÓGICAS II (19.23%)</t>
  </si>
  <si>
    <t>0001-6918</t>
  </si>
  <si>
    <t>ACTA PSYCHOLOGICA</t>
  </si>
  <si>
    <t>MEDICINA II (40.00%) | PSICOLOGIA (20.00%)</t>
  </si>
  <si>
    <t>0002-9629</t>
  </si>
  <si>
    <t>THE AMERICAN JOURNAL OF THE MEDICAL SCIENCES (PRINT)</t>
  </si>
  <si>
    <t>0002-9637</t>
  </si>
  <si>
    <t>THE AMERICAN JOURNAL OF TROPICAL MEDICINE AND HYGIENE</t>
  </si>
  <si>
    <t>MEDICINA II (27.41%) | CIÊNCIAS BIOLÓGICAS III (14.26%) | MEDICINA I (12.59%)</t>
  </si>
  <si>
    <t>0004-8380</t>
  </si>
  <si>
    <t>AUSTRALASIAN JOURNAL OF DERMATOLOGY (PRINT)</t>
  </si>
  <si>
    <t>0006-2928</t>
  </si>
  <si>
    <t>BIOCHEMICAL GENETICS</t>
  </si>
  <si>
    <t>CIÊNCIAS BIOLÓGICAS I (36.36%) | MEDICINA I (36.36%)</t>
  </si>
  <si>
    <t>0007-1285</t>
  </si>
  <si>
    <t>BRITISH JOURNAL OF RADIOLOGY</t>
  </si>
  <si>
    <t>0008-8749</t>
  </si>
  <si>
    <t>CELLULAR IMMUNOLOGY (PRINT)</t>
  </si>
  <si>
    <t>MEDICINA I (23.19%) | MEDICINA II (20.29%) | CIÊNCIAS BIOLÓGICAS III (14.49%)</t>
  </si>
  <si>
    <t>0009-2614</t>
  </si>
  <si>
    <t>CHEMICAL PHYSICS LETTERS (PRINT)</t>
  </si>
  <si>
    <t>ASTRONOMIA / FÍSICA (32.60%) | QUÍMICA (28.63%)</t>
  </si>
  <si>
    <t>0009-3084</t>
  </si>
  <si>
    <t>CHEMISTRY AND PHYSICS OF LIPIDS (PRINT)</t>
  </si>
  <si>
    <t>QUÍMICA (18.97%) | CIÊNCIAS BIOLÓGICAS II (17.24%) | BIODIVERSIDADE (12.07%)</t>
  </si>
  <si>
    <t>0009-9104</t>
  </si>
  <si>
    <t>CLINICAL AND EXPERIMENTAL IMMUNOLOGY (PRINT)</t>
  </si>
  <si>
    <t>MEDICINA I (25.00%) | MEDICINA II (22.92%) | CIÊNCIAS BIOLÓGICAS III (10.42%)</t>
  </si>
  <si>
    <t>0009-9260</t>
  </si>
  <si>
    <t>CLINICAL RADIOLOGY (HARLOW. PRINT)</t>
  </si>
  <si>
    <t>0010-440X</t>
  </si>
  <si>
    <t>COMPREHENSIVE PSYCHIATRY (PRINT)</t>
  </si>
  <si>
    <t>MEDICINA II (48.21%) | SAÚDE COLETIVA (14.29%)</t>
  </si>
  <si>
    <t>0011-9059</t>
  </si>
  <si>
    <t>INTERNATIONAL JOURNAL OF DERMATOLOGY</t>
  </si>
  <si>
    <t>0013-7006</t>
  </si>
  <si>
    <t>L'ENCÉPHALE (PARIS)</t>
  </si>
  <si>
    <t>0014-2999</t>
  </si>
  <si>
    <t>EUROPEAN JOURNAL OF PHARMACOLOGY</t>
  </si>
  <si>
    <t>CIÊNCIAS BIOLÓGICAS II (38.51%) | MEDICINA I (11.91%)</t>
  </si>
  <si>
    <t>0016-5751</t>
  </si>
  <si>
    <t>GEBURTSHILFE UND FRAUENHEILKUNDE</t>
  </si>
  <si>
    <t>0016-6707</t>
  </si>
  <si>
    <t>GENETICA ('S-GRAVENHAGE)</t>
  </si>
  <si>
    <t>BIODIVERSIDADE (32.73%) | CIÊNCIAS BIOLÓGICAS I (30.91%)</t>
  </si>
  <si>
    <t>0020-1324</t>
  </si>
  <si>
    <t>RESPIRATORY CARE</t>
  </si>
  <si>
    <t>EDUCAÇÃO FÍSICA (47.75%) | MEDICINA I (29.21%)</t>
  </si>
  <si>
    <t>0020-6539</t>
  </si>
  <si>
    <t>INTERNATIONAL DENTAL JOURNAL</t>
  </si>
  <si>
    <t>0021-5155</t>
  </si>
  <si>
    <t>JAPANESE JOURNAL OF OPHTHALMOLOGY</t>
  </si>
  <si>
    <t>0021-7557</t>
  </si>
  <si>
    <t>JORNAL DE PEDIATRIA (IMPRESSO)</t>
  </si>
  <si>
    <t>MEDICINA II (35.05%) | MEDICINA I (20.68%)</t>
  </si>
  <si>
    <t>0021-8839</t>
  </si>
  <si>
    <t>JOURNAL OF APICULTURAL RESEARCH</t>
  </si>
  <si>
    <t>BIODIVERSIDADE (27.42%) | CIÊNCIAS AGRÁRIAS I (16.67%) | ZOOTECNIA / RECURSOS PESQUEIROS (8.60%)</t>
  </si>
  <si>
    <t>0021-9975</t>
  </si>
  <si>
    <t>JOURNAL OF COMPARATIVE PATHOLOGY</t>
  </si>
  <si>
    <t>0022-1147</t>
  </si>
  <si>
    <t>JOURNAL OF FOOD SCIENCE</t>
  </si>
  <si>
    <t>CIÊNCIA DE ALIMENTOS (42.72%) | QUÍMICA (8.92%)</t>
  </si>
  <si>
    <t>0022-1155</t>
  </si>
  <si>
    <t>JOURNAL OF FOOD SCIENCE AND TECHNOLOGY</t>
  </si>
  <si>
    <t>CIÊNCIA DE ALIMENTOS (38.06%) | CIÊNCIAS AGRÁRIAS I (11.29%) | ENGENHARIAS II (8.23%)</t>
  </si>
  <si>
    <t>0022-1554</t>
  </si>
  <si>
    <t>THE JOURNAL OF HISTOCHEMISTRY AND CYTOCHEMISTRY</t>
  </si>
  <si>
    <t>ODONTOLOGIA (24.14%) | CIÊNCIAS BIOLÓGICAS I (13.79%) | CIÊNCIAS BIOLÓGICAS II (13.79%)</t>
  </si>
  <si>
    <t>0022-2860</t>
  </si>
  <si>
    <t>JOURNAL OF MOLECULAR STRUCTURE (PRINT)</t>
  </si>
  <si>
    <t>QUÍMICA (38.55%) | ASTRONOMIA / FÍSICA (15.53%)</t>
  </si>
  <si>
    <t>0022-3573</t>
  </si>
  <si>
    <t>JOURNAL OF PHARMACY AND PHARMACOLOGY</t>
  </si>
  <si>
    <t>FARMÁCIA (21.26%) | CIÊNCIAS BIOLÓGICAS II (15.35%) | CIÊNCIAS BIOLÓGICAS I (13.78%)</t>
  </si>
  <si>
    <t>0022-4006</t>
  </si>
  <si>
    <t>JOURNAL OF PUBLIC HEALTH DENTISTRY</t>
  </si>
  <si>
    <t>0022-4197</t>
  </si>
  <si>
    <t>JOURNAL OF RELIGION AND HEALTH</t>
  </si>
  <si>
    <t>MEDICINA I (20.99%) | SAÚDE COLETIVA (17.28%) | ENFERMAGEM (11.11%)</t>
  </si>
  <si>
    <t>0022-4901</t>
  </si>
  <si>
    <t>JOURNAL OF TEXTURE STUDIES</t>
  </si>
  <si>
    <t>CIÊNCIA DE ALIMENTOS (45.24%) | ODONTOLOGIA (14.29%)</t>
  </si>
  <si>
    <t>0025-7753</t>
  </si>
  <si>
    <t>MEDICINA CLÍNICA (ED. IMPRESA)</t>
  </si>
  <si>
    <t>0025-9284</t>
  </si>
  <si>
    <t>BULLETIN OF THE MENNINGER CLINIC</t>
  </si>
  <si>
    <t>0026-2862</t>
  </si>
  <si>
    <t>MICROVASCULAR RESEARCH (PRINT)</t>
  </si>
  <si>
    <t>MEDICINA I (39.66%) | CIÊNCIAS BIOLÓGICAS II (10.34%)</t>
  </si>
  <si>
    <t>0028-1298</t>
  </si>
  <si>
    <t>NAUNYN-SCHMIEDEBERG'S ARCHIVES OF PHARMACOLOGY</t>
  </si>
  <si>
    <t>CIÊNCIAS BIOLÓGICAS II (35.87%) | FARMÁCIA (12.11%) | BIOTECNOLOGIA (10.31%)</t>
  </si>
  <si>
    <t>0031-5990</t>
  </si>
  <si>
    <t>PERSPECTIVES IN PSYCHIATRIC CARE</t>
  </si>
  <si>
    <t>0031-6970</t>
  </si>
  <si>
    <t>EUROPEAN JOURNAL OF CLINICAL PHARMACOLOGY</t>
  </si>
  <si>
    <t>FARMÁCIA (31.25%) | MEDICINA I (22.92%)</t>
  </si>
  <si>
    <t>0032-3888</t>
  </si>
  <si>
    <t>POLYMER ENGINEERING AND SCIENCE</t>
  </si>
  <si>
    <t>ENGENHARIAS II (40.67%) | MATERIAIS (15.33%)</t>
  </si>
  <si>
    <t>0033-8389</t>
  </si>
  <si>
    <t>THE RADIOLOGIC CLINICS OF NORTH AMERICA</t>
  </si>
  <si>
    <t>0034-9887</t>
  </si>
  <si>
    <t>REVISTA MÉDICA DE CHILE (IMPRESA)</t>
  </si>
  <si>
    <t>SAÚDE COLETIVA (33.33%) | MEDICINA I (33.33%)</t>
  </si>
  <si>
    <t>0036-3375</t>
  </si>
  <si>
    <t>SALAMANDRA (FRANKFURT)</t>
  </si>
  <si>
    <t>0036-3634</t>
  </si>
  <si>
    <t>SALUD PÚBLICA DE MÉXICO (IMPRESA)</t>
  </si>
  <si>
    <t>0039-7881</t>
  </si>
  <si>
    <t>SYNTHESIS (STUTTGART)</t>
  </si>
  <si>
    <t>0040-4039</t>
  </si>
  <si>
    <t>TETRAHEDRON LETTERS</t>
  </si>
  <si>
    <t>0041-1132</t>
  </si>
  <si>
    <t>TRANSFUSION (ARLINGTON, VA.)</t>
  </si>
  <si>
    <t>MEDICINA I (48.15%) | MEDICINA II (33.33%)</t>
  </si>
  <si>
    <t>0044-5967</t>
  </si>
  <si>
    <t>ACTA AMAZONICA (IMPRESSO)</t>
  </si>
  <si>
    <t>BIODIVERSIDADE (37.37%) | CIÊNCIAS AGRÁRIAS I (16.08%)</t>
  </si>
  <si>
    <t>0049-6979</t>
  </si>
  <si>
    <t>WATER, AIR AND SOIL POLLUTION (PRINT)</t>
  </si>
  <si>
    <t>CIÊNCIAS AGRÁRIAS I (14.58%) | ENGENHARIAS I (12.69%) | CIÊNCIAS AMBIENTAIS (10.63%)</t>
  </si>
  <si>
    <t>0090-4295</t>
  </si>
  <si>
    <t>UROLOGY (RIDGEWOOD, N.J.)</t>
  </si>
  <si>
    <t>0090-4341</t>
  </si>
  <si>
    <t>ARCHIVES OF ENVIRONMENTAL CONTAMINATION AND TOXICOLOGY (PRINT)</t>
  </si>
  <si>
    <t>BIODIVERSIDADE (26.36%) | CIÊNCIAS AMBIENTAIS (17.27%) | QUÍMICA (8.18%)</t>
  </si>
  <si>
    <t>0092-623X</t>
  </si>
  <si>
    <t>JOURNAL OF SEX &amp; MARITAL THERAPY</t>
  </si>
  <si>
    <t>MEDICINA III (37.50%) | ENFERMAGEM (31.25%)</t>
  </si>
  <si>
    <t>0092-8240</t>
  </si>
  <si>
    <t>BULLETIN OF MATHEMATICAL BIOLOGY (PRINT)</t>
  </si>
  <si>
    <t>0094-0143</t>
  </si>
  <si>
    <t>UROLOGIC CLINICS OF NORTH AMERICA</t>
  </si>
  <si>
    <t>0095-2990</t>
  </si>
  <si>
    <t>THE AMERICAN JOURNAL OF DRUG AND ALCOHOL ABUSE (PRINT)</t>
  </si>
  <si>
    <t>0097-9805</t>
  </si>
  <si>
    <t>PEDIATRIC NURSING</t>
  </si>
  <si>
    <t>0100-8307</t>
  </si>
  <si>
    <t>CIÊNCIA E NATURA</t>
  </si>
  <si>
    <t>CIÊNCIAS AMBIENTAIS (21.95%) | INTERDISCIPLINAR (14.08%) | CIÊNCIAS AGRÁRIAS I (9.31%)</t>
  </si>
  <si>
    <t>0102-6933</t>
  </si>
  <si>
    <t>REVISTA GAÚCHA DE ENFERMAGEM</t>
  </si>
  <si>
    <t>0103-3506</t>
  </si>
  <si>
    <t>REVISTA JURÍDICA</t>
  </si>
  <si>
    <t>0103-5665</t>
  </si>
  <si>
    <t>PSICOLOGIA CLÍNICA (PUCRJ. IMPRESSO)</t>
  </si>
  <si>
    <t>0103-7331</t>
  </si>
  <si>
    <t>PHYSIS (UERJ. IMPRESSO)</t>
  </si>
  <si>
    <t>0103-8486</t>
  </si>
  <si>
    <t>PSICOPEDAGOGIA (SÃO PAULO)</t>
  </si>
  <si>
    <t>EDUCAÇÃO (30.49%) | PSICOLOGIA (29.27%)</t>
  </si>
  <si>
    <t>0103-8842</t>
  </si>
  <si>
    <t>REFLEXÃO E AÇÃO (UNISC. IMPR.)</t>
  </si>
  <si>
    <t>0104-1290</t>
  </si>
  <si>
    <t>SAÚDE E SOCIEDADE (USP. IMPRESSO)</t>
  </si>
  <si>
    <t>SAÚDE COLETIVA (44.70%) | INTERDISCIPLINAR (9.95%)</t>
  </si>
  <si>
    <t>0120-5307</t>
  </si>
  <si>
    <t>INVESTIGACION Y EDUCACION EN ENFERMERIA</t>
  </si>
  <si>
    <t>0140-0118</t>
  </si>
  <si>
    <t>MEDICAL &amp; BIOLOGICAL ENGINEERING &amp; COMPUTING</t>
  </si>
  <si>
    <t>ENGENHARIAS IV (39.66%) | CIÊNCIA DA COMPUTAÇÃO (20.69%)</t>
  </si>
  <si>
    <t>0141-5492</t>
  </si>
  <si>
    <t>BIOTECHNOLOGY LETTERS</t>
  </si>
  <si>
    <t>BIOTECNOLOGIA (13.39%) | CIÊNCIAS BIOLÓGICAS II (9.82%) | ENGENHARIAS II (8.93%)</t>
  </si>
  <si>
    <t>0142-5463</t>
  </si>
  <si>
    <t>INTERNATIONAL JOURNAL OF COSMETIC SCIENCE (PRINT)</t>
  </si>
  <si>
    <t>FARMÁCIA (33.33%) | MEDICINA I (30.00%)</t>
  </si>
  <si>
    <t>0143-4179</t>
  </si>
  <si>
    <t>NEUROPEPTIDES (EDINBURGH)</t>
  </si>
  <si>
    <t>CIÊNCIAS BIOLÓGICAS II (30.77%) | CIÊNCIAS BIOLÓGICAS I (12.82%) | MEDICINA I (11.54%)</t>
  </si>
  <si>
    <t>0145-479X</t>
  </si>
  <si>
    <t>JOURNAL OF BIOENERGETICS AND BIOMEMBRANES</t>
  </si>
  <si>
    <t>CIÊNCIAS BIOLÓGICAS II (28.77%) | INTERDISCIPLINAR (21.92%)</t>
  </si>
  <si>
    <t>0147-9563</t>
  </si>
  <si>
    <t>HEART &amp; LUNG</t>
  </si>
  <si>
    <t>MEDICINA I (31.25%) | EDUCAÇÃO FÍSICA (18.75%)</t>
  </si>
  <si>
    <t>0147-958X</t>
  </si>
  <si>
    <t>CLINICAL AND INVESTIGATIVE MEDICINE</t>
  </si>
  <si>
    <t>0148-0545</t>
  </si>
  <si>
    <t>DRUG AND CHEMICAL TOXICOLOGY (NEW YORK, N.Y. 1978)</t>
  </si>
  <si>
    <t>CIÊNCIAS BIOLÓGICAS II (15.03%) | FARMÁCIA (11.56%) | QUÍMICA (10.40%)</t>
  </si>
  <si>
    <t>0150-9861</t>
  </si>
  <si>
    <t>JOURNAL OF NEURORADIOLOGY</t>
  </si>
  <si>
    <t>0160-9289</t>
  </si>
  <si>
    <t>CLINICAL CARDIOLOGY (MAHWAH, N.J.)</t>
  </si>
  <si>
    <t>0161-2840</t>
  </si>
  <si>
    <t>ISSUES IN MENTAL HEALTH NURSING</t>
  </si>
  <si>
    <t>0163-4984</t>
  </si>
  <si>
    <t>BIOLOGICAL TRACE ELEMENT RESEARCH</t>
  </si>
  <si>
    <t>QUÍMICA (10.79%) | BIOTECNOLOGIA (9.96%) | CIÊNCIAS BIOLÓGICAS I (9.54%)</t>
  </si>
  <si>
    <t>0167-6369</t>
  </si>
  <si>
    <t>ENVIRONMENTAL MONITORING AND ASSESSMENT (PRINT)</t>
  </si>
  <si>
    <t>CIÊNCIAS AMBIENTAIS (18.69%) | BIODIVERSIDADE (16.13%) | CIÊNCIAS AGRÁRIAS I (14.38%)</t>
  </si>
  <si>
    <t>0167-9457</t>
  </si>
  <si>
    <t>HUMAN MOVEMENT SCIENCE (PRINT)</t>
  </si>
  <si>
    <t>0168-8162</t>
  </si>
  <si>
    <t>EXPERIMENTAL &amp; APPLIED ACAROLOGY</t>
  </si>
  <si>
    <t>MEDICINA VETERINÁRIA (27.08%) | CIÊNCIAS AGRÁRIAS I (25.00%)</t>
  </si>
  <si>
    <t>0168-9002</t>
  </si>
  <si>
    <t>NUCLEAR INSTRUMENTS &amp; METHODS IN PHYSICS RESEARCH. SECTION A, ACCELERATORS, SPECTROMETERS, DETECTORS AND ASSOCIATED EQUIPMENT (PRINT)</t>
  </si>
  <si>
    <t>0170-0839</t>
  </si>
  <si>
    <t>POLYMER BULLETIN (BERLIN. PRINT)</t>
  </si>
  <si>
    <t>ENGENHARIAS II (36.88%) | QUÍMICA (16.88%)</t>
  </si>
  <si>
    <t>0170-4214</t>
  </si>
  <si>
    <t>MATHEMATICAL METHODS IN THE APPLIED SCIENCES</t>
  </si>
  <si>
    <t>0172-0643</t>
  </si>
  <si>
    <t>PEDIATRIC CARDIOLOGY (JOURNAL. PRINT)</t>
  </si>
  <si>
    <t>EDUCAÇÃO FÍSICA (39.53%) | MEDICINA I (18.60%)</t>
  </si>
  <si>
    <t>0173-0835</t>
  </si>
  <si>
    <t>ELECTROPHORESIS (WEINHEIM. PRINT)</t>
  </si>
  <si>
    <t>QUÍMICA (41.30%) | BIOTECNOLOGIA (10.87%)</t>
  </si>
  <si>
    <t>0174-304X</t>
  </si>
  <si>
    <t>NEUROPEDIATRICS</t>
  </si>
  <si>
    <t>MEDICINA II (27.27%) | ENSINO (18.18%) | SAÚDE COLETIVA (18.18%)</t>
  </si>
  <si>
    <t>0179-0358</t>
  </si>
  <si>
    <t>PEDIATRIC SURGERY INTERNATIONAL (PRINT)</t>
  </si>
  <si>
    <t>0193-953X</t>
  </si>
  <si>
    <t>THE PSYCHIATRIC CLINICS OF NORTH AMERICA</t>
  </si>
  <si>
    <t>0196-206X</t>
  </si>
  <si>
    <t>JOURNAL OF DEVELOPMENTAL AND BEHAVIORAL PEDIATRICS</t>
  </si>
  <si>
    <t>0196-6553</t>
  </si>
  <si>
    <t>AMERICAN JOURNAL OF INFECTION CONTROL</t>
  </si>
  <si>
    <t>MEDICINA II (39.33%) | ENFERMAGEM (24.72%)</t>
  </si>
  <si>
    <t>0196-9781</t>
  </si>
  <si>
    <t>PEPTIDES (NEW YORK, N.Y. 1980)</t>
  </si>
  <si>
    <t>CIÊNCIAS BIOLÓGICAS II (40.00%) | CIÊNCIAS BIOLÓGICAS I (15.20%)</t>
  </si>
  <si>
    <t>0197-0186</t>
  </si>
  <si>
    <t>NEUROCHEMISTRY INTERNATIONAL</t>
  </si>
  <si>
    <t>CIÊNCIAS BIOLÓGICAS II (43.39%) | CIÊNCIAS BIOLÓGICAS I (15.34%)</t>
  </si>
  <si>
    <t>0236-6290</t>
  </si>
  <si>
    <t>ACTA VETERINARIA HUNGARICA (1983)</t>
  </si>
  <si>
    <t>0250-5991</t>
  </si>
  <si>
    <t>JOURNAL OF BIOSCIENCES</t>
  </si>
  <si>
    <t>CIÊNCIAS BIOLÓGICAS II (39.13%) | CIÊNCIAS BIOLÓGICAS I (21.74%)</t>
  </si>
  <si>
    <t>0254-6299</t>
  </si>
  <si>
    <t>SOUTH AFRICAN JOURNAL OF BOTANY</t>
  </si>
  <si>
    <t>BIODIVERSIDADE (25.23%) | BIOTECNOLOGIA (14.59%) | CIÊNCIAS AGRÁRIAS I (14.59%)</t>
  </si>
  <si>
    <t>0262-0898</t>
  </si>
  <si>
    <t>CLINICAL &amp; EXPERIMENTAL METASTASIS</t>
  </si>
  <si>
    <t>0265-2048</t>
  </si>
  <si>
    <t>JOURNAL OF MICROENCAPSULATION</t>
  </si>
  <si>
    <t>CIÊNCIA DE ALIMENTOS (21.31%) | FARMÁCIA (14.75%) | ENGENHARIAS II (11.48%)</t>
  </si>
  <si>
    <t>0267-1379</t>
  </si>
  <si>
    <t>CURRENT OPINION IN GASTROENTEROLOGY</t>
  </si>
  <si>
    <t>0267-6591</t>
  </si>
  <si>
    <t>PERFUSION (LONDON)</t>
  </si>
  <si>
    <t>0268-0033</t>
  </si>
  <si>
    <t>CLINICAL BIOMECHANICS (BRISTOL)</t>
  </si>
  <si>
    <t>0269-5022</t>
  </si>
  <si>
    <t>PAEDIATRIC AND PERINATAL EPIDEMIOLOGY (PRINT)</t>
  </si>
  <si>
    <t>0269-9052</t>
  </si>
  <si>
    <t>BRAIN INJURY (LONDON. PRINT)</t>
  </si>
  <si>
    <t>MEDICINA II (37.50%) | EDUCAÇÃO FÍSICA (18.75%)</t>
  </si>
  <si>
    <t>0270-1367</t>
  </si>
  <si>
    <t>RESEARCH QUARTERLY FOR EXERCISE AND SPORT</t>
  </si>
  <si>
    <t>0271-3683</t>
  </si>
  <si>
    <t>CURRENT EYE RESEARCH (PRINT)</t>
  </si>
  <si>
    <t>0271-6798</t>
  </si>
  <si>
    <t>JOURNAL OF PEDIATRIC ORTHOPEDICS</t>
  </si>
  <si>
    <t>0272-4340</t>
  </si>
  <si>
    <t>CELLULAR AND MOLECULAR NEUROBIOLOGY</t>
  </si>
  <si>
    <t>CIÊNCIAS BIOLÓGICAS II (47.20%) | CIÊNCIAS BIOLÓGICAS I (13.60%)</t>
  </si>
  <si>
    <t>0272-8087</t>
  </si>
  <si>
    <t>SEMINARS IN LIVER DISEASE (PRINT)</t>
  </si>
  <si>
    <t>0275-6382</t>
  </si>
  <si>
    <t>VETERINARY CLINICAL PATHOLOGY</t>
  </si>
  <si>
    <t>0278-0240</t>
  </si>
  <si>
    <t>DISEASE MARKERS (PRINT)</t>
  </si>
  <si>
    <t>MEDICINA II (36.27%) | CIÊNCIAS BIOLÓGICAS II (12.75%) | FARMÁCIA (10.78%)</t>
  </si>
  <si>
    <t>0278-2391</t>
  </si>
  <si>
    <t>JOURNAL OF ORAL AND MAXILLOFACIAL SURGERY (PRINT)</t>
  </si>
  <si>
    <t>0282-0080</t>
  </si>
  <si>
    <t>GLYCOCONJUGATE JOURNAL</t>
  </si>
  <si>
    <t>CIÊNCIAS BIOLÓGICAS I (17.65%) | CIÊNCIAS BIOLÓGICAS II (17.65%) | CIÊNCIAS BIOLÓGICAS III (11.76%)</t>
  </si>
  <si>
    <t>0284-186X</t>
  </si>
  <si>
    <t>ACTA ONCOLOGICA (STOCKHOLM)</t>
  </si>
  <si>
    <t>0287-4547</t>
  </si>
  <si>
    <t>DENTAL MATERIALS JOURNAL</t>
  </si>
  <si>
    <t>0295-5075</t>
  </si>
  <si>
    <t>EUROPHYSICS LETTERS (PRINT)</t>
  </si>
  <si>
    <t>0300-8126</t>
  </si>
  <si>
    <t>INFECTION</t>
  </si>
  <si>
    <t>0300-8177</t>
  </si>
  <si>
    <t>MOLECULAR AND CELLULAR BIOCHEMISTRY</t>
  </si>
  <si>
    <t>CIÊNCIAS BIOLÓGICAS II (37.13%) | FARMÁCIA (8.38%) | CIÊNCIAS BIOLÓGICAS I (8.38%)</t>
  </si>
  <si>
    <t>0300-9742</t>
  </si>
  <si>
    <t>SCANDINAVIAN JOURNAL OF RHEUMATOLOGY (TRYKT UTG.)</t>
  </si>
  <si>
    <t>0301-4460</t>
  </si>
  <si>
    <t>ANNALS OF HUMAN BIOLOGY</t>
  </si>
  <si>
    <t>EDUCAÇÃO FÍSICA (36.96%) | INTERDISCIPLINAR (13.04%)</t>
  </si>
  <si>
    <t>0301-472X</t>
  </si>
  <si>
    <t>EXPERIMENTAL HEMATOLOGY</t>
  </si>
  <si>
    <t>0301-486X</t>
  </si>
  <si>
    <t>MYCOPATHOLOGIA (1975. PRINT)</t>
  </si>
  <si>
    <t>MEDICINA II (26.74%) | CIÊNCIAS BIOLÓGICAS III (17.11%) | MEDICINA I (14.97%)</t>
  </si>
  <si>
    <t>0303-8467</t>
  </si>
  <si>
    <t>CLINICAL NEUROLOGY AND NEUROSURGERY (DUTCH-FLEMISH ED.)</t>
  </si>
  <si>
    <t>MEDICINA II (40.98%) | MEDICINA I (24.59%)</t>
  </si>
  <si>
    <t>0306-4522</t>
  </si>
  <si>
    <t>NEUROSCIENCE</t>
  </si>
  <si>
    <t>0307-6962</t>
  </si>
  <si>
    <t>PHYSIOLOGICAL ENTOMOLOGY (PRINT)</t>
  </si>
  <si>
    <t>CIÊNCIAS BIOLÓGICAS I (27.78%) | CIÊNCIAS AGRÁRIAS I (22.22%)</t>
  </si>
  <si>
    <t>0323-3847</t>
  </si>
  <si>
    <t>BIOMETRICAL JOURNAL (1977)</t>
  </si>
  <si>
    <t>0342-5282</t>
  </si>
  <si>
    <t>INTERNATIONAL JOURNAL OF REHABILITATION RESEARCH</t>
  </si>
  <si>
    <t>0361-5235</t>
  </si>
  <si>
    <t>JOURNAL OF ELECTRONIC MATERIALS</t>
  </si>
  <si>
    <t>ASTRONOMIA / FÍSICA (22.35%) | QUÍMICA (20.67%) | ENGENHARIAS IV (18.44%)</t>
  </si>
  <si>
    <t>0361-9230</t>
  </si>
  <si>
    <t>BRAIN RESEARCH BULLETIN</t>
  </si>
  <si>
    <t>CIÊNCIAS BIOLÓGICAS II (34.95%) | MEDICINA I (12.37%) | CIÊNCIAS BIOLÓGICAS I (9.14%)</t>
  </si>
  <si>
    <t>0362-028X</t>
  </si>
  <si>
    <t>JOURNAL OF FOOD PROTECTION</t>
  </si>
  <si>
    <t>MEDICINA VETERINÁRIA (29.51%) | CIÊNCIA DE ALIMENTOS (19.67%) | NUTRIÇÃO (8.20%)</t>
  </si>
  <si>
    <t>0362-2525</t>
  </si>
  <si>
    <t>JOURNAL OF MORPHOLOGY (1931. PRINT)</t>
  </si>
  <si>
    <t>0363-5023</t>
  </si>
  <si>
    <t>THE JOURNAL OF HAND SURGERY (ST. LOUIS, MO.)</t>
  </si>
  <si>
    <t>0363-9045</t>
  </si>
  <si>
    <t>DRUG DEVELOPMENT AND INDUSTRIAL PHARMACY (PRINT)</t>
  </si>
  <si>
    <t>0363-9762</t>
  </si>
  <si>
    <t>CLINICAL NUCLEAR MEDICINE</t>
  </si>
  <si>
    <t>0364-3190</t>
  </si>
  <si>
    <t>NEUROCHEMICAL RESEARCH</t>
  </si>
  <si>
    <t>0365-6233</t>
  </si>
  <si>
    <t>ARCHIV DER PHARMAZIE (WEINHEIM)</t>
  </si>
  <si>
    <t>FARMÁCIA (27.78%) | CIÊNCIAS BIOLÓGICAS I (13.89%) | QUÍMICA (13.89%)</t>
  </si>
  <si>
    <t>0366-6999</t>
  </si>
  <si>
    <t>CHINESE MEDICAL JOURNAL</t>
  </si>
  <si>
    <t>0378-3782</t>
  </si>
  <si>
    <t>EARLY HUMAN DEVELOPMENT</t>
  </si>
  <si>
    <t>MEDICINA II (34.09%) | PSICOLOGIA (13.64%) | EDUCAÇÃO FÍSICA (13.64%)</t>
  </si>
  <si>
    <t>0378-5866</t>
  </si>
  <si>
    <t>DEVELOPMENTAL NEUROSCIENCE</t>
  </si>
  <si>
    <t>0378-6323</t>
  </si>
  <si>
    <t>INDIAN JOURNAL OF DERMATOLOGY VENEREOLOGY AND LEPROLOGY</t>
  </si>
  <si>
    <t>0392-856X</t>
  </si>
  <si>
    <t>CLINICAL AND EXPERIMENTAL RHEUMATOLOGY (TESTO STAMPATO)</t>
  </si>
  <si>
    <t>MEDICINA I (33.33%) | MEDICINA III (25.64%)</t>
  </si>
  <si>
    <t>0531-5565</t>
  </si>
  <si>
    <t>EXPERIMENTAL GERONTOLOGY</t>
  </si>
  <si>
    <t>EDUCAÇÃO FÍSICA (30.89%) | CIÊNCIAS BIOLÓGICAS II (12.30%) | MEDICINA I (11.52%)</t>
  </si>
  <si>
    <t>0730-2312</t>
  </si>
  <si>
    <t>JOURNAL OF CELLULAR BIOCHEMISTRY (PRINT)</t>
  </si>
  <si>
    <t>CIÊNCIAS BIOLÓGICAS II (26.44%) | CIÊNCIAS BIOLÓGICAS I (13.07%) | MEDICINA I (8.81%)</t>
  </si>
  <si>
    <t>0735-1631</t>
  </si>
  <si>
    <t>AMERICAN JOURNAL OF PERINATOLOGY (PRINT)</t>
  </si>
  <si>
    <t>0739-4462</t>
  </si>
  <si>
    <t>ARCHIVES OF INSECT BIOCHEMISTRY AND PHYSIOLOGY</t>
  </si>
  <si>
    <t>CIÊNCIAS AGRÁRIAS I (28.57%) | CIÊNCIAS BIOLÓGICAS II (16.33%) | BIOTECNOLOGIA (8.16%)</t>
  </si>
  <si>
    <t>0742-3071</t>
  </si>
  <si>
    <t>DIABETIC MEDICINE</t>
  </si>
  <si>
    <t>0749-503X</t>
  </si>
  <si>
    <t>YEAST (CHICHESTER, ENGLAND. PRINT)</t>
  </si>
  <si>
    <t>CIÊNCIAS BIOLÓGICAS III (26.83%) | CIÊNCIAS BIOLÓGICAS I (26.83%)</t>
  </si>
  <si>
    <t>0749-8047</t>
  </si>
  <si>
    <t>THE CLINICAL JOURNAL OF PAIN</t>
  </si>
  <si>
    <t>MEDICINA II (33.33%) | EDUCAÇÃO FÍSICA (25.00%)</t>
  </si>
  <si>
    <t>0767-3981</t>
  </si>
  <si>
    <t>FUNDAMENTAL &amp; CLINICAL PHARMACOLOGY</t>
  </si>
  <si>
    <t>CIÊNCIAS BIOLÓGICAS II (27.63%) | FARMÁCIA (14.47%) | CIÊNCIAS BIOLÓGICAS III (9.21%)</t>
  </si>
  <si>
    <t>0803-7051</t>
  </si>
  <si>
    <t>BLOOD PRESSURE</t>
  </si>
  <si>
    <t>EDUCAÇÃO FÍSICA (23.53%) | ENFERMAGEM (17.65%) | CIÊNCIAS BIOLÓGICAS II (17.65%)</t>
  </si>
  <si>
    <t>0882-4010</t>
  </si>
  <si>
    <t>MICROBIAL PATHOGENESIS</t>
  </si>
  <si>
    <t>CIÊNCIAS BIOLÓGICAS II (15.91%) | MEDICINA VETERINÁRIA (13.83%) | ZOOTECNIA / RECURSOS PESQUEIROS (8.10%)</t>
  </si>
  <si>
    <t>0882-5734</t>
  </si>
  <si>
    <t>FLAVOUR AND FRAGRANCE JOURNAL (PRINT)</t>
  </si>
  <si>
    <t>CIÊNCIAS AGRÁRIAS I (31.58%) | CIÊNCIA DE ALIMENTOS (15.79%) | QUÍMICA (15.79%)</t>
  </si>
  <si>
    <t>0883-0185</t>
  </si>
  <si>
    <t>INTERNATIONAL REVIEWS OF IMMUNOLOGY (PRINT)</t>
  </si>
  <si>
    <t>MEDICINA II (46.15%) | CIÊNCIAS BIOLÓGICAS III (23.08%)</t>
  </si>
  <si>
    <t>0883-0738</t>
  </si>
  <si>
    <t>JOURNAL OF CHILD NEUROLOGY</t>
  </si>
  <si>
    <t>0883-5993</t>
  </si>
  <si>
    <t>JOURNAL OF THORACIC IMAGING</t>
  </si>
  <si>
    <t>0883-9115</t>
  </si>
  <si>
    <t>JOURNAL OF BIOACTIVE AND COMPATIBLE POLYMERS (PRINT)</t>
  </si>
  <si>
    <t>0883-9441</t>
  </si>
  <si>
    <t>JOURNAL OF CRITICAL CARE</t>
  </si>
  <si>
    <t>0885-3282</t>
  </si>
  <si>
    <t>JOURNAL OF BIOMATERIALS APPLICATIONS</t>
  </si>
  <si>
    <t>BIOTECNOLOGIA (18.42%) | INTERDISCIPLINAR (10.53%) | CIÊNCIAS BIOLÓGICAS II (9.21%)</t>
  </si>
  <si>
    <t>0885-7490</t>
  </si>
  <si>
    <t>METABOLIC BRAIN DISEASE</t>
  </si>
  <si>
    <t>CIÊNCIAS BIOLÓGICAS II (34.85%) | MEDICINA I (18.69%)</t>
  </si>
  <si>
    <t>0886-022X</t>
  </si>
  <si>
    <t>RENAL FAILURE</t>
  </si>
  <si>
    <t>0886-9383</t>
  </si>
  <si>
    <t>JOURNAL OF CHEMOMETRICS (PRINT)</t>
  </si>
  <si>
    <t>QUÍMICA (42.86%) | INTERDISCIPLINAR (11.11%)</t>
  </si>
  <si>
    <t>0887-2333</t>
  </si>
  <si>
    <t>TOXICOLOGY IN VITRO</t>
  </si>
  <si>
    <t>CIÊNCIAS BIOLÓGICAS II (23.92%) | FARMÁCIA (12.92%) | BIOTECNOLOGIA (11.00%)</t>
  </si>
  <si>
    <t>0889-8561</t>
  </si>
  <si>
    <t>IMMUNOLOGY AND ALLERGY CLINICS OF NORTH AMERICA</t>
  </si>
  <si>
    <t>0893-0341</t>
  </si>
  <si>
    <t>ALZHEIMER DISEASE AND ASSOCIATED DISORDERS</t>
  </si>
  <si>
    <t>MEDICINA II (23.68%) | INTERDISCIPLINAR (23.68%) | PSICOLOGIA (15.79%)</t>
  </si>
  <si>
    <t>0894-1912</t>
  </si>
  <si>
    <t>THE JOURNAL OF CONTINUING EDUCATION IN THE HEALTH PROFESSIONS</t>
  </si>
  <si>
    <t>0895-3988</t>
  </si>
  <si>
    <t>BIOMEDICAL AND ENVIRONMENTAL SCIENCES</t>
  </si>
  <si>
    <t>NUTRIÇÃO (33.33%) | CIÊNCIAS BIOLÓGICAS I (33.33%)</t>
  </si>
  <si>
    <t>0896-0267</t>
  </si>
  <si>
    <t>BRAIN TOPOGRAPHY</t>
  </si>
  <si>
    <t>0898-0101</t>
  </si>
  <si>
    <t>JOURNAL OF HOLISTIC NURSING</t>
  </si>
  <si>
    <t>ENFERMAGEM (25.00%) | PSICOLOGIA (12.50%) | EDUCAÇÃO FÍSICA (12.50%)</t>
  </si>
  <si>
    <t>0899-823X</t>
  </si>
  <si>
    <t>INFECTION CONTROL AND HOSPITAL EPIDEMIOLOGY</t>
  </si>
  <si>
    <t>MEDICINA I (28.16%) | MEDICINA II (24.27%)</t>
  </si>
  <si>
    <t>0899-9546</t>
  </si>
  <si>
    <t>AIDS EDUCATION AND PREVENTION</t>
  </si>
  <si>
    <t>0913-8668</t>
  </si>
  <si>
    <t>JOURNAL OF ANESTHESIA</t>
  </si>
  <si>
    <t>0914-7187</t>
  </si>
  <si>
    <t>ANNALS OF NUCLEAR MEDICINE</t>
  </si>
  <si>
    <t>MEDICINA I (33.33%) | BIOTECNOLOGIA (22.22%)</t>
  </si>
  <si>
    <t>0920-1211</t>
  </si>
  <si>
    <t>EPILEPSY RESEARCH</t>
  </si>
  <si>
    <t>CIÊNCIAS BIOLÓGICAS II (27.45%) | MEDICINA I (22.55%)</t>
  </si>
  <si>
    <t>0920-5063</t>
  </si>
  <si>
    <t>JOURNAL OF BIOMATERIALS SCIENCE. POLYMER ED. (PRINT)</t>
  </si>
  <si>
    <t>ENGENHARIAS II (17.54%) | ENGENHARIAS IV (15.79%) | MATERIAIS (14.04%)</t>
  </si>
  <si>
    <t>0923-9820</t>
  </si>
  <si>
    <t>BIODEGRADATION (DORDRECHT)</t>
  </si>
  <si>
    <t>BIOTECNOLOGIA (26.53%) | ENGENHARIAS II (20.41%) | ENGENHARIAS I (18.37%)</t>
  </si>
  <si>
    <t>0927-3948</t>
  </si>
  <si>
    <t>OCULAR IMMUNOLOGY AND INFLAMMATION</t>
  </si>
  <si>
    <t>0928-4680</t>
  </si>
  <si>
    <t>PATHOPHYSIOLOGY (AMSTERDAM. PRINT)</t>
  </si>
  <si>
    <t>MEDICINA II (16.67%) | NUTRIÇÃO (13.33%) | MEDICINA I (13.33%)</t>
  </si>
  <si>
    <t>0928-6586</t>
  </si>
  <si>
    <t>OPHTHALMIC EPIDEMIOLOGY</t>
  </si>
  <si>
    <t>0934-9723</t>
  </si>
  <si>
    <t>EUROPEAN JOURNAL OF CLINICAL MICROBIOLOGY &amp; INFECTIOUS DISEASES (PRINT)</t>
  </si>
  <si>
    <t>MEDICINA I (27.27%) | FARMÁCIA (21.82%) | MEDICINA II (21.82%)</t>
  </si>
  <si>
    <t>0936-6768</t>
  </si>
  <si>
    <t>REPRODUCTION IN DOMESTIC ANIMALS (1990)</t>
  </si>
  <si>
    <t>0937-3462</t>
  </si>
  <si>
    <t>INTERNATIONAL UROGYNECOLOGY JOURNAL</t>
  </si>
  <si>
    <t>MEDICINA III (36.29%) | EDUCAÇÃO FÍSICA (25.81%)</t>
  </si>
  <si>
    <t>0939-5555</t>
  </si>
  <si>
    <t>ANNALS OF HEMATOLOGY (PRINT)</t>
  </si>
  <si>
    <t>0947-8396</t>
  </si>
  <si>
    <t>APPLIED PHYSICS. A, MATERIALS SCIENCE &amp; PROCESSING (PRINT)</t>
  </si>
  <si>
    <t>ASTRONOMIA / FÍSICA (38.89%) | MATERIAIS (16.67%)</t>
  </si>
  <si>
    <t>0951-4198</t>
  </si>
  <si>
    <t>RCM. RAPID COMMUNICATIONS IN MASS SPECTROMETRY</t>
  </si>
  <si>
    <t>QUÍMICA (44.14%) | FARMÁCIA (12.61%)</t>
  </si>
  <si>
    <t>0952-3278</t>
  </si>
  <si>
    <t>PROSTAGLANDINS, LEUKOTRIENES AND ESSENTIAL FATTY ACIDS</t>
  </si>
  <si>
    <t>NUTRIÇÃO (19.51%) | MEDICINA I (14.63%) | SAÚDE COLETIVA (12.20%)</t>
  </si>
  <si>
    <t>0952-9136</t>
  </si>
  <si>
    <t>CHILD ABUSE REVIEW</t>
  </si>
  <si>
    <t>0953-8194</t>
  </si>
  <si>
    <t>JOURNAL OF NEUROENDOCRINOLOGY (PRINT)</t>
  </si>
  <si>
    <t>0954-0105</t>
  </si>
  <si>
    <t>FOOD AND AGRICULTURAL IMMUNOLOGY</t>
  </si>
  <si>
    <t>MEDICINA II (25.00%) | NUTRIÇÃO (12.50%) | BIOTECNOLOGIA (12.50%)</t>
  </si>
  <si>
    <t>0955-8810</t>
  </si>
  <si>
    <t>BEHAVIOURAL PHARMACOLOGY</t>
  </si>
  <si>
    <t>0958-0670</t>
  </si>
  <si>
    <t>EXPERIMENTAL PHYSIOLOGY (PRINT)</t>
  </si>
  <si>
    <t>CIÊNCIAS BIOLÓGICAS II (38.69%) | MEDICINA I (16.58%)</t>
  </si>
  <si>
    <t>0958-3157</t>
  </si>
  <si>
    <t>BIOCONTROL SCIENCE AND TECHNOLOGY (PRINT)</t>
  </si>
  <si>
    <t>CIÊNCIAS AGRÁRIAS I (47.30%) | MEDICINA VETERINÁRIA (22.97%)</t>
  </si>
  <si>
    <t>0959-3993</t>
  </si>
  <si>
    <t>WORLD JOURNAL OF MICROBIOLOGY &amp; BIOTECHNOLOGY</t>
  </si>
  <si>
    <t>CIÊNCIAS AGRÁRIAS I (20.93%) | BIOTECNOLOGIA (15.70%) | CIÊNCIA DE ALIMENTOS (12.79%)</t>
  </si>
  <si>
    <t>0959-9851</t>
  </si>
  <si>
    <t>CLINICAL AUTONOMIC RESEARCH</t>
  </si>
  <si>
    <t>0960-2585</t>
  </si>
  <si>
    <t>SEED SCIENCE RESEARCH</t>
  </si>
  <si>
    <t>0961-5423</t>
  </si>
  <si>
    <t>EUROPEAN JOURNAL OF CANCER CARE (ENGLISH ED. PRINT)</t>
  </si>
  <si>
    <t>MEDICINA I (28.13%) | ODONTOLOGIA (18.75%) | MEDICINA III (12.50%)</t>
  </si>
  <si>
    <t>0963-8237</t>
  </si>
  <si>
    <t>JOURNAL OF MENTAL HEALTH (PRINT)</t>
  </si>
  <si>
    <t>0965-4283</t>
  </si>
  <si>
    <t>HEALTH EDUCATION (LONDON)</t>
  </si>
  <si>
    <t>MEDICINA II (22.22%) | INTERDISCIPLINAR (22.22%) | NUTRIÇÃO (11.11%)</t>
  </si>
  <si>
    <t>0965-7452</t>
  </si>
  <si>
    <t>THE EUROPEAN JOURNAL OF PROSTHODONTICS AND RESTORATIVE DENTISTRY</t>
  </si>
  <si>
    <t>0968-4328</t>
  </si>
  <si>
    <t>MICRON (OXFORD. 1993)</t>
  </si>
  <si>
    <t>CIÊNCIAS BIOLÓGICAS I (15.29%) | BIODIVERSIDADE (11.76%) | CIÊNCIAS AGRÁRIAS I (11.76%)</t>
  </si>
  <si>
    <t>0969-1413</t>
  </si>
  <si>
    <t>JOURNAL OF MEDICAL SCREENING</t>
  </si>
  <si>
    <t>0987-7053</t>
  </si>
  <si>
    <t>NEUROPHYSIOLOGIE CLINIQUE (PARIS)</t>
  </si>
  <si>
    <t>1015-9770</t>
  </si>
  <si>
    <t>CEREBROVASCULAR DISEASES (BASEL)</t>
  </si>
  <si>
    <t>1023-3830</t>
  </si>
  <si>
    <t>INFLAMMATION RESEARCH (PRINTED ED.)</t>
  </si>
  <si>
    <t>CIÊNCIAS BIOLÓGICAS II (22.44%) | CIÊNCIAS BIOLÓGICAS III (14.74%) | MEDICINA I (14.10%)</t>
  </si>
  <si>
    <t>1025-6016</t>
  </si>
  <si>
    <t>ISOTOPES IN ENVIRONMENTAL AND HEALTH STUDIES</t>
  </si>
  <si>
    <t>CIÊNCIAS AGRÁRIAS I (23.33%) | GEOCIÊNCIAS (16.67%) | CIÊNCIAS AMBIENTAIS (16.67%)</t>
  </si>
  <si>
    <t>1029-8428</t>
  </si>
  <si>
    <t>NEUROTOXICITY RESEARCH</t>
  </si>
  <si>
    <t>1040-6387</t>
  </si>
  <si>
    <t>JOURNAL OF VETERINARY DIAGNOSTIC INVESTIGATION</t>
  </si>
  <si>
    <t>1042-3680</t>
  </si>
  <si>
    <t>NEUROSURGERY CLINICS OF NORTH AMERICA</t>
  </si>
  <si>
    <t>1044-7431</t>
  </si>
  <si>
    <t>MOLECULAR AND CELLULAR NEUROSCIENCES (PRINT)</t>
  </si>
  <si>
    <t>CIÊNCIAS BIOLÓGICAS II (42.86%) | CIÊNCIAS BIOLÓGICAS I (14.29%)</t>
  </si>
  <si>
    <t>1045-3873</t>
  </si>
  <si>
    <t>JOURNAL OF CARDIOVASCULAR ELECTROPHYSIOLOGY (PRINT)</t>
  </si>
  <si>
    <t>1047-8477</t>
  </si>
  <si>
    <t>JOURNAL OF STRUCTURAL BIOLOGY (PRINT)</t>
  </si>
  <si>
    <t>1047-9651</t>
  </si>
  <si>
    <t>PHYSICAL MEDICINE AND REHABILITATION CLINICS OF NORTH AMERICA</t>
  </si>
  <si>
    <t>1048-891X</t>
  </si>
  <si>
    <t>INTERNATIONAL JOURNAL OF GYNECOLOGICAL CANCER</t>
  </si>
  <si>
    <t>1050-0545</t>
  </si>
  <si>
    <t>JOURNAL OF THE AMERICAN ACADEMY OF AUDIOLOGY</t>
  </si>
  <si>
    <t>1051-0443</t>
  </si>
  <si>
    <t>JOURNAL OF VASCULAR AND INTERVENTIONAL RADIOLOGY</t>
  </si>
  <si>
    <t>1051-2284</t>
  </si>
  <si>
    <t>JOURNAL OF NEUROIMAGING</t>
  </si>
  <si>
    <t>MEDICINA I (42.86%) | ENGENHARIAS IV (28.57%)</t>
  </si>
  <si>
    <t>1052-5149</t>
  </si>
  <si>
    <t>NEUROIMAGING CLINICS OF NORTH AMERICA</t>
  </si>
  <si>
    <t>1053-0770</t>
  </si>
  <si>
    <t>JOURNAL OF CARDIOTHORACIC AND VASCULAR ANESTHESIA (PRINT)</t>
  </si>
  <si>
    <t>1053-8135</t>
  </si>
  <si>
    <t>NEUROREHABILITATION (READING, MA)</t>
  </si>
  <si>
    <t>1054-8807</t>
  </si>
  <si>
    <t>CARDIOVASCULAR PATHOLOGY</t>
  </si>
  <si>
    <t>CIÊNCIAS BIOLÓGICAS II (21.74%) | MEDICINA II (21.74%) | MEDICINA I (21.74%)</t>
  </si>
  <si>
    <t>1059-1311</t>
  </si>
  <si>
    <t>SEIZURE (LONDON, ENGLAND)</t>
  </si>
  <si>
    <t>1061-3749</t>
  </si>
  <si>
    <t>JOURNAL OF NURSING MEASUREMENT</t>
  </si>
  <si>
    <t>1062-0303</t>
  </si>
  <si>
    <t>JOURNAL OF VASCULAR NURSING</t>
  </si>
  <si>
    <t>EDUCAÇÃO FÍSICA (26.67%) | MEDICINA I (26.67%)</t>
  </si>
  <si>
    <t>1063-8652</t>
  </si>
  <si>
    <t>JOURNAL OF AGING AND PHYSICAL ACTIVITY</t>
  </si>
  <si>
    <t>1064-1297</t>
  </si>
  <si>
    <t>EXPERIMENTAL AND CLINICAL PSYCHOPHARMACOLOGY</t>
  </si>
  <si>
    <t>CIÊNCIAS BIOLÓGICAS II (27.27%) | MEDICINA II (27.27%)</t>
  </si>
  <si>
    <t>1068-9508</t>
  </si>
  <si>
    <t>CURRENT OPINION IN OTOLARYNGOLOGY &amp; HEAD AND NECK SURGERY</t>
  </si>
  <si>
    <t>1070-8022</t>
  </si>
  <si>
    <t>JOURNAL OF NEURO-OPHTHALMOLOGY</t>
  </si>
  <si>
    <t>1074-2484</t>
  </si>
  <si>
    <t>JOURNAL OF CARDIOVASCULAR PHARMACOLOGY AND THERAPEUTICS</t>
  </si>
  <si>
    <t>MEDICINA I (48.28%) | FARMÁCIA (13.79%)</t>
  </si>
  <si>
    <t>1076-0512</t>
  </si>
  <si>
    <t>DERMATOLOGIC SURGERY</t>
  </si>
  <si>
    <t>1076-1551</t>
  </si>
  <si>
    <t>MOLECULAR MEDICINE (CAMBRIDGE, MASS. PRINT)</t>
  </si>
  <si>
    <t>CIÊNCIAS BIOLÓGICAS III (28.57%) | CIÊNCIAS BIOLÓGICAS I (28.57%)</t>
  </si>
  <si>
    <t>1076-6332</t>
  </si>
  <si>
    <t>ACADEMIC RADIOLOGY</t>
  </si>
  <si>
    <t>MEDICINA I (38.89%) | CIÊNCIAS BIOLÓGICAS II (16.67%)</t>
  </si>
  <si>
    <t>1078-7496</t>
  </si>
  <si>
    <t>JOURNAL OF TRAUMA NURSING</t>
  </si>
  <si>
    <t>1080-7039</t>
  </si>
  <si>
    <t>HUMAN AND ECOLOGICAL RISK ASSESSMENT</t>
  </si>
  <si>
    <t>ENGENHARIAS III (16.67%) | ENGENHARIAS I (12.50%) | INTERDISCIPLINAR (12.50%)</t>
  </si>
  <si>
    <t>1082-6084</t>
  </si>
  <si>
    <t>SUBSTANCE USE &amp; MISUSE</t>
  </si>
  <si>
    <t>MEDICINA II (27.66%) | PSICOLOGIA (19.15%) | SAÚDE COLETIVA (14.89%)</t>
  </si>
  <si>
    <t>1083-7450</t>
  </si>
  <si>
    <t>PHARMACEUTICAL DEVELOPMENT AND TECHNOLOGY (PRINT)</t>
  </si>
  <si>
    <t>FARMÁCIA (35.48%) | CIÊNCIAS BIOLÓGICAS II (22.58%)</t>
  </si>
  <si>
    <t>1084-7529</t>
  </si>
  <si>
    <t>JOURNAL OF THE OPTICAL SOCIETY OF AMERICA. A, OPTICS, IMAGE SCIENCE, AND VISION</t>
  </si>
  <si>
    <t>PSICOLOGIA (44.44%) | ASTRONOMIA / FÍSICA (16.67%)</t>
  </si>
  <si>
    <t>1087-1845</t>
  </si>
  <si>
    <t>FUNGAL GENETICS AND BIOLOGY (PRINT)</t>
  </si>
  <si>
    <t>CIÊNCIAS BIOLÓGICAS III (31.58%) | CIÊNCIAS BIOLÓGICAS I (19.74%)</t>
  </si>
  <si>
    <t>1088-8705</t>
  </si>
  <si>
    <t>JOURNAL OF APPLIED ANIMAL WELFARE SCIENCE</t>
  </si>
  <si>
    <t>1089-313X</t>
  </si>
  <si>
    <t>JOURNAL OF DANCE MEDICINE &amp; SCIENCE</t>
  </si>
  <si>
    <t>1091-367X</t>
  </si>
  <si>
    <t>MEASUREMENT IN PHYSICAL EDUCATION AND EXERCISE SCIENCE</t>
  </si>
  <si>
    <t>1092-8529</t>
  </si>
  <si>
    <t>CNS SPECTRUMS</t>
  </si>
  <si>
    <t>1093-3263</t>
  </si>
  <si>
    <t>JOURNAL OF MOLECULAR GRAPHICS &amp; MODELLING</t>
  </si>
  <si>
    <t>QUÍMICA (13.16%) | CIÊNCIAS BIOLÓGICAS I (11.84%) | FARMÁCIA (10.53%)</t>
  </si>
  <si>
    <t>1093-9946</t>
  </si>
  <si>
    <t>FRONTIERS IN BIOSCIENCE (PRINT)</t>
  </si>
  <si>
    <t>CIÊNCIAS BIOLÓGICAS II (30.77%) | BIOTECNOLOGIA (26.92%)</t>
  </si>
  <si>
    <t>1094-5539</t>
  </si>
  <si>
    <t>PULMONARY PHARMACOLOGY &amp; THERAPEUTICS</t>
  </si>
  <si>
    <t>CIÊNCIAS BIOLÓGICAS II (25.00%) | MEDICINA I (18.75%) | BIOTECNOLOGIA (9.38%)</t>
  </si>
  <si>
    <t>1096-3669</t>
  </si>
  <si>
    <t>WASTE MANAGEMENT &amp; RESEARCH (ONLINE)</t>
  </si>
  <si>
    <t>ENGENHARIAS I (41.58%) | ENGENHARIAS III (14.85%)</t>
  </si>
  <si>
    <t>1099-3460</t>
  </si>
  <si>
    <t>JOURNAL OF URBAN HEALTH</t>
  </si>
  <si>
    <t>1099-498X</t>
  </si>
  <si>
    <t>THE JOURNAL OF GENE MEDICINE</t>
  </si>
  <si>
    <t>1120-8694</t>
  </si>
  <si>
    <t>DISEASES OF THE ESOPHAGUS</t>
  </si>
  <si>
    <t>1167-1122</t>
  </si>
  <si>
    <t>EJD. EUROPEAN JOURNAL OF DERMATOLOGY</t>
  </si>
  <si>
    <t>1177-1062</t>
  </si>
  <si>
    <t>MOLECULAR DIAGNOSIS &amp; THERAPY</t>
  </si>
  <si>
    <t>MEDICINA II (29.41%) | CIÊNCIAS BIOLÓGICAS I (20.59%)</t>
  </si>
  <si>
    <t>1177-2719</t>
  </si>
  <si>
    <t>BIOMARKER INSIGHTS</t>
  </si>
  <si>
    <t>MEDICINA I (40.00%) | QUÍMICA (20.00%)</t>
  </si>
  <si>
    <t>1252-607X</t>
  </si>
  <si>
    <t>PARASITE (PARIS)</t>
  </si>
  <si>
    <t>BIODIVERSIDADE (20.00%) | MEDICINA II (17.50%) | SAÚDE COLETIVA (17.50%)</t>
  </si>
  <si>
    <t>1286-4579</t>
  </si>
  <si>
    <t>MICROBES AND INFECTION</t>
  </si>
  <si>
    <t>CIÊNCIAS BIOLÓGICAS III (27.67%) | CIÊNCIAS BIOLÓGICAS I (18.87%) | CIÊNCIAS BIOLÓGICAS II (15.09%)</t>
  </si>
  <si>
    <t>1297-319X</t>
  </si>
  <si>
    <t>JOINT BONE SPINE</t>
  </si>
  <si>
    <t>1320-5463</t>
  </si>
  <si>
    <t>PATHOLOGY INTERNATIONAL (PRINT)</t>
  </si>
  <si>
    <t>1341-9625</t>
  </si>
  <si>
    <t>INTERNATIONAL JOURNAL OF CLINICAL ONCOLOGY</t>
  </si>
  <si>
    <t>MEDICINA I (27.27%) | ODONTOLOGIA (18.18%) | CIÊNCIAS BIOLÓGICAS II (18.18%)</t>
  </si>
  <si>
    <t>1346-9843</t>
  </si>
  <si>
    <t>CIRCULATION JOURNAL</t>
  </si>
  <si>
    <t>1350-4533</t>
  </si>
  <si>
    <t>MEDICAL ENGINEERING &amp; PHYSICS</t>
  </si>
  <si>
    <t>ENGENHARIAS IV (34.15%) | ENGENHARIAS III (12.20%) | CIÊNCIA DA COMPUTAÇÃO (9.76%)</t>
  </si>
  <si>
    <t>1351-0002</t>
  </si>
  <si>
    <t>REDOX REPORT (EDINBURGH)</t>
  </si>
  <si>
    <t>CIÊNCIAS BIOLÓGICAS II (40.63%) | MEDICINA I (15.63%)</t>
  </si>
  <si>
    <t>1351-8216</t>
  </si>
  <si>
    <t>HAEMOPHILIA (OXFORD. PRINT)</t>
  </si>
  <si>
    <t>1353-8047</t>
  </si>
  <si>
    <t>INJURY PREVENTION</t>
  </si>
  <si>
    <t>1355-8145</t>
  </si>
  <si>
    <t>CELL STRESS &amp; CHAPERONES (PRINT)</t>
  </si>
  <si>
    <t>CIÊNCIAS BIOLÓGICAS I (23.33%) | CIÊNCIAS BIOLÓGICAS II (16.67%) | MEDICINA I (16.67%)</t>
  </si>
  <si>
    <t>1356-1294</t>
  </si>
  <si>
    <t>JOURNAL OF EVALUATION IN CLINICAL PRACTICE</t>
  </si>
  <si>
    <t>FARMÁCIA (29.03%) | MEDICINA I (19.35%) | FILOSOFIA (12.90%)</t>
  </si>
  <si>
    <t>1358-863X</t>
  </si>
  <si>
    <t>VASCULAR MEDICINE (LONDON)</t>
  </si>
  <si>
    <t>SAÚDE COLETIVA (50.00%)</t>
  </si>
  <si>
    <t>1362-1971</t>
  </si>
  <si>
    <t>SYSTEMATIC AND APPLIED ACAROLOGY</t>
  </si>
  <si>
    <t>BIODIVERSIDADE (30.36%) | CIÊNCIAS AGRÁRIAS I (28.57%)</t>
  </si>
  <si>
    <t>1364-5072</t>
  </si>
  <si>
    <t>JOURNAL OF APPLIED MICROBIOLOGY (PRINT)</t>
  </si>
  <si>
    <t>CIÊNCIAS BIOLÓGICAS I (11.64%) | CIÊNCIAS BIOLÓGICAS III (10.15%) | BIOTECNOLOGIA (10.15%)</t>
  </si>
  <si>
    <t>1369-1058</t>
  </si>
  <si>
    <t>CULTURE, HEALTH &amp; SEXUALITY (PRINT)</t>
  </si>
  <si>
    <t>1383-5718</t>
  </si>
  <si>
    <t>MUTATION RESEARCH. GENETIC TOXICOLOGY AND ENVIRONMENTAL MUTAGENESIS</t>
  </si>
  <si>
    <t>CIÊNCIAS BIOLÓGICAS I (24.68%) | FARMÁCIA (9.09%) | BIOTECNOLOGIA (8.44%)</t>
  </si>
  <si>
    <t>1383-5769</t>
  </si>
  <si>
    <t>PARASITOLOGY INTERNATIONAL (PRINT)</t>
  </si>
  <si>
    <t>CIÊNCIAS BIOLÓGICAS III (15.29%) | MEDICINA VETERINÁRIA (13.64%) | BIODIVERSIDADE (11.98%)</t>
  </si>
  <si>
    <t>1385-4046</t>
  </si>
  <si>
    <t>NEUROPSYCHOLOGY, DEVELOPMENT, AND COGNITION. D, CLINICAL NEUROPSYCHOLOGIST</t>
  </si>
  <si>
    <t>1386-6532</t>
  </si>
  <si>
    <t>JOURNAL OF CLINICAL VIROLOGY</t>
  </si>
  <si>
    <t>MEDICINA I (28.21%) | CIÊNCIAS BIOLÓGICAS III (17.95%) | MEDICINA II (16.67%)</t>
  </si>
  <si>
    <t>1387-2176</t>
  </si>
  <si>
    <t>BIOMEDICAL MICRODEVICES (PRINT)</t>
  </si>
  <si>
    <t>CIÊNCIAS BIOLÓGICAS I (14.29%) | QUÍMICA (14.29%) | CIÊNCIAS AGRÁRIAS I (14.29%)</t>
  </si>
  <si>
    <t>1387-3806</t>
  </si>
  <si>
    <t>INTERNATIONAL JOURNAL OF MASS SPECTROMETRY (PRINT)</t>
  </si>
  <si>
    <t>QUÍMICA (32.08%) | BIOTECNOLOGIA (13.21%) | ASTRONOMIA / FÍSICA (11.32%)</t>
  </si>
  <si>
    <t>1387-7003</t>
  </si>
  <si>
    <t>INORGANIC CHEMISTRY COMMUNICATIONS</t>
  </si>
  <si>
    <t>1388-6150</t>
  </si>
  <si>
    <t>JOURNAL OF THERMAL ANALYSIS AND CALORIMETRY</t>
  </si>
  <si>
    <t>ENGENHARIAS II (19.50%) | QUÍMICA (19.27%) | FARMÁCIA (13.00%)</t>
  </si>
  <si>
    <t>1389-2010</t>
  </si>
  <si>
    <t>CURRENT PHARMACEUTICAL BIOTECHNOLOGY (PRINT)</t>
  </si>
  <si>
    <t>CIÊNCIAS BIOLÓGICAS III (14.29%) | FARMÁCIA (14.29%) | BIOTECNOLOGIA (11.69%)</t>
  </si>
  <si>
    <t>1414-3283</t>
  </si>
  <si>
    <t>INTERFACE (BOTUCATU. IMPRESSO)</t>
  </si>
  <si>
    <t>1415-4714</t>
  </si>
  <si>
    <t>REVISTA LATINOAMERICANA DE PSICOPATOLOGIA FUNDAMENTAL (IMPRESSO)</t>
  </si>
  <si>
    <t>1415-4757</t>
  </si>
  <si>
    <t>GENETICS AND MOLECULAR BIOLOGY (IMPRESSO)</t>
  </si>
  <si>
    <t>CIÊNCIAS BIOLÓGICAS I (34.60%) | BIODIVERSIDADE (15.24%) | MEDICINA I (8.68%)</t>
  </si>
  <si>
    <t>1415-7128</t>
  </si>
  <si>
    <t>ESTILOS DA CLÍNICA (USP. IMPRESSO)</t>
  </si>
  <si>
    <t>1415-790X</t>
  </si>
  <si>
    <t>REVISTA BRASILEIRA DE EPIDEMIOLOGIA (IMPRESSO)</t>
  </si>
  <si>
    <t>1420-4096</t>
  </si>
  <si>
    <t>KIDNEY &amp; BLOOD PRESSURE RESEARCH</t>
  </si>
  <si>
    <t>1432-8488</t>
  </si>
  <si>
    <t>JOURNAL OF SOLID STATE ELECTROCHEMISTRY (PRINT)</t>
  </si>
  <si>
    <t>QUÍMICA (41.12%) | MATERIAIS (13.82%)</t>
  </si>
  <si>
    <t>1434-193X</t>
  </si>
  <si>
    <t>EUROPEAN JOURNAL OF ORGANIC CHEMISTRY (PRINT)</t>
  </si>
  <si>
    <t>1434-1948</t>
  </si>
  <si>
    <t>EUROPEAN JOURNAL OF INORGANIC CHEMISTRY (PRINT)</t>
  </si>
  <si>
    <t>1434-5161</t>
  </si>
  <si>
    <t>JOURNAL OF HUMAN GENETICS (PRINT)</t>
  </si>
  <si>
    <t>CIÊNCIAS BIOLÓGICAS I (44.44%) | MEDICINA I (19.44%)</t>
  </si>
  <si>
    <t>1434-5293</t>
  </si>
  <si>
    <t>JOURNAL OF OROFACIAL ORTHOPEDICS (PRINT)</t>
  </si>
  <si>
    <t>1438-793X</t>
  </si>
  <si>
    <t>FUNCTIONAL &amp; INTEGRATIVE GENOMICS (PRINT)</t>
  </si>
  <si>
    <t>CIÊNCIAS BIOLÓGICAS I (25.53%) | CIÊNCIAS AGRÁRIAS I (25.53%)</t>
  </si>
  <si>
    <t>1439-4227</t>
  </si>
  <si>
    <t>CHEMBIOCHEM (PRINT)</t>
  </si>
  <si>
    <t>CIÊNCIAS BIOLÓGICAS I (18.52%) | CIÊNCIAS BIOLÓGICAS III (14.81%) | FARMÁCIA (11.11%)</t>
  </si>
  <si>
    <t>1462-8910</t>
  </si>
  <si>
    <t>COLORECTAL DISEASE (PRINT)</t>
  </si>
  <si>
    <t>1464-7273</t>
  </si>
  <si>
    <t>HUMAN FERTILITY (CAMBRIDGE)</t>
  </si>
  <si>
    <t>MEDICINA III (37.50%) | MEDICINA I (25.00%)</t>
  </si>
  <si>
    <t>1465-5489</t>
  </si>
  <si>
    <t>INTERNATIONAL FORESTRY REVIEW</t>
  </si>
  <si>
    <t>ADMINISTRAÇÃO PÚBLICA E DE EMPRESAS, CIÊNCIAS CONTÁBEIS E TURISMO (28.57%) | CIÊNCIAS AGRÁRIAS I (21.43%)</t>
  </si>
  <si>
    <t>1465-6566</t>
  </si>
  <si>
    <t>EXPERT OPINION ON PHARMACOTHERAPY</t>
  </si>
  <si>
    <t>MEDICINA II (31.25%) | MEDICINA I (25.00%)</t>
  </si>
  <si>
    <t>1466-853X</t>
  </si>
  <si>
    <t>PHYSICAL THERAPY IN SPORT</t>
  </si>
  <si>
    <t>1470-2118</t>
  </si>
  <si>
    <t>CLINICAL MEDICINE (LONDON)</t>
  </si>
  <si>
    <t>ENGENHARIAS IV (33.33%) | EDUCAÇÃO FÍSICA (33.33%)</t>
  </si>
  <si>
    <t>1470-7330</t>
  </si>
  <si>
    <t>CANCER IMAGING</t>
  </si>
  <si>
    <t>1471-227X</t>
  </si>
  <si>
    <t>BMC EMERGENCY MEDICINE (ONLINE)</t>
  </si>
  <si>
    <t>1471-2334</t>
  </si>
  <si>
    <t>BMC INFECTIOUS DISEASES (ONLINE)</t>
  </si>
  <si>
    <t>MEDICINA II (26.17%) | SAÚDE COLETIVA (19.27%) | MEDICINA I (16.02%)</t>
  </si>
  <si>
    <t>1471-2407</t>
  </si>
  <si>
    <t>BMC CANCER (ONLINE)</t>
  </si>
  <si>
    <t>MEDICINA I (38.37%) | CIÊNCIAS BIOLÓGICAS II (9.39%) | SAÚDE COLETIVA (8.98%)</t>
  </si>
  <si>
    <t>1471-2474</t>
  </si>
  <si>
    <t>BMC MUSCULOSKELETAL DISORDERS (ONLINE)</t>
  </si>
  <si>
    <t>EDUCAÇÃO FÍSICA (23.44%) | MEDICINA III (20.31%) | SAÚDE COLETIVA (12.50%)</t>
  </si>
  <si>
    <t>1472-6831</t>
  </si>
  <si>
    <t>BMC ORAL HEALTH (ONLINE)</t>
  </si>
  <si>
    <t>1473-5504</t>
  </si>
  <si>
    <t>INTERNATIONAL JOURNAL OF ASTROBIOLOGY (PRINT)</t>
  </si>
  <si>
    <t>ASTRONOMIA / FÍSICA (26.92%) | QUÍMICA (15.38%) | MATERIAIS (11.54%)</t>
  </si>
  <si>
    <t>1474-8185</t>
  </si>
  <si>
    <t>INTERNATIONAL JOURNAL OF PERFORMANCE ANALYSIS IN SPORT</t>
  </si>
  <si>
    <t>1475-2867</t>
  </si>
  <si>
    <t>CANCER CELL INTERNATIONAL (ONLINE)</t>
  </si>
  <si>
    <t>CIÊNCIAS BIOLÓGICAS I (23.81%) | MEDICINA I (23.81%) | CIÊNCIAS BIOLÓGICAS III (9.52%)</t>
  </si>
  <si>
    <t>1475-925X</t>
  </si>
  <si>
    <t>BIOMEDICAL ENGINEERING ONLINE (ONLINE)</t>
  </si>
  <si>
    <t>1476-0711</t>
  </si>
  <si>
    <t>ANNALS OF CLINICAL MICROBIOLOGY AND ANTIMICROBIALS</t>
  </si>
  <si>
    <t>MEDICINA II (26.92%) | SAÚDE COLETIVA (19.23%) | CIÊNCIAS BIOLÓGICAS III (7.69%)</t>
  </si>
  <si>
    <t>1476-3141</t>
  </si>
  <si>
    <t>SPORTS BIOMECHANICS</t>
  </si>
  <si>
    <t>1476-511X</t>
  </si>
  <si>
    <t>LIPIDS IN HEALTH AND DISEASE</t>
  </si>
  <si>
    <t>MEDICINA I (25.00%) | CIÊNCIAS BIOLÓGICAS II (16.18%) | FARMÁCIA (7.35%)</t>
  </si>
  <si>
    <t>1476-9271</t>
  </si>
  <si>
    <t>COMPUTATIONAL BIOLOGY AND CHEMISTRY (PRINT)</t>
  </si>
  <si>
    <t>CIÊNCIAS BIOLÓGICAS I (14.04%) | QUÍMICA (14.04%) | FARMÁCIA (10.53%)</t>
  </si>
  <si>
    <t>1477-5131</t>
  </si>
  <si>
    <t>JOURNAL OF PEDIATRIC UROLOGY (PRINT)</t>
  </si>
  <si>
    <t>MEDICINA II (38.46%) | MEDICINA I (27.47%)</t>
  </si>
  <si>
    <t>1477-8920</t>
  </si>
  <si>
    <t>JOURNAL OF WATER AND HEALTH</t>
  </si>
  <si>
    <t>ENGENHARIAS I (18.46%) | CIÊNCIAS BIOLÓGICAS III (13.85%) | SAÚDE COLETIVA (10.77%)</t>
  </si>
  <si>
    <t>1478-6419</t>
  </si>
  <si>
    <t>NATURAL PRODUCT RESEARCH (PRINT)</t>
  </si>
  <si>
    <t>FARMÁCIA (16.90%) | BIOTECNOLOGIA (14.33%) | QUÍMICA (13.96%)</t>
  </si>
  <si>
    <t>1478-7954</t>
  </si>
  <si>
    <t>POPULATION HEALTH METRICS</t>
  </si>
  <si>
    <t>SAÚDE COLETIVA (49.23%) | MEDICINA I (18.46%)</t>
  </si>
  <si>
    <t>1478-811X</t>
  </si>
  <si>
    <t>CELL COMMUNICATION AND SIGNALING</t>
  </si>
  <si>
    <t>CIÊNCIAS BIOLÓGICAS I (23.53%) | CIÊNCIAS BIOLÓGICAS II (23.53%) | CIÊNCIAS BIOLÓGICAS III (17.65%)</t>
  </si>
  <si>
    <t>1478-9515</t>
  </si>
  <si>
    <t>PALLIATIVE &amp; SUPPORTIVE CARE (PRINT)</t>
  </si>
  <si>
    <t>1479-1641</t>
  </si>
  <si>
    <t>DIABETES &amp; VASCULAR DISEASE RESEARCH</t>
  </si>
  <si>
    <t>1516-6635</t>
  </si>
  <si>
    <t>JURISPOIESIS (RIO DE JANEIRO)</t>
  </si>
  <si>
    <t>1517-2473</t>
  </si>
  <si>
    <t>ESTUDOS INTERDISCIPLINARES SOBRE O ENVELHECIMENTO</t>
  </si>
  <si>
    <t>INTERDISCIPLINAR (41.18%) | EDUCAÇÃO FÍSICA (17.65%)</t>
  </si>
  <si>
    <t>1519-0919</t>
  </si>
  <si>
    <t>REVISTA PROFISSÃO DOCENTE</t>
  </si>
  <si>
    <t>1519-6984</t>
  </si>
  <si>
    <t>BRAZILIAN JOURNAL OF BIOLOGY (IMPRESSO)</t>
  </si>
  <si>
    <t>BIODIVERSIDADE (25.16%) | CIÊNCIAS AGRÁRIAS I (15.08%) | CIÊNCIAS AMBIENTAIS (13.44%)</t>
  </si>
  <si>
    <t>1520-4391</t>
  </si>
  <si>
    <t>HEMATOLOGY (PRINT)</t>
  </si>
  <si>
    <t>1520-7552</t>
  </si>
  <si>
    <t>DIABETES/METABOLISM RESEARCH AND REVIEWS (PRINT)</t>
  </si>
  <si>
    <t>CIÊNCIAS BIOLÓGICAS II (18.92%) | SAÚDE COLETIVA (16.22%) | MEDICINA I (16.22%)</t>
  </si>
  <si>
    <t>1523-3782</t>
  </si>
  <si>
    <t>CURRENT CARDIOLOGY REPORTS (PRINT)</t>
  </si>
  <si>
    <t>1524-6175</t>
  </si>
  <si>
    <t>THE JOURNAL OF CLINICAL HYPERTENSION (GREENWICH, CONN.)</t>
  </si>
  <si>
    <t>MEDICINA I (37.35%) | SAÚDE COLETIVA (21.08%)</t>
  </si>
  <si>
    <t>1525-5050</t>
  </si>
  <si>
    <t>EPILEPSY &amp; BEHAVIOR (PRINT)</t>
  </si>
  <si>
    <t>MEDICINA II (26.30%) | MEDICINA I (20.45%) | CIÊNCIAS BIOLÓGICAS II (19.16%)</t>
  </si>
  <si>
    <t>1525-7304</t>
  </si>
  <si>
    <t>CLINICAL LUNG CANCER</t>
  </si>
  <si>
    <t>1528-7394</t>
  </si>
  <si>
    <t>JOURNAL OF TOXICOLOGY AND ENVIRONMENTAL HEALTH. PART A: CURRENT ISSUES</t>
  </si>
  <si>
    <t>CIÊNCIAS BIOLÓGICAS I (19.83%) | CIÊNCIAS BIOLÓGICAS II (16.88%) | FARMÁCIA (12.24%)</t>
  </si>
  <si>
    <t>1529-7322</t>
  </si>
  <si>
    <t>CURRENT ALLERGY AND ASTHMA REPORTS</t>
  </si>
  <si>
    <t>1530-7026</t>
  </si>
  <si>
    <t>COGNITIVE, AFFECTIVE &amp; BEHAVIORAL NEUROSCIENCE (PRINT)</t>
  </si>
  <si>
    <t>1530-9932</t>
  </si>
  <si>
    <t>AAPS PHARMSCITECH</t>
  </si>
  <si>
    <t>FARMÁCIA (41.98%) | QUÍMICA (11.11%)</t>
  </si>
  <si>
    <t>1531-7129</t>
  </si>
  <si>
    <t>OTOLOGY &amp; NEUROTOLOGY</t>
  </si>
  <si>
    <t>1533-0028</t>
  </si>
  <si>
    <t>CLINICAL COLORECTAL CANCER</t>
  </si>
  <si>
    <t>1533-1458</t>
  </si>
  <si>
    <t>JOURNAL OF INFUSION NURSING</t>
  </si>
  <si>
    <t>1535-3699</t>
  </si>
  <si>
    <t>EXPERIMENTAL BIOLOGY AND MEDICINE (MAYWOOD. ONLINE)</t>
  </si>
  <si>
    <t>MEDICINA I (37.50%) | CIÊNCIAS BIOLÓGICAS I (13.54%)</t>
  </si>
  <si>
    <t>1537-744X</t>
  </si>
  <si>
    <t>THE SCIENTIFIC WORLD JOURNAL</t>
  </si>
  <si>
    <t>BIOTECNOLOGIA (14.29%) | INTERDISCIPLINAR (9.69%) | FARMÁCIA (8.67%)</t>
  </si>
  <si>
    <t>1538-4047</t>
  </si>
  <si>
    <t>CANCER BIOLOGY &amp; THERAPY</t>
  </si>
  <si>
    <t>MEDICINA I (42.86%) | BIOTECNOLOGIA (14.29%)</t>
  </si>
  <si>
    <t>1538-8506</t>
  </si>
  <si>
    <t>THE JOURNAL OF KNEE SURGERY</t>
  </si>
  <si>
    <t>1541-2016</t>
  </si>
  <si>
    <t>APPLIED IMMUNOHISTOCHEMISTRY &amp; MOLECULAR MORPHOLOGY (PRINT)</t>
  </si>
  <si>
    <t>ODONTOLOGIA (46.34%) | MEDICINA I (24.39%)</t>
  </si>
  <si>
    <t>1541-2563</t>
  </si>
  <si>
    <t>COPD. JOURNAL OF CHRONIC OBSTRUCTIVE PULMONARY DISEASE</t>
  </si>
  <si>
    <t>EDUCAÇÃO FÍSICA (40.00%) | MEDICINA I (32.00%)</t>
  </si>
  <si>
    <t>1551-4005</t>
  </si>
  <si>
    <t>CELL CYCLE (GEORGETOWN, ONLINE)</t>
  </si>
  <si>
    <t>1552-4949</t>
  </si>
  <si>
    <t>CYTOMETRY. PART B, CLINICAL CYTOMETRY</t>
  </si>
  <si>
    <t>1552-4973</t>
  </si>
  <si>
    <t>JOURNAL OF BIOMEDICAL MATERIALS RESEARCH. PART B, APPLIED BIOMATERIALS</t>
  </si>
  <si>
    <t>ODONTOLOGIA (29.50%) | ENGENHARIAS II (9.00%) | INTERDISCIPLINAR (7.50%)</t>
  </si>
  <si>
    <t>1553-3506</t>
  </si>
  <si>
    <t>SURGICAL INNOVATION</t>
  </si>
  <si>
    <t>1553-3840</t>
  </si>
  <si>
    <t>JOURNAL OF COMPLEMENTARY AND INTEGRATIVE MEDICINE: AN INTERNATIONAL FORUM FOR EVIDENCE-BASED PRACTICES</t>
  </si>
  <si>
    <t>1557-1955</t>
  </si>
  <si>
    <t>PLASMONICS (NORWELL, MASS.)</t>
  </si>
  <si>
    <t>ENGENHARIAS IV (35.48%) | QUÍMICA (19.35%)</t>
  </si>
  <si>
    <t>1566-0702</t>
  </si>
  <si>
    <t>AUTONOMIC NEUROSCIENCE: BASIC &amp; CLINICAL</t>
  </si>
  <si>
    <t>CIÊNCIAS BIOLÓGICAS II (39.47%) | EDUCAÇÃO FÍSICA (22.37%)</t>
  </si>
  <si>
    <t>1567-7249</t>
  </si>
  <si>
    <t>MITOCHONDRION (AMSTERDAM. PRINT)</t>
  </si>
  <si>
    <t>MEDICINA I (33.33%) | CIÊNCIAS BIOLÓGICAS I (25.00%)</t>
  </si>
  <si>
    <t>1573-9538</t>
  </si>
  <si>
    <t>PURINERGIC SIGNALLING (PRINT)</t>
  </si>
  <si>
    <t>1579-2242</t>
  </si>
  <si>
    <t>REVISTA ESPAÑOLA DE CARDIOLOGÍA (INTERNET)</t>
  </si>
  <si>
    <t>1590-1874</t>
  </si>
  <si>
    <t>NEUROLOGICAL SCIENCES (TESTO STAMPATO)</t>
  </si>
  <si>
    <t>MEDICINA II (27.27%) | MEDICINA I (21.59%) | BIOTECNOLOGIA (11.36%)</t>
  </si>
  <si>
    <t>1590-8658</t>
  </si>
  <si>
    <t>DIGESTIVE AND LIVER DISEASE</t>
  </si>
  <si>
    <t>MEDICINA II (43.75%) | CIÊNCIAS BIOLÓGICAS II (12.50%)</t>
  </si>
  <si>
    <t>1594-0667</t>
  </si>
  <si>
    <t>AGING CLINICAL AND EXPERIMENTAL RESEARCH (TESTO STAMPATO)</t>
  </si>
  <si>
    <t>EDUCAÇÃO FÍSICA (42.50%) | MEDICINA I (13.75%)</t>
  </si>
  <si>
    <t>1601-6335</t>
  </si>
  <si>
    <t>ORTHODONTICS &amp; CRANIOFACIAL RESEARCH (PRINT)</t>
  </si>
  <si>
    <t>1617-4623</t>
  </si>
  <si>
    <t>MOLECULAR GENETICS AND GENOMICS</t>
  </si>
  <si>
    <t>CIÊNCIAS BIOLÓGICAS I (35.71%) | BIOTECNOLOGIA (19.64%)</t>
  </si>
  <si>
    <t>1640-5544</t>
  </si>
  <si>
    <t>JOURNAL OF HUMAN KINETICS</t>
  </si>
  <si>
    <t>1660-3397</t>
  </si>
  <si>
    <t>MARINE DRUGS</t>
  </si>
  <si>
    <t>BIOTECNOLOGIA (17.14%) | CIÊNCIAS BIOLÓGICAS II (17.14%) | BIODIVERSIDADE (12.86%)</t>
  </si>
  <si>
    <t>1660-8151</t>
  </si>
  <si>
    <t>THE NEPHRON JOURNALS</t>
  </si>
  <si>
    <t>1661-3791</t>
  </si>
  <si>
    <t>BREAST CARE (BASEL. PRINT)</t>
  </si>
  <si>
    <t>1661-5425</t>
  </si>
  <si>
    <t>SEXUAL DEVELOPMENT</t>
  </si>
  <si>
    <t>1662-5188</t>
  </si>
  <si>
    <t>FRONTIERS IN COMPUTATIONAL NEUROSCIENCE</t>
  </si>
  <si>
    <t>ASTRONOMIA / FÍSICA (25.00%) | CIÊNCIA DA COMPUTAÇÃO (18.75%) | CIÊNCIAS BIOLÓGICAS II (18.75%)</t>
  </si>
  <si>
    <t>1673-7067</t>
  </si>
  <si>
    <t>NEUROSCIENCE BULLETIN</t>
  </si>
  <si>
    <t>CIÊNCIAS BIOLÓGICAS II (33.33%) | MEDICINA VETERINÁRIA (22.22%)</t>
  </si>
  <si>
    <t>1684-1182</t>
  </si>
  <si>
    <t>JOURNAL OF MICROBIOLOGY, IMMUNOLOGY AND INFECTION</t>
  </si>
  <si>
    <t>MEDICINA II (37.93%) | MEDICINA I (20.69%)</t>
  </si>
  <si>
    <t>1687-5443</t>
  </si>
  <si>
    <t>NEURAL PLASTICITY (ONLINE)</t>
  </si>
  <si>
    <t>CIÊNCIAS BIOLÓGICAS II (38.46%) | MEDICINA II (30.77%)</t>
  </si>
  <si>
    <t>1687-6180</t>
  </si>
  <si>
    <t>EURASIP JOURNAL ON ADVANCES IN SIGNAL PROCESSING (ONLINE)</t>
  </si>
  <si>
    <t>1687-8728</t>
  </si>
  <si>
    <t>INTERNATIONAL JOURNAL OF DENTISTRY (PRINT)</t>
  </si>
  <si>
    <t>1698-6946</t>
  </si>
  <si>
    <t>MEDICINA ORAL, PATOLOGÍA ORAL Y CIRUGÍA BUCAL (INTERNET)</t>
  </si>
  <si>
    <t>1715-5312</t>
  </si>
  <si>
    <t>APPLIED PHYSIOLOGY, NUTRITION AND METABOLISM (PRINT)</t>
  </si>
  <si>
    <t>EDUCAÇÃO FÍSICA (35.02%) | NUTRIÇÃO (13.23%) | MEDICINA I (12.84%)</t>
  </si>
  <si>
    <t>1734-1140</t>
  </si>
  <si>
    <t>PHARMACOLOGICAL REPORTS</t>
  </si>
  <si>
    <t>CIÊNCIAS BIOLÓGICAS II (34.76%) | FARMÁCIA (12.20%) | MEDICINA I (10.98%)</t>
  </si>
  <si>
    <t>1735-1995</t>
  </si>
  <si>
    <t>JOURNAL OF RESEARCH IN MEDICAL SCIENCES</t>
  </si>
  <si>
    <t>1741-427X</t>
  </si>
  <si>
    <t>EVIDENCE-BASED COMPLEMENTARY AND ALTERNATIVE MEDICINE (PRINT)</t>
  </si>
  <si>
    <t>FARMÁCIA (15.63%) | BIOTECNOLOGIA (12.05%) | CIÊNCIAS BIOLÓGICAS II (10.94%)</t>
  </si>
  <si>
    <t>1742-4682</t>
  </si>
  <si>
    <t>THEORETICAL BIOLOGY AND MEDICAL MODELLING</t>
  </si>
  <si>
    <t>MEDICINA II (35.71%) | SAÚDE COLETIVA (28.57%)</t>
  </si>
  <si>
    <t>1742-7622</t>
  </si>
  <si>
    <t>EMERGING THEMES IN EPIDEMIOLOGY</t>
  </si>
  <si>
    <t>1743-422X</t>
  </si>
  <si>
    <t>VIROLOGY JOURNAL</t>
  </si>
  <si>
    <t>CIÊNCIAS BIOLÓGICAS III (37.37%) | CIÊNCIAS BIOLÓGICAS I (14.14%)</t>
  </si>
  <si>
    <t>1743-7075</t>
  </si>
  <si>
    <t>NUTRITION &amp; METABOLISM</t>
  </si>
  <si>
    <t>CIÊNCIAS BIOLÓGICAS II (21.95%) | MEDICINA I (19.51%) | SAÚDE COLETIVA (9.76%)</t>
  </si>
  <si>
    <t>1744-1692</t>
  </si>
  <si>
    <t>GLOBAL PUBLIC HEALTH (PRINT)</t>
  </si>
  <si>
    <t>1745-7300</t>
  </si>
  <si>
    <t>INTERNATIONAL JOURNAL OF INJURY CONTROL AND SAFETY PROMOTION (PRINT)</t>
  </si>
  <si>
    <t>MEDICINA II (42.86%) | SAÚDE COLETIVA (28.57%)</t>
  </si>
  <si>
    <t>1747-1028</t>
  </si>
  <si>
    <t>CELL DIVISION (LONDON)</t>
  </si>
  <si>
    <t>1747-4086</t>
  </si>
  <si>
    <t>EXPERT REVIEW OF HEMATOLOGY</t>
  </si>
  <si>
    <t>MEDICINA II (41.67%) | MEDICINA I (33.33%)</t>
  </si>
  <si>
    <t>1747-4124</t>
  </si>
  <si>
    <t>EXPERT REVIEW OF GASTROENTEROLOGY &amp; HEPATOLOGY (PRINT)</t>
  </si>
  <si>
    <t>INTERDISCIPLINAR (28.57%) | MEDICINA III (14.29%) | BIOTECNOLOGIA (14.29%)</t>
  </si>
  <si>
    <t>1747-597X</t>
  </si>
  <si>
    <t>SUBSTANCE ABUSE TREATMENT, PREVENTION, AND POLICY</t>
  </si>
  <si>
    <t>1748-0221</t>
  </si>
  <si>
    <t>JOURNAL OF INSTRUMENTATION</t>
  </si>
  <si>
    <t>1750-2640</t>
  </si>
  <si>
    <t>INFLUENZA AND OTHER RESPIRATORY VIRUSES (PRINT)</t>
  </si>
  <si>
    <t>1751-7885</t>
  </si>
  <si>
    <t>EARLY INTERVENTION IN PSYCHIATRY (PRINT)</t>
  </si>
  <si>
    <t>1751-8423</t>
  </si>
  <si>
    <t>DEVELOPMENTAL NEUROREHABILITATION</t>
  </si>
  <si>
    <t>EDUCAÇÃO FÍSICA (27.27%) | SAÚDE COLETIVA (22.73%)</t>
  </si>
  <si>
    <t>1753-0407</t>
  </si>
  <si>
    <t>JOURNAL OF DIABETES (ONLINE)</t>
  </si>
  <si>
    <t>EDUCAÇÃO FÍSICA (27.78%) | SAÚDE COLETIVA (27.78%)</t>
  </si>
  <si>
    <t>1753-2000</t>
  </si>
  <si>
    <t>CHILD AND ADOLESCENT PSYCHIATRY AND MENTAL HEALTH</t>
  </si>
  <si>
    <t>1753-4259</t>
  </si>
  <si>
    <t>INNATE IMMUNITY (PRINT)</t>
  </si>
  <si>
    <t>1755-5914</t>
  </si>
  <si>
    <t>CARDIOVASCULAR THERAPEUTICS (PRINT)</t>
  </si>
  <si>
    <t>MEDICINA I (35.00%) | CIÊNCIAS BIOLÓGICAS II (15.00%)</t>
  </si>
  <si>
    <t>1757-1146</t>
  </si>
  <si>
    <t>JOURNAL OF FOOT AND ANKLE RESEARCH</t>
  </si>
  <si>
    <t>1773-2247</t>
  </si>
  <si>
    <t>JOURNAL OF DRUG DELIVERY SCIENCE AND TECHNOLOGY</t>
  </si>
  <si>
    <t>FARMÁCIA (28.39%) | QUÍMICA (11.02%) | BIOTECNOLOGIA (9.32%)</t>
  </si>
  <si>
    <t>1806-2695</t>
  </si>
  <si>
    <t>REVISTA BRASILEIRA DE EXTENSÃO UNIVERSITÁRIA</t>
  </si>
  <si>
    <t>ENSINO (18.63%) | EDUCAÇÃO (16.67%) | INTERDISCIPLINAR (10.78%)</t>
  </si>
  <si>
    <t>1808-8686</t>
  </si>
  <si>
    <t>BRAZILIAN JOURNAL OF OTORHINOLARYNGOLOGY (ONLINE)</t>
  </si>
  <si>
    <t>MEDICINA III (21.05%) | MEDICINA I (20.37%) | EDUCAÇÃO FÍSICA (16.02%)</t>
  </si>
  <si>
    <t>1824-7288</t>
  </si>
  <si>
    <t>ITALIAN JOURNAL OF PEDIATRICS (ONLINE)</t>
  </si>
  <si>
    <t>1862-3522</t>
  </si>
  <si>
    <t>ARCHIVES OF OSTEOPOROSIS</t>
  </si>
  <si>
    <t>MEDICINA I (47.62%) | EDUCAÇÃO FÍSICA (19.05%)</t>
  </si>
  <si>
    <t>1874-3900</t>
  </si>
  <si>
    <t>PHYTOCHEMISTRY LETTERS (PRINT)</t>
  </si>
  <si>
    <t>QUÍMICA (28.99%) | BIOTECNOLOGIA (15.22%) | FARMÁCIA (11.59%)</t>
  </si>
  <si>
    <t>1874-4710</t>
  </si>
  <si>
    <t>CURRENT RADIOPHARMACEUTICALS</t>
  </si>
  <si>
    <t>CIÊNCIAS BIOLÓGICAS III (27.27%) | ENGENHARIAS II (27.27%)</t>
  </si>
  <si>
    <t>1874-6098</t>
  </si>
  <si>
    <t>CURRENT AGING AND LONGEVITY SCIENCE (PRINT)</t>
  </si>
  <si>
    <t>INTERDISCIPLINAR (37.50%) | EDUCAÇÃO FÍSICA (25.00%)</t>
  </si>
  <si>
    <t>1876-3413</t>
  </si>
  <si>
    <t>INTERNATIONAL HEALTH (PRINT)</t>
  </si>
  <si>
    <t>1877-0509</t>
  </si>
  <si>
    <t>PROCEDIA COMPUTER SCIENCE</t>
  </si>
  <si>
    <t>ENGENHARIAS IV (27.27%) | SAÚDE COLETIVA (22.31%) | INTERDISCIPLINAR (13.22%)</t>
  </si>
  <si>
    <t>1878-8750</t>
  </si>
  <si>
    <t>WORLD NEUROSURGERY</t>
  </si>
  <si>
    <t>MEDICINA II (34.31%) | MEDICINA I (32.12%)</t>
  </si>
  <si>
    <t>1932-7501</t>
  </si>
  <si>
    <t>JOURNAL OF CARDIOPULMONARY REHABILITATION AND PREVENTION</t>
  </si>
  <si>
    <t>EDUCAÇÃO FÍSICA (45.00%) | MEDICINA I (23.75%)</t>
  </si>
  <si>
    <t>1936-5233</t>
  </si>
  <si>
    <t>TRANSLATIONAL ONCOLOGY (ONLINE)</t>
  </si>
  <si>
    <t>CIÊNCIAS BIOLÓGICAS II (47.62%) | CIÊNCIAS BIOLÓGICAS I (19.05%)</t>
  </si>
  <si>
    <t>1939-6368</t>
  </si>
  <si>
    <t>SYSTEMS BIOLOGY IN REPRODUCTIVE MEDICINE</t>
  </si>
  <si>
    <t>MEDICINA III (21.74%) | CIÊNCIAS BIOLÓGICAS III (13.04%) | MEDICINA VETERINÁRIA (13.04%)</t>
  </si>
  <si>
    <t>1944-3986</t>
  </si>
  <si>
    <t>DESALINATION AND WATER TREATMENT (ONLINE)</t>
  </si>
  <si>
    <t>ENGENHARIAS I (22.76%) | ENGENHARIAS II (19.78%) | QUÍMICA (9.33%)</t>
  </si>
  <si>
    <t>1984-4239</t>
  </si>
  <si>
    <t>REVISTA PRÁXIS (VOLTA REDONDA.IMPRESSO)</t>
  </si>
  <si>
    <t>1996-1944</t>
  </si>
  <si>
    <t>MATERIALS (BASEL)</t>
  </si>
  <si>
    <t>ENGENHARIAS II (15.35%) | ODONTOLOGIA (12.93%) | MATERIAIS (10.10%)</t>
  </si>
  <si>
    <t>2040-1744</t>
  </si>
  <si>
    <t>JOURNAL OF DEVELOPMENTAL ORIGINS OF HEALTH AND DISEASE (PRINT)</t>
  </si>
  <si>
    <t>MEDICINA I (25.21%) | CIÊNCIAS BIOLÓGICAS II (15.97%) | CIÊNCIAS BIOLÓGICAS I (14.29%)</t>
  </si>
  <si>
    <t>2040-2503</t>
  </si>
  <si>
    <t>MEDCHEMCOMM</t>
  </si>
  <si>
    <t>QUÍMICA (28.79%) | CIÊNCIAS BIOLÓGICAS II (19.70%) | FARMÁCIA (15.15%)</t>
  </si>
  <si>
    <t>2176-1477</t>
  </si>
  <si>
    <t>REVISTA CIÊNCIAS &amp; IDÉIAS</t>
  </si>
  <si>
    <t>2177-093X</t>
  </si>
  <si>
    <t>REVISTA PSICOLOGIA E SAÚDE</t>
  </si>
  <si>
    <t>0718-7475</t>
  </si>
  <si>
    <t>REVISTA SALUD &amp; SOCIEDAD</t>
  </si>
  <si>
    <t>PSICOLOGIA (35.56%) | ENFERMAGEM (31.11%)</t>
  </si>
  <si>
    <t>1757-1782</t>
  </si>
  <si>
    <t>JOURNAL OF INFECTION PREVENTION</t>
  </si>
  <si>
    <t>1664-5464</t>
  </si>
  <si>
    <t>DEMENTIA AND GERIATRIC COGNITIVE DISORDERS EXTRA</t>
  </si>
  <si>
    <t>1875-2292</t>
  </si>
  <si>
    <t>CANCER MICROENVIRONMENT</t>
  </si>
  <si>
    <t>MEDICINA III (22.22%) | CIÊNCIAS BIOLÓGICAS I (22.22%) | CIÊNCIAS BIOLÓGICAS II (22.22%)</t>
  </si>
  <si>
    <t>2175-795X</t>
  </si>
  <si>
    <t>PERSPECTIVA</t>
  </si>
  <si>
    <t>1756-5383</t>
  </si>
  <si>
    <t>JOURNAL OF EVIDENCE-BASED MEDICINE</t>
  </si>
  <si>
    <t>ODONTOLOGIA (46.67%) | MEDICINA III (6.67%)</t>
  </si>
  <si>
    <t>1664-2392</t>
  </si>
  <si>
    <t>FRONTIERS IN ENDOCRINOLOGY</t>
  </si>
  <si>
    <t>MEDICINA I (28.16%) | CIÊNCIAS BIOLÓGICAS II (25.99%)</t>
  </si>
  <si>
    <t>1688-7026</t>
  </si>
  <si>
    <t>PSICOLOGÍA, CONOCIMIENTO Y SOCIEDAD</t>
  </si>
  <si>
    <t>1945-0516</t>
  </si>
  <si>
    <t>FRONTIERS IN BIOSCIENCE - SCHOLAR</t>
  </si>
  <si>
    <t>MEDICINA I (25.00%) | ZOOTECNIA / RECURSOS PESQUEIROS (12.50%) | FARMÁCIA (12.50%)</t>
  </si>
  <si>
    <t>1176-6328</t>
  </si>
  <si>
    <t>NEUROPSYCHIATRIC DISEASE AND TREATMENT</t>
  </si>
  <si>
    <t>MEDICINA II (30.51%) | MEDICINA I (18.64%) | EDUCAÇÃO FÍSICA (13.56%)</t>
  </si>
  <si>
    <t>1422-6405</t>
  </si>
  <si>
    <t>CELLS TISSUES ORGANS</t>
  </si>
  <si>
    <t>CIÊNCIAS BIOLÓGICAS II (25.00%) | MEDICINA I (17.86%) | CIÊNCIAS BIOLÓGICAS I (14.29%)</t>
  </si>
  <si>
    <t>2073-4425</t>
  </si>
  <si>
    <t>GENES</t>
  </si>
  <si>
    <t>CIÊNCIAS BIOLÓGICAS I (28.77%) | MEDICINA I (12.28%) | BIODIVERSIDADE (11.93%)</t>
  </si>
  <si>
    <t>2221-1691</t>
  </si>
  <si>
    <t>ASIAN PACIFIC JOURNAL OF TROPICAL BIOMEDICINE</t>
  </si>
  <si>
    <t>BIOTECNOLOGIA (24.72%) | BIODIVERSIDADE (22.47%) | CIÊNCIAS BIOLÓGICAS II (12.36%)</t>
  </si>
  <si>
    <t>2047-2978</t>
  </si>
  <si>
    <t>JOURNAL OF GLOBAL HEALTH</t>
  </si>
  <si>
    <t>SAÚDE COLETIVA (34.38%) | MEDICINA I (18.75%)</t>
  </si>
  <si>
    <t>1663-3563</t>
  </si>
  <si>
    <t>FRONTIERS IN SYNAPTIC NEUROSCIENCE</t>
  </si>
  <si>
    <t>1951-6355</t>
  </si>
  <si>
    <t>EUR. PHYS. J. SPECIAL TOPICS</t>
  </si>
  <si>
    <t>0102-695X</t>
  </si>
  <si>
    <t>REVISTA BRASILEIRA DE FARMACOGNOSIA</t>
  </si>
  <si>
    <t>FARMÁCIA (26.61%) | QUÍMICA (11.11%) | BIOTECNOLOGIA (10.97%)</t>
  </si>
  <si>
    <t>1049-8931</t>
  </si>
  <si>
    <t>INTERNATIONAL JOURNAL OF METHODS IN PSYCHIATRIC RESEARCH</t>
  </si>
  <si>
    <t>MEDICINA II (35.71%) | SAÚDE COLETIVA (21.43%)</t>
  </si>
  <si>
    <t>1177-5467</t>
  </si>
  <si>
    <t>CLINICAL OPHTHAMOLOGY</t>
  </si>
  <si>
    <t>1657-4702</t>
  </si>
  <si>
    <t>REVISTA LATINOAMERICANA DE BIOETICA</t>
  </si>
  <si>
    <t>1806-0013</t>
  </si>
  <si>
    <t>REVISTA DOR</t>
  </si>
  <si>
    <t>INTERDISCIPLINAR (29.55%) | EDUCAÇÃO FÍSICA (15.91%) | ENFERMAGEM (11.36%)</t>
  </si>
  <si>
    <t>1881-7815</t>
  </si>
  <si>
    <t>BIOSIENCE TRENDS</t>
  </si>
  <si>
    <t>1885-642X</t>
  </si>
  <si>
    <t>PHARMACY PRACTICE</t>
  </si>
  <si>
    <t>1982-2596</t>
  </si>
  <si>
    <t>REVISTA PENSAMENTO CONTEMPORÂNEO EM ADMINISTRAÇÃO</t>
  </si>
  <si>
    <t>1808-6578</t>
  </si>
  <si>
    <t>REVISTA CONEXÃO UEPG</t>
  </si>
  <si>
    <t>EDUCAÇÃO (26.22%) | INTERDISCIPLINAR (19.56%) | ENSINO (9.78%)</t>
  </si>
  <si>
    <t>1934-1482</t>
  </si>
  <si>
    <t>PM &amp; R (PHILADELPHIA, 2009): THE JOURNAL OF INJURY, FUNCTION AND REHABILITATION</t>
  </si>
  <si>
    <t>1178-2390</t>
  </si>
  <si>
    <t>JOURNAL OF MULTIDISCIPLINARY HEALTHCARE</t>
  </si>
  <si>
    <t>MEDICINA II (22.86%) | EDUCAÇÃO FÍSICA (11.43%) | SAÚDE COLETIVA (11.43%)</t>
  </si>
  <si>
    <t>1759-0914</t>
  </si>
  <si>
    <t>ASN NEURO</t>
  </si>
  <si>
    <t>CIÊNCIAS BIOLÓGICAS II (36.36%) | CIÊNCIAS BIOLÓGICAS I (22.73%)</t>
  </si>
  <si>
    <t>2223-3652</t>
  </si>
  <si>
    <t>CARDIOVASCULAR DIAGNOSIS AND THERAPY</t>
  </si>
  <si>
    <t>2237-5864</t>
  </si>
  <si>
    <t>REVISTA DOCÊNCIA DO ENSINO SUPERIOR</t>
  </si>
  <si>
    <t>EDUCAÇÃO (27.49%) | ENSINO (18.71%) | SAÚDE COLETIVA (8.19%)</t>
  </si>
  <si>
    <t>1877-5845</t>
  </si>
  <si>
    <t>SPATIAL AND SPATIO-TEMPORAL EPIDEMIOLOGY</t>
  </si>
  <si>
    <t>ODONTOLOGIA (23.08%) | INTERDISCIPLINAR (15.38%) | CIÊNCIA DA COMPUTAÇÃO (7.69%)</t>
  </si>
  <si>
    <t>2162-8769</t>
  </si>
  <si>
    <t>ECS JOURNAL OF SOLID STATE SCIENCE AND TECHNOLOGY</t>
  </si>
  <si>
    <t>ENGENHARIAS IV (28.57%) | ASTRONOMIA / FÍSICA (25.00%)</t>
  </si>
  <si>
    <t>1664-0640</t>
  </si>
  <si>
    <t>FRONTIERS IN PSYCHIATRY</t>
  </si>
  <si>
    <t>MEDICINA II (32.69%) | CIÊNCIAS BIOLÓGICAS II (18.75%)</t>
  </si>
  <si>
    <t>1178-7023</t>
  </si>
  <si>
    <t>CLINICAL AND EXPERIMENTAL GASTROENTEROLOGY</t>
  </si>
  <si>
    <t>MEDICINA I (35.71%) | MEDICINA III (28.57%)</t>
  </si>
  <si>
    <t>1179-1578</t>
  </si>
  <si>
    <t>PSYCHOLOGY RESEARCH AND BEHAVIOR MANAGEMENT</t>
  </si>
  <si>
    <t>MEDICINA I (27.27%) | SAÚDE COLETIVA (18.18%) | INTERDISCIPLINAR (18.18%)</t>
  </si>
  <si>
    <t>1096-6218</t>
  </si>
  <si>
    <t>JOURNAL OF PALLIATIVE MEDICINE</t>
  </si>
  <si>
    <t>MEDICINA I (44.44%) | MEDICINA III (16.67%)</t>
  </si>
  <si>
    <t>1874-6136</t>
  </si>
  <si>
    <t>OPEN AIDS JOURNAL</t>
  </si>
  <si>
    <t>MEDICINA II (35.29%) | BIOTECNOLOGIA (11.76%) | MEDICINA I (11.76%)</t>
  </si>
  <si>
    <t>2226-7190</t>
  </si>
  <si>
    <t>ENDOSCOPIC ULTRASOUND</t>
  </si>
  <si>
    <t>2164-5515</t>
  </si>
  <si>
    <t>HUMAN VACCINES &amp; IMMUNOTHERAPEUTICS</t>
  </si>
  <si>
    <t>MEDICINA II (21.78%) | SAÚDE COLETIVA (21.78%) | MEDICINA I (20.79%)</t>
  </si>
  <si>
    <t>0967-5868</t>
  </si>
  <si>
    <t>J CLIN NEUROSCI.</t>
  </si>
  <si>
    <t>MEDICINA II (32.08%) | MEDICINA I (22.64%)</t>
  </si>
  <si>
    <t>0104-0707</t>
  </si>
  <si>
    <t>TEXTO &amp; CONTEXTO ENFERMAGEM</t>
  </si>
  <si>
    <t>1878-8181</t>
  </si>
  <si>
    <t>BIOCATALYSIS AND AGRICULTURAL BIOTECHNOLOGY</t>
  </si>
  <si>
    <t>BIOTECNOLOGIA (17.58%) | CIÊNCIA DE ALIMENTOS (16.70%) | CIÊNCIAS AGRÁRIAS I (11.65%)</t>
  </si>
  <si>
    <t>2676-0436</t>
  </si>
  <si>
    <t>REVISTA UNIARAGUAIA</t>
  </si>
  <si>
    <t>EDUCAÇÃO (39.06%) | INTERDISCIPLINAR (9.38%) | ENGENHARIAS I (7.81%)</t>
  </si>
  <si>
    <t>2193-7192</t>
  </si>
  <si>
    <t>JOURNAL OF ORNITHOLOGY</t>
  </si>
  <si>
    <t>1672-0415</t>
  </si>
  <si>
    <t>CHINESE JOURNAL OF INTEGRATED MEDICINE</t>
  </si>
  <si>
    <t>2240-4554</t>
  </si>
  <si>
    <t>MLTJ MUSCLES, LIGAMENTS AND TENDONS JOURNAL</t>
  </si>
  <si>
    <t>EDUCAÇÃO FÍSICA (23.81%) | MEDICINA III (14.29%) | CIÊNCIAS BIOLÓGICAS II (14.29%)</t>
  </si>
  <si>
    <t>2155-7780</t>
  </si>
  <si>
    <t>PRIMARY CARE COMPANION TO CNS DISORDERS</t>
  </si>
  <si>
    <t>1679-4974</t>
  </si>
  <si>
    <t>EPIDEMIOLOGIA E SERVICOS DE SAUDE</t>
  </si>
  <si>
    <t>1871-5273</t>
  </si>
  <si>
    <t>CNS &amp; NEUROLOGICAL DISORDERS - DRUG TARGETS</t>
  </si>
  <si>
    <t>CIÊNCIAS BIOLÓGICAS II (16.67%) | MEDICINA I (14.58%) | MEDICINA II (12.50%)</t>
  </si>
  <si>
    <t>2317-1782</t>
  </si>
  <si>
    <t>CODAS</t>
  </si>
  <si>
    <t>1879-4068</t>
  </si>
  <si>
    <t>JOURNAL OF GERIATRIC ONCOLOGY</t>
  </si>
  <si>
    <t>1932-0620</t>
  </si>
  <si>
    <t>JOURNAL OF ADDICTION MEDICINE</t>
  </si>
  <si>
    <t>MEDICINA II (36.36%) | PSICOLOGIA (18.18%)</t>
  </si>
  <si>
    <t>1557-9883</t>
  </si>
  <si>
    <t>AMERICAN JOURNAL OF MEN'S HEALTH</t>
  </si>
  <si>
    <t>SAÚDE COLETIVA (33.33%) | MEDICINA III (16.67%)</t>
  </si>
  <si>
    <t>1752-8054</t>
  </si>
  <si>
    <t>CTS-CLIN TRANSL SCI</t>
  </si>
  <si>
    <t>2318-891X</t>
  </si>
  <si>
    <t>PERCEPTA - REVISTA DE COGNIÇÃO MUSICAL</t>
  </si>
  <si>
    <t>ARTES</t>
  </si>
  <si>
    <t>1178-7058</t>
  </si>
  <si>
    <t>INTERNATIONAL JOURNAL OF NEPHROLOGY AND RENOVASCULAR DISEASE</t>
  </si>
  <si>
    <t>2045-8827</t>
  </si>
  <si>
    <t>MICROBIOLOGYOPEN</t>
  </si>
  <si>
    <t>CIÊNCIAS BIOLÓGICAS III (20.90%) | BIOTECNOLOGIA (13.43%) | CIÊNCIAS BIOLÓGICAS I (11.94%)</t>
  </si>
  <si>
    <t>1178-2218</t>
  </si>
  <si>
    <t>SUBSTANCE ABUSE: RESEARCH AND TREATMENT</t>
  </si>
  <si>
    <t>1844-4172</t>
  </si>
  <si>
    <t>MEDICAL ULTRASONOGRAPHY</t>
  </si>
  <si>
    <t>1178-6930</t>
  </si>
  <si>
    <t>ONCOTARGETS AND THERAPY</t>
  </si>
  <si>
    <t>BIOTECNOLOGIA (28.57%) | MEDICINA I (28.57%)</t>
  </si>
  <si>
    <t>2090-536X</t>
  </si>
  <si>
    <t>EGYPTIAN JOURNAL OF FORENSIC SCIENCES</t>
  </si>
  <si>
    <t>2072-666X</t>
  </si>
  <si>
    <t>MICROMACHINES</t>
  </si>
  <si>
    <t>ENGENHARIAS IV (26.92%) | ASTRONOMIA / FÍSICA (23.08%)</t>
  </si>
  <si>
    <t>2218-1989</t>
  </si>
  <si>
    <t>METABOLITES</t>
  </si>
  <si>
    <t>MEDICINA I (25.64%) | BIOTECNOLOGIA (12.82%) | QUÍMICA (10.26%)</t>
  </si>
  <si>
    <t>2214-7500</t>
  </si>
  <si>
    <t>TOXICOLOGY REPORTS</t>
  </si>
  <si>
    <t>FARMÁCIA (21.82%) | CIÊNCIAS BIOLÓGICAS I (9.09%) | BIOTECNOLOGIA (7.27%)</t>
  </si>
  <si>
    <t>2052-1758</t>
  </si>
  <si>
    <t>AUSTRAL ENTOMOLOGY</t>
  </si>
  <si>
    <t>2329-4302</t>
  </si>
  <si>
    <t>JOURNAL OF MEDICAL IMAGING</t>
  </si>
  <si>
    <t>2079-9284</t>
  </si>
  <si>
    <t>COSMETICS</t>
  </si>
  <si>
    <t>BIOTECNOLOGIA (25.00%) | CIÊNCIAS BIOLÓGICAS II (18.75%) | FARMÁCIA (12.50%)</t>
  </si>
  <si>
    <t>2223-4292</t>
  </si>
  <si>
    <t>QUANTITATIVE IMAGING IN MEDICINE AND SURGERY</t>
  </si>
  <si>
    <t>2227-8575</t>
  </si>
  <si>
    <t>GLAND SURGERY</t>
  </si>
  <si>
    <t>1981-2256</t>
  </si>
  <si>
    <t>REVISTA BRASILEIRA DE GERIATRIA E GERONTOLOGIA</t>
  </si>
  <si>
    <t>INTERDISCIPLINAR (27.47%) | SAÚDE COLETIVA (23.70%)</t>
  </si>
  <si>
    <t>2045-709X</t>
  </si>
  <si>
    <t>CHIROPRACTIC &amp; MANUAL THERAPIES</t>
  </si>
  <si>
    <t>2040-2295</t>
  </si>
  <si>
    <t>JOURNAL OF HEALTHCARE ENGINEERING</t>
  </si>
  <si>
    <t>ENGENHARIAS III (27.78%) | ENGENHARIAS IV (22.22%)</t>
  </si>
  <si>
    <t>2325-9671</t>
  </si>
  <si>
    <t>ORTHOPAEDIC JOURNAL OF SPORTS MEDICINE</t>
  </si>
  <si>
    <t>2167-8707</t>
  </si>
  <si>
    <t>EXPERT OPINION ON ORPHAN DRUGS</t>
  </si>
  <si>
    <t>MEDICINA II (42.86%) | MEDICINA I (21.43%)</t>
  </si>
  <si>
    <t>1807-3107</t>
  </si>
  <si>
    <t>BRAZILIAN ORAL RESEARCH</t>
  </si>
  <si>
    <t>2296-2646</t>
  </si>
  <si>
    <t>FRONTIERS IN CHEMISTRY</t>
  </si>
  <si>
    <t>QUÍMICA (26.38%) | CIÊNCIAS BIOLÓGICAS II (9.20%) | BIOTECNOLOGIA (7.98%)</t>
  </si>
  <si>
    <t>2332-8940</t>
  </si>
  <si>
    <t>TEMPERATURE</t>
  </si>
  <si>
    <t>CIÊNCIAS BIOLÓGICAS II (30.00%) | CIÊNCIAS BIOLÓGICAS III (20.00%)</t>
  </si>
  <si>
    <t>2352-4855</t>
  </si>
  <si>
    <t>REGIONAL STUDIES IN MARINE SCIENCE</t>
  </si>
  <si>
    <t>BIODIVERSIDADE (39.82%) | GEOCIÊNCIAS (22.17%)</t>
  </si>
  <si>
    <t>2049-632X</t>
  </si>
  <si>
    <t>PATHOGENS AND DISEASE</t>
  </si>
  <si>
    <t>CIÊNCIAS BIOLÓGICAS III (26.23%) | CIÊNCIAS BIOLÓGICAS I (16.39%) | MEDICINA I (11.48%)</t>
  </si>
  <si>
    <t>2446-5992</t>
  </si>
  <si>
    <t>SERVIÇO SOCIAL E SAÚDE</t>
  </si>
  <si>
    <t>1869-1439</t>
  </si>
  <si>
    <t>CLINICAL NEURORADIOLOGY</t>
  </si>
  <si>
    <t>2212-4268</t>
  </si>
  <si>
    <t>JOURNAL OF ORAL BIOLOGY AND CRANIOFACIAL RESEARCH</t>
  </si>
  <si>
    <t>2211-3355</t>
  </si>
  <si>
    <t>PREVENTIVE MEDICINE REPORTS</t>
  </si>
  <si>
    <t>EDUCAÇÃO FÍSICA (29.41%) | SAÚDE COLETIVA (17.65%) | NUTRIÇÃO (11.76%)</t>
  </si>
  <si>
    <t>1746-4358</t>
  </si>
  <si>
    <t>INTERNATIONAL BREASTFEEDING JOURNAL</t>
  </si>
  <si>
    <t>2042-7174</t>
  </si>
  <si>
    <t>INTERNATIONAL JOURNAL OF PHARMACY PRACTICE</t>
  </si>
  <si>
    <t>FARMÁCIA (25.00%) | QUÍMICA (16.67%) | INTERDISCIPLINAR (16.67%)</t>
  </si>
  <si>
    <t>2328-8957</t>
  </si>
  <si>
    <t>OPEN FORUM INFECTIOUS DISEASES</t>
  </si>
  <si>
    <t>MEDICINA II (41.79%) | MEDICINA I (29.85%)</t>
  </si>
  <si>
    <t>2223-4683</t>
  </si>
  <si>
    <t>TRANSLATIONAL ANDROLOGY AND UROLOGY</t>
  </si>
  <si>
    <t>MEDICINA I (48.28%) | MEDICINA III (24.14%)</t>
  </si>
  <si>
    <t>2079-4991</t>
  </si>
  <si>
    <t>NANOMATERIALS</t>
  </si>
  <si>
    <t>QUÍMICA (20.77%) | ENGENHARIAS II (9.23%) | ASTRONOMIA / FÍSICA (9.23%)</t>
  </si>
  <si>
    <t>2194-7511</t>
  </si>
  <si>
    <t>INTERNATIONAL JOURNAL OF BIPOLAR DISORDERS</t>
  </si>
  <si>
    <t>MEDICINA II (41.18%) | CIÊNCIAS BIOLÓGICAS II (17.65%)</t>
  </si>
  <si>
    <t>1179-1349</t>
  </si>
  <si>
    <t>CLINICAL EPIDEMIOLOGY</t>
  </si>
  <si>
    <t>MEDICINA I (33.33%) | SAÚDE COLETIVA (25.00%)</t>
  </si>
  <si>
    <t>2046-1402</t>
  </si>
  <si>
    <t>F1000RESEARCH</t>
  </si>
  <si>
    <t>MEDICINA I (11.11%) | CIÊNCIAS BIOLÓGICAS II (10.19%) | BIOTECNOLOGIA (7.41%)</t>
  </si>
  <si>
    <t>2050-7283</t>
  </si>
  <si>
    <t>BMC PSYCHOLOGY</t>
  </si>
  <si>
    <t>1662-5099</t>
  </si>
  <si>
    <t>FRONTIERS IN MOLECULAR NEUROSCIENCE</t>
  </si>
  <si>
    <t>CIÊNCIAS BIOLÓGICAS II (35.94%) | CIÊNCIAS BIOLÓGICAS I (12.50%) | MEDICINA I (10.94%)</t>
  </si>
  <si>
    <t>2296-4185</t>
  </si>
  <si>
    <t>FRONTIERS IN BIOENGINEERING AND BIOTECHNOLOGY</t>
  </si>
  <si>
    <t>BIOTECNOLOGIA (12.81%) | CIÊNCIAS BIOLÓGICAS I (12.40%) | CIÊNCIAS BIOLÓGICAS II (12.40%)</t>
  </si>
  <si>
    <t>2169-3536</t>
  </si>
  <si>
    <t>IEEE ACCESS</t>
  </si>
  <si>
    <t>1899-4849</t>
  </si>
  <si>
    <t>PHYSICAL CULTURE AND SPORT. STUDIES AND RESEARCH</t>
  </si>
  <si>
    <t>2005-5013</t>
  </si>
  <si>
    <t>JOURNAL OF CLINICAL NEUROLOGY</t>
  </si>
  <si>
    <t>2215-0013</t>
  </si>
  <si>
    <t>SCHIZOPHRENIA RESEARCH: COGNITION</t>
  </si>
  <si>
    <t>MEDICINA II (42.86%) | MEDICINA I (28.57%)</t>
  </si>
  <si>
    <t>2197-1153</t>
  </si>
  <si>
    <t>JOURNAL OF EXPERIMENTAL ORTHOPAEDICS</t>
  </si>
  <si>
    <t>MEDICINA III (28.57%) | MEDICINA VETERINÁRIA (28.57%)</t>
  </si>
  <si>
    <t>2079-6382</t>
  </si>
  <si>
    <t>ANTIBIOTICS-BASEL</t>
  </si>
  <si>
    <t>BIODIVERSIDADE (19.23%) | BIOTECNOLOGIA (14.10%) | CIÊNCIAS BIOLÓGICAS II (9.62%)</t>
  </si>
  <si>
    <t>2405-9390</t>
  </si>
  <si>
    <t>VETERINARY PARASITOLOGY: REGIONAL STUDIES AND REPORTS</t>
  </si>
  <si>
    <t>1175-5652</t>
  </si>
  <si>
    <t>APPLIED HEALTH ECONOMICS AND HEALTH POLICY</t>
  </si>
  <si>
    <t>2049-3258</t>
  </si>
  <si>
    <t>ARCHIVES OF PUBLIC HEALTH</t>
  </si>
  <si>
    <t>SAÚDE COLETIVA (42.86%) | EDUCAÇÃO FÍSICA (17.14%)</t>
  </si>
  <si>
    <t>2052-4897</t>
  </si>
  <si>
    <t>BMJ OPEN DIABETES RESEARCH &amp; CARE</t>
  </si>
  <si>
    <t>MEDICINA I (29.41%) | SAÚDE COLETIVA (23.53%)</t>
  </si>
  <si>
    <t>2072-6694</t>
  </si>
  <si>
    <t>CANCERS (BASEL) (ONLINE)</t>
  </si>
  <si>
    <t>MEDICINA I (40.68%) | CIÊNCIAS BIOLÓGICAS I (16.38%)</t>
  </si>
  <si>
    <t>2526-0065</t>
  </si>
  <si>
    <t>REVISTA DE CRIMINOLOGIAS E POLITICAS CRIMINAIS (ONLINE)</t>
  </si>
  <si>
    <t>2050-5736</t>
  </si>
  <si>
    <t>JOURNAL OF THERAPEUTIC ULTRASOUND</t>
  </si>
  <si>
    <t>2193-5815</t>
  </si>
  <si>
    <t>ASIAN JOURNAL OF ORGANIC CHEMISTRY</t>
  </si>
  <si>
    <t>1867-1306</t>
  </si>
  <si>
    <t>PROBIOTICS AND ANTIMICROBIAL PROTEINS</t>
  </si>
  <si>
    <t>CIÊNCIA DE ALIMENTOS (20.00%) | MEDICINA VETERINÁRIA (13.00%) | CIÊNCIAS AGRÁRIAS I (9.00%)</t>
  </si>
  <si>
    <t>2376-6964</t>
  </si>
  <si>
    <t>STIGMA AND HEALTH</t>
  </si>
  <si>
    <t>2050-2974</t>
  </si>
  <si>
    <t>JOURNAL OF EATING DISORDERS</t>
  </si>
  <si>
    <t>MEDICINA II (37.50%) | NUTRIÇÃO (12.50%)</t>
  </si>
  <si>
    <t>1758-1869</t>
  </si>
  <si>
    <t>PAIN MANAGEMENT</t>
  </si>
  <si>
    <t>2053-1095</t>
  </si>
  <si>
    <t>VETERINARY MEDICINE AND SCIENCE</t>
  </si>
  <si>
    <t>2380-0844</t>
  </si>
  <si>
    <t>JDR CLINICAL &amp; TRANSLATIONAL RESEARCH</t>
  </si>
  <si>
    <t>2526-2130</t>
  </si>
  <si>
    <t>TECNIA - REVISTA DE EDUCAÇÃO, CIÊNCIA E TECNOLOGIA DO IFG</t>
  </si>
  <si>
    <t>EDUCAÇÃO (26.51%) | ENSINO (19.28%) | INTERDISCIPLINAR (12.05%)</t>
  </si>
  <si>
    <t>1896-1126</t>
  </si>
  <si>
    <t>ADVANCES IN MEDICAL SCIENCES</t>
  </si>
  <si>
    <t>QUÍMICA (25.00%) | MEDICINA II (25.00%)</t>
  </si>
  <si>
    <t>2038-3274</t>
  </si>
  <si>
    <t>AUTOIMMUNITY HIGHLIGHTS (ONLINE)</t>
  </si>
  <si>
    <t>2167-8421</t>
  </si>
  <si>
    <t>AMYOTROPHIC LATERAL SCLEROSIS AND FRONTOTEMPORAL DEGENERATION</t>
  </si>
  <si>
    <t>2194-7228</t>
  </si>
  <si>
    <t>UROLITHIASIS</t>
  </si>
  <si>
    <t>1465-3966</t>
  </si>
  <si>
    <t>PSYCHOLOGY, HEALTH &amp; MEDICINE</t>
  </si>
  <si>
    <t>SAÚDE COLETIVA (41.03%) | MEDICINA I (17.95%)</t>
  </si>
  <si>
    <t>1520-6033</t>
  </si>
  <si>
    <t>BIOTECHNOLOGY PROGRESS</t>
  </si>
  <si>
    <t>ENGENHARIAS II (18.47%) | BIOTECNOLOGIA (18.47%) | CIÊNCIA DE ALIMENTOS (11.46%)</t>
  </si>
  <si>
    <t>2073-4409</t>
  </si>
  <si>
    <t>CELLS</t>
  </si>
  <si>
    <t>CIÊNCIAS BIOLÓGICAS II (22.87%) | CIÊNCIAS BIOLÓGICAS I (21.76%) | MEDICINA I (18.46%)</t>
  </si>
  <si>
    <t>2059-7908</t>
  </si>
  <si>
    <t>BMJ GLOBAL HEALTH</t>
  </si>
  <si>
    <t>SAÚDE COLETIVA (49.55%) | MEDICINA I (18.92%)</t>
  </si>
  <si>
    <t>2306-5354</t>
  </si>
  <si>
    <t>BIOENGINEERING</t>
  </si>
  <si>
    <t>ENGENHARIAS III (17.65%) | CIÊNCIAS AMBIENTAIS (14.71%) | CIÊNCIAS AGRÁRIAS I (14.71%)</t>
  </si>
  <si>
    <t>2399-5300</t>
  </si>
  <si>
    <t>INNOVATION IN AGING (ONLINE)</t>
  </si>
  <si>
    <t>INTERDISCIPLINAR (32.00%) | SAÚDE COLETIVA (20.00%)</t>
  </si>
  <si>
    <t>1874-4346</t>
  </si>
  <si>
    <t>THE OPEN NURSING JOURNAL</t>
  </si>
  <si>
    <t>2193-8245</t>
  </si>
  <si>
    <t>OPHTHALMOLOGY AND THERAPY</t>
  </si>
  <si>
    <t>MEDICINA III (47.06%) | PSICOLOGIA (17.65%)</t>
  </si>
  <si>
    <t>2471-2531</t>
  </si>
  <si>
    <t>INAUGURAL REVIEW SERIES</t>
  </si>
  <si>
    <t>MEDICINA II (32.43%) | MEDICINA I (29.73%)</t>
  </si>
  <si>
    <t>2076-2607</t>
  </si>
  <si>
    <t>MICROORGANISMS</t>
  </si>
  <si>
    <t>CIÊNCIAS BIOLÓGICAS III (13.17%) | BIOTECNOLOGIA (12.76%) | CIÊNCIAS BIOLÓGICAS I (12.35%)</t>
  </si>
  <si>
    <t>2168-1171</t>
  </si>
  <si>
    <t>COMPUTER METHODS IN BIOMECHANICS AND BIOMEDICAL ENGINEERING. IMAGING &amp; VISUALIZATION (ONLINE)</t>
  </si>
  <si>
    <t>2055-5822</t>
  </si>
  <si>
    <t>ESC HEART FAILURE</t>
  </si>
  <si>
    <t>2456-8899</t>
  </si>
  <si>
    <t>JOURNAL OF ADVANCES IN MEDICINE AND MEDICAL RESEARCH</t>
  </si>
  <si>
    <t>INTERDISCIPLINAR (35.29%) | ODONTOLOGIA (23.53%)</t>
  </si>
  <si>
    <t>2093-7911</t>
  </si>
  <si>
    <t>SAFETY AND HEALTH AT WORK</t>
  </si>
  <si>
    <t>2515-8961</t>
  </si>
  <si>
    <t>RAI REVISTA DE ADMINISTRAÇÃO E INOVAÇÃO</t>
  </si>
  <si>
    <t>2468-2667</t>
  </si>
  <si>
    <t>THE LANCET PUBLIC HEALT</t>
  </si>
  <si>
    <t>2314-436X</t>
  </si>
  <si>
    <t>INTERNATIONAL JOURNAL OF GENOMICS (PRINT)</t>
  </si>
  <si>
    <t>CIÊNCIAS BIOLÓGICAS I (31.58%) | CIÊNCIAS BIOLÓGICAS II (21.05%)</t>
  </si>
  <si>
    <t>1941-7225</t>
  </si>
  <si>
    <t>AMERICAN JOURNAL OF HYPERTENSION (ONLINE)</t>
  </si>
  <si>
    <t>CIÊNCIAS BIOLÓGICAS II (28.57%) | SAÚDE COLETIVA (23.38%)</t>
  </si>
  <si>
    <t>1745-9206</t>
  </si>
  <si>
    <t>CHRONIC ILLNESS</t>
  </si>
  <si>
    <t>2542-5196</t>
  </si>
  <si>
    <t>THE LANCET PLANETARY HEALTH</t>
  </si>
  <si>
    <t>SAÚDE COLETIVA (33.33%) | ENSINO (25.00%)</t>
  </si>
  <si>
    <t>2589-5370</t>
  </si>
  <si>
    <t>ECLINICALMEDICINE</t>
  </si>
  <si>
    <t>MEDICINA II (23.33%) | SAÚDE COLETIVA (20.00%) | MEDICINA I (16.67%)</t>
  </si>
  <si>
    <t>1179-5468</t>
  </si>
  <si>
    <t>CLINICAL MEDICINE INSIGHTS: CARDIOLOGY</t>
  </si>
  <si>
    <t>1552-5767</t>
  </si>
  <si>
    <t>THE PERMANENTE JOURNAL</t>
  </si>
  <si>
    <t>1542-6416</t>
  </si>
  <si>
    <t>CLINICAL PROTEOMICS</t>
  </si>
  <si>
    <t>MEDICINA I (40.00%) | BIOTECNOLOGIA (20.00%)</t>
  </si>
  <si>
    <t>1899-0967</t>
  </si>
  <si>
    <t>POLISH JOURNAL OF RADIOLOGY</t>
  </si>
  <si>
    <t>ANTROPOLOGIA / ARQUEOLOGIA (33.33%) | ENGENHARIAS II (33.33%)</t>
  </si>
  <si>
    <t>2281-5872</t>
  </si>
  <si>
    <t>CLINICAL AND TRANSLATIONAL IMAGING.</t>
  </si>
  <si>
    <t>1871-4080</t>
  </si>
  <si>
    <t>COGNITIVE NEURODYNAMICS</t>
  </si>
  <si>
    <t>1020-4989</t>
  </si>
  <si>
    <t>REVISTA PANAMERICANA DE SALUD PÚBLICA / PAN AMERICAN JOURNAL OF PUBLIC HEALTH</t>
  </si>
  <si>
    <t>2515-4478</t>
  </si>
  <si>
    <t>BMJ EVIDENCE-BASED MEDICINE</t>
  </si>
  <si>
    <t>2053-8871</t>
  </si>
  <si>
    <t>CEREBELLUM &amp; ATAXIAS</t>
  </si>
  <si>
    <t>2224-4344</t>
  </si>
  <si>
    <t>TRANSLATIONAL PEDIATRICS</t>
  </si>
  <si>
    <t>EDUCAÇÃO FÍSICA (40.00%) | ENSINO (20.00%)</t>
  </si>
  <si>
    <t>1522-1466</t>
  </si>
  <si>
    <t>AMERICAN JOURNAL OF PHYSIOLOGY-RENAL PHYSIOLOGY</t>
  </si>
  <si>
    <t>MEDICINA I (36.36%) | CIÊNCIAS BIOLÓGICAS II (27.27%)</t>
  </si>
  <si>
    <t>0001-6268</t>
  </si>
  <si>
    <t>ACTA NEUROCHIRURGICA</t>
  </si>
  <si>
    <t>0001-6489</t>
  </si>
  <si>
    <t>ACTA OTO-LARYNGOLOGICA</t>
  </si>
  <si>
    <t>0002-7014</t>
  </si>
  <si>
    <t>AMEGHINIANA</t>
  </si>
  <si>
    <t>BIODIVERSIDADE (40.00%) | GEOCIÊNCIAS (31.43%)</t>
  </si>
  <si>
    <t>0003-3197</t>
  </si>
  <si>
    <t>ANGIOLOGY (ROSLYN, N.Y.)</t>
  </si>
  <si>
    <t>0003-6072</t>
  </si>
  <si>
    <t>ANTONIE VAN LEEUWENHOEK (GEDRUKT)</t>
  </si>
  <si>
    <t>CIÊNCIAS BIOLÓGICAS III (17.82%) | BIOTECNOLOGIA (13.79%) | CIÊNCIAS BIOLÓGICAS I (13.79%)</t>
  </si>
  <si>
    <t>0004-069X</t>
  </si>
  <si>
    <t>ARCHIVUM IMMUNOLOGIAE ET THERAPIAE EXPERIMENTALIS</t>
  </si>
  <si>
    <t>MEDICINA II (25.00%) | CIÊNCIAS BIOLÓGICAS I (15.00%) | MEDICINA I (15.00%)</t>
  </si>
  <si>
    <t>0004-2749</t>
  </si>
  <si>
    <t>ARQUIVOS BRASILEIROS DE OFTALMOLOGIA (IMPRESSO)</t>
  </si>
  <si>
    <t>0004-8666</t>
  </si>
  <si>
    <t>THE AUSTRALIAN AND NEW ZEALAND JOURNAL OF OBSTETRICS AND GYNAECOLOGY</t>
  </si>
  <si>
    <t>0008-6312</t>
  </si>
  <si>
    <t>CARDIOLOGY (BASEL)</t>
  </si>
  <si>
    <t>0009-2363</t>
  </si>
  <si>
    <t>CHEMICAL AND PHARMACEUTICAL BULLETIN</t>
  </si>
  <si>
    <t>FARMÁCIA (27.78%) | QUÍMICA (16.67%) | ECONOMIA (11.11%)</t>
  </si>
  <si>
    <t>0012-4486</t>
  </si>
  <si>
    <t>DOCUMENTA OPHTHALMOLOGICA</t>
  </si>
  <si>
    <t>MEDICINA III (29.41%) | PSICOLOGIA (17.65%) | CIÊNCIAS BIOLÓGICAS II (14.71%)</t>
  </si>
  <si>
    <t>0013-5585</t>
  </si>
  <si>
    <t>BIOMEDIZINISCHE TECHNIK (BERLIN. ZEITSCHRIFT)</t>
  </si>
  <si>
    <t>ENGENHARIAS IV (25.00%) | CIÊNCIAS BIOLÓGICAS II (25.00%)</t>
  </si>
  <si>
    <t>0014-4894</t>
  </si>
  <si>
    <t>EXPERIMENTAL PARASITOLOGY</t>
  </si>
  <si>
    <t>MEDICINA VETERINÁRIA (17.14%) | CIÊNCIAS BIOLÓGICAS II (14.52%) | CIÊNCIAS BIOLÓGICAS III (12.10%)</t>
  </si>
  <si>
    <t>0019-5545</t>
  </si>
  <si>
    <t>INDIAN JOURNAL OF PSYCHIATRY</t>
  </si>
  <si>
    <t>0020-0190</t>
  </si>
  <si>
    <t>INFORMATION PROCESSING LETTERS (PRINT)</t>
  </si>
  <si>
    <t>0020-7640</t>
  </si>
  <si>
    <t>INTERNATIONAL JOURNAL OF SOCIAL PSYCHIATRY</t>
  </si>
  <si>
    <t>MEDICINA II (24.24%) | MEDICINA I (21.21%) | ENFERMAGEM (15.15%)</t>
  </si>
  <si>
    <t>0021-9509</t>
  </si>
  <si>
    <t>JOURNAL OF CARDIOVASCULAR SURGERY (TESTO STAMPATO)</t>
  </si>
  <si>
    <t>0022-1198</t>
  </si>
  <si>
    <t>JOURNAL OF FORENSIC SCIENCES</t>
  </si>
  <si>
    <t>ODONTOLOGIA (17.95%) | QUÍMICA (11.54%) | BIODIVERSIDADE (10.26%)</t>
  </si>
  <si>
    <t>0022-2615</t>
  </si>
  <si>
    <t>JOURNAL OF MEDICAL MICROBIOLOGY</t>
  </si>
  <si>
    <t>MEDICINA II (19.29%) | CIÊNCIAS BIOLÓGICAS III (16.24%) | MEDICINA I (11.68%)</t>
  </si>
  <si>
    <t>0022-2631</t>
  </si>
  <si>
    <t>THE JOURNAL OF MEMBRANE BIOLOGY (PRINT)</t>
  </si>
  <si>
    <t>CIÊNCIAS BIOLÓGICAS II (38.46%) | BIODIVERSIDADE (11.54%)</t>
  </si>
  <si>
    <t>0022-2895</t>
  </si>
  <si>
    <t>JOURNAL OF MOTOR BEHAVIOR</t>
  </si>
  <si>
    <t>0022-4707</t>
  </si>
  <si>
    <t>JOURNAL OF SPORTS MEDICINE AND PHYSICAL FITNESS (TESTO STAMPATO)</t>
  </si>
  <si>
    <t>0025-8024</t>
  </si>
  <si>
    <t>MEDICINE, SCIENCE AND THE LAW</t>
  </si>
  <si>
    <t>0026-4970</t>
  </si>
  <si>
    <t>MINERVA STOMATOLOGICA (TESTO STAMPATO)</t>
  </si>
  <si>
    <t>0033-2720</t>
  </si>
  <si>
    <t>PSYCHIATRIC QUARTERLY</t>
  </si>
  <si>
    <t>PSICOLOGIA (31.03%) | SAÚDE COLETIVA (20.69%)</t>
  </si>
  <si>
    <t>0033-2933</t>
  </si>
  <si>
    <t>THE PSYCHOLOGICAL RECORD</t>
  </si>
  <si>
    <t>0033-3549</t>
  </si>
  <si>
    <t>PUBLIC HEALTH REPORTS (1974)</t>
  </si>
  <si>
    <t>0033-6572</t>
  </si>
  <si>
    <t>QUINTESSENCE INTERNATIONAL</t>
  </si>
  <si>
    <t>0034-7167</t>
  </si>
  <si>
    <t>REVISTA BRASILEIRA DE ENFERMAGEM</t>
  </si>
  <si>
    <t>0036-5521</t>
  </si>
  <si>
    <t>SCANDINAVIAN JOURNAL OF GASTROENTEROLOGY (TRYKT UTG.)</t>
  </si>
  <si>
    <t>MEDICINA II (33.33%) | MEDICINA I (25.00%)</t>
  </si>
  <si>
    <t>0039-128X</t>
  </si>
  <si>
    <t>STEROIDS (STONEHAM, MA.)</t>
  </si>
  <si>
    <t>CIÊNCIAS BIOLÓGICAS II (35.63%) | FARMÁCIA (11.49%) | MEDICINA I (9.20%)</t>
  </si>
  <si>
    <t>0040-4020</t>
  </si>
  <si>
    <t>TETRAHEDRON (OXFORD. PRINT)</t>
  </si>
  <si>
    <t>0040-8166</t>
  </si>
  <si>
    <t>TISSUE &amp; CELL</t>
  </si>
  <si>
    <t>CIÊNCIAS BIOLÓGICAS I (16.44%) | MEDICINA VETERINÁRIA (13.70%) | CIÊNCIAS BIOLÓGICAS II (10.96%)</t>
  </si>
  <si>
    <t>0042-9007</t>
  </si>
  <si>
    <t>VOX SANGUINIS (BASEL. 1956)</t>
  </si>
  <si>
    <t>0043-5325</t>
  </si>
  <si>
    <t>WIENER KLINISCHE WOCHENSCHRIFT</t>
  </si>
  <si>
    <t>0046-9939</t>
  </si>
  <si>
    <t>BOLETIM DO INSTITUTO DE PESCA (IMPRESSO)</t>
  </si>
  <si>
    <t>ZOOTECNIA / RECURSOS PESQUEIROS (41.47%) | BIODIVERSIDADE (19.44%)</t>
  </si>
  <si>
    <t>0065-1281</t>
  </si>
  <si>
    <t>ACTA HISTOCHEMICA (PRINT)</t>
  </si>
  <si>
    <t>CIÊNCIAS BIOLÓGICAS I (18.18%) | MEDICINA VETERINÁRIA (14.77%) | ODONTOLOGIA (13.64%)</t>
  </si>
  <si>
    <t>0065-2598</t>
  </si>
  <si>
    <t>ADVANCES IN EXPERIMENTAL MEDICINE AND BIOLOGY</t>
  </si>
  <si>
    <t>0074-0276</t>
  </si>
  <si>
    <t>MEMÓRIAS DO INSTITUTO OSWALDO CRUZ (IMPRESSO)</t>
  </si>
  <si>
    <t>MEDICINA II (19.26%) | CIÊNCIAS BIOLÓGICAS III (17.57%) | CIÊNCIAS BIOLÓGICAS II (11.36%)</t>
  </si>
  <si>
    <t>0085-5626</t>
  </si>
  <si>
    <t>REVISTA BRASILEIRA DE ENTOMOLOGIA (IMPRESSO)</t>
  </si>
  <si>
    <t>0090-3558</t>
  </si>
  <si>
    <t>JOURNAL OF WILDLIFE DISEASES</t>
  </si>
  <si>
    <t>MEDICINA VETERINÁRIA (42.11%) | BIODIVERSIDADE (20.00%)</t>
  </si>
  <si>
    <t>0093-7711</t>
  </si>
  <si>
    <t>IMMUNOGENETICS (NEW YORK)</t>
  </si>
  <si>
    <t>CIÊNCIAS BIOLÓGICAS I (32.14%) | MEDICINA I (14.29%) | CIÊNCIAS BIOLÓGICAS III (10.71%)</t>
  </si>
  <si>
    <t>0100-204X</t>
  </si>
  <si>
    <t>PESQUISA AGROPECUÁRIA BRASILEIRA (1977. IMPRESSA)</t>
  </si>
  <si>
    <t>0100-3984</t>
  </si>
  <si>
    <t>RB. RADIOLOGIA BRASILEIRA (IMPRESSO)</t>
  </si>
  <si>
    <t>MEDICINA II (47.99%) | MEDICINA I (37.59%)</t>
  </si>
  <si>
    <t>0100-4042</t>
  </si>
  <si>
    <t>QUÍMICA NOVA (IMPRESSO)</t>
  </si>
  <si>
    <t>QUÍMICA (39.67%) | BIOTECNOLOGIA (8.07%) | INTERDISCIPLINAR (6.37%)</t>
  </si>
  <si>
    <t>0102-6720</t>
  </si>
  <si>
    <t>ABCD. ARQUIVOS BRASILEIROS DE CIRURGIA DIGESTIVA</t>
  </si>
  <si>
    <t>MEDICINA III (41.16%) | MEDICINA I (23.47%)</t>
  </si>
  <si>
    <t>0103-2100</t>
  </si>
  <si>
    <t>ACTA PAULISTA DE ENFERMAGEM</t>
  </si>
  <si>
    <t>0103-8478</t>
  </si>
  <si>
    <t>CIÊNCIA RURAL (UFSM. IMPRESSO)</t>
  </si>
  <si>
    <t>CIÊNCIAS AGRÁRIAS I (31.43%) | MEDICINA VETERINÁRIA (27.45%)</t>
  </si>
  <si>
    <t>0104-3269</t>
  </si>
  <si>
    <t>MUDANCAS (IMS)</t>
  </si>
  <si>
    <t>0104-3552</t>
  </si>
  <si>
    <t>REVISTA ENFERMAGEM UERJ</t>
  </si>
  <si>
    <t>0129-1831</t>
  </si>
  <si>
    <t>INTERNATIONAL JOURNAL OF MODERN PHYSICS C</t>
  </si>
  <si>
    <t>0145-8876</t>
  </si>
  <si>
    <t>JOURNAL OF FOOD PROCESS ENGINEERING</t>
  </si>
  <si>
    <t>CIÊNCIA DE ALIMENTOS (39.54%) | ENGENHARIAS II (24.33%)</t>
  </si>
  <si>
    <t>0145-8892</t>
  </si>
  <si>
    <t>JOURNAL OF FOOD PROCESSING AND PRESERVATION</t>
  </si>
  <si>
    <t>CIÊNCIA DE ALIMENTOS (45.12%) | CIÊNCIAS AGRÁRIAS I (13.90%)</t>
  </si>
  <si>
    <t>0148-5717</t>
  </si>
  <si>
    <t>SEXUALLY TRANSMITTED DISEASES</t>
  </si>
  <si>
    <t>0148-7043</t>
  </si>
  <si>
    <t>ANNALS OF PLASTIC SURGERY (PRINT)</t>
  </si>
  <si>
    <t>0149-6085</t>
  </si>
  <si>
    <t>JOURNAL OF FOOD SAFETY</t>
  </si>
  <si>
    <t>CIÊNCIA DE ALIMENTOS (35.37%) | MEDICINA VETERINÁRIA (14.63%)</t>
  </si>
  <si>
    <t>0160-564X</t>
  </si>
  <si>
    <t>ARTIFICIAL ORGANS</t>
  </si>
  <si>
    <t>ENGENHARIAS IV (19.78%) | ENGENHARIAS III (16.48%) | MEDICINA I (16.48%)</t>
  </si>
  <si>
    <t>0160-6972</t>
  </si>
  <si>
    <t>THE JOURNAL OF ORAL IMPLANTOLOGY</t>
  </si>
  <si>
    <t>0161-5890</t>
  </si>
  <si>
    <t>MOLECULAR IMMUNOLOGY</t>
  </si>
  <si>
    <t>CIÊNCIAS BIOLÓGICAS I (18.59%) | CIÊNCIAS BIOLÓGICAS III (17.95%) | CIÊNCIAS BIOLÓGICAS II (11.54%)</t>
  </si>
  <si>
    <t>0163-4356</t>
  </si>
  <si>
    <t>THERAPEUTIC DRUG MONITORING (PRINT)</t>
  </si>
  <si>
    <t>0164-1263</t>
  </si>
  <si>
    <t>PEDIATRIC DENTISTRY</t>
  </si>
  <si>
    <t>0164-7954</t>
  </si>
  <si>
    <t>INTERNATIONAL JOURNAL OF ACAROLOGY</t>
  </si>
  <si>
    <t>MEDICINA VETERINÁRIA (30.71%) | CIÊNCIAS AGRÁRIAS I (22.14%)</t>
  </si>
  <si>
    <t>0165-1781</t>
  </si>
  <si>
    <t>PSYCHIATRY RESEARCH (PRINT)</t>
  </si>
  <si>
    <t>MEDICINA II (30.26%) | MEDICINA I (16.67%) | SAÚDE COLETIVA (13.16%)</t>
  </si>
  <si>
    <t>0165-5876</t>
  </si>
  <si>
    <t>INTERNATIONAL JOURNAL OF PEDIATRIC OTORHINOLARYNGOLOGY (PRINT)</t>
  </si>
  <si>
    <t>EDUCAÇÃO FÍSICA (31.17%) | MEDICINA II (22.08%)</t>
  </si>
  <si>
    <t>0166-6851</t>
  </si>
  <si>
    <t>MOLECULAR AND BIOCHEMICAL PARASITOLOGY (PRINT)</t>
  </si>
  <si>
    <t>CIÊNCIAS BIOLÓGICAS I (29.06%) | CIÊNCIAS BIOLÓGICAS II (17.95%) | CIÊNCIAS BIOLÓGICAS III (14.53%)</t>
  </si>
  <si>
    <t>0168-0102</t>
  </si>
  <si>
    <t>NEUROSCIENCE RESEARCH</t>
  </si>
  <si>
    <t>0168-583X</t>
  </si>
  <si>
    <t>NUCLEAR INSTRUMENTS &amp; METHODS IN PHYSICS RESEARCH. SECTION B, BEAM INTERACTIONS WITH MATERIALS AND ATOMS (PRINT)</t>
  </si>
  <si>
    <t>0175-7571</t>
  </si>
  <si>
    <t>EUROPEAN BIOPHYSICS JOURNAL</t>
  </si>
  <si>
    <t>ASTRONOMIA / FÍSICA (30.00%) | QUÍMICA (15.00%) | CIÊNCIAS BIOLÓGICAS I (10.00%)</t>
  </si>
  <si>
    <t>0177-5103</t>
  </si>
  <si>
    <t>DISEASES OF AQUATIC ORGANISMS</t>
  </si>
  <si>
    <t>BIODIVERSIDADE (32.22%) | MEDICINA VETERINÁRIA (24.44%)</t>
  </si>
  <si>
    <t>0179-1958</t>
  </si>
  <si>
    <t>INTERNATIONAL JOURNAL OF COLORECTAL DISEASE (PRINT)</t>
  </si>
  <si>
    <t>0192-0790</t>
  </si>
  <si>
    <t>JOURNAL OF CLINICAL GASTROENTEROLOGY</t>
  </si>
  <si>
    <t>0193-2691</t>
  </si>
  <si>
    <t>JOURNAL OF DISPERSION SCIENCE AND TECHNOLOGY</t>
  </si>
  <si>
    <t>FARMÁCIA (21.31%) | QUÍMICA (19.67%) | ENGENHARIAS II (18.03%)</t>
  </si>
  <si>
    <t>0198-7569</t>
  </si>
  <si>
    <t>THE INTERNATIONAL JOURNAL OF PERIODONTICS &amp; RESTORATIVE DENTISTRY</t>
  </si>
  <si>
    <t>0213-6163</t>
  </si>
  <si>
    <t>THE EUROPEAN JOURNAL OF PSYCHIATRY</t>
  </si>
  <si>
    <t>PSICOLOGIA (40.00%) | CIÊNCIAS BIOLÓGICAS II (20.00%)</t>
  </si>
  <si>
    <t>0233-111X</t>
  </si>
  <si>
    <t>JOURNAL OF BASIC MICROBIOLOGY</t>
  </si>
  <si>
    <t>BIOTECNOLOGIA (23.40%) | CIÊNCIAS BIOLÓGICAS I (21.28%) | CIÊNCIAS AGRÁRIAS I (21.28%)</t>
  </si>
  <si>
    <t>0256-7040</t>
  </si>
  <si>
    <t>CHILD'S NERVOUS SYSTEM (PRINT)</t>
  </si>
  <si>
    <t>MEDICINA II (39.13%) | MEDICINA III (21.74%)</t>
  </si>
  <si>
    <t>0261-1929</t>
  </si>
  <si>
    <t>ATLA. ALTERNATIVES TO LABORATORY ANIMALS</t>
  </si>
  <si>
    <t>MEDICINA VETERINÁRIA (33.33%) | INTERDISCIPLINAR (20.00%)</t>
  </si>
  <si>
    <t>0263-6484</t>
  </si>
  <si>
    <t>CELL BIOCHEMISTRY AND FUNCTION</t>
  </si>
  <si>
    <t>EDUCAÇÃO FÍSICA (19.05%) | CIÊNCIAS BIOLÓGICAS II (16.67%) | FARMÁCIA (14.29%)</t>
  </si>
  <si>
    <t>0265-9883</t>
  </si>
  <si>
    <t>BRITISH JOURNAL OF PSYCHOTHERAPY</t>
  </si>
  <si>
    <t>0266-4356</t>
  </si>
  <si>
    <t>BRITISH JOURNAL OF ORAL &amp; MAXILLOFACIAL SURGERY</t>
  </si>
  <si>
    <t>0266-8254</t>
  </si>
  <si>
    <t>LETTERS IN APPLIED MICROBIOLOGY</t>
  </si>
  <si>
    <t>CIÊNCIAS BIOLÓGICAS III (15.65%) | MEDICINA VETERINÁRIA (12.93%) | BIOTECNOLOGIA (8.84%)</t>
  </si>
  <si>
    <t>0268-3555</t>
  </si>
  <si>
    <t>PHLEBOLOGY (LONDON)</t>
  </si>
  <si>
    <t>0268-8697</t>
  </si>
  <si>
    <t>BRITISH JOURNAL OF NEUROSURGERY (PRINT)</t>
  </si>
  <si>
    <t>0269-4727</t>
  </si>
  <si>
    <t>JOURNAL OF CLINICAL PHARMACY AND THERAPEUTICS (PRINT)</t>
  </si>
  <si>
    <t>FARMÁCIA (31.25%) | MEDICINA I (25.00%)</t>
  </si>
  <si>
    <t>0278-0232</t>
  </si>
  <si>
    <t>HEMATOLOGICAL ONCOLOGY (PRINT)</t>
  </si>
  <si>
    <t>0279-1072</t>
  </si>
  <si>
    <t>JOURNAL OF PSYCHOACTIVE DRUGS</t>
  </si>
  <si>
    <t>0300-5577</t>
  </si>
  <si>
    <t>JOURNAL OF PERINATAL MEDICINE</t>
  </si>
  <si>
    <t>MEDICINA II (37.50%) | SAÚDE COLETIVA (22.50%)</t>
  </si>
  <si>
    <t>0300-9475</t>
  </si>
  <si>
    <t>SCANDINAVIAN JOURNAL OF IMMUNOLOGY (PRINT)</t>
  </si>
  <si>
    <t>CIÊNCIAS BIOLÓGICAS III (19.57%) | CIÊNCIAS BIOLÓGICAS II (13.04%) | CIÊNCIAS BIOLÓGICAS I (10.87%)</t>
  </si>
  <si>
    <t>0301-1526</t>
  </si>
  <si>
    <t>VASA (BERN)</t>
  </si>
  <si>
    <t>0301-1623</t>
  </si>
  <si>
    <t>INTERNATIONAL UROLOGY AND NEPHROLOGY</t>
  </si>
  <si>
    <t>MEDICINA I (39.33%) | INTERDISCIPLINAR (12.36%)</t>
  </si>
  <si>
    <t>0301-2115</t>
  </si>
  <si>
    <t>EUROPEAN JOURNAL OF OBSTETRICS, GYNECOLOGY, AND REPRODUCTIVE BIOLOGY</t>
  </si>
  <si>
    <t>MEDICINA III (19.42%) | MEDICINA II (18.45%) | EDUCAÇÃO FÍSICA (16.50%)</t>
  </si>
  <si>
    <t>0301-634X</t>
  </si>
  <si>
    <t>RADIATION AND ENVIRONMENTAL BIOPHYSICS</t>
  </si>
  <si>
    <t>ENGENHARIAS II (25.00%) | CIÊNCIAS AMBIENTAIS (25.00%)</t>
  </si>
  <si>
    <t>0302-282X</t>
  </si>
  <si>
    <t>NEUROPSYCHOBIOLOGY</t>
  </si>
  <si>
    <t>MEDICINA II (37.04%) | MEDICINA I (18.52%)</t>
  </si>
  <si>
    <t>0304-4602</t>
  </si>
  <si>
    <t>ANNALS OF THE ACADEMY OF MEDICINE, SINGAPORE</t>
  </si>
  <si>
    <t>0307-6938</t>
  </si>
  <si>
    <t>CLINICAL AND EXPERIMENTAL DERMATOLOGY (PRINT)</t>
  </si>
  <si>
    <t>0340-2096</t>
  </si>
  <si>
    <t>ANATOMIA, HISTOLOGIA, EMBRYOLOGIA</t>
  </si>
  <si>
    <t>0344-0338</t>
  </si>
  <si>
    <t>PATHOLOGY, RESEARCH AND PRACTICE (PRINT)</t>
  </si>
  <si>
    <t>MEDICINA II (28.37%) | ODONTOLOGIA (24.11%)</t>
  </si>
  <si>
    <t>0361-073X</t>
  </si>
  <si>
    <t>EXPERIMENTAL AGING RESEARCH</t>
  </si>
  <si>
    <t>EDUCAÇÃO FÍSICA (37.50%) | CIÊNCIAS BIOLÓGICAS II (18.75%)</t>
  </si>
  <si>
    <t>0363-0188</t>
  </si>
  <si>
    <t>CURRENT PROBLEMS IN DIAGNOSTIC RADIOLOGY</t>
  </si>
  <si>
    <t>0363-8855</t>
  </si>
  <si>
    <t>JOURNAL OF CLINICAL ENGINEERING</t>
  </si>
  <si>
    <t>INTERDISCIPLINAR (40.00%) | MEDICINA I (30.00%)</t>
  </si>
  <si>
    <t>0364-216X</t>
  </si>
  <si>
    <t>AESTHETIC PLASTIC SURGERY</t>
  </si>
  <si>
    <t>0366-6352</t>
  </si>
  <si>
    <t>CHEMICAL PAPERS (PRINT)</t>
  </si>
  <si>
    <t>QUÍMICA (28.23%) | ENGENHARIAS II (15.32%) | BIOTECNOLOGIA (9.68%)</t>
  </si>
  <si>
    <t>0378-1119</t>
  </si>
  <si>
    <t>GENE (AMSTERDAM)</t>
  </si>
  <si>
    <t>CIÊNCIAS BIOLÓGICAS I (29.88%) | CIÊNCIAS BIOLÓGICAS II (15.09%) | MEDICINA I (11.83%)</t>
  </si>
  <si>
    <t>0379-5721</t>
  </si>
  <si>
    <t>FOOD AND NUTRITION BULLETIN (TOKYO. PRINT)</t>
  </si>
  <si>
    <t>0385-8146</t>
  </si>
  <si>
    <t>AURIS, NASUS, LARYNX</t>
  </si>
  <si>
    <t>0390-5616</t>
  </si>
  <si>
    <t>JOURNAL OF NEUROSURGICAL SCIENCES (TESTO STAMPATO)</t>
  </si>
  <si>
    <t>0392-100X</t>
  </si>
  <si>
    <t>ACTA OTORHINOLARYNGOLOGICA ITALICA</t>
  </si>
  <si>
    <t>0730-725X</t>
  </si>
  <si>
    <t>MAGNETIC RESONANCE IMAGING</t>
  </si>
  <si>
    <t>ENGENHARIAS IV (27.27%) | MEDICINA II (27.27%)</t>
  </si>
  <si>
    <t>0732-8893</t>
  </si>
  <si>
    <t>DIAGNOSTIC MICROBIOLOGY AND INFECTIOUS DISEASE</t>
  </si>
  <si>
    <t>MEDICINA I (20.74%) | MEDICINA II (20.28%) | CIÊNCIAS BIOLÓGICAS III (18.89%)</t>
  </si>
  <si>
    <t>0734-2829</t>
  </si>
  <si>
    <t>JOURNAL OF PSYCHOEDUCATIONAL ASSESSMENT (PRINT)</t>
  </si>
  <si>
    <t>0735-7044</t>
  </si>
  <si>
    <t>BEHAVIORAL NEUROSCIENCE</t>
  </si>
  <si>
    <t>0735-7907</t>
  </si>
  <si>
    <t>CANCER INVESTIGATION</t>
  </si>
  <si>
    <t>0736-5748</t>
  </si>
  <si>
    <t>INTERNATIONAL JOURNAL OF DEVELOPMENTAL NEUROSCIENCE</t>
  </si>
  <si>
    <t>CIÊNCIAS BIOLÓGICAS II (44.94%) | MEDICINA I (11.80%)</t>
  </si>
  <si>
    <t>0736-5829</t>
  </si>
  <si>
    <t>ADAPTED PHYSICAL ACTIVITY QUARTERLY</t>
  </si>
  <si>
    <t>0737-0806</t>
  </si>
  <si>
    <t>JOURNAL OF EQUINE VETERINARY SCIENCE (PRINT)</t>
  </si>
  <si>
    <t>0741-0395</t>
  </si>
  <si>
    <t>GENETIC EPIDEMIOLOGY (PRINT)</t>
  </si>
  <si>
    <t>0748-1187</t>
  </si>
  <si>
    <t>DEATH STUDIES</t>
  </si>
  <si>
    <t>ENFERMAGEM (44.44%) | FARMÁCIA (11.11%)</t>
  </si>
  <si>
    <t>0749-5161</t>
  </si>
  <si>
    <t>PEDIATRIC EMERGENCY CARE</t>
  </si>
  <si>
    <t>FARMÁCIA (40.00%) | MEDICINA II (40.00%)</t>
  </si>
  <si>
    <t>0749-6753</t>
  </si>
  <si>
    <t>THE INTERNATIONAL JOURNAL OF HEALTH PLANNING AND MANAGEMENT</t>
  </si>
  <si>
    <t>SAÚDE COLETIVA (37.50%) | EDUCAÇÃO FÍSICA (16.67%)</t>
  </si>
  <si>
    <t>0825-8597</t>
  </si>
  <si>
    <t>JOURNAL OF PALLIATIVE CARE</t>
  </si>
  <si>
    <t>0867-5910</t>
  </si>
  <si>
    <t>JOURNAL OF PHYSIOLOGY AND PHARMACOLOGY</t>
  </si>
  <si>
    <t>CIÊNCIAS BIOLÓGICAS II (41.18%) | EDUCAÇÃO FÍSICA (17.65%)</t>
  </si>
  <si>
    <t>0885-4513</t>
  </si>
  <si>
    <t>BIOTECHNOLOGY AND APPLIED BIOCHEMISTRY</t>
  </si>
  <si>
    <t>ENGENHARIAS II (23.19%) | BIOTECNOLOGIA (20.29%) | FARMÁCIA (11.59%)</t>
  </si>
  <si>
    <t>0885-6222</t>
  </si>
  <si>
    <t>HUMAN PSYCHOPHARMACOLOGY</t>
  </si>
  <si>
    <t>0885-8195</t>
  </si>
  <si>
    <t>JOURNAL OF CANCER EDUCATION</t>
  </si>
  <si>
    <t>0889-7077</t>
  </si>
  <si>
    <t>SUBSTANCE ABUSE</t>
  </si>
  <si>
    <t>0891-9887</t>
  </si>
  <si>
    <t>JOURNAL OF GERIATRIC PSYCHIATRY AND NEUROLOGY</t>
  </si>
  <si>
    <t>MEDICINA II (27.66%) | PSICOLOGIA (17.02%) | MEDICINA I (10.64%)</t>
  </si>
  <si>
    <t>0894-0959</t>
  </si>
  <si>
    <t>SEMINARS IN DIALYSIS</t>
  </si>
  <si>
    <t>0894-1939</t>
  </si>
  <si>
    <t>JOURNAL OF INVESTIGATIVE SURGERY</t>
  </si>
  <si>
    <t>0895-0172</t>
  </si>
  <si>
    <t>THE JOURNAL OF NEUROPSYCHIATRY AND CLINICAL NEUROSCIENCES (PRINT)</t>
  </si>
  <si>
    <t>0899-3459</t>
  </si>
  <si>
    <t>TOPICS IN MAGNETIC RESONANCE IMAGING</t>
  </si>
  <si>
    <t>0919-6544</t>
  </si>
  <si>
    <t>NEUROPATHOLOGY (KYOTO. 1993)</t>
  </si>
  <si>
    <t>0921-4526</t>
  </si>
  <si>
    <t>PHYSICA. B, CONDENSED MATTER (PRINT)</t>
  </si>
  <si>
    <t>0924-2031</t>
  </si>
  <si>
    <t>VIBRATIONAL SPECTROSCOPY (PRINT)</t>
  </si>
  <si>
    <t>ASTRONOMIA / FÍSICA (37.80%) | QUÍMICA (13.06%)</t>
  </si>
  <si>
    <t>0925-4927</t>
  </si>
  <si>
    <t>PSYCHIATRY RESEARCH. NEUROIMAGING (PRINT)</t>
  </si>
  <si>
    <t>0925-5710</t>
  </si>
  <si>
    <t>INTERNATIONAL JOURNAL OF HEMATOLOGY</t>
  </si>
  <si>
    <t>MEDICINA I (33.33%) | FARMÁCIA (20.00%)</t>
  </si>
  <si>
    <t>0929-5305</t>
  </si>
  <si>
    <t>JOURNAL OF THROMBOSIS AND THROMBOLYSIS</t>
  </si>
  <si>
    <t>0929-5313</t>
  </si>
  <si>
    <t>JOURNAL OF COMPUTATIONAL NEUROSCIENCE</t>
  </si>
  <si>
    <t>CIÊNCIA DA COMPUTAÇÃO (20.00%) | ENGENHARIAS IV (20.00%) | CIÊNCIAS BIOLÓGICAS I (20.00%)</t>
  </si>
  <si>
    <t>0930-1038</t>
  </si>
  <si>
    <t>SURGICAL AND RADIOLOGIC ANATOMY (PRINT)</t>
  </si>
  <si>
    <t>0947-7349</t>
  </si>
  <si>
    <t>EXPERIMENTAL AND CLINICAL ENDOCRINOLOGY &amp; DIABETES</t>
  </si>
  <si>
    <t>CIÊNCIAS BIOLÓGICAS II (15.15%) | FARMÁCIA (12.12%) | EDUCAÇÃO FÍSICA (12.12%)</t>
  </si>
  <si>
    <t>0948-5023</t>
  </si>
  <si>
    <t>JOURNAL OF MOLECULAR MODELING (ONLINE)</t>
  </si>
  <si>
    <t>QUÍMICA (32.11%) | ASTRONOMIA / FÍSICA (15.14%) | MATERIAIS (8.03%)</t>
  </si>
  <si>
    <t>0950-2688</t>
  </si>
  <si>
    <t>EPIDEMIOLOGY AND INFECTION (PRINT)</t>
  </si>
  <si>
    <t>SAÚDE COLETIVA (21.20%) | MEDICINA II (19.08%) | CIÊNCIAS BIOLÓGICAS III (8.83%)</t>
  </si>
  <si>
    <t>0950-9240</t>
  </si>
  <si>
    <t>JOURNAL OF HUMAN HYPERTENSION</t>
  </si>
  <si>
    <t>MEDICINA I (40.38%) | SAÚDE COLETIVA (28.85%)</t>
  </si>
  <si>
    <t>0951-3590</t>
  </si>
  <si>
    <t>GYNECOLOGICAL ENDOCRINOLOGY</t>
  </si>
  <si>
    <t>MEDICINA III (39.08%) | MEDICINA I (18.39%)</t>
  </si>
  <si>
    <t>0952-4746</t>
  </si>
  <si>
    <t>JOURNAL OF RADIOLOGICAL PROTECTION (PRINT)</t>
  </si>
  <si>
    <t>ENGENHARIAS II (38.89%) | INTERDISCIPLINAR (22.22%)</t>
  </si>
  <si>
    <t>0953-816X</t>
  </si>
  <si>
    <t>EUROPEAN JOURNAL OF NEUROSCIENCE (PRINT)</t>
  </si>
  <si>
    <t>CIÊNCIAS BIOLÓGICAS II (28.57%) | PSICOLOGIA (9.52%) | EDUCAÇÃO FÍSICA (9.52%)</t>
  </si>
  <si>
    <t>0954-4119</t>
  </si>
  <si>
    <t>PROCEEDINGS OF THE INSTITUTION OF MECHANICAL ENGINEERS. PART H, JOURNAL OF ENGINEERING IN MEDICINE</t>
  </si>
  <si>
    <t>0956-4624</t>
  </si>
  <si>
    <t>INTERNATIONAL JOURNAL OF STD &amp; AIDS</t>
  </si>
  <si>
    <t>MEDICINA II (40.74%) | SAÚDE COLETIVA (20.37%)</t>
  </si>
  <si>
    <t>0958-2592</t>
  </si>
  <si>
    <t>FOOT (EDINBURGH)</t>
  </si>
  <si>
    <t>0959-3985</t>
  </si>
  <si>
    <t>PHYSIOTHERAPY THEORY AND PRACTICE</t>
  </si>
  <si>
    <t>0959-4973</t>
  </si>
  <si>
    <t>ANTI-CANCER DRUGS</t>
  </si>
  <si>
    <t>FARMÁCIA (17.07%) | CIÊNCIAS BIOLÓGICAS II (17.07%) | MEDICINA I (17.07%)</t>
  </si>
  <si>
    <t>0959-9436</t>
  </si>
  <si>
    <t>MENDELEEV COMMUNICATIONS (PRINT)</t>
  </si>
  <si>
    <t>0960-2011</t>
  </si>
  <si>
    <t>NEUROPSYCHOLOGICAL REHABILITATION (PRINT)</t>
  </si>
  <si>
    <t>0960-3271</t>
  </si>
  <si>
    <t>HUMAN &amp; EXPERIMENTAL TOXICOLOGY</t>
  </si>
  <si>
    <t>CIÊNCIAS BIOLÓGICAS II (21.15%) | MEDICINA I (11.54%) | MEDICINA VETERINÁRIA (9.62%)</t>
  </si>
  <si>
    <t>0968-5243</t>
  </si>
  <si>
    <t>MAGNETIC RESONANCE MATERIALS IN PHYSICS, BIOLOGY AND MEDICINE</t>
  </si>
  <si>
    <t>0974-2700</t>
  </si>
  <si>
    <t>JOURNAL OF EMERGENCIES, TRAUMA, AND SHOCK: SYNERGIZING BASIC SCIENCE, CLINICAL MEDICINE, &amp; GLOBAL HEALTH</t>
  </si>
  <si>
    <t>0974-777X</t>
  </si>
  <si>
    <t>JOURNAL OF GLOBAL INFECTIOUS DISEASES (PRINT)</t>
  </si>
  <si>
    <t>1008-1275</t>
  </si>
  <si>
    <t>CHINESE JOURNAL OF TRAUMATOLOGY</t>
  </si>
  <si>
    <t>1011-6125</t>
  </si>
  <si>
    <t>STEREOTACTIC AND FUNCTIONAL NEUROSURGERY</t>
  </si>
  <si>
    <t>1015-2008</t>
  </si>
  <si>
    <t>PATHOBIOLOGY (BASEL)</t>
  </si>
  <si>
    <t>1018-1172</t>
  </si>
  <si>
    <t>JOURNAL OF VASCULAR RESEARCH</t>
  </si>
  <si>
    <t>CIÊNCIAS BIOLÓGICAS II (27.78%) | MEDICINA I (27.78%)</t>
  </si>
  <si>
    <t>1018-9068</t>
  </si>
  <si>
    <t>JOURNAL OF INVESTIGATIONAL ALLERGOLOGY &amp; CLINICAL IMMUNOLOGY</t>
  </si>
  <si>
    <t>1025-5842</t>
  </si>
  <si>
    <t>COMPUTER METHODS IN BIOMECHANICS AND BIOMEDICAL ENGINEERING</t>
  </si>
  <si>
    <t>ODONTOLOGIA (36.96%) | ENGENHARIAS IV (28.26%)</t>
  </si>
  <si>
    <t>1030-1887</t>
  </si>
  <si>
    <t>AUSTRALIAN SYSTEMATIC BOTANY</t>
  </si>
  <si>
    <t>1034-4810</t>
  </si>
  <si>
    <t>JOURNAL OF PAEDIATRICS AND CHILD HEALTH (PRINT)</t>
  </si>
  <si>
    <t>1040-1237</t>
  </si>
  <si>
    <t>ANNALS OF CLINICAL PSYCHIATRY</t>
  </si>
  <si>
    <t>1041-2905</t>
  </si>
  <si>
    <t>THE JOURNAL OF ESSENTIAL OIL RESEARCH</t>
  </si>
  <si>
    <t>CIÊNCIAS AGRÁRIAS I (14.84%) | QUÍMICA (12.90%) | BIOTECNOLOGIA (12.26%)</t>
  </si>
  <si>
    <t>1042-7260</t>
  </si>
  <si>
    <t>JOURNAL OF ZOO AND WILDLIFE MEDICINE</t>
  </si>
  <si>
    <t>1042-8194</t>
  </si>
  <si>
    <t>LEUKEMIA &amp; LYMPHOMA (PRINT)</t>
  </si>
  <si>
    <t>1043-4046</t>
  </si>
  <si>
    <t>ADVANCES IN PHYSIOLOGY EDUCATION</t>
  </si>
  <si>
    <t>1044-5498</t>
  </si>
  <si>
    <t>DNA AND CELL BIOLOGY</t>
  </si>
  <si>
    <t>CIÊNCIAS BIOLÓGICAS I (40.00%) | MEDICINA I (20.00%)</t>
  </si>
  <si>
    <t>1045-1056</t>
  </si>
  <si>
    <t>BIOLOGICALS (LONDON. PRINT)</t>
  </si>
  <si>
    <t>CIÊNCIAS BIOLÓGICAS I (25.00%) | MEDICINA VETERINÁRIA (19.44%) | INTERDISCIPLINAR (11.11%)</t>
  </si>
  <si>
    <t>1050-6411</t>
  </si>
  <si>
    <t>JOURNAL OF ELECTROMYOGRAPHY AND KINESIOLOGY</t>
  </si>
  <si>
    <t>1051-9815</t>
  </si>
  <si>
    <t>WORK (READING, MA)</t>
  </si>
  <si>
    <t>ENGENHARIAS III (29.35%) | EDUCAÇÃO FÍSICA (18.48%) | INTERDISCIPLINAR (11.96%)</t>
  </si>
  <si>
    <t>1053-8127</t>
  </si>
  <si>
    <t>JOURNAL OF BACK AND MUSCULOSKELETAL REHABILITATION</t>
  </si>
  <si>
    <t>1055-0887</t>
  </si>
  <si>
    <t>JOURNAL OF ADDICTIVE DISEASES (PRINT)</t>
  </si>
  <si>
    <t>1055-6656</t>
  </si>
  <si>
    <t>THE CLEFT PALATE-CRANIOFACIAL JOURNAL (PRINT)</t>
  </si>
  <si>
    <t>INTERDISCIPLINAR (45.90%) | ODONTOLOGIA (29.51%)</t>
  </si>
  <si>
    <t>1056-6716</t>
  </si>
  <si>
    <t>JOURNAL OF SPORT REHABILITATION</t>
  </si>
  <si>
    <t>1056-8727</t>
  </si>
  <si>
    <t>JOURNAL OF DIABETES AND ITS COMPLICATIONS</t>
  </si>
  <si>
    <t>1061-5377</t>
  </si>
  <si>
    <t>CARDIOLOGY IN REVIEW (PRINT)</t>
  </si>
  <si>
    <t>1066-4807</t>
  </si>
  <si>
    <t>THE FAMILY JOURNAL (ALEXANDRIA, VA.)</t>
  </si>
  <si>
    <t>1070-3004</t>
  </si>
  <si>
    <t>EMERGENCY RADIOLOGY (PRINT)</t>
  </si>
  <si>
    <t>1073-9149</t>
  </si>
  <si>
    <t>INSTRUMENTATION SCIENCE &amp; TECHNOLOGY</t>
  </si>
  <si>
    <t>1073-9688</t>
  </si>
  <si>
    <t>MICROCIRCULATION (NEW YORK, N.Y. 1994)</t>
  </si>
  <si>
    <t>1075-2617</t>
  </si>
  <si>
    <t>JOURNAL OF PEPTIDE SCIENCE (PRINT)</t>
  </si>
  <si>
    <t>BIOTECNOLOGIA (23.33%) | QUÍMICA (20.00%) | CIÊNCIAS BIOLÓGICAS II (20.00%)</t>
  </si>
  <si>
    <t>1076-6294</t>
  </si>
  <si>
    <t>MICROBIAL DRUG RESISTANCE (LARCHMONT, N.Y.)</t>
  </si>
  <si>
    <t>MEDICINA II (17.88%) | CIÊNCIAS BIOLÓGICAS III (14.53%) | FARMÁCIA (12.29%)</t>
  </si>
  <si>
    <t>1079-9796</t>
  </si>
  <si>
    <t>BLOOD CELLS, MOLECULES &amp; DISEASES (PRINT)</t>
  </si>
  <si>
    <t>1081-1710</t>
  </si>
  <si>
    <t>JOURNAL OF VECTOR ECOLOGY</t>
  </si>
  <si>
    <t>BIODIVERSIDADE (31.37%) | CIÊNCIAS BIOLÓGICAS III (17.65%) | SAÚDE COLETIVA (17.65%)</t>
  </si>
  <si>
    <t>1084-9785</t>
  </si>
  <si>
    <t>CANCER BIOTHERAPY &amp; RADIOPHARMACEUTICALS</t>
  </si>
  <si>
    <t>MEDICINA I (40.00%) | ENGENHARIAS II (20.00%)</t>
  </si>
  <si>
    <t>1085-9489</t>
  </si>
  <si>
    <t>JOURNAL OF THE PERIPHERAL NERVOUS SYSTEM</t>
  </si>
  <si>
    <t>1086-8089</t>
  </si>
  <si>
    <t>JOURNAL OF THE SOCIETY OF LAPAROENDOSCOPIC SURGEONS</t>
  </si>
  <si>
    <t>1087-0024</t>
  </si>
  <si>
    <t>THE JOURNAL OF INVESTIGATIVE DERMATOLOGY SYMPOSIUM PROCEEDINGS</t>
  </si>
  <si>
    <t>1088-5412</t>
  </si>
  <si>
    <t>ALLERGY AND ASTHMA PROCEEDINGS (PRINT)</t>
  </si>
  <si>
    <t>1089-2516</t>
  </si>
  <si>
    <t>TECHNIQUES IN VASCULAR AND INTERVENTIONAL RADIOLOGY</t>
  </si>
  <si>
    <t>1090-0586</t>
  </si>
  <si>
    <t>APPLIED PSYCHOPHYSIOLOGY AND BIOFEEDBACK</t>
  </si>
  <si>
    <t>MEDICINA I (31.58%) | CIÊNCIAS BIOLÓGICAS II (26.32%)</t>
  </si>
  <si>
    <t>1092-6429</t>
  </si>
  <si>
    <t>JOURNAL OF LAPAROENDOSCOPIC &amp; ADVANCED SURGICAL TECHNIQUES. PART A</t>
  </si>
  <si>
    <t>1092-9134</t>
  </si>
  <si>
    <t>ANNALS OF DIAGNOSTIC PATHOLOGY (PRINT)</t>
  </si>
  <si>
    <t>MEDICINA II (46.43%) | ODONTOLOGIA (21.43%)</t>
  </si>
  <si>
    <t>1093-6793</t>
  </si>
  <si>
    <t>THE JOURNAL OF THE AMERICAN ACADEMY OF PSYCHIATRY AND THE LAW</t>
  </si>
  <si>
    <t>1094-6950</t>
  </si>
  <si>
    <t>JOURNAL OF CLINICAL DENSITOMETRY</t>
  </si>
  <si>
    <t>MEDICINA I (40.35%) | NUTRIÇÃO (14.04%)</t>
  </si>
  <si>
    <t>1094-8341</t>
  </si>
  <si>
    <t>PHYSIOLOGICAL GENOMICS (PRINT)</t>
  </si>
  <si>
    <t>CIÊNCIAS BIOLÓGICAS II (30.00%) | CIÊNCIAS BIOLÓGICAS I (20.00%)</t>
  </si>
  <si>
    <t>1096-620X</t>
  </si>
  <si>
    <t>JOURNAL OF MEDICINAL FOOD</t>
  </si>
  <si>
    <t>CIÊNCIAS BIOLÓGICAS II (17.19%) | FARMÁCIA (13.33%) | INTERDISCIPLINAR (10.88%)</t>
  </si>
  <si>
    <t>1098-8823</t>
  </si>
  <si>
    <t>PROSTAGLANDINS &amp; OTHER LIPID MEDIATORS</t>
  </si>
  <si>
    <t>CIÊNCIAS BIOLÓGICAS I (21.43%) | MEDICINA I (21.43%) | INTERDISCIPLINAR (21.43%)</t>
  </si>
  <si>
    <t>1110-662X</t>
  </si>
  <si>
    <t>INTERNATIONAL JOURNAL OF PHOTOENERGY (PRINT)</t>
  </si>
  <si>
    <t>QUÍMICA (28.57%) | ENGENHARIAS I (14.29%) | ASTRONOMIA / FÍSICA (14.29%)</t>
  </si>
  <si>
    <t>1120-6721</t>
  </si>
  <si>
    <t>EUROPEAN JOURNAL OF OPHTHALMOLOGY (TESTO STAMPATO)</t>
  </si>
  <si>
    <t>1128-3602</t>
  </si>
  <si>
    <t>EUROPEAN REVIEW FOR MEDICAL AND PHARMACOLOGICAL SCIENCES</t>
  </si>
  <si>
    <t>1174-5886</t>
  </si>
  <si>
    <t>DRUGS IN R&amp;D</t>
  </si>
  <si>
    <t>FARMÁCIA (20.00%) | MEDICINA II (20.00%) | SAÚDE COLETIVA (20.00%)</t>
  </si>
  <si>
    <t>1175-5326</t>
  </si>
  <si>
    <t>ZOOTAXA (AUCKLAND. PRINT)</t>
  </si>
  <si>
    <t>1179-1357</t>
  </si>
  <si>
    <t>CLINICAL, COSMETIC AND INVESTIGATIONAL DENTISTRY</t>
  </si>
  <si>
    <t>1179-5557</t>
  </si>
  <si>
    <t>CLINICAL MEDICINE INSIGHTS: PATHOLOGY</t>
  </si>
  <si>
    <t>1226-8615</t>
  </si>
  <si>
    <t>JOURNAL OF ASIA PACIFIC ENTOMOLOGY</t>
  </si>
  <si>
    <t>BIOTECNOLOGIA (14.29%) | BIODIVERSIDADE (14.29%) | INTERDISCIPLINAR (14.29%)</t>
  </si>
  <si>
    <t>1234-1983</t>
  </si>
  <si>
    <t>JOURNAL OF APPLIED GENETICS</t>
  </si>
  <si>
    <t>1286-0115</t>
  </si>
  <si>
    <t>MORPHOLOGIE (ASSOCIATION DES ANATOMISTES)</t>
  </si>
  <si>
    <t>CIÊNCIAS BIOLÓGICAS II (23.08%) | MEDICINA I (23.08%) | ODONTOLOGIA (15.38%)</t>
  </si>
  <si>
    <t>1305-3825</t>
  </si>
  <si>
    <t>DIAGNOSTIC AND INTERVENTIONAL RADIOLOGY</t>
  </si>
  <si>
    <t>1307-6167</t>
  </si>
  <si>
    <t>RECORDS OF NATURAL PRODUCTS</t>
  </si>
  <si>
    <t>BIOTECNOLOGIA (22.00%) | QUÍMICA (20.00%) | FARMÁCIA (10.00%)</t>
  </si>
  <si>
    <t>1313-2970</t>
  </si>
  <si>
    <t>ZOOKEYS (ONLINE)</t>
  </si>
  <si>
    <t>1328-8067</t>
  </si>
  <si>
    <t>PEDIATRICS INTERNATIONAL</t>
  </si>
  <si>
    <t>1329-1947</t>
  </si>
  <si>
    <t>AUSTRALIAN ENDODONTIC JOURNAL</t>
  </si>
  <si>
    <t>1350-0872</t>
  </si>
  <si>
    <t>MICROBIOLOGY (READING. PRINT)</t>
  </si>
  <si>
    <t>CIÊNCIAS BIOLÓGICAS III (22.45%) | BIOTECNOLOGIA (22.45%) | CIÊNCIAS BIOLÓGICAS I (18.37%)</t>
  </si>
  <si>
    <t>1354-6805</t>
  </si>
  <si>
    <t>COGNITIVE NEUROPSYCHIATRY (PRINT)</t>
  </si>
  <si>
    <t>1355-008X</t>
  </si>
  <si>
    <t>ENDOCRINE (BASINGSTOKE)</t>
  </si>
  <si>
    <t>MEDICINA I (33.33%) | CIÊNCIAS BIOLÓGICAS II (19.13%)</t>
  </si>
  <si>
    <t>1355-4794</t>
  </si>
  <si>
    <t>NEUROCASE (OXFORD. PRINT)</t>
  </si>
  <si>
    <t>1355-7858</t>
  </si>
  <si>
    <t>ETHNICITY &amp; HEALTH (PRINT)</t>
  </si>
  <si>
    <t>1357-0560</t>
  </si>
  <si>
    <t>MEDICAL ONCOLOGY (NORTHWOOD)</t>
  </si>
  <si>
    <t>MEDICINA I (33.77%) | BIOTECNOLOGIA (14.29%) | FARMÁCIA (11.69%)</t>
  </si>
  <si>
    <t>1357-3039</t>
  </si>
  <si>
    <t>MEDICINE (ABINGDON. 1995, UK ED. PRINT)</t>
  </si>
  <si>
    <t>MEDICINA II (22.22%) | MEDICINA I (22.22%) | NUTRIÇÃO (11.11%)</t>
  </si>
  <si>
    <t>1358-2267</t>
  </si>
  <si>
    <t>PHYSIOTHERAPY RESEARCH INTERNATIONAL</t>
  </si>
  <si>
    <t>1362-5187</t>
  </si>
  <si>
    <t>EUROPEAN JOURNAL OF CONTRACEPTION &amp; REPRODUCTIVE HEALTH CARE</t>
  </si>
  <si>
    <t>1364-727X</t>
  </si>
  <si>
    <t>INTERNATIONAL JOURNAL OF DAIRY TECHNOLOGY (PRINT)</t>
  </si>
  <si>
    <t>CIÊNCIA DE ALIMENTOS (42.86%) | MEDICINA VETERINÁRIA (18.68%)</t>
  </si>
  <si>
    <t>1365-1501</t>
  </si>
  <si>
    <t>INTERNATIONAL JOURNAL OF PSYCHIATRY IN CLINICAL PRACTICE (PRINT)</t>
  </si>
  <si>
    <t>1380-3395</t>
  </si>
  <si>
    <t>NEUROPSYCHOLOGY, DEVELOPMENT, AND COGNITION. SECTION A, JOURNAL OF CLINICAL AND EXPERIMENTAL NEUROPSYCHOLOGY</t>
  </si>
  <si>
    <t>1381-3455</t>
  </si>
  <si>
    <t>ARCHIVES OF PHYSIOLOGY AND BIOCHEMISTRY</t>
  </si>
  <si>
    <t>CIÊNCIAS BIOLÓGICAS II (30.61%) | INTERDISCIPLINAR (20.41%)</t>
  </si>
  <si>
    <t>1385-2728</t>
  </si>
  <si>
    <t>CURRENT ORGANIC CHEMISTRY</t>
  </si>
  <si>
    <t>QUÍMICA (43.59%) | FARMÁCIA (20.51%)</t>
  </si>
  <si>
    <t>1386-0291</t>
  </si>
  <si>
    <t>CLINICAL HEMORHEOLOGY AND MICROCIRCULATION</t>
  </si>
  <si>
    <t>MEDICINA I (33.33%) | EDUCAÇÃO FÍSICA (22.22%)</t>
  </si>
  <si>
    <t>1386-2073</t>
  </si>
  <si>
    <t>COMBINATORIAL CHEMISTRY &amp; HIGH THROUGHPUT SCREENING</t>
  </si>
  <si>
    <t>FARMÁCIA (37.50%) | CIÊNCIAS BIOLÓGICAS I (16.67%)</t>
  </si>
  <si>
    <t>1389-0417</t>
  </si>
  <si>
    <t>COGNITIVE SYSTEMS RESEARCH</t>
  </si>
  <si>
    <t>ENGENHARIAS IV (33.33%) | CIÊNCIA DA COMPUTAÇÃO (16.67%)</t>
  </si>
  <si>
    <t>1389-9333</t>
  </si>
  <si>
    <t>CELL AND TISSUE BANKING</t>
  </si>
  <si>
    <t>ODONTOLOGIA (18.18%) | MEDICINA I (15.15%) | MEDICINA III (9.09%)</t>
  </si>
  <si>
    <t>1420-8008</t>
  </si>
  <si>
    <t>DEMENTIA AND GERIATRIC COGNITIVE DISORDERS</t>
  </si>
  <si>
    <t>MEDICINA II (38.46%) | INTERDISCIPLINAR (30.77%)</t>
  </si>
  <si>
    <t>1431-0651</t>
  </si>
  <si>
    <t>EXTREMOPHILES (TOKYO. PRINT)</t>
  </si>
  <si>
    <t>CIÊNCIAS BIOLÓGICAS III (26.27%) | BIOTECNOLOGIA (15.25%) | GEOGRAFIA (14.41%)</t>
  </si>
  <si>
    <t>1434-4610</t>
  </si>
  <si>
    <t>PROTIST (JENA. PRINT)</t>
  </si>
  <si>
    <t>1439-7595</t>
  </si>
  <si>
    <t>MODERN RHEUMATOLOGY (PRINT)</t>
  </si>
  <si>
    <t>MEDICINA II (40.00%) | MEDICINA III (30.00%)</t>
  </si>
  <si>
    <t>1443-9506</t>
  </si>
  <si>
    <t>HEART, LUNG AND CIRCULATION (PRINT)</t>
  </si>
  <si>
    <t>1445-6354</t>
  </si>
  <si>
    <t>RURAL AND REMOTE HEALTH</t>
  </si>
  <si>
    <t>1446-9235</t>
  </si>
  <si>
    <t>SLEEP AND BIOLOGICAL RHYTHMS (PRINT)</t>
  </si>
  <si>
    <t>EDUCAÇÃO FÍSICA (33.33%) | INTERDISCIPLINAR (22.22%)</t>
  </si>
  <si>
    <t>1448-5028</t>
  </si>
  <si>
    <t>SEXUAL HEALTH (PRINT)</t>
  </si>
  <si>
    <t>1462-2416</t>
  </si>
  <si>
    <t>PHARMACOGENOMICS (LONDON)</t>
  </si>
  <si>
    <t>CIÊNCIAS BIOLÓGICAS I (32.56%) | MEDICINA I (18.60%)</t>
  </si>
  <si>
    <t>1463-4236</t>
  </si>
  <si>
    <t>PRIMARY HEALTH CARE RESEARCH &amp; DEVELOPMENT</t>
  </si>
  <si>
    <t>1466-5026</t>
  </si>
  <si>
    <t>INTERNATIONAL JOURNAL OF SYSTEMATIC AND EVOLUTIONARY MICROBIOLOGY (PRINT)</t>
  </si>
  <si>
    <t>CIÊNCIAS BIOLÓGICAS III (24.41%) | CIÊNCIAS AGRÁRIAS I (14.96%) | BIOTECNOLOGIA (12.60%)</t>
  </si>
  <si>
    <t>1471-2202</t>
  </si>
  <si>
    <t>BMC NEUROSCIENCE (ONLINE)</t>
  </si>
  <si>
    <t>ASTRONOMIA / FÍSICA (33.33%) | CIÊNCIAS BIOLÓGICAS III (16.67%)</t>
  </si>
  <si>
    <t>1471-2261</t>
  </si>
  <si>
    <t>BMC CARDIOVASCULAR DISORDERS (ONLINE)</t>
  </si>
  <si>
    <t>MEDICINA I (47.50%) | SAÚDE COLETIVA (22.50%)</t>
  </si>
  <si>
    <t>1471-2342</t>
  </si>
  <si>
    <t>BMC MEDICAL IMAGING (ONLINE)</t>
  </si>
  <si>
    <t>1471-2415</t>
  </si>
  <si>
    <t>BMC OPHTHALMOLOGY (ONLINE)</t>
  </si>
  <si>
    <t>1471-2482</t>
  </si>
  <si>
    <t>BMC SURGERY (ONLINE)</t>
  </si>
  <si>
    <t>1471-2490</t>
  </si>
  <si>
    <t>BMC UROLOGY (ONLINE)</t>
  </si>
  <si>
    <t>MEDICINA I (35.00%) | MEDICINA II (25.00%)</t>
  </si>
  <si>
    <t>1472-9792</t>
  </si>
  <si>
    <t>TUBERCULOSIS (EDINBURGH)</t>
  </si>
  <si>
    <t>MEDICINA II (26.83%) | MEDICINA I (13.41%) | CIÊNCIAS BIOLÓGICAS I (12.20%)</t>
  </si>
  <si>
    <t>1474-905X</t>
  </si>
  <si>
    <t>PHOTOCHEMICAL &amp; PHOTOBIOLOGICAL SCIENCES (PRINT)</t>
  </si>
  <si>
    <t>QUÍMICA (25.00%) | CIÊNCIAS BIOLÓGICAS I (16.67%) | BIOTECNOLOGIA (10.00%)</t>
  </si>
  <si>
    <t>1475-0961</t>
  </si>
  <si>
    <t>CLINICAL PHYSIOLOGY AND FUNCTIONAL IMAGING (PRINT)</t>
  </si>
  <si>
    <t>1476-4172</t>
  </si>
  <si>
    <t>JOURNAL OF COSMETIC AND LASER THERAPY (PRINT)</t>
  </si>
  <si>
    <t>EDUCAÇÃO FÍSICA (26.67%) | ODONTOLOGIA (16.67%) | CIÊNCIAS BIOLÓGICAS I (10.00%)</t>
  </si>
  <si>
    <t>1477-9072</t>
  </si>
  <si>
    <t>EXPERT REVIEW OF CARDIOVASCULAR THERAPY</t>
  </si>
  <si>
    <t>1492-7535</t>
  </si>
  <si>
    <t>HEMODIALYSIS INTERNATIONAL</t>
  </si>
  <si>
    <t>1513-7368</t>
  </si>
  <si>
    <t>ASIAN PACIFIC JOURNAL OF CANCER PREVENTION</t>
  </si>
  <si>
    <t>MEDICINA II (21.74%) | MEDICINA I (19.13%) | SAÚDE COLETIVA (13.91%)</t>
  </si>
  <si>
    <t>1516-3180</t>
  </si>
  <si>
    <t>SÃO PAULO MEDICAL JOURNAL (IMPRESSO)</t>
  </si>
  <si>
    <t>MEDICINA I (23.52%) | SAÚDE COLETIVA (18.20%) | EDUCAÇÃO FÍSICA (10.22%)</t>
  </si>
  <si>
    <t>1516-8913</t>
  </si>
  <si>
    <t>BRAZILIAN ARCHIVES OF BIOLOGY AND TECHNOLOGY (IMPRESSO)</t>
  </si>
  <si>
    <t>CIÊNCIAS AGRÁRIAS I (14.04%) | BIOTECNOLOGIA (10.40%) | INTERDISCIPLINAR (8.67%)</t>
  </si>
  <si>
    <t>1517-0276</t>
  </si>
  <si>
    <t>REVISTA DA UNIVERSIDADE VALE DO RIO VERDE</t>
  </si>
  <si>
    <t>ADMINISTRAÇÃO PÚBLICA E DE EMPRESAS, CIÊNCIAS CONTÁBEIS E TURISMO (22.66%) | INTERDISCIPLINAR (18.49%) | CIÊNCIAS AMBIENTAIS (14.32%)</t>
  </si>
  <si>
    <t>1517-5693</t>
  </si>
  <si>
    <t>JORNAL BRASILEIRO DE REPRODUÇÃO ASSISTIDA (IMPRESSO)</t>
  </si>
  <si>
    <t>MEDICINA III (43.90%) | MEDICINA I (18.29%)</t>
  </si>
  <si>
    <t>1517-8242</t>
  </si>
  <si>
    <t>REVISTA DA FACULDADE DE CIÊNCIAS MÉDICAS DE SOROCABA (IMPRESSO)</t>
  </si>
  <si>
    <t>INTERDISCIPLINAR (35.42%) | SAÚDE COLETIVA (31.25%)</t>
  </si>
  <si>
    <t>1519-0501</t>
  </si>
  <si>
    <t>PESQUISA BRASILEIRA EM ODONTOPEDIATRIA E CLÍNICA INTEGRADA (IMPRESSO)</t>
  </si>
  <si>
    <t>1519-566X</t>
  </si>
  <si>
    <t>NEOTROPICAL ENTOMOLOGY (IMPRESSO)</t>
  </si>
  <si>
    <t>BIODIVERSIDADE (43.90%) | CIÊNCIAS AGRÁRIAS I (35.34%)</t>
  </si>
  <si>
    <t>1521-6543</t>
  </si>
  <si>
    <t>IUBMB LIFE (LONDON. PRINT)</t>
  </si>
  <si>
    <t>BIOTECNOLOGIA (25.93%) | FARMÁCIA (18.52%) | CIÊNCIAS BIOLÓGICAS II (18.52%)</t>
  </si>
  <si>
    <t>1522-1946</t>
  </si>
  <si>
    <t>CATHETERIZATION AND CARDIOVASCULAR INTERVENTIONS</t>
  </si>
  <si>
    <t>1524-1602</t>
  </si>
  <si>
    <t>STRENGTH AND CONDITIONING JOURNAL</t>
  </si>
  <si>
    <t>1526-8209</t>
  </si>
  <si>
    <t>CLINICAL BREAST CANCER</t>
  </si>
  <si>
    <t>1526-9914</t>
  </si>
  <si>
    <t>JOURNAL OF APPLIED CLINICAL MEDICAL PHYSICS</t>
  </si>
  <si>
    <t>1528-4050</t>
  </si>
  <si>
    <t>CURRENT OPINION IN ALLERGY AND CLINICAL IMMUNOLOGY</t>
  </si>
  <si>
    <t>1530-3667</t>
  </si>
  <si>
    <t>VECTOR BORNE AND ZOONOTIC DISEASES (LARCHMONT, N.Y.)</t>
  </si>
  <si>
    <t>CIÊNCIAS BIOLÓGICAS III (16.24%) | MEDICINA VETERINÁRIA (16.24%) | SAÚDE COLETIVA (16.24%)</t>
  </si>
  <si>
    <t>1530-4515</t>
  </si>
  <si>
    <t>SURGICAL LAPAROSCOPY, ENDOSCOPY &amp; PERCUTANEOUS TECHNIQUES</t>
  </si>
  <si>
    <t>1535-1084</t>
  </si>
  <si>
    <t>NEUROMOLECULAR MEDICINE</t>
  </si>
  <si>
    <t>MEDICINA II (25.00%) | CIÊNCIAS BIOLÓGICAS I (22.73%) | MEDICINA I (20.45%)</t>
  </si>
  <si>
    <t>1537-6516</t>
  </si>
  <si>
    <t>TOXICOLOGY MECHANISMS AND METHODS</t>
  </si>
  <si>
    <t>CIÊNCIAS BIOLÓGICAS II (34.21%) | FARMÁCIA (13.16%) | CIÊNCIAS BIOLÓGICAS I (13.16%)</t>
  </si>
  <si>
    <t>1543-3633</t>
  </si>
  <si>
    <t>COGNITIVE AND BEHAVIORAL NEUROLOGY</t>
  </si>
  <si>
    <t>1557-0541</t>
  </si>
  <si>
    <t>PROGRESS IN COMMUNITY HEALTH PARTNERSHIPS</t>
  </si>
  <si>
    <t>ENFERMAGEM (40.00%) | FARMÁCIA (20.00%)</t>
  </si>
  <si>
    <t>1559-047X</t>
  </si>
  <si>
    <t>JOURNAL OF BURN CARE &amp; RESEARCH</t>
  </si>
  <si>
    <t>CIÊNCIAS BIOLÓGICAS II (36.84%) | MEDICINA III (31.58%)</t>
  </si>
  <si>
    <t>1559-3258</t>
  </si>
  <si>
    <t>DOSE-RESPONSE</t>
  </si>
  <si>
    <t>MEDICINA II (43.48%) | MEDICINA I (32.61%)</t>
  </si>
  <si>
    <t>1566-5232</t>
  </si>
  <si>
    <t>CURRENT GENE THERAPY</t>
  </si>
  <si>
    <t>1569-5794</t>
  </si>
  <si>
    <t>THE INTERNATIONAL JOURNAL OF CARDIOVASCULAR IMAGING</t>
  </si>
  <si>
    <t>1569-9048</t>
  </si>
  <si>
    <t>RESPIRATORY PHYSIOLOGY &amp; NEUROBIOLOGY</t>
  </si>
  <si>
    <t>CIÊNCIAS BIOLÓGICAS II (24.84%) | MEDICINA I (22.36%) | EDUCAÇÃO FÍSICA (16.77%)</t>
  </si>
  <si>
    <t>1570-7555</t>
  </si>
  <si>
    <t>ANIMAL BIOLOGY (PRINT)</t>
  </si>
  <si>
    <t>1573-3963</t>
  </si>
  <si>
    <t>CURRENT PEDIATRIC REVIEWS</t>
  </si>
  <si>
    <t>1573-3998</t>
  </si>
  <si>
    <t>CURRENT DIABETES REVIEWS</t>
  </si>
  <si>
    <t>MEDICINA I (27.08%) | SAÚDE COLETIVA (20.83%) | ENFERMAGEM (12.50%)</t>
  </si>
  <si>
    <t>1573-403X</t>
  </si>
  <si>
    <t>CURRENT CARDIOLOGY REVIEWS</t>
  </si>
  <si>
    <t>MEDICINA I (33.33%) | CIÊNCIAS BIOLÓGICAS III (11.11%) | EDUCAÇÃO FÍSICA (11.11%)</t>
  </si>
  <si>
    <t>1573-4137</t>
  </si>
  <si>
    <t>CURRENT NANOSCIENCE</t>
  </si>
  <si>
    <t>QUÍMICA (29.17%) | FARMÁCIA (16.67%) | INTERDISCIPLINAR (16.67%)</t>
  </si>
  <si>
    <t>1574-888X</t>
  </si>
  <si>
    <t>CURRENT STEM CELL RESEARCH AND THERAPY</t>
  </si>
  <si>
    <t>1602-1622</t>
  </si>
  <si>
    <t>ORAL HEALTH &amp; PREVENTIVE DENTISTRY</t>
  </si>
  <si>
    <t>1612-1872</t>
  </si>
  <si>
    <t>CHEMISTRY &amp; BIODIVERSITY (PRINT)</t>
  </si>
  <si>
    <t>QUÍMICA (23.56%) | BIODIVERSIDADE (11.56%) | BIOTECNOLOGIA (11.11%)</t>
  </si>
  <si>
    <t>1612-9059</t>
  </si>
  <si>
    <t>ESOPHAGUS</t>
  </si>
  <si>
    <t>1617-9625</t>
  </si>
  <si>
    <t>TOBACCO INDUCED DISEASES (ONLINE)</t>
  </si>
  <si>
    <t>NUTRIÇÃO (25.00%) | PSICOLOGIA (25.00%)</t>
  </si>
  <si>
    <t>1633-8065</t>
  </si>
  <si>
    <t>EUROPEAN JOURNAL OF ORTHOPAEDIC SURGERY &amp; TRAUMATOLOGY</t>
  </si>
  <si>
    <t>1645-0086</t>
  </si>
  <si>
    <t>PSICOLOGIA, SAÚDE &amp; DOENÇAS</t>
  </si>
  <si>
    <t>PSICOLOGIA (41.35%) | INTERDISCIPLINAR (24.47%)</t>
  </si>
  <si>
    <t>1657-5997</t>
  </si>
  <si>
    <t>AQUICHAN</t>
  </si>
  <si>
    <t>1660-3796</t>
  </si>
  <si>
    <t>TRANSFUSION MEDICINE AND HEMOTHERAPY (PRINT)</t>
  </si>
  <si>
    <t>1662-4246</t>
  </si>
  <si>
    <t>PUBLIC HEALTH GENOMICS (PRINT)</t>
  </si>
  <si>
    <t>1662-5145</t>
  </si>
  <si>
    <t>FRONTIERS IN INTEGRATIVE NEUROSCIENCE</t>
  </si>
  <si>
    <t>BIODIVERSIDADE (30.00%) | PSICOLOGIA (20.00%)</t>
  </si>
  <si>
    <t>1676-188X</t>
  </si>
  <si>
    <t>REVISTA CONTEXTO &amp; SAÚDE</t>
  </si>
  <si>
    <t>INTERDISCIPLINAR (27.17%) | EDUCAÇÃO FÍSICA (14.45%) | ENFERMAGEM (13.29%)</t>
  </si>
  <si>
    <t>1676-546X</t>
  </si>
  <si>
    <t>SEMINA. CIÊNCIAS AGRÁRIAS (IMPRESSO)</t>
  </si>
  <si>
    <t>ZOOTECNIA / RECURSOS PESQUEIROS (27.61%) | MEDICINA VETERINÁRIA (27.61%)</t>
  </si>
  <si>
    <t>1677-5090</t>
  </si>
  <si>
    <t>REVISTA CIÊNCIAS MÉDICAS E BIOLÓGICAS</t>
  </si>
  <si>
    <t>INTERDISCIPLINAR (42.91%) | ODONTOLOGIA (8.96%)</t>
  </si>
  <si>
    <t>1677-6119</t>
  </si>
  <si>
    <t>INTERNATIONAL BRAZILIAN JOURNAL OF UROLOGY</t>
  </si>
  <si>
    <t>MEDICINA III (40.79%) | MEDICINA I (40.23%)</t>
  </si>
  <si>
    <t>1677-7387</t>
  </si>
  <si>
    <t>RECADM : REVISTA ELETRÔNICA DE CIÊNCIA ADMINISTRATIVA</t>
  </si>
  <si>
    <t>1679-1916</t>
  </si>
  <si>
    <t>RENOTE. REVISTA NOVAS TECNOLOGIAS NA EDUCAÇÃO</t>
  </si>
  <si>
    <t>INTERDISCIPLINAR (36.39%) | ENSINO (23.75%)</t>
  </si>
  <si>
    <t>1679-4605</t>
  </si>
  <si>
    <t>REVISTA CIÊNCIA EM EXTENSÃO</t>
  </si>
  <si>
    <t>INTERDISCIPLINAR (12.93%) | CIÊNCIAS BIOLÓGICAS II (11.56%) | SAÚDE COLETIVA (9.52%)</t>
  </si>
  <si>
    <t>1679-494X</t>
  </si>
  <si>
    <t>PENSANDO FAMÍLIAS</t>
  </si>
  <si>
    <t>1687-4110</t>
  </si>
  <si>
    <t>JOURNAL OF NANOMATERIALS (PRINT)</t>
  </si>
  <si>
    <t>QUÍMICA (21.78%) | ENGENHARIAS II (16.83%) | BIOTECNOLOGIA (11.88%)</t>
  </si>
  <si>
    <t>1687-8337</t>
  </si>
  <si>
    <t>INTERNATIONAL JOURNAL OF ENDOCRINOLOGY</t>
  </si>
  <si>
    <t>MEDICINA I (37.50%) | CIÊNCIAS BIOLÓGICAS II (16.67%)</t>
  </si>
  <si>
    <t>1687-918X</t>
  </si>
  <si>
    <t>INTERNATIONAL JOURNAL OF MICROBIOLOGY (PRINT)</t>
  </si>
  <si>
    <t>BIOTECNOLOGIA (22.41%) | CIÊNCIAS AGRÁRIAS I (20.69%) | CIÊNCIAS BIOLÓGICAS I (10.34%)</t>
  </si>
  <si>
    <t>1690-4524</t>
  </si>
  <si>
    <t>JOURNAL OF SYSTEMICS, CYBERNETICS AND INFORMATICS</t>
  </si>
  <si>
    <t>COMUNICAÇÃO E INFORMAÇÃO (35.29%) | INTERDISCIPLINAR (35.29%)</t>
  </si>
  <si>
    <t>1728-869X</t>
  </si>
  <si>
    <t>JOURNAL OF EXERCISE SCIENCE AND FITNESS</t>
  </si>
  <si>
    <t>1738-3684</t>
  </si>
  <si>
    <t>PSYCHIATRY INVESTIGATION</t>
  </si>
  <si>
    <t>1743-4440</t>
  </si>
  <si>
    <t>EXPERT REVIEW OF MEDICAL DEVICES (PRINT)</t>
  </si>
  <si>
    <t>MEDICINA I (28.57%) | EDUCAÇÃO FÍSICA (21.43%)</t>
  </si>
  <si>
    <t>1745-0179</t>
  </si>
  <si>
    <t>CLINICAL PRACTICE AND EPIDEMIOLOGY IN MENTAL HEALTH</t>
  </si>
  <si>
    <t>1746-0751</t>
  </si>
  <si>
    <t>REGENERATIVE MEDICINE (PRINT)</t>
  </si>
  <si>
    <t>MEDICINA I (45.16%) | ODONTOLOGIA (16.13%)</t>
  </si>
  <si>
    <t>1747-0277</t>
  </si>
  <si>
    <t>CHEMICAL BIOLOGY &amp; DRUG DESIGN (PRINT)</t>
  </si>
  <si>
    <t>FARMÁCIA (23.30%) | QUÍMICA (20.45%) | CIÊNCIAS BIOLÓGICAS II (10.23%)</t>
  </si>
  <si>
    <t>1749-8090</t>
  </si>
  <si>
    <t>JOURNAL OF CARDIOTHORACIC SURGERY</t>
  </si>
  <si>
    <t>1750-743X</t>
  </si>
  <si>
    <t>IMMUNOTHERAPY (PRINT)</t>
  </si>
  <si>
    <t>1751-5521</t>
  </si>
  <si>
    <t>INTERNATIONAL JOURNAL OF LABORATORY HEMATOLOGY (PRINT)</t>
  </si>
  <si>
    <t>1751-9659</t>
  </si>
  <si>
    <t>IET IMAGE PROCESSING (PRINT)</t>
  </si>
  <si>
    <t>CIÊNCIA DA COMPUTAÇÃO (42.86%) | ENGENHARIAS IV (14.29%)</t>
  </si>
  <si>
    <t>1751-9918</t>
  </si>
  <si>
    <t>PRIMARY CARE DIABETES (PRINT)</t>
  </si>
  <si>
    <t>SAÚDE COLETIVA (35.29%) | NUTRIÇÃO (11.76%) | FARMÁCIA (11.76%)</t>
  </si>
  <si>
    <t>1754-9493</t>
  </si>
  <si>
    <t>PATIENT SAFETY IN SURGERY</t>
  </si>
  <si>
    <t>1758-5996</t>
  </si>
  <si>
    <t>DIABETOLOGY &amp; METABOLIC SYNDROME</t>
  </si>
  <si>
    <t>MEDICINA I (49.52%) | SAÚDE COLETIVA (13.42%)</t>
  </si>
  <si>
    <t>1806-907X</t>
  </si>
  <si>
    <t>BRAZILIAN JOURNAL OF ANESTHESIOLOGY</t>
  </si>
  <si>
    <t>MEDICINA III (34.97%) | MEDICINA I (27.27%)</t>
  </si>
  <si>
    <t>1808-2793</t>
  </si>
  <si>
    <t>SCIENTIA PLENA</t>
  </si>
  <si>
    <t>INTERDISCIPLINAR (13.22%) | CIÊNCIAS AGRÁRIAS I (10.85%) | ENGENHARIAS III (8.14%)</t>
  </si>
  <si>
    <t>1809-0044</t>
  </si>
  <si>
    <t>REVISTA TECNOLOGIA E SOCIEDADE</t>
  </si>
  <si>
    <t>INTERDISCIPLINAR (30.60%) | PLANEJAMENTO URBANO E REGIONAL / DEMOGRAFIA (12.93%) | ADMINISTRAÇÃO PÚBLICA E DE EMPRESAS, CIÊNCIAS CONTÁBEIS E TURISMO (10.56%)</t>
  </si>
  <si>
    <t>1818-6300</t>
  </si>
  <si>
    <t>EUROPEAN ARCHIVES OF PAEDIATRIC DENTISTRY (PRINT)</t>
  </si>
  <si>
    <t>1866-6116</t>
  </si>
  <si>
    <t>ADHD - ATTENTION DEFICIT AND HYPERACTIVITY DISORDERS</t>
  </si>
  <si>
    <t>1867-0334</t>
  </si>
  <si>
    <t>FOOD AND ENVIRONMENTAL VIROLOGY</t>
  </si>
  <si>
    <t>CIÊNCIAS BIOLÓGICAS III (16.36%) | MEDICINA VETERINÁRIA (12.73%) | CIÊNCIAS BIOLÓGICAS II (12.73%)</t>
  </si>
  <si>
    <t>1871-403X</t>
  </si>
  <si>
    <t>OBESITY RESEARCH &amp; CLINICAL PRACTICE (PRINT)</t>
  </si>
  <si>
    <t>EDUCAÇÃO FÍSICA (19.23%) | MEDICINA I (19.23%) | INTERDISCIPLINAR (19.23%)</t>
  </si>
  <si>
    <t>1874-2106</t>
  </si>
  <si>
    <t>THE OPEN DENTISTRY JOURNAL</t>
  </si>
  <si>
    <t>1876-1429</t>
  </si>
  <si>
    <t>RECENT PATENTS ON FOOD, NUTRITION &amp; AGRICULTURE</t>
  </si>
  <si>
    <t>CIÊNCIA DE ALIMENTOS (17.39%) | CIÊNCIAS BIOLÓGICAS II (13.04%) | CIÊNCIAS AGRÁRIAS I (13.04%)</t>
  </si>
  <si>
    <t>1888-9891</t>
  </si>
  <si>
    <t>REVISTA DE PSIQUIATRÍA Y SALUD MENTAL (BARCELONA. ED. IMPRESA)</t>
  </si>
  <si>
    <t>1941-5923</t>
  </si>
  <si>
    <t>THE AMERICAN JOURNAL OF CASE REPORTS</t>
  </si>
  <si>
    <t>MEDICINA I (35.14%) | ODONTOLOGIA (21.62%)</t>
  </si>
  <si>
    <t>1948-0210</t>
  </si>
  <si>
    <t>WORLD JOURNAL OF STEM CELLS</t>
  </si>
  <si>
    <t>MEDICINA I (34.48%) | CIÊNCIAS BIOLÓGICAS II (27.59%)</t>
  </si>
  <si>
    <t>1971-3495</t>
  </si>
  <si>
    <t>JOURNAL OF ULTRASOUND</t>
  </si>
  <si>
    <t>1980-993X</t>
  </si>
  <si>
    <t>REVISTA AMBIENTE &amp; ÁGUA</t>
  </si>
  <si>
    <t>CIÊNCIAS AMBIENTAIS (32.12%) | CIÊNCIAS AGRÁRIAS I (18.47%)</t>
  </si>
  <si>
    <t>1981-1640</t>
  </si>
  <si>
    <t>BRAZILIAN JOURNAL OF INFORMATION SCIENCE</t>
  </si>
  <si>
    <t>1982-6109</t>
  </si>
  <si>
    <t>PAIDÉI@ (SANTOS)</t>
  </si>
  <si>
    <t>ENSINO (30.00%) | EDUCAÇÃO (22.86%)</t>
  </si>
  <si>
    <t>1983-3482</t>
  </si>
  <si>
    <t>CONTEXTOS CLÍNICOS</t>
  </si>
  <si>
    <t>1983-652X</t>
  </si>
  <si>
    <t>CIÊNCIA &amp; SAÚDE (PORTO ALEGRE)</t>
  </si>
  <si>
    <t>INTERDISCIPLINAR (24.64%) | EDUCAÇÃO FÍSICA (18.84%) | SAÚDE COLETIVA (11.59%)</t>
  </si>
  <si>
    <t>1988-5202</t>
  </si>
  <si>
    <t>JOURNAL OF HUMAN SPORT AND EXERCISE</t>
  </si>
  <si>
    <t>EDUCAÇÃO FÍSICA (42.34%) | INTERDISCIPLINAR (16.22%)</t>
  </si>
  <si>
    <t>1989-5488</t>
  </si>
  <si>
    <t>JOURNAL OF CLINICAL AND EXPERIMENTAL DENTISTRY</t>
  </si>
  <si>
    <t>2036-7449</t>
  </si>
  <si>
    <t>INFECTIOUS DISEASE REPORTS</t>
  </si>
  <si>
    <t>CIÊNCIAS BIOLÓGICAS III (33.33%) | SAÚDE COLETIVA (22.22%)</t>
  </si>
  <si>
    <t>2090-0724</t>
  </si>
  <si>
    <t>JOURNAL OF NUTRITION AND METABOLISM</t>
  </si>
  <si>
    <t>CIÊNCIA DE ALIMENTOS (16.67%) | ENFERMAGEM (13.89%) | MEDICINA II (13.89%)</t>
  </si>
  <si>
    <t>2175-2753</t>
  </si>
  <si>
    <t>META: AVALIAÇÃO</t>
  </si>
  <si>
    <t>ADMINISTRAÇÃO PÚBLICA E DE EMPRESAS, CIÊNCIAS CONTÁBEIS E TURISMO (30.06%) | INTERDISCIPLINAR (20.81%)</t>
  </si>
  <si>
    <t>2176-9451</t>
  </si>
  <si>
    <t>DENTAL PRESS JOURNAL OF ORTHODONTICS</t>
  </si>
  <si>
    <t>0973-7715</t>
  </si>
  <si>
    <t>INDIAN JOURNAL OF MICROBIOLOGY</t>
  </si>
  <si>
    <t>BIOTECNOLOGIA (14.29%) | CIÊNCIAS AGRÁRIAS I (14.29%) | CIÊNCIA DE ALIMENTOS (9.52%)</t>
  </si>
  <si>
    <t>1396-0296</t>
  </si>
  <si>
    <t>DERMATOLOGIC THERAPY</t>
  </si>
  <si>
    <t>2191-0855</t>
  </si>
  <si>
    <t>AMB EXPRESS</t>
  </si>
  <si>
    <t>BIOTECNOLOGIA (21.05%) | CIÊNCIAS BIOLÓGICAS III (14.91%) | CIÊNCIAS BIOLÓGICAS I (12.28%)</t>
  </si>
  <si>
    <t>2210-7762</t>
  </si>
  <si>
    <t>CANCER GENETICS</t>
  </si>
  <si>
    <t>MEDICINA I (39.62%) | CIÊNCIAS BIOLÓGICAS I (24.53%)</t>
  </si>
  <si>
    <t>2237-4558</t>
  </si>
  <si>
    <t>NAVUS REVISTA DE GESTÃO E TECNOLOGIA</t>
  </si>
  <si>
    <t>0975-1068</t>
  </si>
  <si>
    <t>INDIAN JOURNAL OF TRADITIONAL KNOWLEDGE</t>
  </si>
  <si>
    <t>BIODIVERSIDADE (45.10%) | CIÊNCIAS AMBIENTAIS (21.57%)</t>
  </si>
  <si>
    <t>2073-4433</t>
  </si>
  <si>
    <t>ATMOSPHERE</t>
  </si>
  <si>
    <t>GEOCIÊNCIAS (42.98%) | CIÊNCIAS AMBIENTAIS (18.42%)</t>
  </si>
  <si>
    <t>2090-004X</t>
  </si>
  <si>
    <t>JOURNAL OF OPHTHALMOLOGY</t>
  </si>
  <si>
    <t>2043-9083</t>
  </si>
  <si>
    <t>JOURNAL OF WATER, SANITATION AND HYGIENE FOR DEVELOPMENT</t>
  </si>
  <si>
    <t>ENGENHARIAS I (45.16%) | CIÊNCIAS AMBIENTAIS (12.90%)</t>
  </si>
  <si>
    <t>1735-143X</t>
  </si>
  <si>
    <t>HEPATITIS MONTHLY</t>
  </si>
  <si>
    <t>MEDICINA II (45.45%) | FARMÁCIA (18.18%)</t>
  </si>
  <si>
    <t>0100-736X</t>
  </si>
  <si>
    <t>PESQUISA VETERINÁRIA BRASILEIRA</t>
  </si>
  <si>
    <t>1976-6696</t>
  </si>
  <si>
    <t>BMB REPORTS</t>
  </si>
  <si>
    <t>1982-5676</t>
  </si>
  <si>
    <t>TROPICAL PLANT PATHOLOGY</t>
  </si>
  <si>
    <t>1473-9542</t>
  </si>
  <si>
    <t>HUMAN GENOMICS</t>
  </si>
  <si>
    <t>0367-326X</t>
  </si>
  <si>
    <t>FITOTERAPIA (MILANO)</t>
  </si>
  <si>
    <t>QUÍMICA (23.78%) | FARMÁCIA (14.69%) | BIOTECNOLOGIA (13.99%)</t>
  </si>
  <si>
    <t>2155-9899</t>
  </si>
  <si>
    <t>JOURNAL OF CLINICAL &amp; CELLULAR IMMUNOLOGY</t>
  </si>
  <si>
    <t>MEDICINA I (33.33%) | FARMÁCIA (16.67%)</t>
  </si>
  <si>
    <t>1179-1373</t>
  </si>
  <si>
    <t>HIV/AIDS</t>
  </si>
  <si>
    <t>2236-417X</t>
  </si>
  <si>
    <t>PERSPECTIVAS EM GESTÃO &amp; CONHECIMENTO</t>
  </si>
  <si>
    <t>ADMINISTRAÇÃO PÚBLICA E DE EMPRESAS, CIÊNCIAS CONTÁBEIS E TURISMO (32.26%) | COMUNICAÇÃO E INFORMAÇÃO (29.03%)</t>
  </si>
  <si>
    <t>0354-4664</t>
  </si>
  <si>
    <t>ARCHIVES OF BIOLOGICAL SCIENCES</t>
  </si>
  <si>
    <t>FARMÁCIA (33.33%) | BIOTECNOLOGIA (16.67%)</t>
  </si>
  <si>
    <t>1699-048X</t>
  </si>
  <si>
    <t>CLINICAL AND TRANSLATIONAL ONCOLOGY</t>
  </si>
  <si>
    <t>MEDICINA I (34.38%) | CIÊNCIAS BIOLÓGICAS I (15.63%)</t>
  </si>
  <si>
    <t>2233-7822</t>
  </si>
  <si>
    <t>IMAGING SCIENCE IN DENTISTRY</t>
  </si>
  <si>
    <t>1471-6348</t>
  </si>
  <si>
    <t>INTERNATIONAL JOURNAL OF TECHNOLOGY ASSESSMENT IN HEALTH CARE</t>
  </si>
  <si>
    <t>SAÚDE COLETIVA (48.15%) | MEDICINA I (18.52%)</t>
  </si>
  <si>
    <t>1049-9091</t>
  </si>
  <si>
    <t>AMERICAN JOURNAL OF HOSPICE AND PALLIATIVE MEDICINE</t>
  </si>
  <si>
    <t>2234-943X</t>
  </si>
  <si>
    <t>FRONTIERS IN ONCOLOGY</t>
  </si>
  <si>
    <t>MEDICINA I (34.17%) | CIÊNCIAS BIOLÓGICAS II (12.92%) | CIÊNCIAS BIOLÓGICAS I (11.67%)</t>
  </si>
  <si>
    <t>2048-7177</t>
  </si>
  <si>
    <t>FOOD SCIENCE &amp; NUTRITION</t>
  </si>
  <si>
    <t>CIÊNCIA DE ALIMENTOS (16.07%) | NUTRIÇÃO (12.50%) | CIÊNCIAS AGRÁRIAS I (10.71%)</t>
  </si>
  <si>
    <t>2316-3712</t>
  </si>
  <si>
    <t>REVISTA DE GESTÃO EM SISTEMAS DE SAÚDE</t>
  </si>
  <si>
    <t>2046-4053</t>
  </si>
  <si>
    <t>SYSTEMATIC REVIEWS</t>
  </si>
  <si>
    <t>MEDICINA II (23.46%) | EDUCAÇÃO FÍSICA (13.58%) | MEDICINA I (11.11%)</t>
  </si>
  <si>
    <t>1678-4855</t>
  </si>
  <si>
    <t>DESENVOLVIMENTO EM QUESTÃO</t>
  </si>
  <si>
    <t>2047-7732</t>
  </si>
  <si>
    <t>PATHOGENS AND GLOBAL HEALTH</t>
  </si>
  <si>
    <t>SAÚDE COLETIVA (25.88%) | CIÊNCIAS BIOLÓGICAS I (11.76%) | MEDICINA I (11.76%)</t>
  </si>
  <si>
    <t>1348-8945</t>
  </si>
  <si>
    <t>TROPICAL MEDICINE AND HEALTH</t>
  </si>
  <si>
    <t>2079-6374</t>
  </si>
  <si>
    <t>BIOSENSORS</t>
  </si>
  <si>
    <t>QUÍMICA (16.67%) | FARMÁCIA (14.29%) | ASTRONOMIA / FÍSICA (11.90%)</t>
  </si>
  <si>
    <t>2191-1363</t>
  </si>
  <si>
    <t>CHEMISTRYOPEN</t>
  </si>
  <si>
    <t>QUÍMICA (41.67%) | MATERIAIS (16.67%)</t>
  </si>
  <si>
    <t>1651-2022</t>
  </si>
  <si>
    <t>LOGOPEDICS PHONIATRICS VOCOLOGY</t>
  </si>
  <si>
    <t>1664-5456</t>
  </si>
  <si>
    <t>CEREBROVASCULAR DISEASES EXTRA</t>
  </si>
  <si>
    <t>1876-3820</t>
  </si>
  <si>
    <t>EUROPEAN JOURNAL OF INTEGRATIVE MEDICINE</t>
  </si>
  <si>
    <t>BIOTECNOLOGIA (26.67%) | FARMÁCIA (13.33%) | BIODIVERSIDADE (13.33%)</t>
  </si>
  <si>
    <t>1664-8021</t>
  </si>
  <si>
    <t>FRONTIERS IN GENETICS</t>
  </si>
  <si>
    <t>CIÊNCIAS BIOLÓGICAS I (28.37%) | BIODIVERSIDADE (16.07%) | CIÊNCIAS BIOLÓGICAS II (8.93%)</t>
  </si>
  <si>
    <t>2049-3614</t>
  </si>
  <si>
    <t>ENDOCRINE CONNECTIONS</t>
  </si>
  <si>
    <t>1671-5411</t>
  </si>
  <si>
    <t>JOURNAL OF GERIATRIC CARDIOLOGY</t>
  </si>
  <si>
    <t>2247-8051</t>
  </si>
  <si>
    <t>JOURNAL OF PHYSICAL EDUCATION AND SPORT</t>
  </si>
  <si>
    <t>1345-8957</t>
  </si>
  <si>
    <t>JOURNAL OF OLEO SCIENCE</t>
  </si>
  <si>
    <t>2090-2204</t>
  </si>
  <si>
    <t>JOURNAL OF AGING RESEARCH</t>
  </si>
  <si>
    <t>EDUCAÇÃO FÍSICA (27.38%) | INTERDISCIPLINAR (20.24%) | MEDICINA I (19.05%)</t>
  </si>
  <si>
    <t>2090-3456</t>
  </si>
  <si>
    <t>INTERNATIONAL JOURNAL OF HEPATOLOGY</t>
  </si>
  <si>
    <t>2192-8304</t>
  </si>
  <si>
    <t>JIMD REPORTS - CASE AND RESEARCH REPORTS</t>
  </si>
  <si>
    <t>MEDICINA II (26.67%) | MEDICINA I (26.67%)</t>
  </si>
  <si>
    <t>2045-452X</t>
  </si>
  <si>
    <t>TOXICOLOGY RESEARCH</t>
  </si>
  <si>
    <t>FARMÁCIA (20.00%) | CIÊNCIAS BIOLÓGICAS II (13.85%) | CIÊNCIAS BIOLÓGICAS I (10.77%)</t>
  </si>
  <si>
    <t>2255-0666</t>
  </si>
  <si>
    <t>RELADEI - REVISTA LATINO AMERICANA DE EDUCACIÓN INFANTIL</t>
  </si>
  <si>
    <t>2237-4450</t>
  </si>
  <si>
    <t>ENSINO DE CIÊNCIAS E TECNOLOGIA EM REVISTA</t>
  </si>
  <si>
    <t>1868-310X</t>
  </si>
  <si>
    <t>JOURNAL OF COMMUNITY GENETICS</t>
  </si>
  <si>
    <t>MEDICINA II (35.71%) | CIÊNCIAS BIOLÓGICAS I (21.43%)</t>
  </si>
  <si>
    <t>2238-3565</t>
  </si>
  <si>
    <t>REVISTA SAPIÊNCIA: SOCIEDADE, SABERES E PRÁTICAS EDUCACIONAIS</t>
  </si>
  <si>
    <t>GEOGRAFIA (47.69%) | LINGUÍSTICA E LITERATURA (16.41%)</t>
  </si>
  <si>
    <t>2238-8869</t>
  </si>
  <si>
    <t>FRONTEIRAS: JOURNAL OF SOCIAL, TECHNOLOGICAL AND ENVIRONMENTAL SCIENCE</t>
  </si>
  <si>
    <t>CIÊNCIAS AMBIENTAIS (40.52%) | INTERDISCIPLINAR (12.36%)</t>
  </si>
  <si>
    <t>0103-1104</t>
  </si>
  <si>
    <t>SAUDE EM DEBATE</t>
  </si>
  <si>
    <t>1330-0075</t>
  </si>
  <si>
    <t>ACTA PHARMACEUTICA</t>
  </si>
  <si>
    <t>1941-2789</t>
  </si>
  <si>
    <t>THE JOURNAL OF CLINICAL AND AESTHETIC DERMATOLOGY</t>
  </si>
  <si>
    <t>2090-0414</t>
  </si>
  <si>
    <t>ENZYME RESEARCH (ONLINE)</t>
  </si>
  <si>
    <t>BIOTECNOLOGIA (22.22%) | CIÊNCIAS AGRÁRIAS I (14.81%) | CIÊNCIAS BIOLÓGICAS I (11.11%)</t>
  </si>
  <si>
    <t>1932-8486</t>
  </si>
  <si>
    <t>THE ANATOMICAL RECORD: ADVANCES IN INTEGRATIVE ANATOMY AND EVOLUTIONARY BIOLOGY</t>
  </si>
  <si>
    <t>MEDICINA VETERINÁRIA (24.27%) | BIODIVERSIDADE (18.45%) | CIÊNCIAS BIOLÓGICAS I (14.56%)</t>
  </si>
  <si>
    <t>2193-4134</t>
  </si>
  <si>
    <t>JOURNAL OF FOOD MEASUREMENT AND CHARACTERIZATION</t>
  </si>
  <si>
    <t>CIÊNCIA DE ALIMENTOS (26.39%) | CIÊNCIAS AGRÁRIAS I (18.06%) | BIOTECNOLOGIA (11.11%)</t>
  </si>
  <si>
    <t>2045-1253</t>
  </si>
  <si>
    <t>THERAPEUTIC ADVANCES IN PSYCHOPHARMACOLOGY</t>
  </si>
  <si>
    <t>2093-0569</t>
  </si>
  <si>
    <t>THE KOREAN JOURNAL OF PAIN</t>
  </si>
  <si>
    <t>CIÊNCIAS BIOLÓGICAS II (33.33%) | EDUCAÇÃO FÍSICA (22.22%)</t>
  </si>
  <si>
    <t>1314-2828</t>
  </si>
  <si>
    <t>BIODIVERSITY DATA JOURNAL</t>
  </si>
  <si>
    <t>1708-8569</t>
  </si>
  <si>
    <t>WORLD JOURNAL OF PEDIATRICS (PRINT)</t>
  </si>
  <si>
    <t>2291-9694</t>
  </si>
  <si>
    <t>JMIR MEDICAL INFORMATICS</t>
  </si>
  <si>
    <t>ENGENHARIAS IV (22.22%) | SAÚDE COLETIVA (22.22%) | MEDICINA I (22.22%)</t>
  </si>
  <si>
    <t>2359-3652</t>
  </si>
  <si>
    <t>DESAFIOS: REVISTA INTERDISCIPLINAR DA UNIVERSIDADE FEDERAL DO TOCANTINS</t>
  </si>
  <si>
    <t>INTERDISCIPLINAR (16.87%) | CIÊNCIA DE ALIMENTOS (12.05%) | LINGUÍSTICA E LITERATURA (8.92%)</t>
  </si>
  <si>
    <t>2073-4344</t>
  </si>
  <si>
    <t>CATALYSTS</t>
  </si>
  <si>
    <t>QUÍMICA (28.34%) | ENGENHARIAS II (22.46%)</t>
  </si>
  <si>
    <t>2306-5710</t>
  </si>
  <si>
    <t>BEVERAGES</t>
  </si>
  <si>
    <t>CIÊNCIA DE ALIMENTOS (34.69%) | NUTRIÇÃO (14.29%) | INTERDISCIPLINAR (12.24%)</t>
  </si>
  <si>
    <t>2057-1976</t>
  </si>
  <si>
    <t>BIOMEDICAL PHYSICS &amp; ENGINEERING EXPRESS</t>
  </si>
  <si>
    <t>ENGENHARIAS IV (15.29%) | ENGENHARIAS II (15.29%) | ASTRONOMIA / FÍSICA (11.76%)</t>
  </si>
  <si>
    <t>2049-0801</t>
  </si>
  <si>
    <t>ANNALS OF MEDICINE AND SURGERY</t>
  </si>
  <si>
    <t>ODONTOLOGIA (33.33%) | MEDICINA III (29.17%)</t>
  </si>
  <si>
    <t>2223-7747</t>
  </si>
  <si>
    <t>PLANTS</t>
  </si>
  <si>
    <t>CIÊNCIAS AGRÁRIAS I (35.07%) | BIODIVERSIDADE (20.90%)</t>
  </si>
  <si>
    <t>2050-6511</t>
  </si>
  <si>
    <t>BMC PHARMACOLOGY AND TOXICOLOGY</t>
  </si>
  <si>
    <t>FARMÁCIA (25.00%) | MEDICINA I (19.23%) | CIÊNCIAS BIOLÓGICAS II (15.38%)</t>
  </si>
  <si>
    <t>2333-0384</t>
  </si>
  <si>
    <t>JOURNAL OF ORAL &amp; FACIAL PAIN AND HEADACHE</t>
  </si>
  <si>
    <t>2405-8440</t>
  </si>
  <si>
    <t>HELIYON</t>
  </si>
  <si>
    <t>QUÍMICA (7.89%) | CIÊNCIAS AGRÁRIAS I (7.63%) | INTERDISCIPLINAR (6.58%)</t>
  </si>
  <si>
    <t>1499-2671</t>
  </si>
  <si>
    <t>CANADIAN JOURNAL OF DIABETES</t>
  </si>
  <si>
    <t>1178-2234</t>
  </si>
  <si>
    <t>BREAST CANCER: BASIC AND CLINICAL RESEARCH</t>
  </si>
  <si>
    <t>MEDICINA VETERINÁRIA (25.00%) | MEDICINA III (12.50%) | BIOTECNOLOGIA (12.50%)</t>
  </si>
  <si>
    <t>2058-7716</t>
  </si>
  <si>
    <t>CELL DEATH DISCOVERY (ON LINE)</t>
  </si>
  <si>
    <t>CIÊNCIA DA COMPUTAÇÃO (18.18%) | FARMÁCIA (18.18%) | BIOTECNOLOGIA (18.18%)</t>
  </si>
  <si>
    <t>2079-6412</t>
  </si>
  <si>
    <t>COATINGS</t>
  </si>
  <si>
    <t>ENGENHARIAS III (23.68%) | ENGENHARIAS II (18.42%) | MATERIAIS (15.79%)</t>
  </si>
  <si>
    <t>2358-7814</t>
  </si>
  <si>
    <t>P2P &amp; INOVAÇÃO</t>
  </si>
  <si>
    <t>INTERDISCIPLINAR (26.14%) | COMUNICAÇÃO E INFORMAÇÃO (24.43%)</t>
  </si>
  <si>
    <t>2210-7401</t>
  </si>
  <si>
    <t>CLINICS AND RESEARCH IN HEPATOLOGY AND GASTROENTEROLOGY</t>
  </si>
  <si>
    <t>MEDICINA I (38.46%) | CIÊNCIAS BIOLÓGICAS III (11.54%)</t>
  </si>
  <si>
    <t>2374-4235</t>
  </si>
  <si>
    <t>INFECTIOUS DISEASES (PRINT)</t>
  </si>
  <si>
    <t>MEDICINA II (29.17%) | MEDICINA I (20.83%)</t>
  </si>
  <si>
    <t>2211-0348</t>
  </si>
  <si>
    <t>MULTIPLE SCLEROSIS AND RELATED DISORDERS</t>
  </si>
  <si>
    <t>MEDICINA II (39.78%) | MEDICINA I (21.51%)</t>
  </si>
  <si>
    <t>2405-8521</t>
  </si>
  <si>
    <t>PAPILLOMAVIRUS RESEARCH</t>
  </si>
  <si>
    <t>2325-8160</t>
  </si>
  <si>
    <t>OPHTHALMIC SURGERY, LASERS AND IMAGING RETINA</t>
  </si>
  <si>
    <t>1013-9052</t>
  </si>
  <si>
    <t>THE SAUDI DENTAL JOURNAL</t>
  </si>
  <si>
    <t>2446-4821</t>
  </si>
  <si>
    <t>SOUTH AMERICAN JOURNAL OF BASIC EDUCATION, TECHNICAL AND TECHNOLOGICAL</t>
  </si>
  <si>
    <t>ENSINO (29.63%) | EDUCAÇÃO (12.19%) | CIÊNCIAS AMBIENTAIS (9.26%)</t>
  </si>
  <si>
    <t>2210-7177</t>
  </si>
  <si>
    <t>ANALYTICAL CELLULAR PATHOLOGY</t>
  </si>
  <si>
    <t>1178-6965</t>
  </si>
  <si>
    <t>JOURNAL OF ASTHMA AND ALLERGY</t>
  </si>
  <si>
    <t>2365-6549</t>
  </si>
  <si>
    <t>CHEMISTRYSELECT</t>
  </si>
  <si>
    <t>QUÍMICA (46.80%) | BIOTECNOLOGIA (9.19%)</t>
  </si>
  <si>
    <t>2352-8532</t>
  </si>
  <si>
    <t>ADDICTIVE BEHAVIORS REPORTS</t>
  </si>
  <si>
    <t>MEDICINA II (33.33%) | EDUCAÇÃO FÍSICA (13.33%) | ARQUITETURA, URBANISMO E DESIGN (6.67%)</t>
  </si>
  <si>
    <t>2451-943X</t>
  </si>
  <si>
    <t>VETERINARY AND ANIMAL SCIENCE</t>
  </si>
  <si>
    <t>1120-9879</t>
  </si>
  <si>
    <t>HIGH BLOOD PRESSURE &amp; CARDIOVASCULAR PREVENTION</t>
  </si>
  <si>
    <t>MEDICINA I (35.29%) | SAÚDE COLETIVA (17.65%)</t>
  </si>
  <si>
    <t>2050-1161</t>
  </si>
  <si>
    <t>SEXUAL MEDICINE (ONLINE)</t>
  </si>
  <si>
    <t>MEDICINA III (29.17%) | MEDICINA I (29.17%)</t>
  </si>
  <si>
    <t>1869-6961</t>
  </si>
  <si>
    <t>DIABETES THERAPY (ONLINE)</t>
  </si>
  <si>
    <t>2055-6640</t>
  </si>
  <si>
    <t>JOURNAL OF VIRUS ERADICATION</t>
  </si>
  <si>
    <t>MEDICINA II (36.36%) | MEDICINA I (36.36%)</t>
  </si>
  <si>
    <t>2470-1343</t>
  </si>
  <si>
    <t>ACS OMEGA</t>
  </si>
  <si>
    <t>QUÍMICA (36.43%) | ASTRONOMIA / FÍSICA (10.67%) | MATERIAIS (7.19%)</t>
  </si>
  <si>
    <t>2047-9956</t>
  </si>
  <si>
    <t>EUROPEAN JOURNAL OF HOSPITAL PHARMACY: SCIENCE AND PRACTICE</t>
  </si>
  <si>
    <t>2056-5623</t>
  </si>
  <si>
    <t>FUTURE SCIENCE OA</t>
  </si>
  <si>
    <t>CIÊNCIAS BIOLÓGICAS III (15.79%) | CIÊNCIAS BIOLÓGICAS II (15.79%) | CIÊNCIAS BIOLÓGICAS I (13.16%)</t>
  </si>
  <si>
    <t>1875-9572</t>
  </si>
  <si>
    <t>PEDIATRICS AND NEONATOLOGY</t>
  </si>
  <si>
    <t>FARMÁCIA (25.00%) | EDUCAÇÃO FÍSICA (25.00%)</t>
  </si>
  <si>
    <t>2222-3959</t>
  </si>
  <si>
    <t>INTERNATIONAL JOURNAL OF OPHTHALMOLOGY (PRINT)</t>
  </si>
  <si>
    <t>2373-2822</t>
  </si>
  <si>
    <t>ENEURO (ONLINE)</t>
  </si>
  <si>
    <t>CIÊNCIAS BIOLÓGICAS II (42.86%) | ENGENHARIAS IV (14.29%)</t>
  </si>
  <si>
    <t>2053-3624</t>
  </si>
  <si>
    <t>OPEN HEART (BMJ)</t>
  </si>
  <si>
    <t>2055-7647</t>
  </si>
  <si>
    <t>BMJ OPEN SPORT &amp; EXERCISE MEDICINE</t>
  </si>
  <si>
    <t>EDUCAÇÃO FÍSICA (34.21%) | MEDICINA III (18.42%)</t>
  </si>
  <si>
    <t>2196-7237</t>
  </si>
  <si>
    <t>LASERS IN MANUFACTURING AND MATERIALS PROCESSING</t>
  </si>
  <si>
    <t>MATERIAIS (28.57%) | ENGENHARIAS III (28.57%)</t>
  </si>
  <si>
    <t>1098-2795</t>
  </si>
  <si>
    <t>MOLECULAR REPRODUCTION AND DEVELOPMENT (ONLINE)</t>
  </si>
  <si>
    <t>MEDICINA VETERINÁRIA (32.65%) | CIÊNCIAS BIOLÓGICAS II (18.37%)</t>
  </si>
  <si>
    <t>2472-1727</t>
  </si>
  <si>
    <t>BIRTH DEFECTS RESEARCH</t>
  </si>
  <si>
    <t>MEDICINA II (24.32%) | CIÊNCIAS BIOLÓGICAS I (16.22%) | MEDICINA I (13.51%)</t>
  </si>
  <si>
    <t>2196-8837</t>
  </si>
  <si>
    <t>JOURNAL OF RACIAL AND ETHNIC HEALTH DISPARITIES</t>
  </si>
  <si>
    <t>SAÚDE COLETIVA (41.67%) | MEDICINA I (25.00%)</t>
  </si>
  <si>
    <t>2311-553X</t>
  </si>
  <si>
    <t>NON-CODING RNA</t>
  </si>
  <si>
    <t>CIÊNCIAS BIOLÓGICAS I (38.24%) | CIÊNCIAS BIOLÓGICAS II (20.59%)</t>
  </si>
  <si>
    <t>1305-7456</t>
  </si>
  <si>
    <t>EUROPEAN JOURNAL OF DENTISTRY (PRINT)</t>
  </si>
  <si>
    <t>1642-5758</t>
  </si>
  <si>
    <t>ANAESTHESIOLOGY INTENSIVE THERAPY</t>
  </si>
  <si>
    <t>MEDICINA I (40.00%) | MEDICINA III (30.00%)</t>
  </si>
  <si>
    <t>2282-0930</t>
  </si>
  <si>
    <t>EPIDEMIOLOGY, BIOSTATISTICS AND PUBLIC HEALTH</t>
  </si>
  <si>
    <t>2251-6581</t>
  </si>
  <si>
    <t>JOURNAL OF DIABETES &amp; METABOLIC DISORDERS</t>
  </si>
  <si>
    <t>EDUCAÇÃO FÍSICA (32.00%) | ENFERMAGEM (16.00%) | MEDICINA I (16.00%)</t>
  </si>
  <si>
    <t>1600-0684</t>
  </si>
  <si>
    <t>JOURNAL OF MEDICAL PRIMATOLOGY</t>
  </si>
  <si>
    <t>2224-5820</t>
  </si>
  <si>
    <t>ANNALS OF PALLIATIVE MEDICINE</t>
  </si>
  <si>
    <t>0032-3772</t>
  </si>
  <si>
    <t>POLISH ARCHIVES OF INTERNAL MEDICINE</t>
  </si>
  <si>
    <t>2574-0970</t>
  </si>
  <si>
    <t>ACS  APPLIED NANO MATERIALS</t>
  </si>
  <si>
    <t>ASTRONOMIA / FÍSICA (28.67%) | QUÍMICA (24.67%)</t>
  </si>
  <si>
    <t>0305-1870</t>
  </si>
  <si>
    <t>CLINICAL &amp; EXPERIMENTAL PHARMACOLOGY &amp; PHYSIOLOGY</t>
  </si>
  <si>
    <t>CIÊNCIAS BIOLÓGICAS II (29.63%) | NUTRIÇÃO (12.04%) | FARMÁCIA (12.04%)</t>
  </si>
  <si>
    <t>2211-8039</t>
  </si>
  <si>
    <t>BIOMEDICINE (ONLINE)</t>
  </si>
  <si>
    <t>2531-0429</t>
  </si>
  <si>
    <t>PULMONOLOGY</t>
  </si>
  <si>
    <t>MEDICINA I (45.24%) | EDUCAÇÃO FÍSICA (21.43%)</t>
  </si>
  <si>
    <t>1476-4954</t>
  </si>
  <si>
    <t>THE JOURNAL OF MATERNAL-FETAL &amp; NEONATAL MEDICINE</t>
  </si>
  <si>
    <t>MEDICINA II (37.36%) | MEDICINA III (20.11%)</t>
  </si>
  <si>
    <t>1933-6950</t>
  </si>
  <si>
    <t>CHANNELS</t>
  </si>
  <si>
    <t>CIÊNCIA DA COMPUTAÇÃO (33.33%) | CIÊNCIAS BIOLÓGICAS II (33.33%)</t>
  </si>
  <si>
    <t>1179-142X</t>
  </si>
  <si>
    <t>INTERNATIONAL MEDICAL CASE REPORTS JOURNAL</t>
  </si>
  <si>
    <t>MEDICINA III (40.00%) | CIÊNCIAS BIOLÓGICAS I (20.00%)</t>
  </si>
  <si>
    <t>2090-8873</t>
  </si>
  <si>
    <t>JOURNAL OF ANALYTICAL METHODS IN CHEMISTRY</t>
  </si>
  <si>
    <t>QUÍMICA (31.25%) | FARMÁCIA (15.63%) | INTERDISCIPLINAR (12.50%)</t>
  </si>
  <si>
    <t>2352-4928</t>
  </si>
  <si>
    <t>MATERIALS TODAY COMMUNICATIONS</t>
  </si>
  <si>
    <t>QUÍMICA (22.45%) | ENGENHARIAS II (21.09%) | MATERIAIS (14.29%)</t>
  </si>
  <si>
    <t>2594-7621</t>
  </si>
  <si>
    <t>CADERNO HUMANIDADE E PERSPECTIVAS</t>
  </si>
  <si>
    <t>SERVIÇO SOCIAL (41.38%) | INTERDISCIPLINAR (27.59%)</t>
  </si>
  <si>
    <t>2242-3982</t>
  </si>
  <si>
    <t>INTERNATIONAL JOURNAL OF CIRCUMPOLAR HEALTH</t>
  </si>
  <si>
    <t>1872-5120</t>
  </si>
  <si>
    <t>JOURNAL OF PHARMACEUTICAL INNOVATION</t>
  </si>
  <si>
    <t>0044-6025</t>
  </si>
  <si>
    <t>ACTA MEDICA IRANICA</t>
  </si>
  <si>
    <t>MEDICINA VETERINÁRIA (25.00%) | CIÊNCIAS BIOLÓGICAS I (25.00%)</t>
  </si>
  <si>
    <t>2056-4724</t>
  </si>
  <si>
    <t>BJPSYCH OPEN</t>
  </si>
  <si>
    <t>2326-3253</t>
  </si>
  <si>
    <t>ACG CASE REPORTS JOURNAL</t>
  </si>
  <si>
    <t>2233-6052</t>
  </si>
  <si>
    <t>OSONG PUBLIC HEALTH AND RESEARCH PERSPECTIVES</t>
  </si>
  <si>
    <t>2305-5839</t>
  </si>
  <si>
    <t>ANNALS OF TRANSLATIONAL MEDICINE</t>
  </si>
  <si>
    <t>MEDICINA I (42.65%) | CIÊNCIAS BIOLÓGICAS III (11.76%)</t>
  </si>
  <si>
    <t>1179-5506</t>
  </si>
  <si>
    <t>CLINICAL MEDICINE INSIGHTS: EAR, NOSE AND THROAT</t>
  </si>
  <si>
    <t>INTERDISCIPLINAR (40.00%) | CIÊNCIA DE ALIMENTOS (20.00%)</t>
  </si>
  <si>
    <t>2572-4754</t>
  </si>
  <si>
    <t>GATES OPEN RESEARCH</t>
  </si>
  <si>
    <t>2452-2317</t>
  </si>
  <si>
    <t>HUMAN MICROBIOME JOURNAL</t>
  </si>
  <si>
    <t>1537-8918</t>
  </si>
  <si>
    <t>CURRENT SPORTS MEDICINE REPORTS</t>
  </si>
  <si>
    <t>2253-2447</t>
  </si>
  <si>
    <t>RESEARCH AND REPORTS IN UROLOG</t>
  </si>
  <si>
    <t>MEDICINA I (42.86%) | CIÊNCIAS BIOLÓGICAS I (28.57%)</t>
  </si>
  <si>
    <t>1643-8876</t>
  </si>
  <si>
    <t>MENOPAUZALNY</t>
  </si>
  <si>
    <t>2005-291X</t>
  </si>
  <si>
    <t>CLINICS IN ORTHOPEDIC SURGERY</t>
  </si>
  <si>
    <t>2473-9537</t>
  </si>
  <si>
    <t>BLOOD ADVANCES</t>
  </si>
  <si>
    <t>0255-2922</t>
  </si>
  <si>
    <t>JOURNAL OF TRADITIONAL CHINESE MEDICINE</t>
  </si>
  <si>
    <t>1089-7860</t>
  </si>
  <si>
    <t>SEMINARS IN MUSCULOSKELETAL RADIOLOGY</t>
  </si>
  <si>
    <t>2152-2669</t>
  </si>
  <si>
    <t>CLINICAL LYMPHOMA, MYELOMA &amp; LEUKEMIA</t>
  </si>
  <si>
    <t>1550-4263</t>
  </si>
  <si>
    <t>JOURNAL OF DUAL DIAGNOSIS</t>
  </si>
  <si>
    <t>2326-0254</t>
  </si>
  <si>
    <t>EYE AND VISION (LONDON, ENGLAND)</t>
  </si>
  <si>
    <t>2211-3649</t>
  </si>
  <si>
    <t>JOURNAL OF OBSESSIVE-COMPULSIVE AND RELATED DISORDERS</t>
  </si>
  <si>
    <t>0001-5547</t>
  </si>
  <si>
    <t>Imunoogical Investigations</t>
  </si>
  <si>
    <t>MEDICINA II (31.91%) | MEDICINA I (29.79%)</t>
  </si>
  <si>
    <t>0003-2719</t>
  </si>
  <si>
    <t>ANALYTICAL LETTERS</t>
  </si>
  <si>
    <t>0007-0610</t>
  </si>
  <si>
    <t>BRITISH DENTAL JOURNAL</t>
  </si>
  <si>
    <t>0008-4182</t>
  </si>
  <si>
    <t>CANADIAN JOURNAL OF OPHTHALMOLOGY</t>
  </si>
  <si>
    <t>0008-4212</t>
  </si>
  <si>
    <t>CANADIAN JOURNAL OF PHYSIOLOGY AND PHARMACOLOGY (PRINT)</t>
  </si>
  <si>
    <t>CIÊNCIAS BIOLÓGICAS II (40.82%) | MEDICINA I (12.24%)</t>
  </si>
  <si>
    <t>0014-4819</t>
  </si>
  <si>
    <t>EXPERIMENTAL BRAIN RESEARCH</t>
  </si>
  <si>
    <t>EDUCAÇÃO FÍSICA (26.53%) | MEDICINA I (22.45%) | PSICOLOGIA (16.33%)</t>
  </si>
  <si>
    <t>0018-5043</t>
  </si>
  <si>
    <t>HORMONE AND METABOLIC RESEARCH</t>
  </si>
  <si>
    <t>MEDICINA I (41.77%) | CIÊNCIAS BIOLÓGICAS II (15.19%)</t>
  </si>
  <si>
    <t>0019-5154</t>
  </si>
  <si>
    <t>INDIAN JOURNAL OF DERMATOLOGY</t>
  </si>
  <si>
    <t>0020-7454</t>
  </si>
  <si>
    <t>INTERNATIONAL JOURNAL OF NEUROSCIENCE</t>
  </si>
  <si>
    <t>MEDICINA I (20.29%) | BIOTECNOLOGIA (17.39%) | CIÊNCIAS BIOLÓGICAS II (15.94%)</t>
  </si>
  <si>
    <t>0021-9665</t>
  </si>
  <si>
    <t>JOURNAL OF CHROMATOGRAPHIC SCIENCE</t>
  </si>
  <si>
    <t>FARMÁCIA (35.00%) | QUÍMICA (25.00%)</t>
  </si>
  <si>
    <t>0022-3018</t>
  </si>
  <si>
    <t>THE JOURNAL OF NERVOUS AND MENTAL DISEASE (PRINT)</t>
  </si>
  <si>
    <t>MEDICINA II (20.45%) | SAÚDE COLETIVA (20.45%) | MEDICINA I (20.45%)</t>
  </si>
  <si>
    <t>0022-3395</t>
  </si>
  <si>
    <t>THE JOURNAL OF PARASITOLOGY</t>
  </si>
  <si>
    <t>MEDICINA VETERINÁRIA (22.96%) | BIODIVERSIDADE (22.96%) | CIÊNCIAS BIOLÓGICAS III (16.30%)</t>
  </si>
  <si>
    <t>0024-4201</t>
  </si>
  <si>
    <t>LIPIDS</t>
  </si>
  <si>
    <t>MEDICINA I (40.00%) | CIÊNCIAS BIOLÓGICAS II (12.50%)</t>
  </si>
  <si>
    <t>0025-7680</t>
  </si>
  <si>
    <t>MEDICINA (BUENOS AIRES)</t>
  </si>
  <si>
    <t>0025-7826</t>
  </si>
  <si>
    <t>MEDICINA DELLO SPORT (TESTO STAMPATO)</t>
  </si>
  <si>
    <t>0028-3770</t>
  </si>
  <si>
    <t>NEURO-CHIRURGIE (PARIS)</t>
  </si>
  <si>
    <t>0029-7828</t>
  </si>
  <si>
    <t>OBSTETRICAL &amp; GYNECOLOGICAL SURVEY</t>
  </si>
  <si>
    <t>0030-2414</t>
  </si>
  <si>
    <t>ONCOLOGY (BASEL)</t>
  </si>
  <si>
    <t>CIÊNCIAS BIOLÓGICAS II (26.67%) | MEDICINA I (26.67%)</t>
  </si>
  <si>
    <t>0031-5125</t>
  </si>
  <si>
    <t>PERCEPTUAL AND MOTOR SKILLS</t>
  </si>
  <si>
    <t>0031-7144</t>
  </si>
  <si>
    <t>DIE PHARMAZIE (BERLIN)</t>
  </si>
  <si>
    <t>0033-1538</t>
  </si>
  <si>
    <t>PROSPECTS (PARIS)</t>
  </si>
  <si>
    <t>CIÊNCIAS BIOLÓGICAS II (30.00%) | EDUCAÇÃO FÍSICA (20.00%)</t>
  </si>
  <si>
    <t>0034-737X</t>
  </si>
  <si>
    <t>REVISTA CERES (IMPRESSO)</t>
  </si>
  <si>
    <t>0034-7744</t>
  </si>
  <si>
    <t>REVISTA DE BIOLOGIA TROPICAL</t>
  </si>
  <si>
    <t>0035-3787</t>
  </si>
  <si>
    <t>REVUE NEUROLOGIQUE (PARIS)</t>
  </si>
  <si>
    <t>MEDICINA II (35.71%) | MEDICINA I (28.57%)</t>
  </si>
  <si>
    <t>0036-4665</t>
  </si>
  <si>
    <t>REVISTA DO INSTITUTO DE MEDICINA TROPICAL DE SÃO PAULO (IMPRESSO)</t>
  </si>
  <si>
    <t>MEDICINA II (33.03%) | SAÚDE COLETIVA (12.48%) | MEDICINA I (12.22%)</t>
  </si>
  <si>
    <t>0037-8682</t>
  </si>
  <si>
    <t>REVISTA DA SOCIEDADE BRASILEIRA DE MEDICINA TROPICAL (IMPRESSO)</t>
  </si>
  <si>
    <t>MEDICINA II (24.86%) | SAÚDE COLETIVA (15.34%) | MEDICINA I (13.56%)</t>
  </si>
  <si>
    <t>0039-7911</t>
  </si>
  <si>
    <t>SYNTHETIC COMMUNICATIONS</t>
  </si>
  <si>
    <t>0040-8891</t>
  </si>
  <si>
    <t>BULLETIN OF TOKYO DENTAL COLLEGE</t>
  </si>
  <si>
    <t>0046-9580</t>
  </si>
  <si>
    <t>INQUIRY (CHICAGO)</t>
  </si>
  <si>
    <t>SAÚDE COLETIVA (28.57%) | PLANEJAMENTO URBANO E REGIONAL / DEMOGRAFIA (14.29%) | MEDICINA III (14.29%)</t>
  </si>
  <si>
    <t>0073-2877</t>
  </si>
  <si>
    <t>HOEHNEA (SÃO PAULO)</t>
  </si>
  <si>
    <t>0073-4721</t>
  </si>
  <si>
    <t>IHERINGIA. SÉRIE ZOOLOGIA (IMPRESSO)</t>
  </si>
  <si>
    <t>0079-6123</t>
  </si>
  <si>
    <t>PROGRESS IN BRAIN RESEARCH</t>
  </si>
  <si>
    <t>0100-5502</t>
  </si>
  <si>
    <t>REVISTA BRASILEIRA DE EDUCAÇÃO MÉDICA (IMPRESSO)</t>
  </si>
  <si>
    <t>SAÚDE COLETIVA (26.39%) | INTERDISCIPLINAR (16.15%) | ENSINO (14.76%)</t>
  </si>
  <si>
    <t>0100-6991</t>
  </si>
  <si>
    <t>REVISTA DO COLÉGIO BRASILEIRO DE CIRURGIÕES (IMPRESSO)</t>
  </si>
  <si>
    <t>MEDICINA III (42.89%) | MEDICINA I (21.71%)</t>
  </si>
  <si>
    <t>0100-7203</t>
  </si>
  <si>
    <t>REVISTA BRASILEIRA DE GINECOLOGIA E OBSTETRÍCIA (IMPRESSO)</t>
  </si>
  <si>
    <t>MEDICINA III (32.44%) | MEDICINA I (22.07%)</t>
  </si>
  <si>
    <t>0101-2061</t>
  </si>
  <si>
    <t>FOOD SCIENCE &amp; TECHNOLOGY (IMPRESSO)</t>
  </si>
  <si>
    <t>CIÊNCIA DE ALIMENTOS (36.76%) | CIÊNCIAS AGRÁRIAS I (13.61%)</t>
  </si>
  <si>
    <t>0101-3289</t>
  </si>
  <si>
    <t>REVISTA BRASILEIRA DE CIÊNCIAS DO ESPORTE</t>
  </si>
  <si>
    <t>0102-0935</t>
  </si>
  <si>
    <t>ARQUIVO BRASILEIRO DE MEDICINA VETERINÁRIA E ZOOTECNIA</t>
  </si>
  <si>
    <t>0102-1788</t>
  </si>
  <si>
    <t>REVISTA DA ESCOLA SUPERIOR DE GUERRA</t>
  </si>
  <si>
    <t>CIÊNCIA POLÍTICA E RELAÇÕES INTERNACIONAIS</t>
  </si>
  <si>
    <t>0102-3616</t>
  </si>
  <si>
    <t>REVISTA BRASILEIRA DE ORTOPEDIA (IMPRESSO)</t>
  </si>
  <si>
    <t>MEDICINA III (47.64%) | MEDICINA I (16.93%)</t>
  </si>
  <si>
    <t>0102-7638</t>
  </si>
  <si>
    <t>REVISTA BRASILEIRA DE CIRURGIA CARDIOVASCULAR (IMPRESSO)</t>
  </si>
  <si>
    <t>MEDICINA I (46.54%) | MEDICINA III (20.74%)</t>
  </si>
  <si>
    <t>0103-5835</t>
  </si>
  <si>
    <t>JORNAL DE PSICANALISE</t>
  </si>
  <si>
    <t>0103-6513</t>
  </si>
  <si>
    <t>PRODUÇÃO (SÃO PAULO. IMPRESSO)</t>
  </si>
  <si>
    <t>0123-3122</t>
  </si>
  <si>
    <t>PERSONA Y BIOETICA</t>
  </si>
  <si>
    <t>0124-0064</t>
  </si>
  <si>
    <t>REVISTA DE SALUD PUBLICA</t>
  </si>
  <si>
    <t>SAÚDE COLETIVA (32.14%) | ENFERMAGEM (22.62%)</t>
  </si>
  <si>
    <t>0142-6338</t>
  </si>
  <si>
    <t>JOURNAL OF TROPICAL PEDIATRICS (1980)</t>
  </si>
  <si>
    <t>SAÚDE COLETIVA (30.00%) | MEDICINA II (27.50%)</t>
  </si>
  <si>
    <t>0143-3636</t>
  </si>
  <si>
    <t>NUCLEAR MEDICINE COMMUNICATIONS</t>
  </si>
  <si>
    <t>0144-8463</t>
  </si>
  <si>
    <t>BIOSCIENCE REPORTS</t>
  </si>
  <si>
    <t>MEDICINA I (20.51%) | BIOTECNOLOGIA (17.95%) | CIÊNCIAS BIOLÓGICAS I (16.67%)</t>
  </si>
  <si>
    <t>0145-2126</t>
  </si>
  <si>
    <t>LEUKEMIA RESEARCH</t>
  </si>
  <si>
    <t>0145-8884</t>
  </si>
  <si>
    <t>JOURNAL OF FOOD BIOCHEMISTRY</t>
  </si>
  <si>
    <t>CIÊNCIA DE ALIMENTOS (24.00%) | BIOTECNOLOGIA (16.00%) | CIÊNCIAS AGRÁRIAS I (13.00%)</t>
  </si>
  <si>
    <t>0146-6615</t>
  </si>
  <si>
    <t>JOURNAL OF MEDICAL VIROLOGY (PRINT)</t>
  </si>
  <si>
    <t>MEDICINA II (27.07%) | MEDICINA I (20.06%) | CIÊNCIAS BIOLÓGICAS III (14.97%)</t>
  </si>
  <si>
    <t>0163-5581</t>
  </si>
  <si>
    <t>NUTRITION AND CANCER</t>
  </si>
  <si>
    <t>MEDICINA I (23.73%) | NUTRIÇÃO (15.25%) | CIÊNCIAS BIOLÓGICAS II (9.32%)</t>
  </si>
  <si>
    <t>0165-5752</t>
  </si>
  <si>
    <t>SYSTEMATIC PARASITOLOGY</t>
  </si>
  <si>
    <t>BIODIVERSIDADE (40.91%) | MEDICINA VETERINÁRIA (26.14%)</t>
  </si>
  <si>
    <t>0174-1551</t>
  </si>
  <si>
    <t>CARDIOVASCULAR AND INTERVENTIONAL RADIOLOGY (PRINT)</t>
  </si>
  <si>
    <t>0192-6233</t>
  </si>
  <si>
    <t>TOXICOLOGIC PATHOLOGY (PRINT)</t>
  </si>
  <si>
    <t>MEDICINA I (36.36%) | CIÊNCIAS BIOLÓGICAS I (27.27%)</t>
  </si>
  <si>
    <t>0198-8859</t>
  </si>
  <si>
    <t>HUMAN IMMUNOLOGY</t>
  </si>
  <si>
    <t>CIÊNCIAS BIOLÓGICAS I (22.98%) | MEDICINA I (21.74%) | CIÊNCIAS BIOLÓGICAS III (15.53%)</t>
  </si>
  <si>
    <t>0250-7005</t>
  </si>
  <si>
    <t>ANTICANCER RESEARCH</t>
  </si>
  <si>
    <t>MEDICINA I (18.54%) | CIÊNCIAS BIOLÓGICAS II (15.73%) | BIOTECNOLOGIA (11.80%)</t>
  </si>
  <si>
    <t>0254-4962</t>
  </si>
  <si>
    <t>PSYCHOPATHOLOGY</t>
  </si>
  <si>
    <t>0258-851X</t>
  </si>
  <si>
    <t>IN VIVO (ATHENS)</t>
  </si>
  <si>
    <t>MEDICINA I (27.27%) | MEDICINA III (18.18%) | CIÊNCIAS BIOLÓGICAS II (18.18%)</t>
  </si>
  <si>
    <t>0268-1315</t>
  </si>
  <si>
    <t>INTERNATIONAL CLINICAL PSYCHOPHARMACOLOGY</t>
  </si>
  <si>
    <t>0272-4391</t>
  </si>
  <si>
    <t>DRUG DEVELOPMENT RESEARCH (PRINT)</t>
  </si>
  <si>
    <t>FARMÁCIA (13.64%) | EDUCAÇÃO FÍSICA (13.64%) | BIOTECNOLOGIA (13.64%)</t>
  </si>
  <si>
    <t>0277-0903</t>
  </si>
  <si>
    <t>THE JOURNAL OF ASTHMA</t>
  </si>
  <si>
    <t>MEDICINA II (29.58%) | MEDICINA I (21.13%)</t>
  </si>
  <si>
    <t>0277-3732</t>
  </si>
  <si>
    <t>AMERICAN JOURNAL OF CLINICAL ONCOLOGY</t>
  </si>
  <si>
    <t>0284-1851</t>
  </si>
  <si>
    <t>ACTA RADIOLOGICA (1987)</t>
  </si>
  <si>
    <t>0300-9009</t>
  </si>
  <si>
    <t>ACTA NEUROLOGICA BELGICA</t>
  </si>
  <si>
    <t>MEDICINA II (30.00%) | INTERDISCIPLINAR (23.33%)</t>
  </si>
  <si>
    <t>0301-0546</t>
  </si>
  <si>
    <t>ALLERGOLOGIA ET IMMUNOPATHOLOGIA (ED. IMPRESA)</t>
  </si>
  <si>
    <t>MEDICINA II (44.09%) | MEDICINA I (20.43%)</t>
  </si>
  <si>
    <t>0301-4738</t>
  </si>
  <si>
    <t>INDIAN JOURNAL OF OPHTHALMOLOGY (BOMBAY)</t>
  </si>
  <si>
    <t>0301-4800</t>
  </si>
  <si>
    <t>JOURNAL OF NUTRITIONAL SCIENCE AND VITAMINOLOGY</t>
  </si>
  <si>
    <t>NUTRIÇÃO (25.00%) | CIÊNCIAS BIOLÓGICAS I (25.00%)</t>
  </si>
  <si>
    <t>0302-8933</t>
  </si>
  <si>
    <t>ARCHIVES OF MICROBIOLOGY</t>
  </si>
  <si>
    <t>CIÊNCIAS AGRÁRIAS I (28.99%) | BIOTECNOLOGIA (15.38%) | CIÊNCIAS BIOLÓGICAS III (9.47%)</t>
  </si>
  <si>
    <t>0303-7657</t>
  </si>
  <si>
    <t>REVISTA BRASILEIRA DE SAÚDE OCUPACIONAL</t>
  </si>
  <si>
    <t>0304-3940</t>
  </si>
  <si>
    <t>NEUROSCIENCE LETTERS (PRINT)</t>
  </si>
  <si>
    <t>CIÊNCIAS BIOLÓGICAS II (29.10%) | MEDICINA I (12.99%) | EDUCAÇÃO FÍSICA (10.45%)</t>
  </si>
  <si>
    <t>0304-8608</t>
  </si>
  <si>
    <t>ARCHIVES OF VIROLOGY</t>
  </si>
  <si>
    <t>CIÊNCIAS AGRÁRIAS I (26.29%) | CIÊNCIAS BIOLÓGICAS III (16.90%) | MEDICINA VETERINÁRIA (12.68%)</t>
  </si>
  <si>
    <t>0305-1978</t>
  </si>
  <si>
    <t>BIOCHEMICAL SYSTEMATICS AND ECOLOGY</t>
  </si>
  <si>
    <t>QUÍMICA (24.02%) | BIODIVERSIDADE (20.11%) | BIOTECNOLOGIA (11.73%)</t>
  </si>
  <si>
    <t>0317-1671</t>
  </si>
  <si>
    <t>CANADIAN JOURNAL OF NEUROLOGICAL SCIENCES</t>
  </si>
  <si>
    <t>0329-0069</t>
  </si>
  <si>
    <t>LECTURAS EDUCACIÓN FÍSICA Y DEPORTES</t>
  </si>
  <si>
    <t>0334-0139</t>
  </si>
  <si>
    <t>INTERNATIONAL JOURNAL OF ADOLESCENT MEDICINE AND HEALTH</t>
  </si>
  <si>
    <t>SAÚDE COLETIVA (41.67%) | NUTRIÇÃO (33.33%)</t>
  </si>
  <si>
    <t>0343-8651</t>
  </si>
  <si>
    <t>CURRENT MICROBIOLOGY (PRINT)</t>
  </si>
  <si>
    <t>CIÊNCIAS AGRÁRIAS I (13.81%) | BIOTECNOLOGIA (13.26%) | CIÊNCIAS BIOLÓGICAS I (8.84%)</t>
  </si>
  <si>
    <t>0360-1234</t>
  </si>
  <si>
    <t>JOURNAL OF ENVIRONMENTAL SCIENCE AND HEALTH. PART B. PESTICIDES, FOOD CONTAMINANTS, AND AGRICULTURAL WASTES</t>
  </si>
  <si>
    <t>CIÊNCIAS AGRÁRIAS I (27.86%) | QUÍMICA (18.91%) | CIÊNCIAS AMBIENTAIS (10.45%)</t>
  </si>
  <si>
    <t>0363-8715</t>
  </si>
  <si>
    <t>JOURNAL OF COMPUTER ASSISTED TOMOGRAPHY</t>
  </si>
  <si>
    <t>0370-6583</t>
  </si>
  <si>
    <t>RODRIGUÉSIA (IMPRESSO)</t>
  </si>
  <si>
    <t>0378-1097</t>
  </si>
  <si>
    <t>FEMS MICROBIOLOGY LETTERS</t>
  </si>
  <si>
    <t>BIOTECNOLOGIA (16.49%) | CIÊNCIAS AGRÁRIAS I (14.43%) | CIÊNCIAS BIOLÓGICAS I (13.40%)</t>
  </si>
  <si>
    <t>0387-7604</t>
  </si>
  <si>
    <t>BRAIN &amp; DEVELOPMENT (TOKYO. 1979)</t>
  </si>
  <si>
    <t>0391-3988</t>
  </si>
  <si>
    <t>THE INTERNATIONAL JOURNAL OF ARTIFICIAL ORGANS (TESTO STAMPATO)</t>
  </si>
  <si>
    <t>MEDICINA I (36.67%) | ENGENHARIAS III (23.33%)</t>
  </si>
  <si>
    <t>0393-3660</t>
  </si>
  <si>
    <t>GAZZETTA MEDICA ITALIANA. ARCHIVIO PER LE SCIENZE MEDICHE (TESTO STAMPATO)</t>
  </si>
  <si>
    <t>0717-2079</t>
  </si>
  <si>
    <t>CIENCIA Y ENFERMERÍA</t>
  </si>
  <si>
    <t>0736-4679</t>
  </si>
  <si>
    <t>THE JOURNAL OF EMERGENCY MEDICINE</t>
  </si>
  <si>
    <t>0739-9332</t>
  </si>
  <si>
    <t>HEALTH CARE FOR WOMEN INTERNATIONAL</t>
  </si>
  <si>
    <t>MEDICINA II (32.26%) | MEDICINA I (16.13%) | ENFERMAGEM (12.90%)</t>
  </si>
  <si>
    <t>0740-9303</t>
  </si>
  <si>
    <t>OPHTHALMIC PLASTIC AND RECONSTRUCTIVE SURGERY</t>
  </si>
  <si>
    <t>0765-1597</t>
  </si>
  <si>
    <t>SCIENCE &amp; SPORTS</t>
  </si>
  <si>
    <t>0803-9488</t>
  </si>
  <si>
    <t>NORDIC JOURNAL OF PSYCHIATRY (TRYKT UTG.)</t>
  </si>
  <si>
    <t>0829-8211</t>
  </si>
  <si>
    <t>BIOCHEMISTRY AND CELL BIOLOGY (PRINT)</t>
  </si>
  <si>
    <t>0864-0319</t>
  </si>
  <si>
    <t>REVISTA CUBANA DE ENFERMERÍA</t>
  </si>
  <si>
    <t>0882-0139</t>
  </si>
  <si>
    <t>IMMUNOLOGICAL INVESTIGATIONS</t>
  </si>
  <si>
    <t>MEDICINA II (34.48%) | BIOTECNOLOGIA (13.79%) | MEDICINA I (13.79%)</t>
  </si>
  <si>
    <t>0882-7524</t>
  </si>
  <si>
    <t>TOPICS IN GERIATRIC REHABILITATION</t>
  </si>
  <si>
    <t>0886-9634</t>
  </si>
  <si>
    <t>CRANIO. JOURNAL OF CRANIOMANDIBULAR PRACTICE</t>
  </si>
  <si>
    <t>0887-2171</t>
  </si>
  <si>
    <t>SEMINARS IN ULTRASOUND, CT AND MRI</t>
  </si>
  <si>
    <t>0887-4476</t>
  </si>
  <si>
    <t>SYNAPSE (NEW YORK, N.Y. PRINT)</t>
  </si>
  <si>
    <t>0894-8275</t>
  </si>
  <si>
    <t>AMERICAN JOURNAL OF DENTISTRY</t>
  </si>
  <si>
    <t>0896-4327</t>
  </si>
  <si>
    <t>JOURNAL OF INTERVENTIONAL CARDIOLOGY</t>
  </si>
  <si>
    <t>0899-7071</t>
  </si>
  <si>
    <t>CLINICAL IMAGING</t>
  </si>
  <si>
    <t>0902-0063</t>
  </si>
  <si>
    <t>CLINICAL TRANSPLANTATION</t>
  </si>
  <si>
    <t>0902-4441</t>
  </si>
  <si>
    <t>EUROPEAN JOURNAL OF HAEMATOLOGY</t>
  </si>
  <si>
    <t>0939-5075</t>
  </si>
  <si>
    <t>ZEITSCHRIFT FUR NATURFORSCHUNG. C, A JOURNAL OF BIOSCIENCES</t>
  </si>
  <si>
    <t>BIOTECNOLOGIA (16.67%) | CIÊNCIAS BIOLÓGICAS II (16.67%) | FARMÁCIA (13.33%)</t>
  </si>
  <si>
    <t>0953-4180</t>
  </si>
  <si>
    <t>BEHAVIOURAL NEUROLOGY</t>
  </si>
  <si>
    <t>0954-691X</t>
  </si>
  <si>
    <t>EUROPEAN JOURNAL OF GASTROENTEROLOGY &amp; HEPATOLOGY</t>
  </si>
  <si>
    <t>0955-9930</t>
  </si>
  <si>
    <t>INTERNATIONAL JOURNAL OF IMPOTENCE RESEARCH</t>
  </si>
  <si>
    <t>MEDICINA I (38.46%) | MEDICINA III (19.23%)</t>
  </si>
  <si>
    <t>0957-5235</t>
  </si>
  <si>
    <t>BLOOD COAGULATION &amp; FIBRINOLYSIS</t>
  </si>
  <si>
    <t>FARMÁCIA (38.46%) | ODONTOLOGIA (15.38%)</t>
  </si>
  <si>
    <t>0958-3947</t>
  </si>
  <si>
    <t>MEDICAL DOSIMETRY</t>
  </si>
  <si>
    <t>0959-3020</t>
  </si>
  <si>
    <t>ISOKINETICS AND EXERCISE SCIENCE</t>
  </si>
  <si>
    <t>0966-3274</t>
  </si>
  <si>
    <t>TRANSPLANT IMMUNOLOGY</t>
  </si>
  <si>
    <t>MEDICINA I (35.29%) | MEDICINA III (11.76%) | CIÊNCIAS AMBIENTAIS (11.76%)</t>
  </si>
  <si>
    <t>0970-4388</t>
  </si>
  <si>
    <t>JOURNAL OF THE INDIAN SOCIETY OF PEDODONTICS AND PREVENTIVE DENTISTRY</t>
  </si>
  <si>
    <t>0971-5916</t>
  </si>
  <si>
    <t>INDIAN JOURNAL OF MEDICAL RESEARCH</t>
  </si>
  <si>
    <t>0972-0707</t>
  </si>
  <si>
    <t>JOURNAL OF CONSERVATIVE DENTISTRY</t>
  </si>
  <si>
    <t>0972-5229</t>
  </si>
  <si>
    <t>INDIAN JOURNAL OF CRITICAL CARE MEDICINE</t>
  </si>
  <si>
    <t>MEDICINA I (37.50%) | INTERDISCIPLINAR (37.50%)</t>
  </si>
  <si>
    <t>0972-9062</t>
  </si>
  <si>
    <t>JOURNAL OF VECTOR BORNE DISEASES</t>
  </si>
  <si>
    <t>SAÚDE COLETIVA (23.08%) | MEDICINA I (23.08%) | MEDICINA III (7.69%)</t>
  </si>
  <si>
    <t>0973-029X</t>
  </si>
  <si>
    <t>JOURNAL OF ORAL AND MAXILLOFACIAL PATHOLOGY</t>
  </si>
  <si>
    <t>1016-2291</t>
  </si>
  <si>
    <t>PEDIATRIC NEUROSURGERY</t>
  </si>
  <si>
    <t>MEDICINA III (33.33%) | CIÊNCIAS BIOLÓGICAS II (22.22%)</t>
  </si>
  <si>
    <t>1024-2422</t>
  </si>
  <si>
    <t>BIOCATALYSIS AND BIOTRANSFORMATION (PRINT)</t>
  </si>
  <si>
    <t>ENGENHARIAS II (19.54%) | BIOTECNOLOGIA (14.94%) | CIÊNCIA DE ALIMENTOS (13.79%)</t>
  </si>
  <si>
    <t>1039-8562</t>
  </si>
  <si>
    <t>AUSTRALASIAN PSYCHIATRY (PRINT)</t>
  </si>
  <si>
    <t>1045-4403</t>
  </si>
  <si>
    <t>CRITICAL REVIEWS IN EUKARYOTIC GENE EXPRESSION</t>
  </si>
  <si>
    <t>1047-9511</t>
  </si>
  <si>
    <t>CARDIOLOGY IN THE YOUNG</t>
  </si>
  <si>
    <t>1049-2275</t>
  </si>
  <si>
    <t>THE JOURNAL OF CRANIOFACIAL SURGERY (PRINT)</t>
  </si>
  <si>
    <t>1049-8850</t>
  </si>
  <si>
    <t>JOURNAL OF AQUATIC FOOD PRODUCT TECHNOLOGY</t>
  </si>
  <si>
    <t>CIÊNCIA DE ALIMENTOS (41.43%) | ZOOTECNIA / RECURSOS PESQUEIROS (15.71%)</t>
  </si>
  <si>
    <t>1053-4628</t>
  </si>
  <si>
    <t>THE JOURNAL OF CLINICAL PEDIATRIC DENTISTRY (PRINT)</t>
  </si>
  <si>
    <t>1056-8719</t>
  </si>
  <si>
    <t>JOURNAL OF PHARMACOLOGICAL AND TOXICOLOGICAL METHODS</t>
  </si>
  <si>
    <t>CIÊNCIAS BIOLÓGICAS II (40.00%) | FARMÁCIA (15.00%)</t>
  </si>
  <si>
    <t>1060-152X</t>
  </si>
  <si>
    <t>JOURNAL OF PEDIATRIC ORTHOPEDICS. PART B</t>
  </si>
  <si>
    <t>MEDICINA III (44.44%) | CIÊNCIAS BIOLÓGICAS II (22.22%)</t>
  </si>
  <si>
    <t>1064-1955</t>
  </si>
  <si>
    <t>HYPERTENSION IN PREGNANCY (PRINT)</t>
  </si>
  <si>
    <t>MEDICINA III (27.78%) | NUTRIÇÃO (11.11%) | CIÊNCIAS BIOLÓGICAS I (11.11%)</t>
  </si>
  <si>
    <t>1064-1963</t>
  </si>
  <si>
    <t>CLINICAL AND EXPERIMENTAL HYPERTENSION (1993, PRINT)</t>
  </si>
  <si>
    <t>MEDICINA I (27.54%) | EDUCAÇÃO FÍSICA (26.09%)</t>
  </si>
  <si>
    <t>1064-9689</t>
  </si>
  <si>
    <t>MAGNETIC RESONANCE IMAGING CLINICS OF NORTH AMERICA</t>
  </si>
  <si>
    <t>1066-8969</t>
  </si>
  <si>
    <t>INTERNATIONAL JOURNAL OF SURGICAL PATHOLOGY</t>
  </si>
  <si>
    <t>1076-1608</t>
  </si>
  <si>
    <t>JOURNAL OF CLINICAL RHEUMATOLOGY</t>
  </si>
  <si>
    <t>MEDICINA I (45.16%) | MEDICINA III (17.20%)</t>
  </si>
  <si>
    <t>1077-4114</t>
  </si>
  <si>
    <t>JOURNAL OF PEDIATRIC HEMATOLOGY/ONCOLOGY (PRINT)</t>
  </si>
  <si>
    <t>1079-0268</t>
  </si>
  <si>
    <t>THE JOURNAL OF SPINAL CORD MEDICINE</t>
  </si>
  <si>
    <t>1082-6068</t>
  </si>
  <si>
    <t>PREPARATIVE BIOCHEMISTRY &amp; BIOTECHNOLOGY</t>
  </si>
  <si>
    <t>BIOTECNOLOGIA (22.81%) | FARMÁCIA (14.04%) | CIÊNCIAS BIOLÓGICAS I (12.28%)</t>
  </si>
  <si>
    <t>1082-720X</t>
  </si>
  <si>
    <t>ANNALS OF NONINVASIVE ELECTROCARDIOLOGY</t>
  </si>
  <si>
    <t>1089-2591</t>
  </si>
  <si>
    <t>JOURNAL OF LOWER GENITAL TRACT DISEASE</t>
  </si>
  <si>
    <t>MEDICINA II (46.67%) | MEDICINA III (40.00%)</t>
  </si>
  <si>
    <t>1091-4358</t>
  </si>
  <si>
    <t>JOURNAL OF MENTAL HEALTH POLICY AND ECONOMICS (PRINT EDITION)</t>
  </si>
  <si>
    <t>ECONOMIA (42.86%) | FARMÁCIA (14.29%)</t>
  </si>
  <si>
    <t>1097-0339</t>
  </si>
  <si>
    <t>DIAGNOSTIC CYTOPATHOLOGY (ONLINE)</t>
  </si>
  <si>
    <t>MEDICINA I (36.73%) | MEDICINA II (30.61%)</t>
  </si>
  <si>
    <t>1121-7138</t>
  </si>
  <si>
    <t>THE NEW MICROBIOLOGICA</t>
  </si>
  <si>
    <t>1138-1728</t>
  </si>
  <si>
    <t>CULTURA DE LOS CUIDADOS</t>
  </si>
  <si>
    <t>1178-7007</t>
  </si>
  <si>
    <t>DIABETES, METABOLIC SYNDROME AND OBESITY: TARGETS AND THERAPY</t>
  </si>
  <si>
    <t>MEDICINA I (22.34%) | NUTRIÇÃO (20.21%) | CIÊNCIAS BIOLÓGICAS II (15.96%)</t>
  </si>
  <si>
    <t>1233-2356</t>
  </si>
  <si>
    <t>ACTA CHROMATOGRAPHICA</t>
  </si>
  <si>
    <t>1294-9361</t>
  </si>
  <si>
    <t>EPILEPTIC DISORDERS</t>
  </si>
  <si>
    <t>MEDICINA I (52.63%)</t>
  </si>
  <si>
    <t>1310-2818</t>
  </si>
  <si>
    <t>BIOTECHNOLOGY &amp; BIOTECHNOLOGICAL EQUIPMENT (SOFIA)</t>
  </si>
  <si>
    <t>FARMÁCIA (31.25%) | BIOTECNOLOGIA (25.00%)</t>
  </si>
  <si>
    <t>1336-8672</t>
  </si>
  <si>
    <t>JOURNAL OF FOOD AND NUTRITION RESEARCH</t>
  </si>
  <si>
    <t>CIÊNCIA DE ALIMENTOS (30.77%) | CIÊNCIAS AGRÁRIAS I (15.38%) | NUTRIÇÃO (7.69%)</t>
  </si>
  <si>
    <t>1341-321X</t>
  </si>
  <si>
    <t>JOURNAL OF INFECTION AND CHEMOTHERAPY</t>
  </si>
  <si>
    <t>ENFERMAGEM (40.00%) | CIÊNCIAS BIOLÓGICAS III (20.00%)</t>
  </si>
  <si>
    <t>1341-8076</t>
  </si>
  <si>
    <t>JOURNAL OF OBSTETRICS AND GYNAECOLOGY RESEARCH</t>
  </si>
  <si>
    <t>MEDICINA III (36.84%) | MEDICINA I (26.32%)</t>
  </si>
  <si>
    <t>1354-750X</t>
  </si>
  <si>
    <t>BIOMARKERS (LONDON. PRINT)</t>
  </si>
  <si>
    <t>MEDICINA I (27.27%) | NUTRIÇÃO (9.09%) | MEDICINA III (9.09%)</t>
  </si>
  <si>
    <t>1359-6535</t>
  </si>
  <si>
    <t>ANTIVIRAL THERAPY (LONDON)</t>
  </si>
  <si>
    <t>MEDICINA II (30.00%) | CIÊNCIAS BIOLÓGICAS III (15.00%) | BIOTECNOLOGIA (10.00%)</t>
  </si>
  <si>
    <t>1389-2029</t>
  </si>
  <si>
    <t>CURRENT GENOMICS</t>
  </si>
  <si>
    <t>CIÊNCIAS BIOLÓGICAS III (19.23%) | BIOTECNOLOGIA (19.23%) | CIÊNCIAS BIOLÓGICAS I (15.38%)</t>
  </si>
  <si>
    <t>1389-2037</t>
  </si>
  <si>
    <t>CURRENT PROTEIN AND PEPTIDE SCIENCE</t>
  </si>
  <si>
    <t>CIÊNCIAS BIOLÓGICAS I (36.56%) | BIOTECNOLOGIA (23.66%)</t>
  </si>
  <si>
    <t>1389-9600</t>
  </si>
  <si>
    <t>FAMILIAL CANCER</t>
  </si>
  <si>
    <t>1413-0394</t>
  </si>
  <si>
    <t>ALETHEIA (ULBRA)</t>
  </si>
  <si>
    <t>PSICOLOGIA (36.99%) | INTERDISCIPLINAR (34.25%)</t>
  </si>
  <si>
    <t>1413-7852</t>
  </si>
  <si>
    <t>ACTA ORTOPÉDICA BRASILEIRA (IMPRESSO)</t>
  </si>
  <si>
    <t>1414-462X</t>
  </si>
  <si>
    <t>CADERNOS SAÚDE COLETIVA (UFRJ)</t>
  </si>
  <si>
    <t>1414-512X</t>
  </si>
  <si>
    <t>MULTITEMAS (UCDB)</t>
  </si>
  <si>
    <t>1414-8145</t>
  </si>
  <si>
    <t>ESCOLA ANNA NERY</t>
  </si>
  <si>
    <t>1415-076X</t>
  </si>
  <si>
    <t>ARQUIVOS DE CIÊNCIAS DA SAÚDE DA UNIPAR</t>
  </si>
  <si>
    <t>FARMÁCIA (17.35%) | EDUCAÇÃO FÍSICA (17.35%) | INTERDISCIPLINAR (11.22%)</t>
  </si>
  <si>
    <t>1415-2762</t>
  </si>
  <si>
    <t>REME. REVISTA MINEIRA DE ENFERMAGEM</t>
  </si>
  <si>
    <t>1415-8426</t>
  </si>
  <si>
    <t>REVISTA BRASILEIRA DE CINEANTROPOMETRIA &amp; DESEMPENHO HUMANO (IMPRESSO)</t>
  </si>
  <si>
    <t>1444-0903</t>
  </si>
  <si>
    <t>INTERNAL MEDICINE JOURNAL (PRINT)</t>
  </si>
  <si>
    <t>1447-0756</t>
  </si>
  <si>
    <t>JOURNAL OF OBSTETRICS AND GYNAECOLOGY RESEARCH (ONLINE)</t>
  </si>
  <si>
    <t>1471-2253</t>
  </si>
  <si>
    <t>BMC ANESTHESIOLOGY (ONLINE)</t>
  </si>
  <si>
    <t>1471-230X</t>
  </si>
  <si>
    <t>BMC GASTROENTEROLOGY (ONLINE)</t>
  </si>
  <si>
    <t>1471-2369</t>
  </si>
  <si>
    <t>BMC NEPHROLOGY</t>
  </si>
  <si>
    <t>1472-6823</t>
  </si>
  <si>
    <t>BMC ENDOCRINE DISORDERS (ONLINE)</t>
  </si>
  <si>
    <t>1473-0502</t>
  </si>
  <si>
    <t>TRANSFUSION AND APHERESIS SCIENCE</t>
  </si>
  <si>
    <t>1473-2130</t>
  </si>
  <si>
    <t>JOURNAL OF COSMETIC DERMATOLOGY (PRINT)</t>
  </si>
  <si>
    <t>MEDICINA I (27.85%) | FARMÁCIA (22.78%)</t>
  </si>
  <si>
    <t>1474-7758</t>
  </si>
  <si>
    <t>PRACTICAL NEUROLOGY (PRINT)</t>
  </si>
  <si>
    <t>1476-7961</t>
  </si>
  <si>
    <t>CLINICAL AND MOLECULAR ALLERGY (ONLINE)</t>
  </si>
  <si>
    <t>1479-6694</t>
  </si>
  <si>
    <t>FUTURE ONCOLOGY</t>
  </si>
  <si>
    <t>1499-3872</t>
  </si>
  <si>
    <t>HEPATOBILIARY AND PANCREATIC DISEASES INTERNATIONAL</t>
  </si>
  <si>
    <t>1516-0858</t>
  </si>
  <si>
    <t>REVISTA DA SBPH (BELO HORIZONTE. IMPRESSO)</t>
  </si>
  <si>
    <t>1516-1846</t>
  </si>
  <si>
    <t>REVISTA CEFAC (IMPRESSO)</t>
  </si>
  <si>
    <t>EDUCAÇÃO FÍSICA (41.75%) | SAÚDE COLETIVA (12.32%)</t>
  </si>
  <si>
    <t>1516-2095</t>
  </si>
  <si>
    <t>HISTÓRIA EM REVISTA (UFPEL)</t>
  </si>
  <si>
    <t>1516-2567</t>
  </si>
  <si>
    <t>REVISTA KAIRÓS</t>
  </si>
  <si>
    <t>INTERDISCIPLINAR (38.75%) | PSICOLOGIA (12.25%)</t>
  </si>
  <si>
    <t>1516-4446</t>
  </si>
  <si>
    <t>REVISTA BRASILEIRA DE PSIQUIATRIA (SÃO PAULO. 1999. IMPRESSO)</t>
  </si>
  <si>
    <t>MEDICINA II (40.09%) | MEDICINA I (15.51%)</t>
  </si>
  <si>
    <t>1516-7704</t>
  </si>
  <si>
    <t>REVISTA DE APS (IMPRESSO)</t>
  </si>
  <si>
    <t>SAÚDE COLETIVA (47.10%) | ENFERMAGEM (18.06%)</t>
  </si>
  <si>
    <t>1516-8530</t>
  </si>
  <si>
    <t>REVISTA BRASILEIRA DE PSICOTERAPIA</t>
  </si>
  <si>
    <t>1517-1914</t>
  </si>
  <si>
    <t>CIÊNCIA EM MOVIMENTO (IMPRESSO)</t>
  </si>
  <si>
    <t>1517-3852</t>
  </si>
  <si>
    <t>REVISTA DA REDE DE ENFERMAGEM DO NORDESTE</t>
  </si>
  <si>
    <t>1517-5545</t>
  </si>
  <si>
    <t>REVISTA BRASILEIRA DE TERAPIA COMPORTAMENTAL E COGNITIVA (IMPRESSO)</t>
  </si>
  <si>
    <t>1517-7076</t>
  </si>
  <si>
    <t>MATÉRIA (UFRJ)</t>
  </si>
  <si>
    <t>ENGENHARIAS II (23.50%) | ENGENHARIAS I (21.23%) | ENGENHARIAS III (14.13%)</t>
  </si>
  <si>
    <t>1517-7947</t>
  </si>
  <si>
    <t>TEMAS EM EDUCAÇÃO E SAÚDE (ARARAQUARA)</t>
  </si>
  <si>
    <t>EDUCAÇÃO (38.94%) | SAÚDE COLETIVA (19.47%)</t>
  </si>
  <si>
    <t>1517-8692</t>
  </si>
  <si>
    <t>REVISTA BRASILEIRA DE MEDICINA DO ESPORTE (IMPRESSO)</t>
  </si>
  <si>
    <t>1518-1944</t>
  </si>
  <si>
    <t>REVISTA ELETRÔNICA DE ENFERMAGEM</t>
  </si>
  <si>
    <t>1519-0307</t>
  </si>
  <si>
    <t>CADERNOS DE POS-GRADUACAO EM DISTURBIOS DO DESENVOLVIMENTO</t>
  </si>
  <si>
    <t>1519-2571</t>
  </si>
  <si>
    <t>UNIMONTES CIENTÍFICA</t>
  </si>
  <si>
    <t>INTERDISCIPLINAR (44.79%) | BIOTECNOLOGIA (13.54%)</t>
  </si>
  <si>
    <t>1519-3829</t>
  </si>
  <si>
    <t>REVISTA BRASILEIRA DE SAÚDE MATERNO INFANTIL (IMPRESSO)</t>
  </si>
  <si>
    <t>SAÚDE COLETIVA (46.39%) | ENFERMAGEM (9.79%)</t>
  </si>
  <si>
    <t>1519-5287</t>
  </si>
  <si>
    <t>EVIDÊNCIA (UNOESC)</t>
  </si>
  <si>
    <t>INTERDISCIPLINAR (30.30%) | BIOTECNOLOGIA (24.24%)</t>
  </si>
  <si>
    <t>1519-8847</t>
  </si>
  <si>
    <t>INTERAGIR (UERJ)</t>
  </si>
  <si>
    <t>INTERDISCIPLINAR (13.51%) | ENFERMAGEM (10.81%) | ENSINO (10.81%)</t>
  </si>
  <si>
    <t>1520-765X</t>
  </si>
  <si>
    <t>EUROPEAN HEART JOURNAL SUPPLEMENTS</t>
  </si>
  <si>
    <t>1526-954X</t>
  </si>
  <si>
    <t>GENESIS (NEW YORK, N.Y. 2000. PRINT)</t>
  </si>
  <si>
    <t>CIÊNCIAS BIOLÓGICAS I (35.29%) | CIÊNCIAS BIOLÓGICAS II (23.53%)</t>
  </si>
  <si>
    <t>1533-3175</t>
  </si>
  <si>
    <t>AMERICAN JOURNAL OF ALZHEIMER'S DISEASE AND OTHER DEMENTIAS</t>
  </si>
  <si>
    <t>INTERDISCIPLINAR (50.00%)</t>
  </si>
  <si>
    <t>1538-4721</t>
  </si>
  <si>
    <t>BRACHYTHERAPY (NEW YORK, N.Y.)</t>
  </si>
  <si>
    <t>MEDICINA I (44.44%) | MEDICINA III (22.22%)</t>
  </si>
  <si>
    <t>1540-4196</t>
  </si>
  <si>
    <t>METABOLIC SYNDROME AND RELATED DISORDERS</t>
  </si>
  <si>
    <t>MEDICINA I (43.24%) | PSICOLOGIA (8.11%)</t>
  </si>
  <si>
    <t>1550-0594</t>
  </si>
  <si>
    <t>CLINICAL EEG AND NEUROSCIENCE</t>
  </si>
  <si>
    <t>PSICOLOGIA (25.00%) | INTERDISCIPLINAR (25.00%)</t>
  </si>
  <si>
    <t>1550-8307</t>
  </si>
  <si>
    <t>EXPLORE (NEW YORK, N.Y.)</t>
  </si>
  <si>
    <t>MEDICINA I (23.81%) | FARMÁCIA (14.29%) | INTERDISCIPLINAR (14.29%)</t>
  </si>
  <si>
    <t>1552-4825</t>
  </si>
  <si>
    <t>AMERICAN JOURNAL OF MEDICAL GENETICS. PART A</t>
  </si>
  <si>
    <t>MEDICINA II (32.00%) | CIÊNCIAS BIOLÓGICAS I (23.33%)</t>
  </si>
  <si>
    <t>1555-6824</t>
  </si>
  <si>
    <t>INTERNATIONAL JOURNAL OF PLAY THERAPY</t>
  </si>
  <si>
    <t>1557-5063</t>
  </si>
  <si>
    <t>JOURNAL OF EXOTIC PET MEDICINE</t>
  </si>
  <si>
    <t>1565-4753</t>
  </si>
  <si>
    <t>PEDIATRIC ENDOCRINOLOGY REVIEWS: DIABETES, NUTRITION, METABOLISM</t>
  </si>
  <si>
    <t>1569-1861</t>
  </si>
  <si>
    <t>HONG KONG JOURNAL OF OCCUPATIONAL THERAPY (PRINT)</t>
  </si>
  <si>
    <t>EDUCAÇÃO FÍSICA (25.00%) | ENFERMAGEM (25.00%)</t>
  </si>
  <si>
    <t>1570-1808</t>
  </si>
  <si>
    <t>LETTERS IN DRUG DESIGN &amp; DISCOVERY</t>
  </si>
  <si>
    <t>QUÍMICA (22.15%) | FARMÁCIA (14.77%) | CIÊNCIAS BIOLÓGICAS II (13.42%)</t>
  </si>
  <si>
    <t>1570-193X</t>
  </si>
  <si>
    <t>MINI-REVIEWS IN ORGANIC CHEMISTRY</t>
  </si>
  <si>
    <t>QUÍMICA (36.84%) | FARMÁCIA (18.42%)</t>
  </si>
  <si>
    <t>1573-3971</t>
  </si>
  <si>
    <t>CURRENT RHEUMATOLOGY REVIEWS</t>
  </si>
  <si>
    <t>1573-4021</t>
  </si>
  <si>
    <t>CURRENT HYPERTENSION REVIEWS</t>
  </si>
  <si>
    <t>CIÊNCIAS BIOLÓGICAS II (33.33%) | ENFERMAGEM (16.67%)</t>
  </si>
  <si>
    <t>1573-4064</t>
  </si>
  <si>
    <t>MEDICINAL CHEMISTRY (HILVERSUM)</t>
  </si>
  <si>
    <t>QUÍMICA (27.78%) | FARMÁCIA (19.05%) | CIÊNCIAS BIOLÓGICAS II (12.70%)</t>
  </si>
  <si>
    <t>1573-4072</t>
  </si>
  <si>
    <t>CURRENT BIOACTIVE COMPOUNDS</t>
  </si>
  <si>
    <t>QUÍMICA (17.71%) | FARMÁCIA (16.67%) | CIÊNCIA DE ALIMENTOS (15.63%)</t>
  </si>
  <si>
    <t>1573-4110</t>
  </si>
  <si>
    <t>CURRENT ANALYTICAL CHEMISTRY</t>
  </si>
  <si>
    <t>QUÍMICA (44.00%) | FARMÁCIA (16.00%)</t>
  </si>
  <si>
    <t>1573-4129</t>
  </si>
  <si>
    <t>CURRENT PHARMACEUTICAL ANALYSIS</t>
  </si>
  <si>
    <t>1574-8863</t>
  </si>
  <si>
    <t>CURRENT DRUG SAFETY</t>
  </si>
  <si>
    <t>MATEMÁTICA / PROBABILIDADE E ESTATÍSTICA (20.00%) | FARMÁCIA (20.00%) | CIÊNCIAS BIOLÓGICAS I (20.00%)</t>
  </si>
  <si>
    <t>1577-0354</t>
  </si>
  <si>
    <t>REVISTA INTERNACIONAL DE MEDICINA Y CIENCIAS DE LA ACTIVIDAD FÍSICA Y DEL DEPORTE</t>
  </si>
  <si>
    <t>1645-0523</t>
  </si>
  <si>
    <t>REVISTA PORTUGUESA DE CIÊNCIAS DO DESPORTO</t>
  </si>
  <si>
    <t>1646-0758</t>
  </si>
  <si>
    <t>ACTA MÉDICA PORTUGUESA</t>
  </si>
  <si>
    <t>SAÚDE COLETIVA (23.81%) | MEDICINA I (23.81%) | EDUCAÇÃO FÍSICA (14.29%)</t>
  </si>
  <si>
    <t>1646-107X</t>
  </si>
  <si>
    <t>MOTRICIDADE (SANTA MARIA DA FEIRA)</t>
  </si>
  <si>
    <t>1647-2160</t>
  </si>
  <si>
    <t>REVISTA PORTUGUESA DE ENFERMAGEM DE SAÚDE MENTAL</t>
  </si>
  <si>
    <t>1658-3876</t>
  </si>
  <si>
    <t>HEMATOLOGY/ONCOLOGY AND STEM CELL THERAPY</t>
  </si>
  <si>
    <t>1661-8769</t>
  </si>
  <si>
    <t>MOLECULAR SYNDROMOLOGY</t>
  </si>
  <si>
    <t>MEDICINA I (36.67%) | CIÊNCIAS BIOLÓGICAS I (26.67%)</t>
  </si>
  <si>
    <t>1665-2681</t>
  </si>
  <si>
    <t>ANNALS OF HEPATOLOGY</t>
  </si>
  <si>
    <t>1676-0603</t>
  </si>
  <si>
    <t>BIOTA NEOTROPICA (EDIÇÃO EM PORTUGUÊS. ONLINE)</t>
  </si>
  <si>
    <t>1676-4285</t>
  </si>
  <si>
    <t>ONLINE BRAZILIAN JOURNAL OF NURSING</t>
  </si>
  <si>
    <t>1677-3225</t>
  </si>
  <si>
    <t>BRAZILIAN JOURNAL OF ORAL SCIENCES (ONLINE)</t>
  </si>
  <si>
    <t>1677-3861</t>
  </si>
  <si>
    <t>CIÊNCIA, CUIDADO E SAÚDE</t>
  </si>
  <si>
    <t>1678-1007</t>
  </si>
  <si>
    <t>TRABALHO, EDUCAÇÃO E SAÚDE (IMPRESSO)</t>
  </si>
  <si>
    <t>1679-0383</t>
  </si>
  <si>
    <t>SEMINA. CIÊNCIAS SOCIAIS E HUMANAS (ONLINE)</t>
  </si>
  <si>
    <t>PSICOLOGIA (30.11%) | ADMINISTRAÇÃO PÚBLICA E DE EMPRESAS, CIÊNCIAS CONTÁBEIS E TURISMO (10.75%) | MEDICINA VETERINÁRIA (7.53%)</t>
  </si>
  <si>
    <t>2317-6695</t>
  </si>
  <si>
    <t>RBCEH. REVISTA BRASILEIRA DE CIÊNCIAS DO ENVELHECIMENTO HUMANO</t>
  </si>
  <si>
    <t>1687-6105</t>
  </si>
  <si>
    <t>DERMATOLOGY RESEARCH AND PRACTICE</t>
  </si>
  <si>
    <t>1695-6141</t>
  </si>
  <si>
    <t>ENFERMERÍA GLOBAL</t>
  </si>
  <si>
    <t>1701-2163</t>
  </si>
  <si>
    <t>JOURNAL OF OBSTETRICS AND GYNAECOLOGY CANADA</t>
  </si>
  <si>
    <t>MEDICINA II (47.37%) | MEDICINA I (18.42%)</t>
  </si>
  <si>
    <t>1741-1645</t>
  </si>
  <si>
    <t>INTERNATIONAL JOURNAL OF THERAPY AND REHABILITATION</t>
  </si>
  <si>
    <t>1742-6405</t>
  </si>
  <si>
    <t>AIDS RESEARCH AND THERAPY</t>
  </si>
  <si>
    <t>MEDICINA II (33.33%) | CIÊNCIAS BIOLÓGICAS II (22.22%)</t>
  </si>
  <si>
    <t>1743-7555</t>
  </si>
  <si>
    <t>ASIA PACIFIC JOURNAL OF CLINICAL ONCOLOGY</t>
  </si>
  <si>
    <t>FARMÁCIA (28.57%) | ODONTOLOGIA (28.57%)</t>
  </si>
  <si>
    <t>1745-6215</t>
  </si>
  <si>
    <t>TRIALS (LONDON)</t>
  </si>
  <si>
    <t>EDUCAÇÃO FÍSICA (26.85%) | MEDICINA I (24.12%)</t>
  </si>
  <si>
    <t>1755-8166</t>
  </si>
  <si>
    <t>MOLECULAR CYTOGENETICS</t>
  </si>
  <si>
    <t>CIÊNCIAS BIOLÓGICAS I (30.00%) | MEDICINA I (20.00%)</t>
  </si>
  <si>
    <t>1755-8794</t>
  </si>
  <si>
    <t>BMC MEDICAL GENOMICS</t>
  </si>
  <si>
    <t>MEDICINA I (34.29%) | CIÊNCIAS BIOLÓGICAS I (31.43%)</t>
  </si>
  <si>
    <t>1757-790X</t>
  </si>
  <si>
    <t>BMJ CASE REPORTS</t>
  </si>
  <si>
    <t>1757-9759</t>
  </si>
  <si>
    <t>GLOBAL HEALTH PROMOTION (PRINT)</t>
  </si>
  <si>
    <t>1769-7212</t>
  </si>
  <si>
    <t>EUROPEAN JOURNAL OF MEDICAL GENETICS</t>
  </si>
  <si>
    <t>MEDICINA I (32.76%) | CIÊNCIAS BIOLÓGICAS I (24.14%)</t>
  </si>
  <si>
    <t>1791-2997</t>
  </si>
  <si>
    <t>MOLECULAR MEDICINE REPORTS</t>
  </si>
  <si>
    <t>MEDICINA I (26.32%) | CIÊNCIAS BIOLÓGICAS II (21.05%) | ODONTOLOGIA (15.79%)</t>
  </si>
  <si>
    <t>1793-2920</t>
  </si>
  <si>
    <t>NANO (PRINT)</t>
  </si>
  <si>
    <t>CIÊNCIA DE ALIMENTOS (33.33%) | BIOTECNOLOGIA (33.33%)</t>
  </si>
  <si>
    <t>1806-3144</t>
  </si>
  <si>
    <t>ESTIMA: BRAZILIAN JOURNAL OF ENTEROSTOMAL THERAPY</t>
  </si>
  <si>
    <t>1806-5821</t>
  </si>
  <si>
    <t>CIÊNCIAS &amp; COGNIÇÃO (UFRJ)</t>
  </si>
  <si>
    <t>PSICOLOGIA (28.33%) | INTERDISCIPLINAR (13.33%) | ADMINISTRAÇÃO PÚBLICA E DE EMPRESAS, CIÊNCIAS CONTÁBEIS E TURISMO (11.67%)</t>
  </si>
  <si>
    <t>1807-0221</t>
  </si>
  <si>
    <t>EXTENSIO: REVISTA ELETRÔNICA DE EXTENSÃO</t>
  </si>
  <si>
    <t>ODONTOLOGIA (8.00%) | LINGUÍSTICA E LITERATURA (8.00%) | ADMINISTRAÇÃO PÚBLICA E DE EMPRESAS, CIÊNCIAS CONTÁBEIS E TURISMO (7.20</t>
  </si>
  <si>
    <t>1807-1325</t>
  </si>
  <si>
    <t>ARQUIVOS DE CIÊNCIAS DA SAÚDE (FAMERP)</t>
  </si>
  <si>
    <t>ENFERMAGEM (46.83%) | INTERDISCIPLINAR (14.29%)</t>
  </si>
  <si>
    <t>1809-3264</t>
  </si>
  <si>
    <t>REVISTA QUERUBIM</t>
  </si>
  <si>
    <t>EDUCAÇÃO (29.25%) | LINGUÍSTICA E LITERATURA (19.31%) | INTERDISCIPLINAR (13.76%)</t>
  </si>
  <si>
    <t>1809-4139</t>
  </si>
  <si>
    <t>CADERNOS DE PÓS GRADUAÇÃO EM DISTÚRBIOS DO DESENVOLVIMENTO (ONLINE)</t>
  </si>
  <si>
    <t>INTERDISCIPLINAR (49.15%) | PSICOLOGIA (15.25%)</t>
  </si>
  <si>
    <t>1809-4864</t>
  </si>
  <si>
    <t>INTERNATIONAL ARCHIVES OF OTORHINOLARYNGOLOGY (ONLINE)</t>
  </si>
  <si>
    <t>EDUCAÇÃO FÍSICA (40.08%) | MEDICINA III (18.25%)</t>
  </si>
  <si>
    <t>1809-8894</t>
  </si>
  <si>
    <t>MNEMOSINE (RIO DE JANEIRO)</t>
  </si>
  <si>
    <t>1824-7490</t>
  </si>
  <si>
    <t>SPORT SCIENCES FOR HEALTH (TESTO STAMPATO)</t>
  </si>
  <si>
    <t>1827-1715</t>
  </si>
  <si>
    <t>MINERVA PEDIATRICA</t>
  </si>
  <si>
    <t>1827-1987</t>
  </si>
  <si>
    <t>GEOSPATIAL HEALTH (TESTO STAMPATO)</t>
  </si>
  <si>
    <t>SAÚDE COLETIVA (27.78%) | MEDICINA I (18.52%) | ENFERMAGEM (12.96%)</t>
  </si>
  <si>
    <t>1832-4274</t>
  </si>
  <si>
    <t>TWIN RESEARCH AND HUMAN GENETICS</t>
  </si>
  <si>
    <t>PSICOLOGIA (41.67%) | MEDICINA II (25.00%)</t>
  </si>
  <si>
    <t>1841-8724</t>
  </si>
  <si>
    <t>JOURNAL OF GASTROINTESTINAL AND LIVER DISEASES</t>
  </si>
  <si>
    <t>1865-1550</t>
  </si>
  <si>
    <t>ORAL AND MAXILLOFACIAL SURGERY (PRINT)</t>
  </si>
  <si>
    <t>1874-1924</t>
  </si>
  <si>
    <t>THE OPEN CARDIOVASCULAR MEDICINE JOURNAL</t>
  </si>
  <si>
    <t>1874-205X</t>
  </si>
  <si>
    <t>THE OPEN NEUROLOGY JOURNAL</t>
  </si>
  <si>
    <t>1874-3129</t>
  </si>
  <si>
    <t>OPEN RHEUMATOLOGY JOURNAL</t>
  </si>
  <si>
    <t>MEDICINA I (26.67%) | ODONTOLOGIA (13.33%) | INTERDISCIPLINAR (13.33%)</t>
  </si>
  <si>
    <t>1874-5393</t>
  </si>
  <si>
    <t>JOURNAL OF PEDIATRIC REHABILITATION MEDICINE</t>
  </si>
  <si>
    <t>1875-399X</t>
  </si>
  <si>
    <t>THE OPEN SPORTS SCIENCES JOURNAL</t>
  </si>
  <si>
    <t>EDUCAÇÃO FÍSICA (38.89%) | SAÚDE COLETIVA (22.22%)</t>
  </si>
  <si>
    <t>1886-6581</t>
  </si>
  <si>
    <t>APUNTS. MEDICINA DE L'ESPORT (ONLINE)</t>
  </si>
  <si>
    <t>1888-7546</t>
  </si>
  <si>
    <t>REVISTA ANDALUZA DE MEDICINA DEL DEPORTE</t>
  </si>
  <si>
    <t>1933-6586</t>
  </si>
  <si>
    <t>MEDICAL ACUPUNCTURE</t>
  </si>
  <si>
    <t>EDUCAÇÃO FÍSICA (28.57%) | ODONTOLOGIA (28.57%)</t>
  </si>
  <si>
    <t>1935-1089</t>
  </si>
  <si>
    <t>RETINAL CASES &amp; BRIEF REPORTS</t>
  </si>
  <si>
    <t>1935-1232</t>
  </si>
  <si>
    <t>CLINICAL SCHIZOPHRENIA &amp; RELATED PSYCHOSES</t>
  </si>
  <si>
    <t>1940-087X</t>
  </si>
  <si>
    <t>JOURNAL OF VISUALIZED EXPERIMENTS</t>
  </si>
  <si>
    <t>CIÊNCIAS BIOLÓGICAS II (17.65%) | CIÊNCIAS BIOLÓGICAS I (11.76%) | MEDICINA I (10.29%)</t>
  </si>
  <si>
    <t>1971-4009</t>
  </si>
  <si>
    <t>THE NEURORADIOLOGY JOURNAL</t>
  </si>
  <si>
    <t>1980-6469</t>
  </si>
  <si>
    <t>REVISTA EDUCAÇÃO (GUARULHOS)</t>
  </si>
  <si>
    <t>ENSINO (31.76%) | EDUCAÇÃO (15.29%) | CIÊNCIAS AMBIENTAIS (8.24%)</t>
  </si>
  <si>
    <t>1981-8963</t>
  </si>
  <si>
    <t>REVISTA DE ENFERMAGEM UFPE</t>
  </si>
  <si>
    <t>1982-1247</t>
  </si>
  <si>
    <t>PSICOLOGIA EM PESQUISA (UFJF)</t>
  </si>
  <si>
    <t>1982-1883</t>
  </si>
  <si>
    <t>REVISTA BRASILEIRA DE QUEIMADURAS</t>
  </si>
  <si>
    <t>ENFERMAGEM (33.33%) | MEDICINA III (9.52%) | ODONTOLOGIA (9.52%)</t>
  </si>
  <si>
    <t>1982-4785</t>
  </si>
  <si>
    <t>REVISTA ELETRÔNICA GESTÃO E SAÚDE</t>
  </si>
  <si>
    <t>SAÚDE COLETIVA (32.31%) | ADMINISTRAÇÃO PÚBLICA E DE EMPRESAS, CIÊNCIAS CONTÁBEIS E TURISMO (18.46%)</t>
  </si>
  <si>
    <t>1983-8034</t>
  </si>
  <si>
    <t>REVISTA BIOÉTICA (ONLINE)</t>
  </si>
  <si>
    <t>SAÚDE COLETIVA (28.22%) | INTERDISCIPLINAR (27.91%)</t>
  </si>
  <si>
    <t>1983-9413</t>
  </si>
  <si>
    <t>REVISTA INTERDISCIPLINAR</t>
  </si>
  <si>
    <t>SAÚDE COLETIVA (36.76%) | INTERDISCIPLINAR (13.24%)</t>
  </si>
  <si>
    <t>1996-0794</t>
  </si>
  <si>
    <t>AFRICAN JOURNAL OF FOOD SCIENCE</t>
  </si>
  <si>
    <t>CIÊNCIA DE ALIMENTOS (20.00%) | BIOTECNOLOGIA (17.14%) | CIÊNCIAS AGRÁRIAS I (14.29%)</t>
  </si>
  <si>
    <t>2080-2234</t>
  </si>
  <si>
    <t>BIOMEDICAL HUMAN KINETICS</t>
  </si>
  <si>
    <t>2090-0597</t>
  </si>
  <si>
    <t>CARDIOLOGY RESEARCH AND PRACTICE</t>
  </si>
  <si>
    <t>NUTRIÇÃO (22.73%) | MEDICINA I (22.73%) | EDUCAÇÃO FÍSICA (13.64%)</t>
  </si>
  <si>
    <t>2152-4971</t>
  </si>
  <si>
    <t>CELLULAR REPROGRAMMING</t>
  </si>
  <si>
    <t>2176-9133</t>
  </si>
  <si>
    <t>COGITARE ENFERMAGEM</t>
  </si>
  <si>
    <t>8756-971X</t>
  </si>
  <si>
    <t>JOURNAL OF THE AMERICAN MOSQUITO CONTROL ASSOCIATION</t>
  </si>
  <si>
    <t>SAÚDE COLETIVA (37.50%) | MEDICINA II (31.25%)</t>
  </si>
  <si>
    <t>1517-4999</t>
  </si>
  <si>
    <t>REVISTA GEOPANTANAL</t>
  </si>
  <si>
    <t>INTERDISCIPLINAR (38.38%) | CIÊNCIAS AMBIENTAIS (10.10%) | EDUCAÇÃO (9.09%)</t>
  </si>
  <si>
    <t>2237-6089</t>
  </si>
  <si>
    <t>TRENDS IN PSYCHIATRY AND PSYCHOTHERAPY</t>
  </si>
  <si>
    <t>MEDICINA II (32.96%) | PSICOLOGIA (18.73%)</t>
  </si>
  <si>
    <t>1415-711X</t>
  </si>
  <si>
    <t>BOLETIM. ACADEMIA PAULISTA DE PSICOLOGIA</t>
  </si>
  <si>
    <t>1983-6708</t>
  </si>
  <si>
    <t>REVISTA CIENTIFICA DO ITPAC</t>
  </si>
  <si>
    <t>INTERDISCIPLINAR (29.41%) | ADMINISTRAÇÃO PÚBLICA E DE EMPRESAS, CIÊNCIAS CONTÁBEIS E TURISMO (11.76%) | PLANEJAMENTO URBANO E REGIONAL / DEMOGRAFIA (9.80%)</t>
  </si>
  <si>
    <t>1687-9503</t>
  </si>
  <si>
    <t>JOURNAL OF NANOTECHNOLOGY</t>
  </si>
  <si>
    <t>ASTRONOMIA / FÍSICA (30.00%) | ENGENHARIAS III (20.00%)</t>
  </si>
  <si>
    <t>2230-8210</t>
  </si>
  <si>
    <t>INDIAN JOURNAL OF ENDOCRINOLOGY AND METABOLISM</t>
  </si>
  <si>
    <t>1687-9686</t>
  </si>
  <si>
    <t>JOURNAL OF TROPICAL MEDICINE</t>
  </si>
  <si>
    <t>MEDICINA II (38.89%) | FARMÁCIA (19.44%)</t>
  </si>
  <si>
    <t>1556-3790</t>
  </si>
  <si>
    <t>CURRENT COLORECTAL CANCER REPORTS</t>
  </si>
  <si>
    <t>2179-8931</t>
  </si>
  <si>
    <t>REVISTA PRÓ-UNIVERSUS</t>
  </si>
  <si>
    <t>ENSINO (36.99%) | ENFERMAGEM (26.03%)</t>
  </si>
  <si>
    <t>1980-5756</t>
  </si>
  <si>
    <t>GESTÃO E SOCIEDADE</t>
  </si>
  <si>
    <t>2236-3297</t>
  </si>
  <si>
    <t>SBC JOURNAL ON 3D INTERACTIVE SYSTEMS</t>
  </si>
  <si>
    <t>2090-1267</t>
  </si>
  <si>
    <t>ANEMIA</t>
  </si>
  <si>
    <t>2236-5192</t>
  </si>
  <si>
    <t>EDUCAÇÃO EM REVISTA</t>
  </si>
  <si>
    <t>1415-9805</t>
  </si>
  <si>
    <t>MOTRIZ (RIO CLARO) (CESSOU EM 2006)</t>
  </si>
  <si>
    <t>1687-8191</t>
  </si>
  <si>
    <t>JOURNAL OF TOXICOLOGY</t>
  </si>
  <si>
    <t>FARMÁCIA (40.00%) | CIÊNCIAS BIOLÓGICAS I (30.00%)</t>
  </si>
  <si>
    <t>2035-3006</t>
  </si>
  <si>
    <t>MEDITERRANEAN JOURNAL OF HEMATOLOGY AND INFECTIOUS DISEASES</t>
  </si>
  <si>
    <t>MEDICINA I (30.00%) | CIÊNCIAS BIOLÓGICAS I (20.00%)</t>
  </si>
  <si>
    <t>1980-5918</t>
  </si>
  <si>
    <t>FISIOTERAPIA EM MOVIMENTO</t>
  </si>
  <si>
    <t>EDUCAÇÃO FÍSICA (47.25%) | INTERDISCIPLINAR (18.00%)</t>
  </si>
  <si>
    <t>2236-1170</t>
  </si>
  <si>
    <t>REVISTA ELETRÔNICA EM GESTÃO, EDUCAÇÃO E TECNOLOGIA AMBIENTAL REGET-CT/UFSM</t>
  </si>
  <si>
    <t>CIÊNCIAS AMBIENTAIS (30.06%) | ENGENHARIAS I (23.12%)</t>
  </si>
  <si>
    <t>2178-6011</t>
  </si>
  <si>
    <t>BRAZILIAN DENTAL SCIENCE</t>
  </si>
  <si>
    <t>1981-5484</t>
  </si>
  <si>
    <t>ACTA VETERINARIA BRASILICA</t>
  </si>
  <si>
    <t>1591-0199</t>
  </si>
  <si>
    <t>INTERVENTIONAL NEURORADIOLOGY</t>
  </si>
  <si>
    <t>1807-8850</t>
  </si>
  <si>
    <t>REVISTA UNILUS ENSINO E PESQUISA</t>
  </si>
  <si>
    <t>1809-6891</t>
  </si>
  <si>
    <t>CIÊNCIA ANIMAL BRASILEIRA</t>
  </si>
  <si>
    <t>MEDICINA VETERINÁRIA (44.44%) | ZOOTECNIA / RECURSOS PESQUEIROS (23.56%)</t>
  </si>
  <si>
    <t>1983-1870</t>
  </si>
  <si>
    <t>REVISTA SAÚDE E PESQUISA</t>
  </si>
  <si>
    <t>INTERDISCIPLINAR (27.07%) | SAÚDE COLETIVA (15.29%) | EDUCAÇÃO FÍSICA (13.38%)</t>
  </si>
  <si>
    <t>1984-0063</t>
  </si>
  <si>
    <t>SLEEP SCIENCE</t>
  </si>
  <si>
    <t>MEDICINA II (28.46%) | EDUCAÇÃO FÍSICA (13.85%) | MEDICINA I (10.00%)</t>
  </si>
  <si>
    <t>2236-5834</t>
  </si>
  <si>
    <t>SAÚDE (SANTA MARIA)</t>
  </si>
  <si>
    <t>INTERDISCIPLINAR (34.60%) | EDUCAÇÃO FÍSICA (16.03%)</t>
  </si>
  <si>
    <t>1581-3207</t>
  </si>
  <si>
    <t>RADIOLOGY AND ONCOLOGY</t>
  </si>
  <si>
    <t>1679-8902</t>
  </si>
  <si>
    <t>INTELLECTUS REVISTA ACADÊMICA DIGITAL</t>
  </si>
  <si>
    <t>ARQUITETURA, URBANISMO E DESIGN (15.69%) | EDUCAÇÃO (11.76%) | ODONTOLOGIA (7.84%)</t>
  </si>
  <si>
    <t>2237-8782</t>
  </si>
  <si>
    <t>REVISTA EXPRESSÃO CATÓLICA</t>
  </si>
  <si>
    <t>EDUCAÇÃO (34.67%) | INTERDISCIPLINAR (26.67%)</t>
  </si>
  <si>
    <t>2251-7006</t>
  </si>
  <si>
    <t>NEPHRO-UROLOGY MONTHLY</t>
  </si>
  <si>
    <t>2316-1124</t>
  </si>
  <si>
    <t>PSICOLOGIA &amp; SABERES</t>
  </si>
  <si>
    <t>INTERDISCIPLINAR (36.17%) | PSICOLOGIA (25.53%)</t>
  </si>
  <si>
    <t>2316-3313</t>
  </si>
  <si>
    <t>INTERFACES CIENTÍFICAS - SAÚDE E AMBIENTE</t>
  </si>
  <si>
    <t>INTERDISCIPLINAR (32.69%) | CIÊNCIAS AMBIENTAIS (13.46%) | SAÚDE COLETIVA (9.62%)</t>
  </si>
  <si>
    <t>2317-3394</t>
  </si>
  <si>
    <t>PSICOLOGIA, DIVERSIDADE E SAÚDE</t>
  </si>
  <si>
    <t>PSICOLOGIA (29.73%) | INTERDISCIPLINAR (17.12%) | SAÚDE COLETIVA (16.22%)</t>
  </si>
  <si>
    <t>1806-9649</t>
  </si>
  <si>
    <t>GESTÃO &amp; PRODUÇÃO</t>
  </si>
  <si>
    <t>ADMINISTRAÇÃO PÚBLICA E DE EMPRESAS, CIÊNCIAS CONTÁBEIS E TURISMO (35.86%) | ENGENHARIAS III (32.26%)</t>
  </si>
  <si>
    <t>2072-1439</t>
  </si>
  <si>
    <t>JOURNAL THORACIC DISEASE</t>
  </si>
  <si>
    <t>2193-6315</t>
  </si>
  <si>
    <t>JOURNAL OF NEUROLOGICAL SURGERY. PART A, CENTRAL EUROPEAN NEUROSURGERY</t>
  </si>
  <si>
    <t>2090-8083</t>
  </si>
  <si>
    <t>PARKINSON'S DISEASE</t>
  </si>
  <si>
    <t>2317-5451</t>
  </si>
  <si>
    <t>REVISTA ELO - DIÁLOGOS EM EXTENSÃO</t>
  </si>
  <si>
    <t>CIÊNCIAS BIOLÓGICAS II (19.64%) | ADMINISTRAÇÃO PÚBLICA E DE EMPRESAS, CIÊNCIAS CONTÁBEIS E TURISMO (17.86%) | INTERDISCIPLINAR (16.07%)</t>
  </si>
  <si>
    <t>1514-3465</t>
  </si>
  <si>
    <t>LECTURAS: EDUCACIÓN FÍSICA Y DEPORTES</t>
  </si>
  <si>
    <t>INTERDISCIPLINAR (28.64%) | EDUCAÇÃO (23.62%)</t>
  </si>
  <si>
    <t>2236-6091</t>
  </si>
  <si>
    <t>REVISTA DE ENFERMAGEM DO CENTRO OESTE MINEIRO</t>
  </si>
  <si>
    <t>2236-0603</t>
  </si>
  <si>
    <t>REVISTA PERCURSO ACADÊMICO</t>
  </si>
  <si>
    <t>DIREITO (38.46%) | ADMINISTRAÇÃO PÚBLICA E DE EMPRESAS, CIÊNCIAS CONTÁBEIS E TURISMO (12.82%)</t>
  </si>
  <si>
    <t>2178-2091</t>
  </si>
  <si>
    <t>REVISTA ELETRÔNICA ACERVO SAÚDE</t>
  </si>
  <si>
    <t>INTERDISCIPLINAR (18.83%) | ENFERMAGEM (16.64%) | SAÚDE COLETIVA (12.52%)</t>
  </si>
  <si>
    <t>1934-5798</t>
  </si>
  <si>
    <t>JOURNAL OF NEONATAL-PERINATAL MEDICINE</t>
  </si>
  <si>
    <t>1678-4456</t>
  </si>
  <si>
    <t>BRAZILIAN JOURNAL OF VETERINARY RESEARCH AND ANIMAL SCIENCE (ONLINE)</t>
  </si>
  <si>
    <t>2216-0973</t>
  </si>
  <si>
    <t>REVISTA CUIDARTE</t>
  </si>
  <si>
    <t>2238-7234</t>
  </si>
  <si>
    <t>REVISTA DE ENFERMAGEM DA UFPI</t>
  </si>
  <si>
    <t>SAÚDE COLETIVA (45.30%) | ENFERMAGEM (33.70%)</t>
  </si>
  <si>
    <t>1758-9983</t>
  </si>
  <si>
    <t>HAND THERAPY</t>
  </si>
  <si>
    <t>1927-0887</t>
  </si>
  <si>
    <t>JOURNAL OF FOOD RESEARCH</t>
  </si>
  <si>
    <t>CIÊNCIA DE ALIMENTOS (33.33%) | BIOTECNOLOGIA (16.67%)</t>
  </si>
  <si>
    <t>2090-214X</t>
  </si>
  <si>
    <t>INTERNATIONAL JOURNAL OF NEPHROLOGY</t>
  </si>
  <si>
    <t>2238-3360</t>
  </si>
  <si>
    <t>REVISTA DE EPIDEMIOLOGIA E CONTROLE DE INFECÇÃO</t>
  </si>
  <si>
    <t>INTERDISCIPLINAR (25.37%) | SAÚDE COLETIVA (20.49%) | ENFERMAGEM (12.68%)</t>
  </si>
  <si>
    <t>2090-9063</t>
  </si>
  <si>
    <t>JOURNAL OF CHEMISTRY</t>
  </si>
  <si>
    <t>QUÍMICA (44.44%) | FARMÁCIA (11.11%)</t>
  </si>
  <si>
    <t>2317-1154</t>
  </si>
  <si>
    <t>REVISTA DE ENFERMAGEM E ATENÇÃO À SAÚDE</t>
  </si>
  <si>
    <t>2316-347X</t>
  </si>
  <si>
    <t>SAUDE E MEIO AMBIENTE - REVISTA INTERDISCIPLINAR</t>
  </si>
  <si>
    <t>INTERDISCIPLINAR (22.45%) | SAÚDE COLETIVA (20.41%) | PLANEJAMENTO URBANO E REGIONAL / DEMOGRAFIA (10.20%)</t>
  </si>
  <si>
    <t>2179-7692</t>
  </si>
  <si>
    <t>REVISTA DE ENFERMAGEM DA UFSM</t>
  </si>
  <si>
    <t>2236-1987</t>
  </si>
  <si>
    <t>JOURNAL OF NURSING AND HEALTH</t>
  </si>
  <si>
    <t>2177-4285</t>
  </si>
  <si>
    <t>ENFERMAGEM EM FOCO</t>
  </si>
  <si>
    <t>2237-8057</t>
  </si>
  <si>
    <t>REVISTA DE ADMINISTRAÇÃO DE RORAIMA - RARR</t>
  </si>
  <si>
    <t>2176-3070</t>
  </si>
  <si>
    <t>DESTAQUES ACADÊMICOS</t>
  </si>
  <si>
    <t>CIÊNCIAS AMBIENTAIS (20.75%) | INTERDISCIPLINAR (17.92%) | ENSINO (15.09%)</t>
  </si>
  <si>
    <t>1909-1621</t>
  </si>
  <si>
    <t>REVISTA COLOMBIANA DE ENFERMERIA</t>
  </si>
  <si>
    <t>1925-4040</t>
  </si>
  <si>
    <t>JOURNAL OF NURSING EDUCATION AND PRACTICE</t>
  </si>
  <si>
    <t>1980-7058</t>
  </si>
  <si>
    <t>CONEXÃO CIÊNCIA (ONLINE)</t>
  </si>
  <si>
    <t>INTERDISCIPLINAR (19.63%) | EDUCAÇÃO (18.69%) | ENSINO (16.82%)</t>
  </si>
  <si>
    <t>2237-941X</t>
  </si>
  <si>
    <t>ESTUDOS CONTEMPORANEOS DA SUBJETIVIDADE</t>
  </si>
  <si>
    <t>2317-6431</t>
  </si>
  <si>
    <t>AUDIOLOGY - COMMUNICATION RESEARCH (ACR)</t>
  </si>
  <si>
    <t>2212-6287</t>
  </si>
  <si>
    <t>ARTHROSCOPY TECHNIQUES</t>
  </si>
  <si>
    <t>2051-817X</t>
  </si>
  <si>
    <t>PHYSIOLOGICAL REPORTS</t>
  </si>
  <si>
    <t>CIÊNCIAS BIOLÓGICAS II (24.47%) | MEDICINA I (23.40%) | EDUCAÇÃO FÍSICA (11.70%)</t>
  </si>
  <si>
    <t>2156-5333</t>
  </si>
  <si>
    <t>JOURNAL OF ADOLESCENT AND YOUNG ADULT ONCOLOGY</t>
  </si>
  <si>
    <t>MEDICINA II (39.13%) | MEDICINA I (21.74%)</t>
  </si>
  <si>
    <t>2053-230X</t>
  </si>
  <si>
    <t>ACTA CRYSTALLOGRAPHICA. SECTION F: STRUCTURAL BIOLOGY COMMUNICATIONS</t>
  </si>
  <si>
    <t>CIÊNCIAS BIOLÓGICAS I (28.57%) | CIÊNCIAS BIOLÓGICAS II (28.57%)</t>
  </si>
  <si>
    <t>2319-0612</t>
  </si>
  <si>
    <t>BRAZILIAN JOURNAL OF RADIATION SCIENCES</t>
  </si>
  <si>
    <t>2358-0763</t>
  </si>
  <si>
    <t>CIÊNCIA DA INFORMAÇÃO EM REVISTA</t>
  </si>
  <si>
    <t>2008-000X</t>
  </si>
  <si>
    <t>ASIAN JOURNAL OF SPORTS MEDICINE</t>
  </si>
  <si>
    <t>1754-6605</t>
  </si>
  <si>
    <t>ECANCER MEDICAL JOURNAL</t>
  </si>
  <si>
    <t>2214-4269</t>
  </si>
  <si>
    <t>MOLECULAR GENETICS AND METABOLISM REPORTS</t>
  </si>
  <si>
    <t>MEDICINA II (37.14%) | CIÊNCIAS BIOLÓGICAS I (28.57%)</t>
  </si>
  <si>
    <t>0972-7531</t>
  </si>
  <si>
    <t>ANNALS OF NEUROSCIENCES</t>
  </si>
  <si>
    <t>2161-3303</t>
  </si>
  <si>
    <t>CURRENT OBSTETRICS AND GYNECOLOGY REPORTS</t>
  </si>
  <si>
    <t>2169-7574</t>
  </si>
  <si>
    <t>PLASTIC AND RECONSTRUCTIVE SURGERY - GLOBAL OPEN</t>
  </si>
  <si>
    <t>2317-7705</t>
  </si>
  <si>
    <t>RAÍZES E RUMOS</t>
  </si>
  <si>
    <t>INTERDISCIPLINAR (18.06%) | SAÚDE COLETIVA (9.72%) | ENFERMAGEM (6.94%)</t>
  </si>
  <si>
    <t>2318-2350</t>
  </si>
  <si>
    <t>REVISTA EXTENDERE</t>
  </si>
  <si>
    <t>INTERDISCIPLINAR (26.32%) | ENFERMAGEM (15.79%) | PLANEJAMENTO URBANO E REGIONAL / DEMOGRAFIA (10.53%)</t>
  </si>
  <si>
    <t>2446-4740</t>
  </si>
  <si>
    <t>RESEARCH ON BIOMEDICAL ENGINEERING</t>
  </si>
  <si>
    <t>0006-9248</t>
  </si>
  <si>
    <t>BRATISLAVA MEDICAL JOURNAL</t>
  </si>
  <si>
    <t>2161-0711</t>
  </si>
  <si>
    <t>JOURNAL OF COMMUNITY MEDICINE &amp; HEALTH EDUCATION</t>
  </si>
  <si>
    <t>2322-1836</t>
  </si>
  <si>
    <t>ARCHIVES OF PEDIATRIC INFECTIOUS DISEASES</t>
  </si>
  <si>
    <t>1751-4258</t>
  </si>
  <si>
    <t>CURRENT OPINION IN SUPPORTIVE AND PALLIATIVE CARE</t>
  </si>
  <si>
    <t>MEDICINA I (33.33%) | NUTRIÇÃO (22.22%)</t>
  </si>
  <si>
    <t>1560-4071</t>
  </si>
  <si>
    <t>RUSSIAN JOURNAL OF CARDIOLOGY</t>
  </si>
  <si>
    <t>2237-0315</t>
  </si>
  <si>
    <t>REVISTA COCAR (ONLINE)</t>
  </si>
  <si>
    <t>2078-6891</t>
  </si>
  <si>
    <t>JOURNAL OF GASTROINTESTINAL ONCOLOGY</t>
  </si>
  <si>
    <t>2055-5784</t>
  </si>
  <si>
    <t>PILOT AND FEASIBILITY STUDIES</t>
  </si>
  <si>
    <t>EDUCAÇÃO FÍSICA (40.00%) | PSICOLOGIA (20.00%)</t>
  </si>
  <si>
    <t>2357-8114</t>
  </si>
  <si>
    <t>ABCS HEALTH SCIENCES</t>
  </si>
  <si>
    <t>2318-1419</t>
  </si>
  <si>
    <t>REVISTA AMAZÔNIA SCIENCE &amp; HEALTH</t>
  </si>
  <si>
    <t>2053-2296</t>
  </si>
  <si>
    <t>ACTA CRYSTALLOGRAPHICA SECTION C: STRUCTURAL CHEMISTRY</t>
  </si>
  <si>
    <t>2194-9379</t>
  </si>
  <si>
    <t>DRUG RESEARCH</t>
  </si>
  <si>
    <t>NUTRIÇÃO (18.18%) | INTERDISCIPLINAR (18.18%) | BIOTECNOLOGIA (13.64%)</t>
  </si>
  <si>
    <t>2447-2115</t>
  </si>
  <si>
    <t>GERIATRICS, GERONTOLOGY AND AGING</t>
  </si>
  <si>
    <t>MEDICINA I (27.45%) | INTERDISCIPLINAR (25.49%)</t>
  </si>
  <si>
    <t>2093-4327</t>
  </si>
  <si>
    <t>CLINICAL PSYCHOPHARMACOLOGY AND NEUROSCIENCE</t>
  </si>
  <si>
    <t>INTERDISCIPLINAR (33.33%) | CIÊNCIAS BIOLÓGICAS II (22.22%)</t>
  </si>
  <si>
    <t>2212-4780</t>
  </si>
  <si>
    <t>JOURNAL OF FORENSIC RADIOLOGY AND IMAGING</t>
  </si>
  <si>
    <t>ODONTOLOGIA (44.44%) | MEDICINA VETERINÁRIA (27.78%)</t>
  </si>
  <si>
    <t>2447-2034</t>
  </si>
  <si>
    <t>ENFERMAGEM ATUAL IN DERME</t>
  </si>
  <si>
    <t>2052-1839</t>
  </si>
  <si>
    <t>BMC HEMATOLOGY</t>
  </si>
  <si>
    <t>2316-9117</t>
  </si>
  <si>
    <t>FISIOTERAPIA E PESQUISA</t>
  </si>
  <si>
    <t>1019-5149</t>
  </si>
  <si>
    <t>TURKISH NEUROSURGERY</t>
  </si>
  <si>
    <t>0975-5888</t>
  </si>
  <si>
    <t>GLOBAL JOURNAL OF MEDICAL RESEARCH</t>
  </si>
  <si>
    <t>ENFERMAGEM (12.82%) | SAÚDE COLETIVA (12.82%) | ODONTOLOGIA (10.26%)</t>
  </si>
  <si>
    <t>2446-7901</t>
  </si>
  <si>
    <t>REVISTA PREVENÇÃO DE INFECÇÃO E SAÚDE</t>
  </si>
  <si>
    <t>2352-9393</t>
  </si>
  <si>
    <t>CLINICAL NUTRITION EXPERIMENTAL</t>
  </si>
  <si>
    <t>NUTRIÇÃO (27.27%) | MEDICINA I (22.73%)</t>
  </si>
  <si>
    <t>2288-1778</t>
  </si>
  <si>
    <t>JOURNAL OF EXERCISE REHABILITATION</t>
  </si>
  <si>
    <t>2405-6731</t>
  </si>
  <si>
    <t>PARASITE EPIDEMIOLOGY AND CONTROL</t>
  </si>
  <si>
    <t>MEDICINA II (22.50%) | MEDICINA VETERINÁRIA (17.50%) | SAÚDE COLETIVA (12.50%)</t>
  </si>
  <si>
    <t>1948-5204</t>
  </si>
  <si>
    <t>WORLD JOURNAL OF GASTROINTESTINAL ONCOLOGY</t>
  </si>
  <si>
    <t>MEDICINA I (29.41%) | CIÊNCIAS BIOLÓGICAS I (23.53%)</t>
  </si>
  <si>
    <t>2287-8572</t>
  </si>
  <si>
    <t>OBSTETRIC AND GYNECOLOGY SCIENCE</t>
  </si>
  <si>
    <t>1309-0399</t>
  </si>
  <si>
    <t>JOURNAL OF THE TURKISH-GERMAN GYNECOLOGICAL ASSOCIATION</t>
  </si>
  <si>
    <t>1945-7286</t>
  </si>
  <si>
    <t>RESEARCH AND THEORY FOR NURSING PRACTICE</t>
  </si>
  <si>
    <t>2525-3050</t>
  </si>
  <si>
    <t>REVISTA M. ESTUDOS SOBRE A MORTE, OS MORTOS E O MORRER</t>
  </si>
  <si>
    <t>HISTÓRIA (34.43%) | ANTROPOLOGIA / ARQUEOLOGIA (11.48%) | ENFERMAGEM (8.20%)</t>
  </si>
  <si>
    <t>2325-9574</t>
  </si>
  <si>
    <t>JOURNAL OF THE INTERNATIONAL ASSOCIATION OF PROVIDERS OF AIDS CARE (PRINT)</t>
  </si>
  <si>
    <t>2448-2455</t>
  </si>
  <si>
    <t>JOURNAL OF PHYSICAL EDUCATION (ONLINE)</t>
  </si>
  <si>
    <t>1409-4568</t>
  </si>
  <si>
    <t>ENFERMERÍA ACTUAL DE COSTA RICA</t>
  </si>
  <si>
    <t>2320-1959</t>
  </si>
  <si>
    <t>IOSR JOURNAL OF NURSING AND HEALTH SCIENCE</t>
  </si>
  <si>
    <t>ENFERMAGEM (43.75%) | ARQUITETURA, URBANISMO E DESIGN (25.00%)</t>
  </si>
  <si>
    <t>2525-8001</t>
  </si>
  <si>
    <t>INTERDISCIPLINARY JOURNAL OF HEALTH EDUCATION</t>
  </si>
  <si>
    <t>ENSINO (46.00%) | INTERDISCIPLINAR (16.00%)</t>
  </si>
  <si>
    <t>2193-6536</t>
  </si>
  <si>
    <t>NEUROLOGY AND THERAPY</t>
  </si>
  <si>
    <t>2278-7135</t>
  </si>
  <si>
    <t>JOURNAL OF FAMILY MEDICINE AND PRIMARY CARE</t>
  </si>
  <si>
    <t>1179-1322</t>
  </si>
  <si>
    <t>CANCER MANAGEMENT AND RESEARCH</t>
  </si>
  <si>
    <t>1802-9973</t>
  </si>
  <si>
    <t>PHYSIOLOGICAL RESEARCH</t>
  </si>
  <si>
    <t>2168-1805</t>
  </si>
  <si>
    <t>SCADINAVIAN JOURNAL OF UROLOGY</t>
  </si>
  <si>
    <t>MEDICINA I (37.50%) | MEDICINA III (25.00%)</t>
  </si>
  <si>
    <t>2448-0959</t>
  </si>
  <si>
    <t>REVISTA CIENTÍFICA MULTIDISCIPLINAR NÚCLEO DO CONHECIMENTO</t>
  </si>
  <si>
    <t>INTERDISCIPLINAR (34.73%) | COMUNICAÇÃO E INFORMAÇÃO (11.45%) | EDUCAÇÃO (7.88%)</t>
  </si>
  <si>
    <t>1984-0462</t>
  </si>
  <si>
    <t>REVISTA PAULISTA DE PEDIATRIA (ONLINE)</t>
  </si>
  <si>
    <t>MEDICINA II (32.14%) | SAÚDE COLETIVA (14.93%) | EDUCAÇÃO FÍSICA (13.99%)</t>
  </si>
  <si>
    <t>2322-1984</t>
  </si>
  <si>
    <t>JOURNAL OF ARTHROPOD-BORNE DISEASES</t>
  </si>
  <si>
    <t>MEDICINA VETERINÁRIA (20.00%) | QUÍMICA (20.00%) | CIÊNCIAS BIOLÓGICAS III (13.33%)</t>
  </si>
  <si>
    <t>1723-0993</t>
  </si>
  <si>
    <t>PLANUM THE JOURNAL OF URBANISM</t>
  </si>
  <si>
    <t>1741-0541</t>
  </si>
  <si>
    <t>PERSONALIZED MEDICINE</t>
  </si>
  <si>
    <t>2444-8664</t>
  </si>
  <si>
    <t>PORTO BIOMEDICAL JOURNAL</t>
  </si>
  <si>
    <t>EDUCAÇÃO FÍSICA (22.22%) | ENFERMAGEM (22.22%) | NUTRIÇÃO (11.11%)</t>
  </si>
  <si>
    <t>2296-9195</t>
  </si>
  <si>
    <t>SKIN APPENDAGE DISORDERS</t>
  </si>
  <si>
    <t>2314-4599</t>
  </si>
  <si>
    <t>INTERNATIONAL JOURNAL OF VETERINARY SCIENCEAND AND MEDICINE</t>
  </si>
  <si>
    <t>1573-2630</t>
  </si>
  <si>
    <t>INTERNATIONAL OPHTHALMOLOGY</t>
  </si>
  <si>
    <t>0719-8000</t>
  </si>
  <si>
    <t>AUSTRAL JOURNAL OF VETERINARY SCIENCES (PRINT)</t>
  </si>
  <si>
    <t>2352-5789</t>
  </si>
  <si>
    <t>GYNECOLOGIC ONCOLOGY REPORTS</t>
  </si>
  <si>
    <t>1749-6403</t>
  </si>
  <si>
    <t>BRITISH JOURNAL OF CARDIAC NURSING</t>
  </si>
  <si>
    <t>2526-8910</t>
  </si>
  <si>
    <t>CADERNOS BRASILEIROS DE TERAPIA OCUPACIONAL</t>
  </si>
  <si>
    <t>EDUCAÇÃO FÍSICA (45.09%) | INTERDISCIPLINAR (10.58%)</t>
  </si>
  <si>
    <t>2238-7218</t>
  </si>
  <si>
    <t>ENFERMAGEM REVISTA</t>
  </si>
  <si>
    <t>2472-1972</t>
  </si>
  <si>
    <t>JOURNAL OF THE ENDOCRINE SOCIETY</t>
  </si>
  <si>
    <t>1753-495X</t>
  </si>
  <si>
    <t>OBSTETRIC MEDICINE</t>
  </si>
  <si>
    <t>2527-2675</t>
  </si>
  <si>
    <t>REVISTA BRASILEIRA MULTIDISCIPLINAR. REBRAM (ONLINE)</t>
  </si>
  <si>
    <t>INTERDISCIPLINAR (18.75%) | ADMINISTRAÇÃO PÚBLICA E DE EMPRESAS, CIÊNCIAS CONTÁBEIS E TURISMO (14.06%) | ODONTOLOGIA (9.38%)</t>
  </si>
  <si>
    <t>2411-5142</t>
  </si>
  <si>
    <t>JOURNAL OF FUNCTIONAL MORPHOLOGY AND KINESIOLOGY</t>
  </si>
  <si>
    <t>2455-8931</t>
  </si>
  <si>
    <t>INTERNATIONAL JOURNAL OF ONE HEALTH (ONLINE)</t>
  </si>
  <si>
    <t>MEDICINA VETERINÁRIA (28.57%) | SAÚDE COLETIVA (28.57%)</t>
  </si>
  <si>
    <t>2236-0530</t>
  </si>
  <si>
    <t>REVISTA BRASILEIRA DE SEXUALIDADE HUMANA</t>
  </si>
  <si>
    <t>EDUCAÇÃO (34.21%) | PSICOLOGIA (13.16%) | ENSINO (13.16%)</t>
  </si>
  <si>
    <t>2027-128X</t>
  </si>
  <si>
    <t>INVESTIGACIÓN EN ENFERMERÍA: IMAGEN Y DESARROLLO</t>
  </si>
  <si>
    <t>1899-1955</t>
  </si>
  <si>
    <t>HUMAN MOVEMENT (ONLINE)</t>
  </si>
  <si>
    <t>2179-0981</t>
  </si>
  <si>
    <t>REVISTA DE DIVULGAÇÃO CIENTÍFICA SENA AIRES</t>
  </si>
  <si>
    <t>ENFERMAGEM (30.68%) | SAÚDE COLETIVA (26.14%)</t>
  </si>
  <si>
    <t>2352-0477</t>
  </si>
  <si>
    <t>EUROPEAN JOURNAL OF RADIOLOGY OPEN</t>
  </si>
  <si>
    <t>1013-9087</t>
  </si>
  <si>
    <t>ANNALS OF DERMATOLOGY</t>
  </si>
  <si>
    <t>1555-4309</t>
  </si>
  <si>
    <t>CONTRAST MEDIA &amp; MOLECULAR IMAGING</t>
  </si>
  <si>
    <t>2352-8273</t>
  </si>
  <si>
    <t>SSM - POPULATION HEALTH</t>
  </si>
  <si>
    <t>SAÚDE COLETIVA (26.92%) | ECONOMIA (11.54%) | INTERDISCIPLINAR (11.54%)</t>
  </si>
  <si>
    <t>2451-9944</t>
  </si>
  <si>
    <t>NEUROBIOLOGY OF SLEEP AND CIRCADIAN RHYTHMS</t>
  </si>
  <si>
    <t>2041-4137</t>
  </si>
  <si>
    <t>FRONTLINE GASTROENTEROLOGY (IMPRESSO)</t>
  </si>
  <si>
    <t>2169-026X</t>
  </si>
  <si>
    <t>JOURNAL OF ENTREPRENEURSHIP &amp; ORGANIZATION MANAGEMENT</t>
  </si>
  <si>
    <t>2595-0118</t>
  </si>
  <si>
    <t>BRJP (IMPRESSO)</t>
  </si>
  <si>
    <t>INTERDISCIPLINAR (21.50%) | EDUCAÇÃO FÍSICA (17.50%) | ENFERMAGEM (16.00%)</t>
  </si>
  <si>
    <t>2367-0932</t>
  </si>
  <si>
    <t>CHEMPHOTOCHEM</t>
  </si>
  <si>
    <t>QUÍMICA (42.86%) | ASTRONOMIA / FÍSICA (28.57%)</t>
  </si>
  <si>
    <t>2358-2871</t>
  </si>
  <si>
    <t>REVISTA SOBECC</t>
  </si>
  <si>
    <t>2589-014X</t>
  </si>
  <si>
    <t>BIORESOURCE TECHNOLOGY REPORTS</t>
  </si>
  <si>
    <t>BIOTECNOLOGIA (19.67%) | INTERDISCIPLINAR (11.48%) | ENGENHARIAS II (10.66%)</t>
  </si>
  <si>
    <t>METHODS AND PROTOCOLS</t>
  </si>
  <si>
    <t>2163-0402</t>
  </si>
  <si>
    <t>NEUROLOGY CLINICAL PRACTICE</t>
  </si>
  <si>
    <t>MEDICINA II (39.13%) | MEDICINA I (30.43%)</t>
  </si>
  <si>
    <t>2287-6375</t>
  </si>
  <si>
    <t>JOURNAL OF BONE METABOLISM</t>
  </si>
  <si>
    <t>2346-0261</t>
  </si>
  <si>
    <t>AVANCES EN ENFERMERÍA</t>
  </si>
  <si>
    <t>2211-4122</t>
  </si>
  <si>
    <t>JOURNAL OF CARDIOVASCULAR ECHOGRAPHY</t>
  </si>
  <si>
    <t>2595-5527</t>
  </si>
  <si>
    <t>ENVIRONMENTAL SMOKE</t>
  </si>
  <si>
    <t>ANTROPOLOGIA / ARQUEOLOGIA (33.33%) | BIODIVERSIDADE (33.33%)</t>
  </si>
  <si>
    <t>2398-502X</t>
  </si>
  <si>
    <t>WELLCOME OPEN RESEARCH</t>
  </si>
  <si>
    <t>2231-7546</t>
  </si>
  <si>
    <t>INTERNATIONAL FOOD RESEARCH JOURNAL</t>
  </si>
  <si>
    <t>1879-7296</t>
  </si>
  <si>
    <t>EUROPEAN ANNALS OF OTORHINOLARYNGOLOGY HEAD AND NECK DISEASES</t>
  </si>
  <si>
    <t>2296-424X</t>
  </si>
  <si>
    <t>FRONTIERS IN PHYSICS</t>
  </si>
  <si>
    <t>2470-9239</t>
  </si>
  <si>
    <t>EPILEPSIA OPEN</t>
  </si>
  <si>
    <t>1664-9737</t>
  </si>
  <si>
    <t>INTERVENTIONAL NEUROLOGY</t>
  </si>
  <si>
    <t>2409-515X</t>
  </si>
  <si>
    <t>INTERNATIONAL JOURNAL OF NEONATAL SCREENING</t>
  </si>
  <si>
    <t>2586-6591</t>
  </si>
  <si>
    <t>NEUROSPINE</t>
  </si>
  <si>
    <t>2468-7847</t>
  </si>
  <si>
    <t>JOURNAL OF GYNECOLOGY OBSTETRICS AND HUMAN REPRODUCTION</t>
  </si>
  <si>
    <t>CIÊNCIAS BIOLÓGICAS I (33.33%) | MEDICINA VETERINÁRIA (16.67%)</t>
  </si>
  <si>
    <t>2448-3753</t>
  </si>
  <si>
    <t>ATAS DE CIÊNCIAS DA SAÚDE (ACIS)</t>
  </si>
  <si>
    <t>PLANEJAMENTO URBANO E REGIONAL / DEMOGRAFIA (28.57%) | ENSINO (28.57%)</t>
  </si>
  <si>
    <t>1869-3482</t>
  </si>
  <si>
    <t>NUCLEAR MEDICINE AND MOLECULAR IMAGING</t>
  </si>
  <si>
    <t>1935-7893</t>
  </si>
  <si>
    <t>DISASTER MEDICINE AND PUBLIC HEALTH PREPAREDNESS</t>
  </si>
  <si>
    <t>1735-4668</t>
  </si>
  <si>
    <t>IRANIAN JOURNAL OF CHILD NEUROLOGY</t>
  </si>
  <si>
    <t>1121-4171</t>
  </si>
  <si>
    <t>GIORNALE ITALIANO DI ENDODONZIA</t>
  </si>
  <si>
    <t>2047-945X</t>
  </si>
  <si>
    <t>NUTRITION AND HEALTH</t>
  </si>
  <si>
    <t>EDUCAÇÃO FÍSICA (35.09%) | SAÚDE COLETIVA (19.30%)</t>
  </si>
  <si>
    <t>2287-1012</t>
  </si>
  <si>
    <t>ANNALS OF PEDIATRIC ENDOCRINOLOGY &amp; METABOLISM</t>
  </si>
  <si>
    <t>2689-8381</t>
  </si>
  <si>
    <t>JBI EVIDENCE SYNTHESIS</t>
  </si>
  <si>
    <t>ENFERMAGEM (30.77%) | FARMÁCIA (23.08%)</t>
  </si>
  <si>
    <t>0001-5385</t>
  </si>
  <si>
    <t>ACTA CARDIOLOGICA (IMPRIMÉ)</t>
  </si>
  <si>
    <t>0001-7019</t>
  </si>
  <si>
    <t>ACTA STOMATOLOGICA CROATICA</t>
  </si>
  <si>
    <t>0001-7310</t>
  </si>
  <si>
    <t>ACTAS DERMO-SIFILIOGRÁFICAS (ED. IMPRESA)</t>
  </si>
  <si>
    <t>0003-4800</t>
  </si>
  <si>
    <t>ANNALS OF HUMAN GENETICS (PRINT)</t>
  </si>
  <si>
    <t>CIÊNCIAS BIOLÓGICAS I (20.93%) | MEDICINA I (20.93%) | EDUCAÇÃO FÍSICA (9.30%)</t>
  </si>
  <si>
    <t>0004-2803</t>
  </si>
  <si>
    <t>ARQUIVOS DE GASTROENTEROLOGIA (IMPRESSO)</t>
  </si>
  <si>
    <t>MEDICINA I (36.50%) | MEDICINA III (17.48%)</t>
  </si>
  <si>
    <t>0004-282X</t>
  </si>
  <si>
    <t>ARQUIVOS DE NEURO-PSIQUIATRIA (IMPRESSO)</t>
  </si>
  <si>
    <t>MEDICINA II (34.70%) | MEDICINA I (30.59%)</t>
  </si>
  <si>
    <t>0015-5632</t>
  </si>
  <si>
    <t>FOLIA MICROBIOLOGICA (PRAGUE)</t>
  </si>
  <si>
    <t>CIÊNCIAS BIOLÓGICAS III (13.79%) | FARMÁCIA (13.79%) | MEDICINA VETERINÁRIA (13.79%)</t>
  </si>
  <si>
    <t>0022-152X</t>
  </si>
  <si>
    <t>JOURNAL OF HETEROCYCLIC CHEMISTRY</t>
  </si>
  <si>
    <t>0022-1759</t>
  </si>
  <si>
    <t>JOURNAL OF IMMUNOLOGICAL METHODS (PRINT)</t>
  </si>
  <si>
    <t>MEDICINA II (28.74%) | CIÊNCIAS BIOLÓGICAS III (10.34%) | CIÊNCIAS BIOLÓGICAS I (10.34%)</t>
  </si>
  <si>
    <t>0023-4001</t>
  </si>
  <si>
    <t>KOREAN JOURNAL OF PARASITOLOGY (PRINT)</t>
  </si>
  <si>
    <t>MEDICINA VETERINÁRIA (20.83%) | SAÚDE COLETIVA (16.67%) | CIÊNCIAS BIOLÓGICAS I (12.50%)</t>
  </si>
  <si>
    <t>0028-3886</t>
  </si>
  <si>
    <t>NEUROLOGY INDIA</t>
  </si>
  <si>
    <t>0034-6659</t>
  </si>
  <si>
    <t>NUTRITION &amp; FOOD SCIENCE</t>
  </si>
  <si>
    <t>CIÊNCIA DE ALIMENTOS (38.55%) | NUTRIÇÃO (12.05%)</t>
  </si>
  <si>
    <t>0034-7450</t>
  </si>
  <si>
    <t>REVISTA COLOMBIANA DE PSIQUIATRIA</t>
  </si>
  <si>
    <t>MEDICINA II (30.77%) | SAÚDE COLETIVA (30.77%)</t>
  </si>
  <si>
    <t>0048-7449</t>
  </si>
  <si>
    <t>REUMATISMO (MILANO)</t>
  </si>
  <si>
    <t>MEDICINA III (42.86%) | EDUCAÇÃO FÍSICA (42.86%)</t>
  </si>
  <si>
    <t>0049-8246</t>
  </si>
  <si>
    <t>X-RAY SPECTROMETRY</t>
  </si>
  <si>
    <t>ENGENHARIAS II (25.00%) | ASTRONOMIA / FÍSICA (21.25%) | ANTROPOLOGIA / ARQUEOLOGIA (13.75%)</t>
  </si>
  <si>
    <t>0066-782X</t>
  </si>
  <si>
    <t>ARQUIVOS BRASILEIROS DE CARDIOLOGIA (IMPRESSO)</t>
  </si>
  <si>
    <t>0091-2751</t>
  </si>
  <si>
    <t>JOURNAL OF CLINICAL ULTRASOUND (PRINT)</t>
  </si>
  <si>
    <t>0091-4916</t>
  </si>
  <si>
    <t>JOURNAL OF NUCLEAR MEDICINE TECHNOLOGY</t>
  </si>
  <si>
    <t>0100-0233</t>
  </si>
  <si>
    <t>REVISTA BAIANA DE SAÚDE PUBLICA</t>
  </si>
  <si>
    <t>0100-2430</t>
  </si>
  <si>
    <t>REVISTA BRASILEIRA DE MEDICINA VETERINÁRIA</t>
  </si>
  <si>
    <t>0100-2945</t>
  </si>
  <si>
    <t>REVISTA BRASILEIRA DE FRUTICULTURA (IMPRESSO)</t>
  </si>
  <si>
    <t>0101-191X</t>
  </si>
  <si>
    <t>ÂNGULO (FATEA. IMPRESSO)</t>
  </si>
  <si>
    <t>ARQUITETURA, URBANISMO E DESIGN (40.00%) | ENSINO (30.00%)</t>
  </si>
  <si>
    <t>0101-6083</t>
  </si>
  <si>
    <t>REVISTA DE PSIQUIATRIA CLÍNICA (SÃO PAULO. IMPRESSO)</t>
  </si>
  <si>
    <t>MEDICINA II (38.89%) | PSICOLOGIA (25.00%)</t>
  </si>
  <si>
    <t>0101-9759</t>
  </si>
  <si>
    <t>ANUÁRIO DO INSTITUTO DE GEOCIÊNCIAS (UFRJ. IMPRESSO)</t>
  </si>
  <si>
    <t>GEOCIÊNCIAS (42.55%) | CIÊNCIAS AMBIENTAIS (17.64%)</t>
  </si>
  <si>
    <t>0102-5430</t>
  </si>
  <si>
    <t>REVISTA BAIANA DE ENFERMAGEM</t>
  </si>
  <si>
    <t>0102-762X</t>
  </si>
  <si>
    <t>DISTÚRBIOS DA COMUNICAÇÃO</t>
  </si>
  <si>
    <t>EDUCAÇÃO FÍSICA (43.67%) | INTERDISCIPLINAR (16.27%)</t>
  </si>
  <si>
    <t>0103-1716</t>
  </si>
  <si>
    <t>REVISTA BRASILEIRA DE CIÊNCIA E MOVIMENTO</t>
  </si>
  <si>
    <t>0103-3948</t>
  </si>
  <si>
    <t>REVISTA DA EDUCAÇÃO FÍSICA (UEM. IMPRESSO)</t>
  </si>
  <si>
    <t>0120-4157</t>
  </si>
  <si>
    <t>BIOMÉDICA (BOGOTÁ)</t>
  </si>
  <si>
    <t>CIÊNCIAS AMBIENTAIS (18.18%) | SAÚDE COLETIVA (18.18%) | CIÊNCIAS BIOLÓGICAS III (9.09%)</t>
  </si>
  <si>
    <t>0120-8322</t>
  </si>
  <si>
    <t>COLOMBIA MEDICA</t>
  </si>
  <si>
    <t>SAÚDE COLETIVA (44.44%) | ENFERMAGEM (22.22%)</t>
  </si>
  <si>
    <t>0141-982X</t>
  </si>
  <si>
    <t>TEACHING STATISTICS</t>
  </si>
  <si>
    <t>0142-4319</t>
  </si>
  <si>
    <t>JOURNAL OF MUSCLE RESEARCH AND CELL MOTILITY</t>
  </si>
  <si>
    <t>0144-3615</t>
  </si>
  <si>
    <t>JOURNAL OF OBSTETRICS AND GYNAECOLOGY</t>
  </si>
  <si>
    <t>MEDICINA II (37.21%) | MEDICINA III (18.60%)</t>
  </si>
  <si>
    <t>0144-8420</t>
  </si>
  <si>
    <t>RADIATION PROTECTION DOSIMETRY</t>
  </si>
  <si>
    <t>ENGENHARIAS II (30.19%) | INTERDISCIPLINAR (16.98%) | ASTRONOMIA / FÍSICA (13.21%)</t>
  </si>
  <si>
    <t>0146-2806</t>
  </si>
  <si>
    <t>CURRENT PROBLEMS IN CARDIOLOGY</t>
  </si>
  <si>
    <t>0167-6830</t>
  </si>
  <si>
    <t>ORBIT (AMSTERDAM)</t>
  </si>
  <si>
    <t>0193-1091</t>
  </si>
  <si>
    <t>THE AMERICAN JOURNAL OF DERMATOPATHOLOGY (PRINT)</t>
  </si>
  <si>
    <t>0211-6057</t>
  </si>
  <si>
    <t>NUTRICION CLINICA Y DIETETICA HOSPITALARIA</t>
  </si>
  <si>
    <t>NUTRIÇÃO (33.82%) | SAÚDE COLETIVA (28.68%)</t>
  </si>
  <si>
    <t>0211-6995</t>
  </si>
  <si>
    <t>NEFROLOGÍA (MADRID)</t>
  </si>
  <si>
    <t>0212-1611</t>
  </si>
  <si>
    <t>NUTRICION HOSPITALARIA</t>
  </si>
  <si>
    <t>NUTRIÇÃO (29.27%) | MEDICINA I (21.34%)</t>
  </si>
  <si>
    <t>0213-005X</t>
  </si>
  <si>
    <t>ENFERMEDADES INFECCIOSAS Y MICROBIOLOGÍA CLÍNICA (ED. IMPRESA)</t>
  </si>
  <si>
    <t>0255-0857</t>
  </si>
  <si>
    <t>INDIAN JOURNAL OF MEDICAL MICROBIOLOGY</t>
  </si>
  <si>
    <t>0258-414X</t>
  </si>
  <si>
    <t>THE JOURNAL OF FORENSIC ODONTO-STOMATOLOGY</t>
  </si>
  <si>
    <t>0275-1879</t>
  </si>
  <si>
    <t>SPECIAL CARE IN DENTISTRY</t>
  </si>
  <si>
    <t>0300-8916</t>
  </si>
  <si>
    <t>TUMORI (MILANO)</t>
  </si>
  <si>
    <t>SAÚDE COLETIVA (40.00%) | MEDICINA I (30.00%)</t>
  </si>
  <si>
    <t>0300-9831</t>
  </si>
  <si>
    <t>INTERNATIONAL JOURNAL FOR VITAMIN AND NUTRITION RESEARCH</t>
  </si>
  <si>
    <t>MEDICINA I (16.22%) | NUTRIÇÃO (13.51%) | CIÊNCIA DE ALIMENTOS (13.51%)</t>
  </si>
  <si>
    <t>0301-0430</t>
  </si>
  <si>
    <t>CLINICAL NEPHROLOGY</t>
  </si>
  <si>
    <t>0363-6771</t>
  </si>
  <si>
    <t>GENERAL DENTISTRY</t>
  </si>
  <si>
    <t>0375-0906</t>
  </si>
  <si>
    <t>REVISTA DE GASTROENTEROLOGIA DE MEXICO</t>
  </si>
  <si>
    <t>0377-4929</t>
  </si>
  <si>
    <t>INDIAN JOURNAL OF PATHOLOGY AND MICROBIOLOGY (PRINT)</t>
  </si>
  <si>
    <t>MEDICINA II (42.86%) | BIOTECNOLOGIA (14.29%)</t>
  </si>
  <si>
    <t>0392-2936</t>
  </si>
  <si>
    <t>EUROPEAN JOURNAL OF GYNAECOLOGICAL ONCOLOGY</t>
  </si>
  <si>
    <t>0394-6975</t>
  </si>
  <si>
    <t>TROPICAL ZOOLOGY (TESTO STAMPATO)</t>
  </si>
  <si>
    <t>0486-641X</t>
  </si>
  <si>
    <t>REVISTA BRASILEIRA DE PSICANÁLISE (IMPRESSO)</t>
  </si>
  <si>
    <t>0576-9787</t>
  </si>
  <si>
    <t>CELLULOSE CHEMISTRY AND TECHNOLOGY</t>
  </si>
  <si>
    <t>ENGENHARIAS II (21.54%) | CIÊNCIAS AGRÁRIAS I (21.54%) | BIOTECNOLOGIA (13.85%)</t>
  </si>
  <si>
    <t>0716-1549</t>
  </si>
  <si>
    <t>REVISTA CHILENA DE NUTRICION</t>
  </si>
  <si>
    <t>NUTRIÇÃO (27.34%) | CIÊNCIA DE ALIMENTOS (21.58%) | SAÚDE COLETIVA (21.58%)</t>
  </si>
  <si>
    <t>0717-7917</t>
  </si>
  <si>
    <t>BOLETÍN LATINOAMERICANO Y DEL CARIBE DE PLANTAS MEDICINALES Y AROMÁTICAS</t>
  </si>
  <si>
    <t>INTERDISCIPLINAR (20.62%) | BIOTECNOLOGIA (15.46%) | CIÊNCIAS AGRÁRIAS I (11.34%)</t>
  </si>
  <si>
    <t>0718-560X</t>
  </si>
  <si>
    <t>LATIN AMERICAN JOURNAL OF AQUATIC RESEARCH</t>
  </si>
  <si>
    <t>BIODIVERSIDADE (33.18%) | ZOOTECNIA / RECURSOS PESQUEIROS (31.28%)</t>
  </si>
  <si>
    <t>0722-5091</t>
  </si>
  <si>
    <t>CLINICAL NEUROPATHOLOGY</t>
  </si>
  <si>
    <t>0742-2822</t>
  </si>
  <si>
    <t>ECHOCARDIOGRAPHY (MOUNT KISCO, N.Y. PRINT)</t>
  </si>
  <si>
    <t>0846-5371</t>
  </si>
  <si>
    <t>CANADIAN ASSOCIATION OF RADIOLOGISTS JOURNAL</t>
  </si>
  <si>
    <t>0871-6196</t>
  </si>
  <si>
    <t>NURSING</t>
  </si>
  <si>
    <t>SAÚDE COLETIVA (38.46%) | ENFERMAGEM (30.77%)</t>
  </si>
  <si>
    <t>0874-0283</t>
  </si>
  <si>
    <t>REVISTA DE ENFERMAGEM REFERÊNCIA</t>
  </si>
  <si>
    <t>0889-2229</t>
  </si>
  <si>
    <t>AIDS RESEARCH AND HUMAN RETROVIRUSES</t>
  </si>
  <si>
    <t>MEDICINA II (27.27%) | MEDICINA I (18.88%) | CIÊNCIAS BIOLÓGICAS III (14.69%)</t>
  </si>
  <si>
    <t>0889-5899</t>
  </si>
  <si>
    <t>OSTOMY/WOUND MANAGEMENT</t>
  </si>
  <si>
    <t>ENFERMAGEM (40.00%) | SAÚDE COLETIVA (25.00%)</t>
  </si>
  <si>
    <t>0890-5096</t>
  </si>
  <si>
    <t>ANNALS OF VASCULAR SURGERY (PRINT)</t>
  </si>
  <si>
    <t>0891-0618</t>
  </si>
  <si>
    <t>JOURNAL OF CHEMICAL NEUROANATOMY</t>
  </si>
  <si>
    <t>CIÊNCIAS BIOLÓGICAS II (27.87%) | PSICOLOGIA (9.84%) | MEDICINA I (9.84%)</t>
  </si>
  <si>
    <t>0891-6934</t>
  </si>
  <si>
    <t>AUTOIMMUNITY (AMSTERDAM. PRINT)</t>
  </si>
  <si>
    <t>CIÊNCIAS BIOLÓGICAS I (32.14%) | MEDICINA I (23.21%)</t>
  </si>
  <si>
    <t>0894-8771</t>
  </si>
  <si>
    <t>ULTRASOUND QUARTERLY</t>
  </si>
  <si>
    <t>0896-3746</t>
  </si>
  <si>
    <t>INFANTS AND YOUNG CHILDREN</t>
  </si>
  <si>
    <t>0897-7194</t>
  </si>
  <si>
    <t>GROWTH FACTORS (PRINT)</t>
  </si>
  <si>
    <t>MEDICINA II (33.33%) | INTERDISCIPLINAR (20.00%)</t>
  </si>
  <si>
    <t>0929-1016</t>
  </si>
  <si>
    <t>BIOLOGICAL RHYTHM RESEARCH</t>
  </si>
  <si>
    <t>0929-693X</t>
  </si>
  <si>
    <t>ARCHIVES DE PÉDIATRIE</t>
  </si>
  <si>
    <t>0929-8665</t>
  </si>
  <si>
    <t>PROTEIN AND PEPTIDE LETTERS</t>
  </si>
  <si>
    <t>INTERDISCIPLINAR (18.58%) | CIÊNCIAS BIOLÓGICAS I (16.81%) | CIÊNCIAS BIOLÓGICAS II (15.93%)</t>
  </si>
  <si>
    <t>0932-0555</t>
  </si>
  <si>
    <t>SPORTVERLETZUNG, SPORTSCHADEN</t>
  </si>
  <si>
    <t>MEDICINA II (36.36%) | INTERDISCIPLINAR (18.18%)</t>
  </si>
  <si>
    <t>0943-1853</t>
  </si>
  <si>
    <t>JOURNAL OF PUBLIC HEALTH (WEINHEIM)</t>
  </si>
  <si>
    <t>ODONTOLOGIA (35.37%) | SAÚDE COLETIVA (17.07%)</t>
  </si>
  <si>
    <t>0949-1775</t>
  </si>
  <si>
    <t>ACCREDITATION AND QUALITY ASSURANCE</t>
  </si>
  <si>
    <t>ENGENHARIAS III (28.89%) | QUÍMICA (15.56%) | ENGENHARIAS I (13.33%)</t>
  </si>
  <si>
    <t>0957-4352</t>
  </si>
  <si>
    <t>INTERNATIONAL JOURNAL OF ENVIRONMENT AND POLLUTION</t>
  </si>
  <si>
    <t>GEOCIÊNCIAS (14.29%) | ENGENHARIAS III (14.29%) | BIOTECNOLOGIA (14.29%)</t>
  </si>
  <si>
    <t>0970-2113</t>
  </si>
  <si>
    <t>LUNG INDIA</t>
  </si>
  <si>
    <t>0972-060X</t>
  </si>
  <si>
    <t>JOURNAL OF ESSENTIAL OIL-BEARING PLANTS</t>
  </si>
  <si>
    <t>QUÍMICA (22.62%) | BIOTECNOLOGIA (16.67%) | CIÊNCIAS AGRÁRIAS I (11.90%)</t>
  </si>
  <si>
    <t>0972-2327</t>
  </si>
  <si>
    <t>ANNALS OF INDIAN ACADEMY OF NEUROLOGY</t>
  </si>
  <si>
    <t>0972-6292</t>
  </si>
  <si>
    <t>INDIAN PACING AND ELECTROPHYSIOLOGY JOURNAL</t>
  </si>
  <si>
    <t>0972-8279</t>
  </si>
  <si>
    <t>JOURNAL OF MAXILLOFACIAL &amp; ORAL SURGERY</t>
  </si>
  <si>
    <t>0973-1482</t>
  </si>
  <si>
    <t>JOURNAL OF CANCER RESEARCH AND THERAPEUTICS</t>
  </si>
  <si>
    <t>1022-5129</t>
  </si>
  <si>
    <t>REVISTA DE GASTROENTEROLOGÍA DEL PERÚ (IMPRESA)</t>
  </si>
  <si>
    <t>1022-5536</t>
  </si>
  <si>
    <t>JOURNAL OF ORTHOPAEDIC SURGERY (HONG KONG)</t>
  </si>
  <si>
    <t>1024-5332</t>
  </si>
  <si>
    <t>HEMATOLOGY (LUXEMBOURG. PRINT)</t>
  </si>
  <si>
    <t>1058-9813</t>
  </si>
  <si>
    <t>PROGRESS IN PEDIATRIC CARDIOLOGY</t>
  </si>
  <si>
    <t>1065-6995</t>
  </si>
  <si>
    <t>CELL BIOLOGY INTERNATIONAL (PRINT)</t>
  </si>
  <si>
    <t>CIÊNCIAS BIOLÓGICAS I (36.54%) | CIÊNCIAS BIOLÓGICAS II (25.00%)</t>
  </si>
  <si>
    <t>1074-7931</t>
  </si>
  <si>
    <t>THE NEUROLOGIST (BALTIMORE, MD.)</t>
  </si>
  <si>
    <t>1076-0296</t>
  </si>
  <si>
    <t>CLINICAL AND APPLIED THROMBOSIS/HEMOSTASIS</t>
  </si>
  <si>
    <t>1079-9907</t>
  </si>
  <si>
    <t>JOURNAL OF INTERFERON &amp; CYTOKINE RESEARCH</t>
  </si>
  <si>
    <t>CIÊNCIAS BIOLÓGICAS I (18.75%) | MEDICINA I (18.75%) | ECONOMIA (12.50%)</t>
  </si>
  <si>
    <t>1087-2108</t>
  </si>
  <si>
    <t>DERMATOLOGY ONLINE JOURNAL</t>
  </si>
  <si>
    <t>1097-9751</t>
  </si>
  <si>
    <t>JOURNAL OF EXERCISE PHYSIOLOGY ONLINE</t>
  </si>
  <si>
    <t>1110-757X</t>
  </si>
  <si>
    <t>JOURNAL OF APPLIED MATHEMATICS</t>
  </si>
  <si>
    <t>1121-8339</t>
  </si>
  <si>
    <t>ITALIAN JOURNAL OF GYNAECOLOGY &amp; OBSTETRICS</t>
  </si>
  <si>
    <t>1130-0108</t>
  </si>
  <si>
    <t>REVISTA ESPAÑOLA DE ENFERMEDADES DIGESTIVAS</t>
  </si>
  <si>
    <t>MEDICINA I (33.33%) | MEDICINA III (11.11%) | FARMÁCIA (11.11%)</t>
  </si>
  <si>
    <t>1130-6343</t>
  </si>
  <si>
    <t>FARMACIA HOSPITALARIA</t>
  </si>
  <si>
    <t>1130-8621</t>
  </si>
  <si>
    <t>ENFERMERÍA CLÍNICA</t>
  </si>
  <si>
    <t>1230-2821</t>
  </si>
  <si>
    <t>ACTA PARASITOLOGICA</t>
  </si>
  <si>
    <t>MEDICINA VETERINÁRIA (33.81%) | BIODIVERSIDADE (21.90%)</t>
  </si>
  <si>
    <t>1246-7820</t>
  </si>
  <si>
    <t>TRANSFUSION CLINIQUE ET BIOLOGIQUE (PARIS)</t>
  </si>
  <si>
    <t>1308-7649</t>
  </si>
  <si>
    <t>THE JOURNAL OF INTERNATIONAL ADVANCED OTOLOGY</t>
  </si>
  <si>
    <t>1330-027X</t>
  </si>
  <si>
    <t>ACTA DERMATOVENEROLOGICA CROATICA</t>
  </si>
  <si>
    <t>1346-4280</t>
  </si>
  <si>
    <t>JOURNAL OF CLINICAL AND EXPERIMENTAL HEMATOPATHOLOGY</t>
  </si>
  <si>
    <t>NUTRIÇÃO (25.00%) | MEDICINA VETERINÁRIA (25.00%)</t>
  </si>
  <si>
    <t>1381-6810</t>
  </si>
  <si>
    <t>OPHTHALMIC GENETICS</t>
  </si>
  <si>
    <t>MEDICINA I (41.94%) | MEDICINA III (25.81%)</t>
  </si>
  <si>
    <t>1413-3482</t>
  </si>
  <si>
    <t>REVISTA BRASILEIRA DE ATIVIDADE FÍSICA E SAÚDE</t>
  </si>
  <si>
    <t>1414-6339</t>
  </si>
  <si>
    <t>BENJAMIN CONSTANT (RIO DE JANEIRO)</t>
  </si>
  <si>
    <t>EDUCAÇÃO (39.13%) | ENSINO (26.09%)</t>
  </si>
  <si>
    <t>1415-3580</t>
  </si>
  <si>
    <t>REVISTA BRASILEIRA MULTIDISCIPLINAR - REBRAM (UNIARA)</t>
  </si>
  <si>
    <t>INTERDISCIPLINAR (40.91%) | ADMINISTRAÇÃO PÚBLICA E DE EMPRESAS, CIÊNCIAS CONTÁBEIS E TURISMO (12.12%)</t>
  </si>
  <si>
    <t>1415-4676</t>
  </si>
  <si>
    <t>PENSAR A PRÁTICA (UFG. IMPRESSO)</t>
  </si>
  <si>
    <t>1415-7314</t>
  </si>
  <si>
    <t>ENGEVISTA (UFF)</t>
  </si>
  <si>
    <t>ENGENHARIAS III (24.44%) | ENGENHARIAS II (23.11%) | INTERDISCIPLINAR (14.67%)</t>
  </si>
  <si>
    <t>1415-9104</t>
  </si>
  <si>
    <t>REVISTA DE TERAPIA OCUPACIONAL DA UNIVERSIDADE DE SÃO PAULO</t>
  </si>
  <si>
    <t>1424-8581</t>
  </si>
  <si>
    <t>CYTOGENETIC AND GENOME RESEARCH (PRINTED ED.)</t>
  </si>
  <si>
    <t>CIÊNCIAS BIOLÓGICAS I (38.29%) | BIODIVERSIDADE (20.00%)</t>
  </si>
  <si>
    <t>1425-9524</t>
  </si>
  <si>
    <t>ANNALS OF TRANSPLANTATION</t>
  </si>
  <si>
    <t>MEDICINA I (42.86%) | MEDICINA III (28.57%)</t>
  </si>
  <si>
    <t>1462-0049</t>
  </si>
  <si>
    <t>EVIDENCE-BASED DENTISTRY</t>
  </si>
  <si>
    <t>1470-3203</t>
  </si>
  <si>
    <t>JRAAS. JOURNAL OF THE RENIN-ANGIOTENSIN-ALDOSTERONE SYSTEM</t>
  </si>
  <si>
    <t>CIÊNCIAS BIOLÓGICAS II (34.38%) | MEDICINA I (18.75%)</t>
  </si>
  <si>
    <t>1471-2172</t>
  </si>
  <si>
    <t>BMC IMMUNOLOGY (ONLINE)</t>
  </si>
  <si>
    <t>MEDICINA II (25.00%) | CIÊNCIAS BIOLÓGICAS III (16.67%) | MEDICINA I (16.67%)</t>
  </si>
  <si>
    <t>1471-8731</t>
  </si>
  <si>
    <t>DEVELOPING WORLD BIOETHICS (PRINT)</t>
  </si>
  <si>
    <t>INTERDISCIPLINAR (33.33%) | DIREITO (23.33%)</t>
  </si>
  <si>
    <t>1509-3492</t>
  </si>
  <si>
    <t>ORTOPEDIA, TRAUMATOLOGIA, REHABILITACJA</t>
  </si>
  <si>
    <t>1509-409X</t>
  </si>
  <si>
    <t>ACTA OF BIOENGINEERING AND BIOMECHANICS</t>
  </si>
  <si>
    <t>1514-0105</t>
  </si>
  <si>
    <t>EDUCACIÓN FÍSICA Y CIENCIA</t>
  </si>
  <si>
    <t>1516-3725</t>
  </si>
  <si>
    <t>BIOSCIENCE JOURNAL (UFU. IMPRESSO)</t>
  </si>
  <si>
    <t>1516-7674</t>
  </si>
  <si>
    <t>REVISTA JURÍDICA UNIGRAN</t>
  </si>
  <si>
    <t>1517-784X</t>
  </si>
  <si>
    <t>ARCHIVES OF VETERINARY SCIENCE</t>
  </si>
  <si>
    <t>1518-1812</t>
  </si>
  <si>
    <t>BIS. BOLETIM DO INSTITUTO DE SAÚDE (IMPRESSO)</t>
  </si>
  <si>
    <t>1519-5694</t>
  </si>
  <si>
    <t>REVISTA UNIANDRADE (IMPRESSO)</t>
  </si>
  <si>
    <t>EDUCAÇÃO FÍSICA (20.00%) | INTERDISCIPLINAR (20.00%) | PSICOLOGIA (16.00%)</t>
  </si>
  <si>
    <t>1522-0443</t>
  </si>
  <si>
    <t>JOURNAL OF CLINICAL NEUROMUSCULAR DISEASE</t>
  </si>
  <si>
    <t>1526-9906</t>
  </si>
  <si>
    <t>NEOREVIEWS (ELK GROVE VILLAGE, ILL.)</t>
  </si>
  <si>
    <t>1531-5754</t>
  </si>
  <si>
    <t>ADDICTIVE DISORDERS &amp; THEIR TREATMENT</t>
  </si>
  <si>
    <t>1540-658X</t>
  </si>
  <si>
    <t>ASSAY AND DRUG DEVELOPMENT TECHNOLOGIES</t>
  </si>
  <si>
    <t>1546-2250</t>
  </si>
  <si>
    <t>CHILDREN, YOUTH AND ENVIRONMENTS</t>
  </si>
  <si>
    <t>CIÊNCIAS AMBIENTAIS (40.00%) | PSICOLOGIA (20.00%)</t>
  </si>
  <si>
    <t>1548-3924</t>
  </si>
  <si>
    <t>INTERNATIONAL JOURNAL OF DATA WAREHOUSING AND MINING</t>
  </si>
  <si>
    <t>1551-3815</t>
  </si>
  <si>
    <t>FETAL AND PEDIATRIC PATHOLOGY</t>
  </si>
  <si>
    <t>1555-9475</t>
  </si>
  <si>
    <t>NATURAL PRODUCT COMMUNICATIONS (ONLINE)</t>
  </si>
  <si>
    <t>QUÍMICA (23.08%) | BIOTECNOLOGIA (16.08%) | FARMÁCIA (13.29%)</t>
  </si>
  <si>
    <t>1567-2026</t>
  </si>
  <si>
    <t>CURRENT NEUROVASCULAR RESEARCH</t>
  </si>
  <si>
    <t>MEDICINA II (30.00%) | CIÊNCIAS BIOLÓGICAS I (20.00%)</t>
  </si>
  <si>
    <t>1570-1638</t>
  </si>
  <si>
    <t>CURRENT DRUG DISCOVERY TECHNOLOGIES</t>
  </si>
  <si>
    <t>SAÚDE COLETIVA (19.23%) | MEDICINA I (19.23%) | MEDICINA VETERINÁRIA (15.38%)</t>
  </si>
  <si>
    <t>1573-3149</t>
  </si>
  <si>
    <t>INTERNATIONAL JOURNAL OF PEPTIDE RESEARCH AND THERAPEUTICS (PRINT)</t>
  </si>
  <si>
    <t>CIÊNCIA DE ALIMENTOS (28.57%) | ODONTOLOGIA (21.43%)</t>
  </si>
  <si>
    <t>1618-5641</t>
  </si>
  <si>
    <t>COMPARATIVE CLINICAL PATHOLOGY (PRINT)</t>
  </si>
  <si>
    <t>MEDICINA VETERINÁRIA (30.66%) | ZOOTECNIA / RECURSOS PESQUEIROS (27.01%)</t>
  </si>
  <si>
    <t>1662-680X</t>
  </si>
  <si>
    <t>CASE REPORTS IN NEUROLOGY</t>
  </si>
  <si>
    <t>1667-8982</t>
  </si>
  <si>
    <t>SALUD(I)CIENCIA (IMPRESA)</t>
  </si>
  <si>
    <t>EDUCAÇÃO FÍSICA (23.08%) | MEDICINA I (23.08%) | FARMÁCIA (15.38%)</t>
  </si>
  <si>
    <t>1669-2381</t>
  </si>
  <si>
    <t>SALUD COLECTIVA</t>
  </si>
  <si>
    <t>1676-2274</t>
  </si>
  <si>
    <t>NUTRIÇÃO EM PAUTA</t>
  </si>
  <si>
    <t>SAÚDE COLETIVA (21.43%) | CIÊNCIA DE ALIMENTOS (19.64%) | INTERDISCIPLINAR (19.64%)</t>
  </si>
  <si>
    <t>1677-1028</t>
  </si>
  <si>
    <t>CONSCIENTIAE SAÚDE (IMPRESSO)</t>
  </si>
  <si>
    <t>1678-2410</t>
  </si>
  <si>
    <t>ENFERMAGEM BRASIL</t>
  </si>
  <si>
    <t>1679-1983</t>
  </si>
  <si>
    <t>REVISTA DE CIÊNCIAS DA SAÚDE NOVA ESPERANÇA</t>
  </si>
  <si>
    <t>ENFERMAGEM (34.48%) | SAÚDE COLETIVA (17.24%)</t>
  </si>
  <si>
    <t>1679-9216</t>
  </si>
  <si>
    <t>ACTA SCIENTIAE VETERINARIAE (ONLINE)</t>
  </si>
  <si>
    <t>1679-9283</t>
  </si>
  <si>
    <t>ACTA SCIENTIARUM. BIOLOGICAL SCIENCES (IMPRESSO)</t>
  </si>
  <si>
    <t>BIODIVERSIDADE (22.09%) | CIÊNCIAS AGRÁRIAS I (21.36%) | CIÊNCIAS AMBIENTAIS (13.59%)</t>
  </si>
  <si>
    <t>1679-9941</t>
  </si>
  <si>
    <t>ADOLESCÊNCIA &amp; SAÚDE (UERJ)</t>
  </si>
  <si>
    <t>SAÚDE COLETIVA (20.43%) | INTERDISCIPLINAR (20.00%) | ENFERMAGEM (13.62%)</t>
  </si>
  <si>
    <t>1687-7063</t>
  </si>
  <si>
    <t>CURRENT GERONTOLOGY AND GERIATRICS RESEARCH</t>
  </si>
  <si>
    <t>SAÚDE COLETIVA (27.27%) | INTERDISCIPLINAR (27.27%)</t>
  </si>
  <si>
    <t>1695-4033</t>
  </si>
  <si>
    <t>ANALES DE PEDIATRÍA (2003. ED. IMPRESA)</t>
  </si>
  <si>
    <t>1712-9532</t>
  </si>
  <si>
    <t>THE CANADIAN JOURNAL OF INFECTIOUS DISEASES &amp; MEDICAL MICROBIOLOGY</t>
  </si>
  <si>
    <t>CIÊNCIAS BIOLÓGICAS III (12.50%) | MEDICINA I (12.50%) | MEDICINA VETERINÁRIA (8.33%)</t>
  </si>
  <si>
    <t>1744-6651</t>
  </si>
  <si>
    <t>EXPERT REVIEW OF ENDOCRINOLOGY &amp; METABOLISM (PRINT)</t>
  </si>
  <si>
    <t>MEDICINA II (37.50%) | CIÊNCIAS BIOLÓGICAS II (25.00%)</t>
  </si>
  <si>
    <t>1744-9979</t>
  </si>
  <si>
    <t>THERAPEUTIC APHERESIS AND DIALYSIS (PRINT)</t>
  </si>
  <si>
    <t>1747-0862</t>
  </si>
  <si>
    <t>JOURNAL OF MOLECULAR AND GENETIC MEDICINE</t>
  </si>
  <si>
    <t>CIÊNCIAS BIOLÓGICAS III (25.00%) | CIÊNCIAS BIOLÓGICAS I (12.50%) | ODONTOLOGIA (12.50%)</t>
  </si>
  <si>
    <t>1751-231X</t>
  </si>
  <si>
    <t>WATER PRACTICE AND TECHNOLOGY</t>
  </si>
  <si>
    <t>1754-9477</t>
  </si>
  <si>
    <t>JOURNAL OF MEDICAL IMAGING AND RADIATION ONCOLOGY</t>
  </si>
  <si>
    <t>MEDICINA I (30.77%) | CIÊNCIAS BIOLÓGICAS II (23.08%)</t>
  </si>
  <si>
    <t>1757-8981</t>
  </si>
  <si>
    <t>IOP CONFERENCE SERIES: MATERIALS SCIENCE AND ENGINEERING (PRINT)</t>
  </si>
  <si>
    <t>ENGENHARIAS III (25.30%) | ENGENHARIAS II (21.69%) | ENGENHARIAS I (8.43%)</t>
  </si>
  <si>
    <t>1761-7227</t>
  </si>
  <si>
    <t>INTERNATIONAL ORTHODONTICS</t>
  </si>
  <si>
    <t>1806-2563</t>
  </si>
  <si>
    <t>ACTA SCIENTIARUM. TECHNOLOGY (IMPRESSO)</t>
  </si>
  <si>
    <t>ENGENHARIAS III (16.40%) | CIÊNCIA DE ALIMENTOS (13.05%) | CIÊNCIAS AGRÁRIAS I (11.29%)</t>
  </si>
  <si>
    <t>1807-8648</t>
  </si>
  <si>
    <t>ACTA SCIENTIARUM. HEALTH SCIENCES (ONLINE)</t>
  </si>
  <si>
    <t>EDUCAÇÃO FÍSICA (20.00%) | ENFERMAGEM (13.71%) | SAÚDE COLETIVA (11.43%)</t>
  </si>
  <si>
    <t>1809-0761</t>
  </si>
  <si>
    <t>REVISTA SAÚDE.COM</t>
  </si>
  <si>
    <t>SAÚDE COLETIVA (32.08%) | ENFERMAGEM (31.13%)</t>
  </si>
  <si>
    <t>1809-4678</t>
  </si>
  <si>
    <t>MEDICINA VETERINÁRIA (UFRPE)</t>
  </si>
  <si>
    <t>1809-5909</t>
  </si>
  <si>
    <t>REVISTA BRASILEIRA DE MEDICINA DA FAMÍLIA E COMUNIDADE</t>
  </si>
  <si>
    <t>1809-6107</t>
  </si>
  <si>
    <t>REVISTA DE PESQUISA: CUIDADO É FUNDAMENTAL</t>
  </si>
  <si>
    <t>1871-5265</t>
  </si>
  <si>
    <t>INFECTIOUS DISORDERS. DRUG TARGETS</t>
  </si>
  <si>
    <t>CIÊNCIAS BIOLÓGICAS III (16.67%) | FARMÁCIA (16.67%) | BIOTECNOLOGIA (16.67%)</t>
  </si>
  <si>
    <t>1871-5303</t>
  </si>
  <si>
    <t>ENDOCRINE, METABOLIC AND IMMUNE DISORDERS. DRUG TARGETS</t>
  </si>
  <si>
    <t>CIÊNCIAS BIOLÓGICAS III (20.59%) | BIOTECNOLOGIA (14.71%) | CIÊNCIAS BIOLÓGICAS I (8.82%)</t>
  </si>
  <si>
    <t>1936-3761</t>
  </si>
  <si>
    <t>CURRENT FUNGAL INFECTION REPORTS</t>
  </si>
  <si>
    <t>1939-795X</t>
  </si>
  <si>
    <t>INTERNATIONAL JOURNAL OF EXERCISE SCIENCE</t>
  </si>
  <si>
    <t>1941-6636</t>
  </si>
  <si>
    <t>JOURNAL OF GASTROINTESTINAL CANCER (ONLINE)</t>
  </si>
  <si>
    <t>MEDICINA III (25.00%) | CIÊNCIAS BIOLÓGICAS III (25.00%)</t>
  </si>
  <si>
    <t>1980-0584</t>
  </si>
  <si>
    <t>COMUNICAÇÃO EM CIÊNCIAS DA SAÚDE (IMPRESSO)</t>
  </si>
  <si>
    <t>SAÚDE COLETIVA (30.41%) | ENFERMAGEM (28.87%)</t>
  </si>
  <si>
    <t>1980-5764</t>
  </si>
  <si>
    <t>DEMENTIA &amp; NEUROPSYCHOLOGIA</t>
  </si>
  <si>
    <t>MEDICINA II (23.17%) | INTERDISCIPLINAR (19.82%) | PSICOLOGIA (19.51%)</t>
  </si>
  <si>
    <t>1981-2841</t>
  </si>
  <si>
    <t>DISCIPLINARUM SCIENTIA. SÉRIE CIÊNCIAS NATURAIS E TECNOLÓGICAS</t>
  </si>
  <si>
    <t>1981-4313</t>
  </si>
  <si>
    <t>COLEÇÃO PESQUISA EM EDUCAÇÃO FÍSICA</t>
  </si>
  <si>
    <t>EDUCAÇÃO FÍSICA (40.32%) | INTERDISCIPLINAR (16.13%)</t>
  </si>
  <si>
    <t>1981-6723</t>
  </si>
  <si>
    <t>BRAZILIAN JOURNAL OF FOOD TECHNOLOGY (ONLINE)</t>
  </si>
  <si>
    <t>CIÊNCIA DE ALIMENTOS (28.89%) | CIÊNCIAS AGRÁRIAS I (20.00%) | ENGENHARIAS II (9.63%)</t>
  </si>
  <si>
    <t>1981-9900</t>
  </si>
  <si>
    <t>REVISTA BRASILEIRA DE PRESCRIÇÃO E FISIOLOGIA DO EXERCÍCIO</t>
  </si>
  <si>
    <t>1982-8829</t>
  </si>
  <si>
    <t>TEMPUS ACTAS DE SAÚDE COLETIVA</t>
  </si>
  <si>
    <t>1983-0246</t>
  </si>
  <si>
    <t>BRAZILIAN JOURNAL OF VETERINARY PATHOLOGY</t>
  </si>
  <si>
    <t>1983-9030</t>
  </si>
  <si>
    <t>CONEXÕES (CAMPINAS. ONLINE)</t>
  </si>
  <si>
    <t>1984-4905</t>
  </si>
  <si>
    <t>REVISTA NEUROCIÊNCIAS</t>
  </si>
  <si>
    <t>1984-5073</t>
  </si>
  <si>
    <t>DIVERSITATES</t>
  </si>
  <si>
    <t>1984-6835</t>
  </si>
  <si>
    <t>REVISTA VIRTUAL DE QUÍMICA</t>
  </si>
  <si>
    <t>QUÍMICA (34.71%) | INTERDISCIPLINAR (10.36%) | CIÊNCIAS AMBIENTAIS (6.49%)</t>
  </si>
  <si>
    <t>2175-1323</t>
  </si>
  <si>
    <t>REVISTA DE SAÚDE PÚBLICA DE SANTA CATARINA</t>
  </si>
  <si>
    <t>SAÚDE COLETIVA (26.67%) | ODONTOLOGIA (20.00%) | INTERDISCIPLINAR (20.00%)</t>
  </si>
  <si>
    <t>2090-1852</t>
  </si>
  <si>
    <t>NEUROLOGY RESEARCH INTERNATIONAL</t>
  </si>
  <si>
    <t>2042-0072</t>
  </si>
  <si>
    <t>JOURNAL OF THYROID RESEARCH</t>
  </si>
  <si>
    <t>CIÊNCIAS BIOLÓGICAS I (27.27%) | MEDICINA I (27.27%)</t>
  </si>
  <si>
    <t>2090-6455</t>
  </si>
  <si>
    <t>CASE REPORTS IN DENTISTRY</t>
  </si>
  <si>
    <t>2161-7597</t>
  </si>
  <si>
    <t>OPEN JOURNAL OF ANIMAL SCIENCES</t>
  </si>
  <si>
    <t>2035-8385</t>
  </si>
  <si>
    <t>NEUROLOGY INTERNATIONAL</t>
  </si>
  <si>
    <t>MEDICINA II (31.03%) | BIOTECNOLOGIA (20.69%)</t>
  </si>
  <si>
    <t>2231-0746</t>
  </si>
  <si>
    <t>ANNALS OF MAXILLOFACIAL SURGERY</t>
  </si>
  <si>
    <t>0326-2383</t>
  </si>
  <si>
    <t>LATIN AMERICAN JOURNAL OF PHARMACY</t>
  </si>
  <si>
    <t>2210-3155</t>
  </si>
  <si>
    <t>THE NATURAL PRODUCTS JOURNAL</t>
  </si>
  <si>
    <t>BIOTECNOLOGIA (17.39%) | CIÊNCIAS AGRÁRIAS I (17.39%) | INTERDISCIPLINAR (17.39%)</t>
  </si>
  <si>
    <t>2156-8650</t>
  </si>
  <si>
    <t>MEDICAL SCIENCE EDUCATOR</t>
  </si>
  <si>
    <t>2236-5435</t>
  </si>
  <si>
    <t>MANUAL THERAPY, POSTUROLOGY &amp; REHABILITATION JOURNAL</t>
  </si>
  <si>
    <t>1526-3711</t>
  </si>
  <si>
    <t>JOURNAL OF CONTEMPORARY DENTAL PRACTICE</t>
  </si>
  <si>
    <t>1179-5735</t>
  </si>
  <si>
    <t>JOURNAL OF CENTRAL NERVOUS SYSTEM DISEASE</t>
  </si>
  <si>
    <t>EDUCAÇÃO FÍSICA (42.86%) | ODONTOLOGIA (14.29%)</t>
  </si>
  <si>
    <t>2210-2612</t>
  </si>
  <si>
    <t>INTERNATIONAL JOURNAL OF SURGERY CASE REPORTS</t>
  </si>
  <si>
    <t>MEDICINA I (32.35%) | ODONTOLOGIA (26.47%)</t>
  </si>
  <si>
    <t>2178-7514</t>
  </si>
  <si>
    <t>REVISTA CPAQV</t>
  </si>
  <si>
    <t>1873-9598</t>
  </si>
  <si>
    <t>INTERNATIONAL JOURNAL OF GERONTOLOGY</t>
  </si>
  <si>
    <t>2179-5037</t>
  </si>
  <si>
    <t>REVISTA UNIABEU</t>
  </si>
  <si>
    <t>ADMINISTRAÇÃO PÚBLICA E DE EMPRESAS, CIÊNCIAS CONTÁBEIS E TURISMO (32.14%) | LINGUÍSTICA E LITERATURA (19.90%)</t>
  </si>
  <si>
    <t>2237-9363</t>
  </si>
  <si>
    <t>JOURNAL OF COLOPROCTOLOGY (RIO DE JANEIRO. IMPRESSO)</t>
  </si>
  <si>
    <t>MEDICINA III (42.50%) | MEDICINA I (17.50%)</t>
  </si>
  <si>
    <t>0034-740X</t>
  </si>
  <si>
    <t>REVISTA CHILENA DE ENTOMOLOGIA</t>
  </si>
  <si>
    <t>BIODIVERSIDADE (46.67%) | CIÊNCIAS BIOLÓGICAS III (10.00%)</t>
  </si>
  <si>
    <t>1809-127X</t>
  </si>
  <si>
    <t>CHECK LIST</t>
  </si>
  <si>
    <t>2236-3785</t>
  </si>
  <si>
    <t>REVISTA CIÊNCIAS EM SAÚDE</t>
  </si>
  <si>
    <t>EDUCAÇÃO FÍSICA (16.05%) | CIÊNCIAS BIOLÓGICAS II (9.88%) | SAÚDE COLETIVA (9.88%)</t>
  </si>
  <si>
    <t>0025-5416</t>
  </si>
  <si>
    <t>MATERIAL SCIENCES AND ENGINEERING</t>
  </si>
  <si>
    <t>1148-5493</t>
  </si>
  <si>
    <t>EUROPEAN CYTOKINE NETWORK (MONTROUGE)</t>
  </si>
  <si>
    <t>1222-412X</t>
  </si>
  <si>
    <t>REVISTA BAIANA DE SAÚDE PÚBLICA</t>
  </si>
  <si>
    <t>1646-2890</t>
  </si>
  <si>
    <t>REVISTA PORTUGUESA DE ESTOMATOTOLOGIA, MEDICINA DENTÁRIA E CIRURGIA MAXILOFACIAL</t>
  </si>
  <si>
    <t>1807-5509</t>
  </si>
  <si>
    <t>REVISTA BRASILEIRA DE EDUCAÇÃO FÍSICA E ESPORTE</t>
  </si>
  <si>
    <t>1809-3957</t>
  </si>
  <si>
    <t>REVISTA SODEBRAS</t>
  </si>
  <si>
    <t>INTERDISCIPLINAR (35.26%) | ENGENHARIAS III (13.65%) | ADMINISTRAÇÃO PÚBLICA E DE EMPRESAS, CIÊNCIAS CONTÁBEIS E TURISMO (12.30%)</t>
  </si>
  <si>
    <t>2177-9325</t>
  </si>
  <si>
    <t>REVISTA DO CFCH (CENTRO DE FILOSOFIA E CIÊNCIAS HUMANAS DA UFRJ)</t>
  </si>
  <si>
    <t>1981-9927</t>
  </si>
  <si>
    <t>REVISTA BRASILEIRA DE NUTRIÇÃO ESPORTIVA</t>
  </si>
  <si>
    <t>EDUCAÇÃO FÍSICA (29.25%) | INTERDISCIPLINAR (17.69%) | NUTRIÇÃO (10.20%)</t>
  </si>
  <si>
    <t>1107-0625</t>
  </si>
  <si>
    <t>BALKAN UNION OF ONCOLOGY. JOURNAL</t>
  </si>
  <si>
    <t>2218-0559</t>
  </si>
  <si>
    <t>EUREKA</t>
  </si>
  <si>
    <t>1872-2083</t>
  </si>
  <si>
    <t>RECENT PATENTS ON BIOTECHNOLOGY</t>
  </si>
  <si>
    <t>BIOTECNOLOGIA (23.86%) | CIÊNCIAS BIOLÓGICAS II (13.64%) | INTERDISCIPLINAR (10.23%)</t>
  </si>
  <si>
    <t>2255-2863</t>
  </si>
  <si>
    <t>ADVANCES IN DISTRIBUTED COMPUTING AND ARTIFICIAL INTELLIGENCE JOURNAL</t>
  </si>
  <si>
    <t>0971-7196</t>
  </si>
  <si>
    <t>JOURNAL OF PARASITIC DISEASES</t>
  </si>
  <si>
    <t>MEDICINA VETERINÁRIA (24.62%) | BIODIVERSIDADE (15.38%) | BIOTECNOLOGIA (12.31%)</t>
  </si>
  <si>
    <t>2317-269X</t>
  </si>
  <si>
    <t>VIGILÂNCIA SANITÁRIA EM DEBATE: SOCIEDADE, CIÊNCIA &amp; TECNOLOGIA</t>
  </si>
  <si>
    <t>SAÚDE COLETIVA (33.09%) | INTERDISCIPLINAR (19.85%)</t>
  </si>
  <si>
    <t>2164-6627</t>
  </si>
  <si>
    <t>ADVANCED SCIENCE, ENGINEERING AND MEDICINE</t>
  </si>
  <si>
    <t>ENGENHARIAS III (18.99%) | ENGENHARIAS II (15.19%) | QUÍMICA (11.39%)</t>
  </si>
  <si>
    <t>2182-4452</t>
  </si>
  <si>
    <t>REVISTA INTERNACIONAL EM LINGUA PORTUGUESA</t>
  </si>
  <si>
    <t>LINGUÍSTICA E LITERATURA (34.21%) | SAÚDE COLETIVA (15.79%)</t>
  </si>
  <si>
    <t>2316-9303</t>
  </si>
  <si>
    <t>E-MOSAICOS REVISTA MULTIDISCIPLINAR DE ENSINO, PESQUISA, EXTENSÃO E CULTURA DO INSTITUTO DE APLICAÇÃO FER</t>
  </si>
  <si>
    <t>ENSINO (46.63%) | EDUCAÇÃO (25.00%)</t>
  </si>
  <si>
    <t>2212-5558</t>
  </si>
  <si>
    <t>JOURNAL OF ORAL AND MAXILLOFACIAL SURGERY, MEDICINE, AND PATHOLOGY</t>
  </si>
  <si>
    <t>1533-4880</t>
  </si>
  <si>
    <t>JOURNAL OF NANOSCIENCE AND NANOTECHNOLOGY</t>
  </si>
  <si>
    <t>ENGENHARIAS II (20.21%) | QUÍMICA (12.89%) | ASTRONOMIA / FÍSICA (10.80%)</t>
  </si>
  <si>
    <t>2237-9460</t>
  </si>
  <si>
    <t>REVISTA EXITUS.</t>
  </si>
  <si>
    <t>2169-8759</t>
  </si>
  <si>
    <t>INTERNATIONAL JOURNAL OF SPORTS SCIENCE</t>
  </si>
  <si>
    <t>2165-7025</t>
  </si>
  <si>
    <t>JOURNAL OF NOVEL PHYSIOTHERAPIES</t>
  </si>
  <si>
    <t>BIOTECNOLOGIA (33.33%) | EDUCAÇÃO FÍSICA (14.81%) | ASTRONOMIA / FÍSICA (14.81%)</t>
  </si>
  <si>
    <t>1519-9940</t>
  </si>
  <si>
    <t>REVISTA BRASILEIRA DE SAÚDE E PRODUÇÃO ANIMAL</t>
  </si>
  <si>
    <t>2278-9626</t>
  </si>
  <si>
    <t>EUROPEAN JOURNAL OF GENERAL DENTISTRY</t>
  </si>
  <si>
    <t>1943-4588</t>
  </si>
  <si>
    <t>CURRENT BREAST CANCER REPORTS</t>
  </si>
  <si>
    <t>2238-913X</t>
  </si>
  <si>
    <t>DEMETRA: ALIMENTAÇÃO, NUTRIÇÃO &amp; SAÚDE</t>
  </si>
  <si>
    <t>SAÚDE COLETIVA (34.23%) | NUTRIÇÃO (30.65%)</t>
  </si>
  <si>
    <t>1687-6121</t>
  </si>
  <si>
    <t>GASTROENTEROLOGY RESEARCH AND PRACTICE</t>
  </si>
  <si>
    <t>MEDICINA I (37.04%) | MEDICINA III (25.93%)</t>
  </si>
  <si>
    <t>1663-2699</t>
  </si>
  <si>
    <t>CASE REPORTS IN OPHTHALMOLOGY</t>
  </si>
  <si>
    <t>2212-1099</t>
  </si>
  <si>
    <t>VALUE IN HEALTH REGIONAL ISSUES (PRINT)</t>
  </si>
  <si>
    <t>SAÚDE COLETIVA (27.20%) | MEDICINA I (20.00%) | FARMÁCIA (12.80%)</t>
  </si>
  <si>
    <t>1676-5680</t>
  </si>
  <si>
    <t>GENETICS AND MOLECULAR RESEARCH</t>
  </si>
  <si>
    <t>CIÊNCIAS AGRÁRIAS I (45.72%) | BIOTECNOLOGIA (11.67%)</t>
  </si>
  <si>
    <t>1806-1222</t>
  </si>
  <si>
    <t>REVISTA BRASILEIRA EM PROMOÇÃO DA SAÚDE (PRINT)</t>
  </si>
  <si>
    <t>SAÚDE COLETIVA (44.62%) | ENFERMAGEM (16.27%)</t>
  </si>
  <si>
    <t>1981-9730</t>
  </si>
  <si>
    <t>UNIVERSITAS: CIÊNCIAS DA SAÚDE</t>
  </si>
  <si>
    <t>2162-8467</t>
  </si>
  <si>
    <t>EDUCATION (ROSEMEAD)</t>
  </si>
  <si>
    <t>1871-5230</t>
  </si>
  <si>
    <t>ANTI-INFLAMMATORY &amp; ANTI-ALLERGY AGENTS IN MEDICINAL CHEMISTRY</t>
  </si>
  <si>
    <t>BIOTECNOLOGIA (33.33%) | NUTRIÇÃO (16.67%)</t>
  </si>
  <si>
    <t>2237-583X</t>
  </si>
  <si>
    <t>REVISTA DE DIREITO BRASILEIRA - RDBRAS</t>
  </si>
  <si>
    <t>1662-6567</t>
  </si>
  <si>
    <t>CASE REPORTS IN DERMATOLOGY</t>
  </si>
  <si>
    <t>0972-124X</t>
  </si>
  <si>
    <t>JOURNAL OF INDIAN SOCIETY OF PERIODONTOLOGY</t>
  </si>
  <si>
    <t>2212-5531</t>
  </si>
  <si>
    <t>INTERNATIONAL JOURNAL OF MYCOBATERIOLOGY</t>
  </si>
  <si>
    <t>2318-8413</t>
  </si>
  <si>
    <t>REVISTA FAMÍLIA, CICLOS DE VIDA E SAÚDE NO CONTEXTO SOCIAL</t>
  </si>
  <si>
    <t>ENFERMAGEM (25.31%) | PSICOLOGIA (20.00%) | INTERDISCIPLINAR (12.19%)</t>
  </si>
  <si>
    <t>2317-5656</t>
  </si>
  <si>
    <t>KOAN - REVISTA DE EDUCAÇÃO E COMPLEXIDADE</t>
  </si>
  <si>
    <t>EDUCAÇÃO (23.81%) | QUÍMICA (19.05%) | ENSINO (19.05%)</t>
  </si>
  <si>
    <t>2159-2896</t>
  </si>
  <si>
    <t>INTERNATIONAL JOURNAL OF SPORTS PHYSICAL THERAPY</t>
  </si>
  <si>
    <t>1210-7832</t>
  </si>
  <si>
    <t>CESKA GYNEKOLOGIE</t>
  </si>
  <si>
    <t>2358-8306</t>
  </si>
  <si>
    <t>CADERNOS DE EDUCAÇÃO, SAÚDE E FISIOTERAPIA</t>
  </si>
  <si>
    <t>EDUCAÇÃO FÍSICA (32.86%) | SAÚDE COLETIVA (22.86%)</t>
  </si>
  <si>
    <t>2357-7614</t>
  </si>
  <si>
    <t>ATAS DE SAÚDE AMBIENTAL</t>
  </si>
  <si>
    <t>MEDICINA VETERINÁRIA (32.61%) | INTERDISCIPLINAR (23.91%)</t>
  </si>
  <si>
    <t>2238-832X</t>
  </si>
  <si>
    <t>REVISTA INTERDISCIPLINAR DE ESTUDOS EM SAÚDE</t>
  </si>
  <si>
    <t>2359-4330</t>
  </si>
  <si>
    <t>REVISTA DE ATENÇÃO À SAÚDE</t>
  </si>
  <si>
    <t>SAÚDE COLETIVA (23.33%) | ENFERMAGEM (19.33%) | INTERDISCIPLINAR (16.00%)</t>
  </si>
  <si>
    <t>1678-9865</t>
  </si>
  <si>
    <t>REVISTA DE NUTRIÇÃO-BRAZILIAN JOURNAL OF NUTRTION</t>
  </si>
  <si>
    <t>NUTRIÇÃO (36.01%) | SAÚDE COLETIVA (23.58%)</t>
  </si>
  <si>
    <t>2238-1945</t>
  </si>
  <si>
    <t>NBC - PERÍODICO CIENTÍFICO DO NÚCLEO DE BIOSCIÊNCIA</t>
  </si>
  <si>
    <t>2317-7136</t>
  </si>
  <si>
    <t>ARQUIVOS DE CIÊNCIAS DO ESPORTE</t>
  </si>
  <si>
    <t>2050-0904</t>
  </si>
  <si>
    <t>CLINICAL CASE REPORTS</t>
  </si>
  <si>
    <t>2446-9416</t>
  </si>
  <si>
    <t>JOURNAL OF CHEMICAL ENGINEERING AND CHEMISTRY</t>
  </si>
  <si>
    <t>ENGENHARIAS II (41.38%) | BIOTECNOLOGIA (25.86%)</t>
  </si>
  <si>
    <t>2075-4663</t>
  </si>
  <si>
    <t>SPORTS</t>
  </si>
  <si>
    <t>2167-065X</t>
  </si>
  <si>
    <t>CLINICAL PHARMACOLOGY &amp; BIOPHARMACEUTICS</t>
  </si>
  <si>
    <t>EDUCAÇÃO FÍSICA (33.33%) | BIOTECNOLOGIA (33.33%)</t>
  </si>
  <si>
    <t>2055-091X</t>
  </si>
  <si>
    <t>JOURNAL OF HISTOLOGY &amp; HISTOPATHOLOGY</t>
  </si>
  <si>
    <t>CIÊNCIAS BIOLÓGICAS I (40.00%) | CIÊNCIAS BIOLÓGICAS II (20.00%)</t>
  </si>
  <si>
    <t>2318-8960</t>
  </si>
  <si>
    <t>REVISTA DE PATOLOGIA DO TOCANTINS</t>
  </si>
  <si>
    <t>2333-7214</t>
  </si>
  <si>
    <t>GERONTOLOGY AND GERIATRIC MEDICINE</t>
  </si>
  <si>
    <t>EDUCAÇÃO FÍSICA (42.11%) | INTERDISCIPLINAR (21.05%)</t>
  </si>
  <si>
    <t>2218-273X</t>
  </si>
  <si>
    <t>BIOMOLECULES</t>
  </si>
  <si>
    <t>CIÊNCIAS BIOLÓGICAS II (18.02%) | CIÊNCIAS BIOLÓGICAS I (13.37%) | QUÍMICA (11.05%)</t>
  </si>
  <si>
    <t>1934-8584</t>
  </si>
  <si>
    <t>CURRENT PROTOCOLS IN NEUROSCIENCE</t>
  </si>
  <si>
    <t>BIOTECNOLOGIA (33.33%) | CIÊNCIAS BIOLÓGICAS II (33.33%)</t>
  </si>
  <si>
    <t>2312-122X</t>
  </si>
  <si>
    <t>JOURNAL OF CARDIOLOGY AND THERAPY</t>
  </si>
  <si>
    <t>2525-376X</t>
  </si>
  <si>
    <t>REVISTA DE GRADUAÇÃO DA USP</t>
  </si>
  <si>
    <t>ENFERMAGEM (23.13%) | EDUCAÇÃO FÍSICA (8.96%) | ENSINO (7.46%)</t>
  </si>
  <si>
    <t>2447-5580</t>
  </si>
  <si>
    <t>BRAZILIAN JOURNAL OF PRODUCTION ENGINEERING</t>
  </si>
  <si>
    <t>ADMINISTRAÇÃO PÚBLICA E DE EMPRESAS, CIÊNCIAS CONTÁBEIS E TURISMO (35.37%) | ENGENHARIAS III (17.68%)</t>
  </si>
  <si>
    <t>2214-854X</t>
  </si>
  <si>
    <t>TRANSLATIONAL RESEARCH IN ANATOMY</t>
  </si>
  <si>
    <t>2055-0928</t>
  </si>
  <si>
    <t>BMC NUTRITION</t>
  </si>
  <si>
    <t>SAÚDE COLETIVA (33.33%) | NUTRIÇÃO (25.00%)</t>
  </si>
  <si>
    <t>2162-2973</t>
  </si>
  <si>
    <t>APPLIED NEUROPSYCHOLOGY: CHILD</t>
  </si>
  <si>
    <t>PSICOLOGIA (45.45%) | INTERDISCIPLINAR (22.73%)</t>
  </si>
  <si>
    <t>2054-4251</t>
  </si>
  <si>
    <t>GLOBAL MENTAL HEALTH</t>
  </si>
  <si>
    <t>1507-1367</t>
  </si>
  <si>
    <t>REPORTS OF PRACTICAL ONCOLOGY AND RADIOTHERAPY</t>
  </si>
  <si>
    <t>1791-809X</t>
  </si>
  <si>
    <t>HEALTH SCIENCE JOURNAL</t>
  </si>
  <si>
    <t>EDUCAÇÃO FÍSICA (17.24%) | ENFERMAGEM (13.79%) | SAÚDE COLETIVA (13.79%)</t>
  </si>
  <si>
    <t>2186-5264</t>
  </si>
  <si>
    <t>JOURNAL OF TRAINOLOGY</t>
  </si>
  <si>
    <t>2358-3088</t>
  </si>
  <si>
    <t>REVISTA RECIEN - REVISTA CIENTÍFICA DE ENFERMAGEM</t>
  </si>
  <si>
    <t>ENFERMAGEM (48.42%) | SAÚDE COLETIVA (18.95%)</t>
  </si>
  <si>
    <t>2193-634X</t>
  </si>
  <si>
    <t>JOURNAL OF NEUROLOGICAL SURGERY PART B: SKULL BASE</t>
  </si>
  <si>
    <t>MEDICINA III (42.86%) | MEDICINA I (28.57%)</t>
  </si>
  <si>
    <t>2382-6533</t>
  </si>
  <si>
    <t>JOURNAL OF CLINICAL AND TRANSLATIONAL RESEARCH</t>
  </si>
  <si>
    <t>EDUCAÇÃO FÍSICA (33.33%) | NUTRIÇÃO (13.33%) | MEDICINA I (13.33%)</t>
  </si>
  <si>
    <t>1735-7020</t>
  </si>
  <si>
    <t>IRANIAN JOURNAL OF PARASITOLOGY</t>
  </si>
  <si>
    <t>2500-8013</t>
  </si>
  <si>
    <t>MOMENTO ¿ REVISTA DE FÍSICA</t>
  </si>
  <si>
    <t>0971-9784</t>
  </si>
  <si>
    <t>ANNALS OF CARDIAC ANAESTHESIA</t>
  </si>
  <si>
    <t>ENGENHARIAS IV (25.00%) | CIÊNCIAS BIOLÓGICAS I (25.00%)</t>
  </si>
  <si>
    <t>2213-0071</t>
  </si>
  <si>
    <t>RESPIRATORY MEDICINE CASE REPORTS</t>
  </si>
  <si>
    <t>2525-9008</t>
  </si>
  <si>
    <t>REVISTA VALORE</t>
  </si>
  <si>
    <t>ENSINO (32.58%) | ADMINISTRAÇÃO PÚBLICA E DE EMPRESAS, CIÊNCIAS CONTÁBEIS E TURISMO (11.90%) | INTERDISCIPLINAR (11.05%)</t>
  </si>
  <si>
    <t>1178-2595</t>
  </si>
  <si>
    <t>PHARMACEUTICAL MEDICINE</t>
  </si>
  <si>
    <t>ENFERMAGEM (25.00%) | MEDICINA I (25.00%)</t>
  </si>
  <si>
    <t>1179-0695</t>
  </si>
  <si>
    <t>JOURNAL OF EXPERIMENTAL NEUROSCIENCE</t>
  </si>
  <si>
    <t>2446-5577</t>
  </si>
  <si>
    <t>REVISTA BRASILEIRA DE PESQUISA EM CIÊNCIAS DA SAÚDE</t>
  </si>
  <si>
    <t>INTERDISCIPLINAR (41.18%) | EDUCAÇÃO FÍSICA (35.29%)</t>
  </si>
  <si>
    <t>2214-7624</t>
  </si>
  <si>
    <t>IJC METABOLIC &amp; ENDOCRINE</t>
  </si>
  <si>
    <t>2476-1966</t>
  </si>
  <si>
    <t>JOURNAL OF IMMUNO BIOLOGY</t>
  </si>
  <si>
    <t>NUTRIÇÃO (14.29%) | CIÊNCIAS BIOLÓGICAS III (14.29%) | EDUCAÇÃO FÍSICA (14.29%)</t>
  </si>
  <si>
    <t>2307-8316</t>
  </si>
  <si>
    <t>ADVANCES IN ANIMAL AND VETERINARY SCIENCES</t>
  </si>
  <si>
    <t>ZOOTECNIA / RECURSOS PESQUEIROS (28.57%) | MEDICINA VETERINÁRIA (28.57%)</t>
  </si>
  <si>
    <t>2572-8474</t>
  </si>
  <si>
    <t>NURSING &amp; CARE OPEN ACCESS JOURNAL</t>
  </si>
  <si>
    <t>ENFERMAGEM (45.83%) | INTERDISCIPLINAR (14.58%)</t>
  </si>
  <si>
    <t>2526-3544</t>
  </si>
  <si>
    <t>REVISTA INTERINSTITUCIONAL BRASILEIRA DE TERAPIA OCUPACIONAL</t>
  </si>
  <si>
    <t>EDUCAÇÃO FÍSICA (34.44%) | PSICOLOGIA (11.26%) | SAÚDE COLETIVA (11.26%)</t>
  </si>
  <si>
    <t>2451-9936</t>
  </si>
  <si>
    <t>AMERICAN JOURNAL OF OPHTHALMOLOGY CASE REPORTS</t>
  </si>
  <si>
    <t>2469-5718</t>
  </si>
  <si>
    <t>INTERNATIONAL JOURNAL OF SPORTS AND EXERCISE MEDICINE</t>
  </si>
  <si>
    <t>EDUCAÇÃO FÍSICA (40.54%) | CIÊNCIAS BIOLÓGICAS II (13.51%)</t>
  </si>
  <si>
    <t>2397-9623</t>
  </si>
  <si>
    <t>NURSING AND PALLIATIVE CARE (ONLINE)</t>
  </si>
  <si>
    <t>PSICOLOGIA (33.33%) | ENFERMAGEM (33.33%)</t>
  </si>
  <si>
    <t>0032-745X</t>
  </si>
  <si>
    <t>LA PRENSA MEDICA ARGENTINA</t>
  </si>
  <si>
    <t>2198-6401</t>
  </si>
  <si>
    <t>CURRENT SLEEP MEDICINE REPORTS (ONLINE)</t>
  </si>
  <si>
    <t>2405-8300</t>
  </si>
  <si>
    <t>CHEMICAL DATA COLLECTIONS</t>
  </si>
  <si>
    <t>FARMÁCIA (28.13%) | BIOTECNOLOGIA (28.13%)</t>
  </si>
  <si>
    <t>2050-3121</t>
  </si>
  <si>
    <t>SAGE OPEN MEDICINE</t>
  </si>
  <si>
    <t>EDUCAÇÃO FÍSICA (24.00%) | MEDICINA I (20.00%) | ODONTOLOGIA (12.00%)</t>
  </si>
  <si>
    <t>2288-0011</t>
  </si>
  <si>
    <t>BLOOD RESEARCH</t>
  </si>
  <si>
    <t>2451-8654</t>
  </si>
  <si>
    <t>CONTEMPORARY CLINICAL TRIALS COMMUNICATIONS</t>
  </si>
  <si>
    <t>MEDICINA I (33.33%) | EDUCAÇÃO FÍSICA (14.29%) | ENFERMAGEM (14.29%)</t>
  </si>
  <si>
    <t>2059-9781</t>
  </si>
  <si>
    <t>JOURNAL OF SYSTEMS AND INTEGRATIVE NEUROSCIENCE</t>
  </si>
  <si>
    <t>EDUCAÇÃO FÍSICA (27.27%) | CIÊNCIAS BIOLÓGICAS II (27.27%)</t>
  </si>
  <si>
    <t>2575-8241</t>
  </si>
  <si>
    <t>JOURNAL OF ORTHOPEDIC RESEARCH AND THERAPY</t>
  </si>
  <si>
    <t>EDUCAÇÃO FÍSICA (33.33%) | CIÊNCIAS BIOLÓGICAS II (33.33%)</t>
  </si>
  <si>
    <t>2474-7556</t>
  </si>
  <si>
    <t>GLOBAL JOURNAL OF OTOLARYNGOLOGY</t>
  </si>
  <si>
    <t>EDUCAÇÃO FÍSICA (37.50%) | MEDICINA III (12.50%)</t>
  </si>
  <si>
    <t>2331-1886</t>
  </si>
  <si>
    <t>COGENT SOCIAL SCIENCES</t>
  </si>
  <si>
    <t>SAÚDE COLETIVA (30.00%) | CIÊNCIAS BIOLÓGICAS II (20.00%)</t>
  </si>
  <si>
    <t>1439-0272</t>
  </si>
  <si>
    <t>ANDROLOGIA</t>
  </si>
  <si>
    <t>MEDICINA VETERINÁRIA (24.19%) | ZOOTECNIA / RECURSOS PESQUEIROS (16.94%) | BIOTECNOLOGIA (16.13%)</t>
  </si>
  <si>
    <t>2213-5383</t>
  </si>
  <si>
    <t>JOURNAL OF CANCER POLICY</t>
  </si>
  <si>
    <t>SAÚDE COLETIVA (47.06%) | MEDICINA I (29.41%)</t>
  </si>
  <si>
    <t>2333-1119</t>
  </si>
  <si>
    <t>NUTRIÇÃO (31.76%) | CIÊNCIA DE ALIMENTOS (17.65%) | BIOTECNOLOGIA (5.88%)</t>
  </si>
  <si>
    <t>1758-3756</t>
  </si>
  <si>
    <t>EUROPEAN CARDIOLOGY (IMPRESSO)</t>
  </si>
  <si>
    <t>1710-6222</t>
  </si>
  <si>
    <t>CANADIAN JOURNAL OF CLINICAL PHARMACOLOGY (ONLINE)</t>
  </si>
  <si>
    <t>2076-3271</t>
  </si>
  <si>
    <t>MEDICAL SCIENCES</t>
  </si>
  <si>
    <t>CIÊNCIAS BIOLÓGICAS II (42.86%) | MEDICINA I (28.57%)</t>
  </si>
  <si>
    <t>2191-1630</t>
  </si>
  <si>
    <t>BIONANOSCIENCE</t>
  </si>
  <si>
    <t>QUÍMICA (18.18%) | MATERIAIS (13.64%) | ASTRONOMIA / FÍSICA (9.09%)</t>
  </si>
  <si>
    <t>2471-254X</t>
  </si>
  <si>
    <t>HEPATOLOGY COMMUNICATIONS</t>
  </si>
  <si>
    <t>CIÊNCIAS BIOLÓGICAS II (33.33%) | MEDICINA III (25.00%)</t>
  </si>
  <si>
    <t>1308-6278</t>
  </si>
  <si>
    <t>TURKISH ARCHIVES OF PEDIATRICS</t>
  </si>
  <si>
    <t>1759-1961</t>
  </si>
  <si>
    <t>CLINICAL AND EXPERIMENTAL NEUROIMMUNOLOGY</t>
  </si>
  <si>
    <t>1183-5702</t>
  </si>
  <si>
    <t>CANADIAN JOURNAL OF INFECTION CONTROL</t>
  </si>
  <si>
    <t>1983-1358</t>
  </si>
  <si>
    <t>CADERNOS DE PROSPECÇÃO</t>
  </si>
  <si>
    <t>ADMINISTRAÇÃO PÚBLICA E DE EMPRESAS, CIÊNCIAS CONTÁBEIS E TURISMO (36.81%) | INTERDISCIPLINAR (15.56%)</t>
  </si>
  <si>
    <t>0272-684X</t>
  </si>
  <si>
    <t>THE INTERNATIONAL QUARTERLY OF COMMUNITY HEALTH EDUCATION</t>
  </si>
  <si>
    <t>SAÚDE COLETIVA (33.33%) | SOCIOLOGIA (16.67%)</t>
  </si>
  <si>
    <t>0807-7096</t>
  </si>
  <si>
    <t>TIDSSKRIFT FOR DEN NORSKE LÆGEFORENING</t>
  </si>
  <si>
    <t>2526-9747</t>
  </si>
  <si>
    <t>FISIOTERAPIA BRASIL (ONLINE)</t>
  </si>
  <si>
    <t>EDUCAÇÃO FÍSICA (35.91%) | INTERDISCIPLINAR (16.41%)</t>
  </si>
  <si>
    <t>2509-4262</t>
  </si>
  <si>
    <t>PHARMACOECONOMICS - OPEN</t>
  </si>
  <si>
    <t>1124-3562</t>
  </si>
  <si>
    <t>ARCHIVIO ITALIANO DI UROLOGIA E ANDROLOGIA</t>
  </si>
  <si>
    <t>2373-2164</t>
  </si>
  <si>
    <t>JOURNAL OF PHYSICAL EDUCATION AND SPORTS MANAGEMENT</t>
  </si>
  <si>
    <t>2595-0959</t>
  </si>
  <si>
    <t>REVISTA INTERDISCIPLINAR ENCONTRO DAS CIÊNCIAS - RIEC</t>
  </si>
  <si>
    <t>HISTÓRIA (14.93%) | SAÚDE COLETIVA (13.43%) | INTERDISCIPLINAR (11.94%)</t>
  </si>
  <si>
    <t>2468-7855</t>
  </si>
  <si>
    <t>JOURNAL OF STOMATOLOGY, ORAL AND MAXILLOFACIAL SURGERY</t>
  </si>
  <si>
    <t>2595-4407</t>
  </si>
  <si>
    <t>REVISTA ARQUIVOS CIENTÍFICOS</t>
  </si>
  <si>
    <t>INTERDISCIPLINAR (22.22%) | CIÊNCIAS AGRÁRIAS I (16.67%) | BIODIVERSIDADE (13.89%)</t>
  </si>
  <si>
    <t>0104-7795</t>
  </si>
  <si>
    <t>ACTA FISIATRICA</t>
  </si>
  <si>
    <t>EDUCAÇÃO FÍSICA (29.75%) | INTERDISCIPLINAR (23.97%)</t>
  </si>
  <si>
    <t>2411-6661</t>
  </si>
  <si>
    <t>WORLD SCIENTIFIC RESEARCH,</t>
  </si>
  <si>
    <t>INTERDISCIPLINAR (22.22%) | MATEMÁTICA / PROBABILIDADE E ESTATÍSTICA (11.11%) | ENGENHARIAS II (11.11%)</t>
  </si>
  <si>
    <t>1865-7257</t>
  </si>
  <si>
    <t>CLINICAL JOURNAL OF GASTROENTEROLOGY</t>
  </si>
  <si>
    <t>2578-5478</t>
  </si>
  <si>
    <t>PHOTOBIOMODULATION, PHOTOMEDICINE, AND LASER SURGERY</t>
  </si>
  <si>
    <t>EDUCAÇÃO FÍSICA (20.54%) | ODONTOLOGIA (20.54%) | ENGENHARIAS IV (17.86%)</t>
  </si>
  <si>
    <t>2446-5682</t>
  </si>
  <si>
    <t>REVISTA ENFERMAGEM DIGITAL CUIDADO E PROMOÇÃO DA SAÚDE</t>
  </si>
  <si>
    <t>ENFERMAGEM (34.78%) | INTERDISCIPLINAR (21.74%)</t>
  </si>
  <si>
    <t>2475-7241</t>
  </si>
  <si>
    <t>THE JOURNAL OF APPLIED LABORATORY MEDICINE</t>
  </si>
  <si>
    <t>CIÊNCIAS BIOLÓGICAS III (25.00%) | CIÊNCIAS BIOLÓGICAS II (25.00%)</t>
  </si>
  <si>
    <t>2055-2386</t>
  </si>
  <si>
    <t>PHYSICAL THERAPY AND REHABILITATION</t>
  </si>
  <si>
    <t>NUTRIÇÃO (33.33%) | PSICOLOGIA (33.33%)</t>
  </si>
  <si>
    <t>2526-8007</t>
  </si>
  <si>
    <t>RENEF</t>
  </si>
  <si>
    <t>2596-0016</t>
  </si>
  <si>
    <t>ACTA BIOLOGICA BRASILIENSIA</t>
  </si>
  <si>
    <t>INTERDISCIPLINAR (28.57%) | CIÊNCIAS AMBIENTAIS (21.43%)</t>
  </si>
  <si>
    <t>1179-2752</t>
  </si>
  <si>
    <t>CLIN OPTOM (AUCKL)</t>
  </si>
  <si>
    <t>2641-0281</t>
  </si>
  <si>
    <t>MELATONIN RESEARCH</t>
  </si>
  <si>
    <t>CIÊNCIAS BIOLÓGICAS I (37.50%) | CIÊNCIAS BIOLÓGICAS II (25.00%)</t>
  </si>
  <si>
    <t>2590-7816</t>
  </si>
  <si>
    <t>REVISTA OCUPACIÓN HUMANA</t>
  </si>
  <si>
    <t>1934-368X</t>
  </si>
  <si>
    <t>CURRENT PROTOCOLS IN IMMUNOLOGY</t>
  </si>
  <si>
    <t>2589-9775</t>
  </si>
  <si>
    <t>CURRENT DRUG RESEARCH REVIEWS</t>
  </si>
  <si>
    <t>MEDICINA II (40.00%) | FARMÁCIA (20.00%)</t>
  </si>
  <si>
    <t>2284-0265</t>
  </si>
  <si>
    <t>JOURNAL OF ENDOMETRIOSIS AND PELVIC PAIN DISORDERS</t>
  </si>
  <si>
    <t>MEDICINA II (33.33%) | MEDICINA III (16.67%)</t>
  </si>
  <si>
    <t>2281-0692</t>
  </si>
  <si>
    <t>JOURNAL OF PEDIATRICS AND NEONATAL INDIVIDUALIZED MEDICINE</t>
  </si>
  <si>
    <t>2084-9834</t>
  </si>
  <si>
    <t>RHEUMATOLOGY</t>
  </si>
  <si>
    <t>MEDICINA II (40.00%) | INTERDISCIPLINAR (40.00%)</t>
  </si>
  <si>
    <t>2675-1372</t>
  </si>
  <si>
    <t>REVISTA BRASILEIRA DE FISIOLOGIA DO EXERCÍCIO (ONLINE)</t>
  </si>
  <si>
    <t>2675-0244</t>
  </si>
  <si>
    <t>SAÚDE COLETIVA (BARUERI)</t>
  </si>
  <si>
    <t>ENFERMAGEM (26.32%) | INTERDISCIPLINAR (26.32%)</t>
  </si>
  <si>
    <t>1128-2460</t>
  </si>
  <si>
    <t>ACTA MYOLOGICA</t>
  </si>
  <si>
    <t>2674-8207</t>
  </si>
  <si>
    <t>BRAZILIAN JOURNAL OF HEALTH AND BIOLOGICAL SCIENCE</t>
  </si>
  <si>
    <t>INTERDISCIPLINAR (27.27%) | CIÊNCIA DE ALIMENTOS (18.18%) | MEDICINA VETERINÁRIA (18.18%)</t>
  </si>
  <si>
    <t>0971-6203</t>
  </si>
  <si>
    <t>JOURNAL OF MEDICAL PHYSICS</t>
  </si>
  <si>
    <t>2405-5794</t>
  </si>
  <si>
    <t>JOURNAL OF CLINICAL TUBERCULOSIS AND OTHER MYCOBACTERIAL DISEASES</t>
  </si>
  <si>
    <t>2050-1684</t>
  </si>
  <si>
    <t>PRIMARY DENTAL JOURNAL</t>
  </si>
  <si>
    <t>1932-9261</t>
  </si>
  <si>
    <t>JOURNAL OF CLINICAL SPORT PSYCHOLOGY</t>
  </si>
  <si>
    <t>0001-4079</t>
  </si>
  <si>
    <t>BULLETIN DE L'ACADÉMIE NATIONALE DE MÉDECINE</t>
  </si>
  <si>
    <t>0001-5792</t>
  </si>
  <si>
    <t>ACTA HAEMATOLOGICA</t>
  </si>
  <si>
    <t>0001-6365</t>
  </si>
  <si>
    <t>ACTA ODONTOLÓGICA VENEZOLANA</t>
  </si>
  <si>
    <t>0001-6896</t>
  </si>
  <si>
    <t>ACTA PSIQUIÁTRICA Y PSICOLÓGICA DE AMÉRICA LATINA</t>
  </si>
  <si>
    <t>0001-723X</t>
  </si>
  <si>
    <t>ACTA VIROLOGICA (ENGLISH ED.)</t>
  </si>
  <si>
    <t>CIÊNCIAS BIOLÓGICAS III (40.00%) | CIÊNCIAS BIOLÓGICAS I (20.00%)</t>
  </si>
  <si>
    <t>0002-5151</t>
  </si>
  <si>
    <t>ALERGIA (MÉXICO)</t>
  </si>
  <si>
    <t>MEDICINA I (53.33%)</t>
  </si>
  <si>
    <t>0003-1348</t>
  </si>
  <si>
    <t>THE AMERICAN SURGEON</t>
  </si>
  <si>
    <t>0013-872X</t>
  </si>
  <si>
    <t>ENTOMOLOGICAL NEWS</t>
  </si>
  <si>
    <t>0018-084X</t>
  </si>
  <si>
    <t>HERPETOLOGICAL REVIEW</t>
  </si>
  <si>
    <t>0019-5189</t>
  </si>
  <si>
    <t>INDIAN JOURNAL OF EXPERIMENTAL BIOLOGY</t>
  </si>
  <si>
    <t>0022-1333</t>
  </si>
  <si>
    <t>JOURNAL OF GENETICS</t>
  </si>
  <si>
    <t>0026-4725</t>
  </si>
  <si>
    <t>MINERVA CARDIOANGIOLOGICA (TESTO STAMPATO)</t>
  </si>
  <si>
    <t>FARMÁCIA (28.57%) | NUTRIÇÃO (14.29%) | MEDICINA VETERINÁRIA (14.29%)</t>
  </si>
  <si>
    <t>0034-7272</t>
  </si>
  <si>
    <t>REVISTA BRASILEIRA DE ODONTOLOGIA</t>
  </si>
  <si>
    <t>0037-198X</t>
  </si>
  <si>
    <t>SEMINARS IN ROENTGENOLOGY</t>
  </si>
  <si>
    <t>0037-9085</t>
  </si>
  <si>
    <t>BULLETIN DE LA SOCIÉTÉ DE PATHOLOGIE EXOTIQUE</t>
  </si>
  <si>
    <t>0041-1345</t>
  </si>
  <si>
    <t>TRANSPLANTATION PROCEEDINGS</t>
  </si>
  <si>
    <t>MEDICINA I (32.50%) | MEDICINA III (23.75%)</t>
  </si>
  <si>
    <t>0047-2085</t>
  </si>
  <si>
    <t>JORNAL BRASILEIRO DE PSIQUIATRIA (UFRJ. IMPRESSO)</t>
  </si>
  <si>
    <t>MEDICINA II (27.86%) | PSICOLOGIA (17.41%) | SAÚDE COLETIVA (16.92%)</t>
  </si>
  <si>
    <t>0049-4755</t>
  </si>
  <si>
    <t>TROPICAL DOCTOR</t>
  </si>
  <si>
    <t>0073-4705</t>
  </si>
  <si>
    <t>IHERINGIA. SÉRIE BOTÂNICA</t>
  </si>
  <si>
    <t>BIODIVERSIDADE (45.27%) | CIÊNCIAS AGRÁRIAS I (22.22%)</t>
  </si>
  <si>
    <t>0100-3674</t>
  </si>
  <si>
    <t>REVISTA DO INSTITUTO DE LATÍCINIOS CÂNDIDO TOSTES</t>
  </si>
  <si>
    <t>CIÊNCIA DE ALIMENTOS (46.46%) | MEDICINA VETERINÁRIA (14.14%)</t>
  </si>
  <si>
    <t>0100-4670</t>
  </si>
  <si>
    <t>ECLÉTICA QUÍMICA (UNESP. ARARAQUARA. IMPRESSO)</t>
  </si>
  <si>
    <t>QUÍMICA (46.09%) | CIÊNCIAS AMBIENTAIS (9.57%)</t>
  </si>
  <si>
    <t>0101-1774</t>
  </si>
  <si>
    <t>REVISTA DE ODONTOLOGIA DA UNESP (IMPRESSO)</t>
  </si>
  <si>
    <t>0102-4388</t>
  </si>
  <si>
    <t>BIBLOS (RIO GRANDE)</t>
  </si>
  <si>
    <t>0102-8308</t>
  </si>
  <si>
    <t>KINESIS (SANTA MARIA)</t>
  </si>
  <si>
    <t>0103-0876</t>
  </si>
  <si>
    <t>ESTUDOS (UCGO. IMPRESSO)</t>
  </si>
  <si>
    <t>0103-3123</t>
  </si>
  <si>
    <t>HU REVISTA (UFJF. IMPRESSO)</t>
  </si>
  <si>
    <t>SAÚDE COLETIVA (23.49%) | MEDICINA I (17.47%) | ODONTOLOGIA (15.06%)</t>
  </si>
  <si>
    <t>0104-1894</t>
  </si>
  <si>
    <t>REVISTA DO INSTITUTO DE CIENCIAS DA SAUDE (UNIP)</t>
  </si>
  <si>
    <t>ODONTOLOGIA (19.05%) | ENFERMAGEM (16.67%) | SAÚDE COLETIVA (16.67%)</t>
  </si>
  <si>
    <t>0104-7582</t>
  </si>
  <si>
    <t>REVISTA DA FACULDADE DE ODONTOLOGIA DE LINS</t>
  </si>
  <si>
    <t>0120-2804</t>
  </si>
  <si>
    <t>REVISTA COLOMBIANA DE QUIMICA</t>
  </si>
  <si>
    <t>QUÍMICA (28.57%) | ASTRONOMIA / FÍSICA (14.29%) | CIÊNCIAS AMBIENTAIS (14.29%)</t>
  </si>
  <si>
    <t>0120-971X</t>
  </si>
  <si>
    <t>CES ODONTOLOGIA</t>
  </si>
  <si>
    <t>0181-5512</t>
  </si>
  <si>
    <t>JOURNAL FRANÇAIS D'OPHTALMOLOGIE</t>
  </si>
  <si>
    <t>MEDICINA III (21.43%) | FARMÁCIA (21.43%) | ENGENHARIAS II (21.43%)</t>
  </si>
  <si>
    <t>0214-4603</t>
  </si>
  <si>
    <t>REVISTA DE LOGOPEDIA, FONIATRÍA Y AUDIOLOGÍA (ED. IMPRESA)</t>
  </si>
  <si>
    <t>0218-9275</t>
  </si>
  <si>
    <t>ASIAN CASE RESEARCH JOURNAL</t>
  </si>
  <si>
    <t>0254-9395</t>
  </si>
  <si>
    <t>INDIAN JOURNAL OF LEPROSY</t>
  </si>
  <si>
    <t>MEDICINA II (38.89%) | CIÊNCIAS BIOLÓGICAS III (22.22%)</t>
  </si>
  <si>
    <t>0301-4851</t>
  </si>
  <si>
    <t>MOLECULAR BIOLOGY REPORTS</t>
  </si>
  <si>
    <t>CIÊNCIAS BIOLÓGICAS I (16.27%) | CIÊNCIAS BIOLÓGICAS II (11.24%) | BIOTECNOLOGIA (10.77%)</t>
  </si>
  <si>
    <t>0303-464X</t>
  </si>
  <si>
    <t>ACTA REUMATOLÓGICA PORTUGUESA</t>
  </si>
  <si>
    <t>MEDICINA II (27.78%) | MEDICINA III (16.67%) | CIÊNCIAS BIOLÓGICAS III (16.67%)</t>
  </si>
  <si>
    <t>0716-1018</t>
  </si>
  <si>
    <t>REVISTA CHILENA DE INFECTOLOGÍA (IMPRESA)</t>
  </si>
  <si>
    <t>0718-3801</t>
  </si>
  <si>
    <t>INTERNATIONAL JOURNAL OF ODONTOSTOMATOLOGY (PRINT)</t>
  </si>
  <si>
    <t>0743-5800</t>
  </si>
  <si>
    <t>ENDOCRINE RESEARCH</t>
  </si>
  <si>
    <t>MEDICINA I (37.50%) | ODONTOLOGIA (25.00%)</t>
  </si>
  <si>
    <t>0870-2551</t>
  </si>
  <si>
    <t>REVISTA PORTUGUESA DE CARDIOLOGIA</t>
  </si>
  <si>
    <t>MEDICINA I (44.44%) | NUTRIÇÃO (8.89%)</t>
  </si>
  <si>
    <t>0873-3015</t>
  </si>
  <si>
    <t>MILLENIUM (VISEU)</t>
  </si>
  <si>
    <t>SAÚDE COLETIVA (30.00%) | INTERDISCIPLINAR (17.50%) | PSICOLOGIA (15.00%)</t>
  </si>
  <si>
    <t>0894-203X</t>
  </si>
  <si>
    <t>IMMUNOHEMATOLOGY</t>
  </si>
  <si>
    <t>0926-9630</t>
  </si>
  <si>
    <t>STUDIES IN HEALTH TECHNOLOGY AND INFORMATICS</t>
  </si>
  <si>
    <t>MEDICINA I (19.48%) | ADMINISTRAÇÃO PÚBLICA E DE EMPRESAS, CIÊNCIAS CONTÁBEIS E TURISMO (16.88%) | SAÚDE COLETIVA (14.29%)</t>
  </si>
  <si>
    <t>0959-4965</t>
  </si>
  <si>
    <t>NEUROREPORT (OXFORD)</t>
  </si>
  <si>
    <t>CIÊNCIAS BIOLÓGICAS II (40.00%) | MEDICINA II (20.00%)</t>
  </si>
  <si>
    <t>0975-3575</t>
  </si>
  <si>
    <t>PHARMACOGNOSY JOURNAL</t>
  </si>
  <si>
    <t>FARMÁCIA (25.00%) | BIOTECNOLOGIA (17.86%) | INTERDISCIPLINAR (12.50%)</t>
  </si>
  <si>
    <t>1040-8401</t>
  </si>
  <si>
    <t>CRITICAL REVIEWS IN IMMUNOLOGY</t>
  </si>
  <si>
    <t>CIÊNCIAS BIOLÓGICAS III (30.00%) | CIÊNCIAS BIOLÓGICAS I (30.00%)</t>
  </si>
  <si>
    <t>1042-4067</t>
  </si>
  <si>
    <t>JOURNAL OF GYNECOLOGIC SURGERY</t>
  </si>
  <si>
    <t>1043-2256</t>
  </si>
  <si>
    <t>CALIFORNIA DENTAL ASSOCIATION. JOURNAL</t>
  </si>
  <si>
    <t>1061-9348</t>
  </si>
  <si>
    <t>JOURNAL OF ANALYTICAL CHEMISTRY (MOSCOW)</t>
  </si>
  <si>
    <t>QUÍMICA (33.33%) | FARMÁCIA (16.67%)</t>
  </si>
  <si>
    <t>1133-1747</t>
  </si>
  <si>
    <t>RADIOPROTECCIÓN (MADRID)</t>
  </si>
  <si>
    <t>1136-4890</t>
  </si>
  <si>
    <t>EUROPEAN JOURNAL OF ANATOMY</t>
  </si>
  <si>
    <t>1305-7707</t>
  </si>
  <si>
    <t>JOURNAL OF PEDIATRIC INFECTIOUS DISEASES</t>
  </si>
  <si>
    <t>1413-2087</t>
  </si>
  <si>
    <t>REPRODUÇÃO &amp; CLIMATÉRIO</t>
  </si>
  <si>
    <t>SAÚDE COLETIVA (25.00%) | MEDICINA I (18.75%) | ENFERMAGEM (12.50%)</t>
  </si>
  <si>
    <t>1413-2966</t>
  </si>
  <si>
    <t>REVISTA FLUMINENSE DE ODONTOLOGIA</t>
  </si>
  <si>
    <t>1413-4012</t>
  </si>
  <si>
    <t>REVISTA DA FACULDADE DE ODONTOLOGIA. UNIVERSIDADE DE PASSO FUNDO</t>
  </si>
  <si>
    <t>1414-4190</t>
  </si>
  <si>
    <t>EXPRESSA EXTENSÃO (UFPEL)</t>
  </si>
  <si>
    <t>EDUCAÇÃO (13.97%) | INTERDISCIPLINAR (12.85%) | ENSINO (8.94%)</t>
  </si>
  <si>
    <t>1415-2177</t>
  </si>
  <si>
    <t>REVISTA BRASILEIRA DE CIÊNCIAS DA SAÚDE (JOÃO PESSOA)</t>
  </si>
  <si>
    <t>EDUCAÇÃO FÍSICA (16.82%) | SAÚDE COLETIVA (16.82%) | INTERDISCIPLINAR (13.64%)</t>
  </si>
  <si>
    <t>1415-5796</t>
  </si>
  <si>
    <t>REVISTA DE CIÊNCIAS MÉDICAS</t>
  </si>
  <si>
    <t>SAÚDE COLETIVA (19.23%) | PSICOLOGIA (15.38%) | MEDICINA I (11.54%)</t>
  </si>
  <si>
    <t>1415-8264</t>
  </si>
  <si>
    <t>NURSING (SÃO PAULO)</t>
  </si>
  <si>
    <t>1466-2094</t>
  </si>
  <si>
    <t>JOURNAL OF THE INTERNATIONAL ACADEMY OF PERIODONTOLOGY</t>
  </si>
  <si>
    <t>1516-6406</t>
  </si>
  <si>
    <t>ESSENTIA (SOBRAL/CE)</t>
  </si>
  <si>
    <t>1518-5249</t>
  </si>
  <si>
    <t>REVISTA CIENTÍFICA DO CRO-RJ</t>
  </si>
  <si>
    <t>1519-0870</t>
  </si>
  <si>
    <t>TEMAS EM SAÚDE (JOÃO PESSOA)</t>
  </si>
  <si>
    <t>1519-1672</t>
  </si>
  <si>
    <t>RAS. REVISTA DE ADMINISTRAÇÃO EM SAÚDE</t>
  </si>
  <si>
    <t>SAÚDE COLETIVA (21.74%) | ENFERMAGEM (19.57%) | ADMINISTRAÇÃO PÚBLICA E DE EMPRESAS, CIÊNCIAS CONTÁBEIS E TURISMO (13.04%)</t>
  </si>
  <si>
    <t>1523-9896</t>
  </si>
  <si>
    <t>TECHNIQUES IN SHOULDER &amp; ELBOW SURGERY (PRINT)</t>
  </si>
  <si>
    <t>1528-4336</t>
  </si>
  <si>
    <t>HIV CLINICAL TRIALS</t>
  </si>
  <si>
    <t>1539-1450</t>
  </si>
  <si>
    <t>INTERNATIONAL JOURNAL OF ORTHODONTICS (2002)</t>
  </si>
  <si>
    <t>1540-9740</t>
  </si>
  <si>
    <t>SKINMED</t>
  </si>
  <si>
    <t>1546-6086</t>
  </si>
  <si>
    <t>CONCEPTS IN MAGNETIC RESONANCE. PART A, BRIDGING EDUCATION AND RESEARCH.</t>
  </si>
  <si>
    <t>CIÊNCIA DE ALIMENTOS (16.67%) | FARMÁCIA (16.67%) | MEDICINA VETERINÁRIA (16.67%)</t>
  </si>
  <si>
    <t>1573-4099</t>
  </si>
  <si>
    <t>CURRENT COMPUTER-AIDED DRUG DESIGN</t>
  </si>
  <si>
    <t>FARMÁCIA (38.71%) | QUÍMICA (29.03%)</t>
  </si>
  <si>
    <t>1662-6575</t>
  </si>
  <si>
    <t>CASE REPORTS IN ONCOLOGY</t>
  </si>
  <si>
    <t>1676-2444</t>
  </si>
  <si>
    <t>JORNAL BRASILEIRO DE PATOLOGIA E MEDICINA LABORATORIAL</t>
  </si>
  <si>
    <t>MEDICINA II (26.59%) | ODONTOLOGIA (13.89%) | INTERDISCIPLINAR (9.92%)</t>
  </si>
  <si>
    <t>1676-8019</t>
  </si>
  <si>
    <t>SANARE (SOBRAL)</t>
  </si>
  <si>
    <t>1677-3888</t>
  </si>
  <si>
    <t>ODONTOLOGIA CLÍNICO-CIENTÍFICA (IMPRESSO)</t>
  </si>
  <si>
    <t>1677-8510</t>
  </si>
  <si>
    <t>REVISTA BRASILEIRA DE FISIOLOGIA DO EXERCÍCIO</t>
  </si>
  <si>
    <t>EDUCAÇÃO FÍSICA (38.68%) | MEDICINA I (16.98%)</t>
  </si>
  <si>
    <t>1679-4435</t>
  </si>
  <si>
    <t>REVISTA BRASILEIRA DE MEDICINA DO TRABALHO</t>
  </si>
  <si>
    <t>SAÚDE COLETIVA (44.41%) | ENFERMAGEM (15.34%)</t>
  </si>
  <si>
    <t>1679-5458</t>
  </si>
  <si>
    <t>REVISTA DE CIRURGIA E TRAUMATOLOGIA BUCO-MAXILO-FACIAL (IMPRESSO)</t>
  </si>
  <si>
    <t>1679-5954</t>
  </si>
  <si>
    <t>REVISTA DA ABENO</t>
  </si>
  <si>
    <t>1679-8171</t>
  </si>
  <si>
    <t>BRAZILIAN JOURNAL OF OPERATIONS AND PRODUCTION MANAGEMENT</t>
  </si>
  <si>
    <t>ENGENHARIAS III (45.15%) | INTERDISCIPLINAR (19.73%)</t>
  </si>
  <si>
    <t>1684-5315</t>
  </si>
  <si>
    <t>AFRICAN JOURNAL OF BIOTECHNOLOGY</t>
  </si>
  <si>
    <t>CIÊNCIAS AGRÁRIAS I (26.22%) | BIOTECNOLOGIA (23.60%) | INTERDISCIPLINAR (7.49%)</t>
  </si>
  <si>
    <t>1726-569X</t>
  </si>
  <si>
    <t>ACTA BIOETHICA (EN LÍNEA)</t>
  </si>
  <si>
    <t>1764-1489</t>
  </si>
  <si>
    <t>EUROPEAN ANNALS OF ALLERGY AND CLINICAL IMMUNOLOGY</t>
  </si>
  <si>
    <t>1792-0981</t>
  </si>
  <si>
    <t>EXPERIMENTAL AND THERAPEUTIC MEDICINE</t>
  </si>
  <si>
    <t>CIÊNCIAS BIOLÓGICAS II (18.52%) | MEDICINA II (18.52%) | MEDICINA I (18.52%)</t>
  </si>
  <si>
    <t>1806-3365</t>
  </si>
  <si>
    <t>1806-7727</t>
  </si>
  <si>
    <t>RSBO. REVISTA SUL-BRASILEIRA DE ODONTOLOGIA</t>
  </si>
  <si>
    <t>1807-5053</t>
  </si>
  <si>
    <t>REVISTA UNINGÁ</t>
  </si>
  <si>
    <t>ODONTOLOGIA (42.18%) | ENFERMAGEM (14.29%)</t>
  </si>
  <si>
    <t>1807-5908</t>
  </si>
  <si>
    <t>SUSTAINABLE BUSINESS INTERNATIONAL JOURNAL</t>
  </si>
  <si>
    <t>ADMINISTRAÇÃO PÚBLICA E DE EMPRESAS, CIÊNCIAS CONTÁBEIS E TURISMO (47.22%) | INTERDISCIPLINAR (22.22%)</t>
  </si>
  <si>
    <t>1808-1851</t>
  </si>
  <si>
    <t>COLUNA/COLUMNA</t>
  </si>
  <si>
    <t>MEDICINA I (26.39%) | MEDICINA III (23.61%)</t>
  </si>
  <si>
    <t>1808-8023</t>
  </si>
  <si>
    <t>SEGURANÇA ALIMENTAR E NUTRICIONAL</t>
  </si>
  <si>
    <t>CIÊNCIA DE ALIMENTOS (20.91%) | SAÚDE COLETIVA (15.45%) | NUTRIÇÃO (14.55%)</t>
  </si>
  <si>
    <t>1809-9475</t>
  </si>
  <si>
    <t>CADERNOS UNIFOA</t>
  </si>
  <si>
    <t>ENSINO (18.56%) | MATERIAIS (11.34%) | ENGENHARIAS II (11.34%)</t>
  </si>
  <si>
    <t>1809-9556</t>
  </si>
  <si>
    <t>ARQUIVOS EM MOVIMENTO</t>
  </si>
  <si>
    <t>EDUCAÇÃO FÍSICA (47.14%) | EDUCAÇÃO (25.71%)</t>
  </si>
  <si>
    <t>1812-9269</t>
  </si>
  <si>
    <t>EXPERIMENTAL ONCOLOGY</t>
  </si>
  <si>
    <t>ODONTOLOGIA (25.00%) | ENGENHARIAS IV (12.50%) | ENGENHARIAS II (12.50%)</t>
  </si>
  <si>
    <t>1872-9312</t>
  </si>
  <si>
    <t>ARTERY RESEARCH (PRINT)</t>
  </si>
  <si>
    <t>1875-6921</t>
  </si>
  <si>
    <t>CURRENT PHARMACOGENOMICS AND PERSONALIZED MEDICINE: THE INTERNATIONAL JOURNAL FOR EXPERT REVIEWS IN PHARMACOGENOMICS</t>
  </si>
  <si>
    <t>1945-0257</t>
  </si>
  <si>
    <t>GENETIC TESTING AND MOLECULAR BIOMARKERS (ONLINE)</t>
  </si>
  <si>
    <t>MEDICINA I (37.50%) | BIOTECNOLOGIA (31.25%)</t>
  </si>
  <si>
    <t>1980-1742</t>
  </si>
  <si>
    <t>REVISTA SANTA RITA (FACEAS)</t>
  </si>
  <si>
    <t>DIREITO (35.29%) | ARTES (17.65%)</t>
  </si>
  <si>
    <t>1980-5586</t>
  </si>
  <si>
    <t>BRAZILIAN JOURNAL OF MOTOR BEHAVIOR</t>
  </si>
  <si>
    <t>1980-7031</t>
  </si>
  <si>
    <t>RIC@. REVISTA INTERDISCIPLINAR CIENTÍFICA APLICADA</t>
  </si>
  <si>
    <t>1981-1179</t>
  </si>
  <si>
    <t>ID ONLINE - REVISTA MULTIDISCIPLINAR E DE PSICOLOGIA</t>
  </si>
  <si>
    <t>ADMINISTRAÇÃO PÚBLICA E DE EMPRESAS, CIÊNCIAS CONTÁBEIS E TURISMO (17.46%) | EDUCAÇÃO (13.83%) | SAÚDE COLETIVA (11.79%)</t>
  </si>
  <si>
    <t>1981-996X</t>
  </si>
  <si>
    <t>SEMIOSES: INOVAÇÃO, DESENVOLVIMENTO E SUSTENTABILIDADE</t>
  </si>
  <si>
    <t>CIÊNCIAS AMBIENTAIS (38.24%) | INTERDISCIPLINAR (13.73%)</t>
  </si>
  <si>
    <t>1982-3282</t>
  </si>
  <si>
    <t>REVISTA SAÚDE</t>
  </si>
  <si>
    <t>1982-4432</t>
  </si>
  <si>
    <t>EXTENSÃO EM FOCO (CURITIBA)</t>
  </si>
  <si>
    <t>EDUCAÇÃO (10.53%) | INTERDISCIPLINAR (10.53%) | CIÊNCIAS AGRÁRIAS I (8.77%)</t>
  </si>
  <si>
    <t>1982-6206</t>
  </si>
  <si>
    <t>INTERNATIONAL JOURNAL OF HIGH DILUTION RESEARCH</t>
  </si>
  <si>
    <t>ODONTOLOGIA (33.33%) | MEDICINA VETERINÁRIA (16.67%)</t>
  </si>
  <si>
    <t>1982-6451</t>
  </si>
  <si>
    <t>REDE DE CUIDADOS EM SAÚDE</t>
  </si>
  <si>
    <t>1984-2147</t>
  </si>
  <si>
    <t>CADERNOS BRASILEIROS DE SAÚDE MENTAL</t>
  </si>
  <si>
    <t>SAÚDE COLETIVA (36.97%) | PSICOLOGIA (28.57%)</t>
  </si>
  <si>
    <t>1984-3917</t>
  </si>
  <si>
    <t>MUSEOLOGIA E PATRIMÔNIO</t>
  </si>
  <si>
    <t>COMUNICAÇÃO E INFORMAÇÃO (34.48%) | INTERDISCIPLINAR (19.83%)</t>
  </si>
  <si>
    <t>1984-4298</t>
  </si>
  <si>
    <t>MOVIMENTA</t>
  </si>
  <si>
    <t>INTERDISCIPLINAR (43.18%) | EDUCAÇÃO FÍSICA (26.14%)</t>
  </si>
  <si>
    <t>1984-4956</t>
  </si>
  <si>
    <t>REVISTA BRASILEIRA DE FUTSAL E FUTEBOL</t>
  </si>
  <si>
    <t>1984-5510</t>
  </si>
  <si>
    <t>SURGICAL &amp; COSMETIC DERMATOLOGY (IMPRESSO)</t>
  </si>
  <si>
    <t>1984-6428</t>
  </si>
  <si>
    <t>ORBITAL: THE ELECTRONIC JOURNAL OF CHEMISTRY</t>
  </si>
  <si>
    <t>QUÍMICA (39.81%) | INTERDISCIPLINAR (9.55%) | CIÊNCIAS AMBIENTAIS (9.24%)</t>
  </si>
  <si>
    <t>1992-2248</t>
  </si>
  <si>
    <t>SCIENTIFIC RESEARCH AND ESSAYS</t>
  </si>
  <si>
    <t>CIÊNCIAS AGRÁRIAS I (23.53%) | CIÊNCIAS AMBIENTAIS (11.76%) | MEDICINA I (11.76%)</t>
  </si>
  <si>
    <t>1996-0808</t>
  </si>
  <si>
    <t>AFRICAN JOURNAL OF MICROBIOLOGY RESEARCH</t>
  </si>
  <si>
    <t>BIOTECNOLOGIA (17.35%) | CIÊNCIAS AGRÁRIAS I (16.89%) | MEDICINA VETERINÁRIA (10.50%)</t>
  </si>
  <si>
    <t>1996-0875</t>
  </si>
  <si>
    <t>JOURNAL OF MEDICINAL PLANTS RESEARCH</t>
  </si>
  <si>
    <t>BIOTECNOLOGIA (26.48%) | CIÊNCIAS AGRÁRIAS I (10.67%) | INTERDISCIPLINAR (10.28%)</t>
  </si>
  <si>
    <t>2029-283X</t>
  </si>
  <si>
    <t>JOURNAL OF ORAL AND MAXILLOFACIAL RESEARCH</t>
  </si>
  <si>
    <t>2045-5275</t>
  </si>
  <si>
    <t>EUROPEAN ONCOLOGY &amp; HAEMATOLOGY</t>
  </si>
  <si>
    <t>MEDICINA II (33.33%) | FARMÁCIA (22.22%)</t>
  </si>
  <si>
    <t>2071-5773</t>
  </si>
  <si>
    <t>HERPETOLOGY NOTES</t>
  </si>
  <si>
    <t>2075-9479</t>
  </si>
  <si>
    <t>NEUROPSICOLOGIA LATINOAMERICANA</t>
  </si>
  <si>
    <t>2175-2095</t>
  </si>
  <si>
    <t>JORNAL BRASILEIRO DE ECONOMIA DA SAÚDE</t>
  </si>
  <si>
    <t>2175-3946</t>
  </si>
  <si>
    <t>REVISTA BRASILEIRA DE PESQUISA EM SAÚDE</t>
  </si>
  <si>
    <t>2175-537X</t>
  </si>
  <si>
    <t>REVISTA INSPIRAR</t>
  </si>
  <si>
    <t>EDUCAÇÃO FÍSICA (35.90%) | INTERDISCIPLINAR (28.21%)</t>
  </si>
  <si>
    <t>2176-9745</t>
  </si>
  <si>
    <t>REVISTA BRASILEIRA DE CANCEROLOGIA</t>
  </si>
  <si>
    <t>SAÚDE COLETIVA (47.91%) | MEDICINA I (8.84%)</t>
  </si>
  <si>
    <t>2178-2679</t>
  </si>
  <si>
    <t>PRÁXIS EDUCACIONAL (ONLINE)</t>
  </si>
  <si>
    <t>2231-2919</t>
  </si>
  <si>
    <t>BRITISH JOURNAL OF PHARMACEUTICAL RESEARCH</t>
  </si>
  <si>
    <t>ENGENHARIAS II (20.00%) | BIOTECNOLOGIA (20.00%) | CIÊNCIAS BIOLÓGICAS I (20.00%)</t>
  </si>
  <si>
    <t>2236-5109</t>
  </si>
  <si>
    <t>REVISTA FOCANDO A EXTENSÃO</t>
  </si>
  <si>
    <t>ENFERMAGEM (33.33%) | EDUCAÇÃO (16.67%)</t>
  </si>
  <si>
    <t>2158-2750</t>
  </si>
  <si>
    <t>AMERICAN JOURNAL OF PLANT SCIENCES</t>
  </si>
  <si>
    <t>1984-6436</t>
  </si>
  <si>
    <t>COLLOQUIUM VITAE</t>
  </si>
  <si>
    <t>CIÊNCIAS AMBIENTAIS (22.73%) | EDUCAÇÃO (18.18%) | MEDICINA VETERINÁRIA (13.64%)</t>
  </si>
  <si>
    <t>1677-5449</t>
  </si>
  <si>
    <t>JORNAL VASCULAR BRASILEIRO (ONLINE)</t>
  </si>
  <si>
    <t>MEDICINA I (32.45%) | MEDICINA III (18.54%)</t>
  </si>
  <si>
    <t>2176-9141</t>
  </si>
  <si>
    <t>BOLETIM INFORMATIVO UNIMOTRISAÚDE EM SOCIOGERONTOLOGIA</t>
  </si>
  <si>
    <t>2177-9333</t>
  </si>
  <si>
    <t>ASSOBRAFIR CIÊNCIA</t>
  </si>
  <si>
    <t>2317-3378</t>
  </si>
  <si>
    <t>REVISTA ENFERMAGEM CONTEMPORÂNEA</t>
  </si>
  <si>
    <t>SAÚDE COLETIVA (40.00%) | ENFERMAGEM (29.09%)</t>
  </si>
  <si>
    <t>2238-2720</t>
  </si>
  <si>
    <t>REVISTA BAHIANA DE ODONTOLOGIA</t>
  </si>
  <si>
    <t>1943-0922</t>
  </si>
  <si>
    <t>JOURNAL OF RADIOLOGY CASE REPORTS</t>
  </si>
  <si>
    <t>2316-7580</t>
  </si>
  <si>
    <t>CADERNOS DE NATUROLOGIA E TERAPIAS COMPLEMENTARES</t>
  </si>
  <si>
    <t>2179-6750</t>
  </si>
  <si>
    <t>JMPHC. JOURNAL OF MANAGEMENT AND PRIMARY HEALTH CARE</t>
  </si>
  <si>
    <t>SAÚDE COLETIVA (46.67%) | ENFERMAGEM (12.22%)</t>
  </si>
  <si>
    <t>2090-0384</t>
  </si>
  <si>
    <t>INTERNATIONAL JOURNAL OF HYPERTENSION</t>
  </si>
  <si>
    <t>2317-3092</t>
  </si>
  <si>
    <t>REVISTA NORTE MINEIRA DE ENFERMAGEM - RENOME</t>
  </si>
  <si>
    <t>0893-9675</t>
  </si>
  <si>
    <t>CRITICAL REVIEWS IN ONCOGENESIS</t>
  </si>
  <si>
    <t>2165-3402</t>
  </si>
  <si>
    <t>ADVANCES IN MICROBIOLOGY</t>
  </si>
  <si>
    <t>BIOTECNOLOGIA (13.79%) | CIÊNCIAS BIOLÓGICAS I (13.79%) | ODONTOLOGIA (12.07%)</t>
  </si>
  <si>
    <t>2238-6629</t>
  </si>
  <si>
    <t>REVISTA DE BIOTECNOLOGIA &amp; CIÊNCIAS</t>
  </si>
  <si>
    <t>CIÊNCIAS AGRÁRIAS I (18.18%) | BIOTECNOLOGIA (15.15%) | MEDICINA VETERINÁRIA (9.09%)</t>
  </si>
  <si>
    <t>2090-679X</t>
  </si>
  <si>
    <t>CASE REPORTS IN PATHOLOGY</t>
  </si>
  <si>
    <t>0004-5276</t>
  </si>
  <si>
    <t>REVISTA DA APCD - ASSOCIAÇÃO PAULISTA DE CIRUGIÕES DENTISTAS</t>
  </si>
  <si>
    <t>2179-3425</t>
  </si>
  <si>
    <t>BRAZILIAN JOURNAL OF ANALYTICAL CHEMISTRY (PRINT)</t>
  </si>
  <si>
    <t>QUÍMICA (46.81%) | BIOTECNOLOGIA (6.38%)</t>
  </si>
  <si>
    <t>1916-9760</t>
  </si>
  <si>
    <t>JOURNAL OF AGRICULTURAL SCIENCE</t>
  </si>
  <si>
    <t>2177-6199</t>
  </si>
  <si>
    <t>OECOLOGIA AUSTRALIS</t>
  </si>
  <si>
    <t>2316-2856</t>
  </si>
  <si>
    <t>REVISTA MEIO AMBIENTE E SUSTENTABILIDADE</t>
  </si>
  <si>
    <t>CIÊNCIAS AMBIENTAIS (22.86%) | INTERDISCIPLINAR (22.86%) | ENGENHARIAS I (11.43%)</t>
  </si>
  <si>
    <t>2238-5339</t>
  </si>
  <si>
    <t>REVISTA DE MEDICINA E SAÚDE DE BRASÍLIA</t>
  </si>
  <si>
    <t>INTERDISCIPLINAR (35.29%) | SAÚDE COLETIVA (26.47%)</t>
  </si>
  <si>
    <t>0103-6971</t>
  </si>
  <si>
    <t>RGO - REVISTA GAUCHA DE ODONTOLOGIA</t>
  </si>
  <si>
    <t>2157-7099</t>
  </si>
  <si>
    <t>JOURNAL OF CYTOLOGY AND HISTOLOGY</t>
  </si>
  <si>
    <t>2234-7666</t>
  </si>
  <si>
    <t>RESTORATIVE DENTISTRY &amp; ENDODONTICS</t>
  </si>
  <si>
    <t>2231-0614</t>
  </si>
  <si>
    <t>BRITISH JOURNAL OF MEDICINE AND MEDICAL RESEARCH</t>
  </si>
  <si>
    <t>2317-3009</t>
  </si>
  <si>
    <t>ARCHIVES OF HEALTH INVESTIGATION</t>
  </si>
  <si>
    <t>2317-7217</t>
  </si>
  <si>
    <t>INTERSCIENTIA</t>
  </si>
  <si>
    <t>ENGENHARIAS III (19.05%) | ENGENHARIAS I (14.29%) | ANTROPOLOGIA / ARQUEOLOGIA (9.52%)</t>
  </si>
  <si>
    <t>2163-0097</t>
  </si>
  <si>
    <t>CLINICAL ADVANCES IN PERIODONTIC</t>
  </si>
  <si>
    <t>2318-2326</t>
  </si>
  <si>
    <t>INTERFACES - REVISTA DE EXTENSÃO DA UFMG</t>
  </si>
  <si>
    <t>INTERDISCIPLINAR (19.67%) | ARQUITETURA, URBANISMO E DESIGN (9.02%) | PSICOLOGIA (8.20%)</t>
  </si>
  <si>
    <t>2318-3780</t>
  </si>
  <si>
    <t>REVISTA SAÚDE MULTIDISCIPLINAR</t>
  </si>
  <si>
    <t>ADMINISTRAÇÃO PÚBLICA E DE EMPRESAS, CIÊNCIAS CONTÁBEIS E TURISMO (28.57%) | INTERDISCIPLINAR (21.43%)</t>
  </si>
  <si>
    <t>2316-7262</t>
  </si>
  <si>
    <t>REVISTA VIRTUAL DA ACADEMIA BRASILEIRA DE ODONTOLOGIA</t>
  </si>
  <si>
    <t>2231-0894</t>
  </si>
  <si>
    <t>EUROPEAN JOURNAL OF MEDICINAL PLANTS</t>
  </si>
  <si>
    <t>CIÊNCIAS AGRÁRIAS I (17.57%) | INTERDISCIPLINAR (17.57%) | BIODIVERSIDADE (12.16%)</t>
  </si>
  <si>
    <t>2347-565X</t>
  </si>
  <si>
    <t>ANNUAL RESEARCH &amp; REVIEW IN BIOLOGY</t>
  </si>
  <si>
    <t>CIÊNCIAS AGRÁRIAS I (34.48%) | BIOTECNOLOGIA (13.79%) | ODONTOLOGIA (13.79%)</t>
  </si>
  <si>
    <t>2311-8687</t>
  </si>
  <si>
    <t>INTERNATIONAL JOURNAL OF PEDIATRICS AND CHILD HEALTH</t>
  </si>
  <si>
    <t>2214-5400</t>
  </si>
  <si>
    <t>META GENE</t>
  </si>
  <si>
    <t>MEDICINA I (20.69%) | INTERDISCIPLINAR (17.24%) | CIÊNCIAS BIOLÓGICAS I (12.07%)</t>
  </si>
  <si>
    <t>2358-4661</t>
  </si>
  <si>
    <t>ENFERMAGEM OBSTÉTRICA</t>
  </si>
  <si>
    <t>2328-7136</t>
  </si>
  <si>
    <t>JOURNAL OF HEALTH SCIENCE (EL MONTE)</t>
  </si>
  <si>
    <t>PSICOLOGIA (36.36%) | EDUCAÇÃO FÍSICA (18.18%)</t>
  </si>
  <si>
    <t>2359-3466</t>
  </si>
  <si>
    <t>REVISTA BRASILEIRA DE ODONTOLOGIA LEGAL</t>
  </si>
  <si>
    <t>2141-9248</t>
  </si>
  <si>
    <t>ANNALS OF MEDICAL AND HEALTH SCIENCES RESEARCH</t>
  </si>
  <si>
    <t>2358-2391</t>
  </si>
  <si>
    <t>REVISTA BRASILEIRA DE EDUCAÇÃO E SAÚDE</t>
  </si>
  <si>
    <t>SAÚDE COLETIVA (16.18%) | CIÊNCIAS AMBIENTAIS (11.76%) | ENSINO (11.76%)</t>
  </si>
  <si>
    <t>2214-2509</t>
  </si>
  <si>
    <t>ID CASES</t>
  </si>
  <si>
    <t>2317-8396</t>
  </si>
  <si>
    <t>CADERNOS IBERO-AMERICANOS DE DIREITO SANITÁRIO (PRINT)</t>
  </si>
  <si>
    <t>DIREITO (37.65%) | SAÚDE COLETIVA (33.53%)</t>
  </si>
  <si>
    <t>2446-4813</t>
  </si>
  <si>
    <t>REVISTA SAÚDE EM REDES</t>
  </si>
  <si>
    <t>0973-709X</t>
  </si>
  <si>
    <t>JOURNAL OF CLINICAL AND DIAGNOSTIC RESEARCH</t>
  </si>
  <si>
    <t>2446-7286</t>
  </si>
  <si>
    <t>REVISTA CIÊNCIA PLURAL</t>
  </si>
  <si>
    <t>2376-032X</t>
  </si>
  <si>
    <t>JOURNAL OF INTERDISCIPLINARY MEDICINE AND DENTAL SCIENCE</t>
  </si>
  <si>
    <t>2446-4775</t>
  </si>
  <si>
    <t>REVISTA FITOS (ONLINE)</t>
  </si>
  <si>
    <t>BIOTECNOLOGIA (15.97%) | FARMÁCIA (11.81%) | CIÊNCIAS AMBIENTAIS (11.81%)</t>
  </si>
  <si>
    <t>0303-7762</t>
  </si>
  <si>
    <t>ANAIS DO INSTITUTO DE HIGIENE E MEDICINA TROPICAL</t>
  </si>
  <si>
    <t>2306-6172</t>
  </si>
  <si>
    <t>EURASIAN JOURNAL OF MATHEMATICAL AND COMPUTER APPLICATIONS (PRINT)</t>
  </si>
  <si>
    <t>2167-4825</t>
  </si>
  <si>
    <t>CURRENT RADIOLOGY REPORTS (ONLINE)</t>
  </si>
  <si>
    <t>2446-9661</t>
  </si>
  <si>
    <t>JORNAL DE CIÊNCIAS BIOMÉDICAS E SAÚDE</t>
  </si>
  <si>
    <t>EDUCAÇÃO FÍSICA (42.86%) | PSICOLOGIA (14.29%)</t>
  </si>
  <si>
    <t>2446-5941</t>
  </si>
  <si>
    <t>REVISTA DIGITAL SIMONSEN</t>
  </si>
  <si>
    <t>INTERDISCIPLINAR (38.46%) | SOCIOLOGIA (15.38%)</t>
  </si>
  <si>
    <t>2053-8855</t>
  </si>
  <si>
    <t>OXFORD MEDICAL CASE REPORTS</t>
  </si>
  <si>
    <t>2161-069X</t>
  </si>
  <si>
    <t>JOURNAL OF GASTROINTESTINAL &amp; DIGESTIVE SYSTEM</t>
  </si>
  <si>
    <t>2330-0396</t>
  </si>
  <si>
    <t>JOURNAL OF FORENSIC INVESTIGATION</t>
  </si>
  <si>
    <t>2319-0256</t>
  </si>
  <si>
    <t>JURIS PLENUM DIREITO ADMINISTRATIVO</t>
  </si>
  <si>
    <t>2331-8325</t>
  </si>
  <si>
    <t>BIO-PROTOCOL</t>
  </si>
  <si>
    <t>CIÊNCIAS BIOLÓGICAS II (22.00%) | MEDICINA VETERINÁRIA (12.00%) | CIÊNCIAS BIOLÓGICAS I (8.00%)</t>
  </si>
  <si>
    <t>2359-4829</t>
  </si>
  <si>
    <t>REVISTA FLAMMAE</t>
  </si>
  <si>
    <t>ENGENHARIAS I (19.30%) | ARQUITETURA, URBANISMO E DESIGN (14.04%) | ADMINISTRAÇÃO PÚBLICA E DE EMPRESAS, CIÊNCIAS CONTÁBEIS E TURISMO (12.28%)</t>
  </si>
  <si>
    <t>2318-4922</t>
  </si>
  <si>
    <t>REVISTA E-CIÊNCIA</t>
  </si>
  <si>
    <t>SAÚDE COLETIVA (48.72%) | ENFERMAGEM (20.51%)</t>
  </si>
  <si>
    <t>2196-9736</t>
  </si>
  <si>
    <t>ENDOSCOPY INTERNATIONAL OPEN</t>
  </si>
  <si>
    <t>1812-9528</t>
  </si>
  <si>
    <t>MEMORIAS DEL INSTITUTO DE INVESTIGACIONES EN CIENCIAS DE LA SALUD</t>
  </si>
  <si>
    <t>SAÚDE COLETIVA (38.46%) | BIOTECNOLOGIA (15.38%)</t>
  </si>
  <si>
    <t>2525-4251</t>
  </si>
  <si>
    <t>REVISTA DE ENGENHARIA E PESQUISA APLICADA</t>
  </si>
  <si>
    <t>ENGENHARIAS I (32.63%) | CIÊNCIA DA COMPUTAÇÃO (27.37%)</t>
  </si>
  <si>
    <t>2471-8211</t>
  </si>
  <si>
    <t>JOURNAL OF EPIDEMIOLOGY AND PUBLIC HEALTH REVIEWS</t>
  </si>
  <si>
    <t>2162-2019</t>
  </si>
  <si>
    <t>WORLD JOURNAL OF NEUROSCIENCE</t>
  </si>
  <si>
    <t>PSICOLOGIA (25.00%) | ODONTOLOGIA (25.00%)</t>
  </si>
  <si>
    <t>2381-8980</t>
  </si>
  <si>
    <t>AUSTIN JOURNAL OF NUTRITION AND FOOD SCIENCES</t>
  </si>
  <si>
    <t>BIOTECNOLOGIA (25.00%) | CIÊNCIA DE ALIMENTOS (16.67%) | CIÊNCIAS AGRÁRIAS I (16.67%)</t>
  </si>
  <si>
    <t>1984-7130</t>
  </si>
  <si>
    <t>REVISTA BRASILEIRA DE CIÊNCIA VETERINÁRIA</t>
  </si>
  <si>
    <t>2526-1606</t>
  </si>
  <si>
    <t>INTERNATIONAL JOURNAL OF HEALTH MANAGEMENT REVIEW - JHMREVIEW</t>
  </si>
  <si>
    <t>2214-7519</t>
  </si>
  <si>
    <t>INTERDISCIPLINARY NEUROSURGERY¿</t>
  </si>
  <si>
    <t>2447-5815</t>
  </si>
  <si>
    <t>SANARE - REVISTA DE POLÍTICAS PÚBLICAS</t>
  </si>
  <si>
    <t>0929-6441</t>
  </si>
  <si>
    <t>THE JOURNAL OF MEDICAL ULTRASOUND</t>
  </si>
  <si>
    <t>2525-5215</t>
  </si>
  <si>
    <t>DIVERSITAS JOURNAL</t>
  </si>
  <si>
    <t>CIÊNCIAS AMBIENTAIS (15.90%) | ODONTOLOGIA (15.55%) | INTERDISCIPLINAR (12.72%)</t>
  </si>
  <si>
    <t>2447-8938</t>
  </si>
  <si>
    <t>JOURNAL OF HEALTH SCIENCES (UNOPAR)</t>
  </si>
  <si>
    <t>2091-0576</t>
  </si>
  <si>
    <t>ASIAN JOURNAL OF MEDICAL SCIENCES</t>
  </si>
  <si>
    <t>2373-437X</t>
  </si>
  <si>
    <t>JOURNAL OF MICROBIOLOGY AND EXPERIMENTATION</t>
  </si>
  <si>
    <t>CIÊNCIAS BIOLÓGICAS III (13.04%) | BIOTECNOLOGIA (13.04%) | CIÊNCIAS BIOLÓGICAS I (13.04%)</t>
  </si>
  <si>
    <t>0976-6685</t>
  </si>
  <si>
    <t>INTERNATIONAL JOURNAL OF BIOLOGICAL &amp; MEDICAL RESEARCH</t>
  </si>
  <si>
    <t>2331-1932</t>
  </si>
  <si>
    <t>COGENT FOOD &amp; AGRICULTURE</t>
  </si>
  <si>
    <t>CIÊNCIAS AGRÁRIAS I (50.00%)</t>
  </si>
  <si>
    <t>2165-7459</t>
  </si>
  <si>
    <t>OPEN JOURNAL OF EPIDEMIOLOGY</t>
  </si>
  <si>
    <t>ODONTOLOGIA (18.75%) | MEDICINA VETERINÁRIA (12.50%) | CIÊNCIAS AMBIENTAIS (12.50%)</t>
  </si>
  <si>
    <t>2369-4475</t>
  </si>
  <si>
    <t>JOURNAL OF DENTAL AND ORAL HEALTH</t>
  </si>
  <si>
    <t>2471-2728</t>
  </si>
  <si>
    <t>JOURNAL OF FERTILIZERS &amp; PESTICIDES</t>
  </si>
  <si>
    <t>BIOTECNOLOGIA (40.00%) | QUÍMICA (20.00%)</t>
  </si>
  <si>
    <t>2218-676X</t>
  </si>
  <si>
    <t>TRANSLATIONAL CANCER RESEARCH (PRINT)</t>
  </si>
  <si>
    <t>2451-8301</t>
  </si>
  <si>
    <t>IBRO REPORTS</t>
  </si>
  <si>
    <t>2315-7712</t>
  </si>
  <si>
    <t>ACADEMIA JOURNAL OF SCIENTIFIC RESEARCH</t>
  </si>
  <si>
    <t>CIÊNCIAS BIOLÓGICAS I (27.27%) | CIÊNCIAS AGRÁRIAS I (18.18%) | ENFERMAGEM (9.09%)</t>
  </si>
  <si>
    <t>2321-3809</t>
  </si>
  <si>
    <t>JOURNAL OF SOFTWARE ENGINEERING AND SIMULATION</t>
  </si>
  <si>
    <t>2447-2158</t>
  </si>
  <si>
    <t>KHRONOS: REVISTA DE HISTÓRIA DA CIÊNCIA</t>
  </si>
  <si>
    <t>HISTÓRIA (40.91%) | ENSINO (11.36%)</t>
  </si>
  <si>
    <t>2373-8731</t>
  </si>
  <si>
    <t>TRANSPLANTATION DIRECT (ONLINE)</t>
  </si>
  <si>
    <t>2470-1394</t>
  </si>
  <si>
    <t>MITOCHONDRIAL DNA PART A (PRINT)</t>
  </si>
  <si>
    <t>2367-2587</t>
  </si>
  <si>
    <t>LASERS IN DENTAL SCIENCE (ONLINE)</t>
  </si>
  <si>
    <t>1430-9653</t>
  </si>
  <si>
    <t>PFLEGE UND GESELLSCHAFT</t>
  </si>
  <si>
    <t>2058-6124</t>
  </si>
  <si>
    <t>SPINAL CORD SERIES AND CASES</t>
  </si>
  <si>
    <t>MEDICINA I (33.33%) | EDUCAÇÃO FÍSICA (16.67%)</t>
  </si>
  <si>
    <t>2504-3145</t>
  </si>
  <si>
    <t>PORTUGUESE JOURNAL OF PUBLIC HEALTH</t>
  </si>
  <si>
    <t>SAÚDE COLETIVA (28.00%) | ENFERMAGEM (20.00%) | ODONTOLOGIA (20.00%)</t>
  </si>
  <si>
    <t>2576-4497</t>
  </si>
  <si>
    <t>HOSPICE AND PALLIATIVE MEDICINE INTERNATIONAL JOURNAL</t>
  </si>
  <si>
    <t>ENFERMAGEM (32.00%) | SAÚDE COLETIVA (20.00%)</t>
  </si>
  <si>
    <t>0972-3919</t>
  </si>
  <si>
    <t>INDIAN JOURNAL OF NUCLEAR MEDICINE (IMPRESSO)</t>
  </si>
  <si>
    <t>0971-9032</t>
  </si>
  <si>
    <t>CURRENT PEDIATRIC RESEARCH (PRINT)</t>
  </si>
  <si>
    <t>2027-3444</t>
  </si>
  <si>
    <t>UNIVERSITAS ODONTOLÓGICA</t>
  </si>
  <si>
    <t>ODONTOLOGIA (40.00%) | INTERDISCIPLINAR (20.00%)</t>
  </si>
  <si>
    <t>2373-7972</t>
  </si>
  <si>
    <t>AIMS NEUROSCIENCE</t>
  </si>
  <si>
    <t>CIÊNCIA DE ALIMENTOS (25.00%) | CIÊNCIAS BIOLÓGICAS I (25.00%)</t>
  </si>
  <si>
    <t>2313-0792</t>
  </si>
  <si>
    <t>STEM CELL INVESTIGATION</t>
  </si>
  <si>
    <t>2090-6501</t>
  </si>
  <si>
    <t>CASE REPORTS IN ENDOCRINOLOGY (IMPRESSO)</t>
  </si>
  <si>
    <t>2475-2991</t>
  </si>
  <si>
    <t>CURRENT DEVELOPMENTS IN NUTRITION</t>
  </si>
  <si>
    <t>SAÚDE COLETIVA (28.89%) | MEDICINA I (15.56%) | CIÊNCIA DE ALIMENTOS (13.33%)</t>
  </si>
  <si>
    <t>2349-0748</t>
  </si>
  <si>
    <t>JOURNAL OF MEDICAL BIOMEDICAL AND APPLIED SCIENCES</t>
  </si>
  <si>
    <t>ODONTOLOGIA (40.00%) | MEDICINA I (40.00%)</t>
  </si>
  <si>
    <t>2531-1379</t>
  </si>
  <si>
    <t>HEMATOLOGY, TRANSFUSION AND CELL THERAPY (IMPRESSO)</t>
  </si>
  <si>
    <t>2471-8173</t>
  </si>
  <si>
    <t>SPINE RESEARCH</t>
  </si>
  <si>
    <t>2576-098X</t>
  </si>
  <si>
    <t>MICROBIOLOGY RESOURCE ANNOUNCEMENTS</t>
  </si>
  <si>
    <t>CIÊNCIAS BIOLÓGICAS III (28.08%) | CIÊNCIAS AGRÁRIAS I (18.72%) | CIÊNCIAS BIOLÓGICAS I (10.84%)</t>
  </si>
  <si>
    <t>2510-2265</t>
  </si>
  <si>
    <t>SLEEP AND VIGILANCE</t>
  </si>
  <si>
    <t>SAÚDE COLETIVA (33.33%) | PSICOLOGIA (22.22%)</t>
  </si>
  <si>
    <t>2059-4755</t>
  </si>
  <si>
    <t>JOURNAL OF 3D PRINTING IN MEDICINE</t>
  </si>
  <si>
    <t>MATERIAIS (33.33%) | CIÊNCIAS AMBIENTAIS (33.33%)</t>
  </si>
  <si>
    <t>2526-964X</t>
  </si>
  <si>
    <t>REVISTA EXPRESSÃO CATÓLICA SAÚDE</t>
  </si>
  <si>
    <t>SAÚDE COLETIVA (25.00%) | ENFERMAGEM (19.44%) | INTERDISCIPLINAR (11.11%)</t>
  </si>
  <si>
    <t>2397-9070</t>
  </si>
  <si>
    <t>JGH OPEN</t>
  </si>
  <si>
    <t>MEDICINA II (25.00%) | MEDICINA I (25.00%)</t>
  </si>
  <si>
    <t>2050-313X</t>
  </si>
  <si>
    <t>SAGE OPEN MEDICAL CASE REPORTS</t>
  </si>
  <si>
    <t>MEDICINA I (36.36%) | SAÚDE COLETIVA (18.18%)</t>
  </si>
  <si>
    <t>2042-8812</t>
  </si>
  <si>
    <t>JOURNAL OF SURGICAL CASE REPORTS</t>
  </si>
  <si>
    <t>2638-7654</t>
  </si>
  <si>
    <t>CLINICAL RESEARCH IN PEDIATRICS</t>
  </si>
  <si>
    <t>2595-7317</t>
  </si>
  <si>
    <t>PSICOLOGIA &amp; CONEXÕES</t>
  </si>
  <si>
    <t>1734-1531</t>
  </si>
  <si>
    <t>PEDIATRIA I MEDYCYNA RODZINNA</t>
  </si>
  <si>
    <t>2470-5470</t>
  </si>
  <si>
    <t>CHRONIC STRESS</t>
  </si>
  <si>
    <t>2577-2244</t>
  </si>
  <si>
    <t>JOURNAL OF OBESITY AND NUTRITIONAL DISORDERS</t>
  </si>
  <si>
    <t>2424-922X</t>
  </si>
  <si>
    <t>ADVANCES IN DATA SCIENCE AND ADAPTIVE ANALYSIS</t>
  </si>
  <si>
    <t>ENGENHARIAS IV (36.67%) | MATEMÁTICA / PROBABILIDADE E ESTATÍSTICA (26.67%)</t>
  </si>
  <si>
    <t>2474-5871</t>
  </si>
  <si>
    <t>JOURNAL OF CHILD SCIENCE</t>
  </si>
  <si>
    <t>2333-794X</t>
  </si>
  <si>
    <t>GLOBAL PEDIATRIC HEALTH</t>
  </si>
  <si>
    <t>MEDICINA I (33.33%) | PSICOLOGIA (11.11%) | EDUCAÇÃO FÍSICA (11.11%)</t>
  </si>
  <si>
    <t>2075-4418</t>
  </si>
  <si>
    <t>DIAGNOSTICS</t>
  </si>
  <si>
    <t>MEDICINA II (32.50%) | MEDICINA I (15.00%) | CIÊNCIAS BIOLÓGICAS II (10.00%)</t>
  </si>
  <si>
    <t>2348-991X</t>
  </si>
  <si>
    <t>INTERNATIONAL JOURNAL OF MEDICAL SCIENCE AND CLINICAL INVENTION</t>
  </si>
  <si>
    <t>BIOTECNOLOGIA (25.00%) | ODONTOLOGIA (25.00%)</t>
  </si>
  <si>
    <t>2592-8279</t>
  </si>
  <si>
    <t>JOURNAL OF COMPARATIVE STUDIES</t>
  </si>
  <si>
    <t>1934-9262</t>
  </si>
  <si>
    <t>CURRENT PROTOCOLS IN TOXICOLOGY</t>
  </si>
  <si>
    <t>CIÊNCIAS BIOLÓGICAS II (33.33%) | ENGENHARIAS II (16.67%)</t>
  </si>
  <si>
    <t>2581-5288</t>
  </si>
  <si>
    <t>JOURNAL OF GYNECOLOGICAL RESEARCH AND OBSTETRICS</t>
  </si>
  <si>
    <t>MEDICINA III (33.33%) | ENFERMAGEM (33.33%)</t>
  </si>
  <si>
    <t>2640-5539</t>
  </si>
  <si>
    <t>INTERNATIONAL JOURNAL OF PAIN &amp; RELIEF</t>
  </si>
  <si>
    <t>PSICOLOGIA (33.33%) | CIÊNCIAS BIOLÓGICAS II (33.33%)</t>
  </si>
  <si>
    <t>2475-5311</t>
  </si>
  <si>
    <t>JOURNAL OF PSORIASIS AND PSORIATIC ARTHRITIS</t>
  </si>
  <si>
    <t>2665-9913</t>
  </si>
  <si>
    <t>THE LANCET RHEUMATOLOGY</t>
  </si>
  <si>
    <t>2398-6530</t>
  </si>
  <si>
    <t>JOURNAL OF STEM CELL RESEARCH AND MEDICINE</t>
  </si>
  <si>
    <t>2198-6088</t>
  </si>
  <si>
    <t>CURRENT TREATMENT OPTIONS IN PEDIATRICS</t>
  </si>
  <si>
    <t>2210-4917</t>
  </si>
  <si>
    <t>JOURNAL OF ORTHOPAEDICS, TRAUMA AND REHABILITATION</t>
  </si>
  <si>
    <t>2624-9634</t>
  </si>
  <si>
    <t>FRONTIERS IN SUSTAINABLE CITIES</t>
  </si>
  <si>
    <t>MEDICINA III (25.00%) | GEOCIÊNCIAS (12.50%) | EDUCAÇÃO FÍSICA (12.50%)</t>
  </si>
  <si>
    <t>1657-320X</t>
  </si>
  <si>
    <t>ARCHIVOS DE MEDICINA (MANIZALES)</t>
  </si>
  <si>
    <t>ENGENHARIAS IV (20.00%) | ENFERMAGEM (20.00%) | CIÊNCIA DA COMPUTAÇÃO (10.00%)</t>
  </si>
  <si>
    <t>2675-4711</t>
  </si>
  <si>
    <t>ARCHIVES OF HEALTH</t>
  </si>
  <si>
    <t>GEOGRAFIA (13.33%) | ENFERMAGEM (13.33%) | SAÚDE COLETIVA (13.33%)</t>
  </si>
  <si>
    <t>2632-8682</t>
  </si>
  <si>
    <t>RSC MEDICINAL CHEMISTRY</t>
  </si>
  <si>
    <t>QUÍMICA (37.50%) | FARMÁCIA (12.50%)</t>
  </si>
  <si>
    <t>2666-3546</t>
  </si>
  <si>
    <t>BRAIN, BEHAVIOR, &amp; IMMUNITY - HEALTH</t>
  </si>
  <si>
    <t>CIÊNCIAS BIOLÓGICAS II (43.75%) | CIÊNCIAS BIOLÓGICAS III (12.50%)</t>
  </si>
  <si>
    <t>2509-8020</t>
  </si>
  <si>
    <t>JOURNAL OF PATIENT-REPORTED OUTCOMES</t>
  </si>
  <si>
    <t>MEDICINA I (45.45%) | PSICOLOGIA (18.18%)</t>
  </si>
  <si>
    <t>0256-6419</t>
  </si>
  <si>
    <t>THE FIEP BULLETIN</t>
  </si>
  <si>
    <t>INTERDISCIPLINAR (29.34%) | ENSINO (25.75%)</t>
  </si>
  <si>
    <t>2214-9112</t>
  </si>
  <si>
    <t>CASE REPORTS IN WOMEN'S HEALTH</t>
  </si>
  <si>
    <t>2215-5287</t>
  </si>
  <si>
    <t>MEDICINA LEGAL DE COSTA RICA</t>
  </si>
  <si>
    <t>2055-2076</t>
  </si>
  <si>
    <t>DIGITAL HEALTH</t>
  </si>
  <si>
    <t>2392-1099</t>
  </si>
  <si>
    <t>CLINICAL AND EXPERIMENTAL HEPATOLOGY</t>
  </si>
  <si>
    <t>0020-3653</t>
  </si>
  <si>
    <t>ARQUIVOS DO INSTITUTO BIOLÓGICO (IMPRESSO)</t>
  </si>
  <si>
    <t>CIÊNCIAS AGRÁRIAS I (40.09%) | MEDICINA VETERINÁRIA (18.95%)</t>
  </si>
  <si>
    <t>0034-7507</t>
  </si>
  <si>
    <t>REVISTA CUBANA DE ESTOMATOLOGÍA (IMPRESA)</t>
  </si>
  <si>
    <t>0048-7619</t>
  </si>
  <si>
    <t>REVISTA ARGENTINA DE RADIOLOGÍA</t>
  </si>
  <si>
    <t>0100-3283</t>
  </si>
  <si>
    <t>HANSENOLOGIA INTERNATIONALIS (IMPRESSO)</t>
  </si>
  <si>
    <t>CIÊNCIAS BIOLÓGICAS I (41.67%) | ENSINO (16.67%)</t>
  </si>
  <si>
    <t>0101-6067</t>
  </si>
  <si>
    <t>ARQUIVOS MÉDICOS DOS HOSPITAIS E DA FACULDADE DE CIÊNCIAS MÉDICAS DA SANTA CASA DE SÃO PAULO (IMPRESSO)</t>
  </si>
  <si>
    <t>MEDICINA I (37.84%) | MEDICINA III (27.03%)</t>
  </si>
  <si>
    <t>0101-9171</t>
  </si>
  <si>
    <t>HIGIENE ALIMENTAR</t>
  </si>
  <si>
    <t>CIÊNCIA DE ALIMENTOS (23.80%) | INTERDISCIPLINAR (14.87%) | MEDICINA VETERINÁRIA (12.59%)</t>
  </si>
  <si>
    <t>0102-9460</t>
  </si>
  <si>
    <t>REVISTA ODONTO CIÊNCIA (PUCRS. IMPRESSO)</t>
  </si>
  <si>
    <t>0103-5576</t>
  </si>
  <si>
    <t>TRAVESSIA (SAO PAULO)</t>
  </si>
  <si>
    <t>SOCIOLOGIA</t>
  </si>
  <si>
    <t>SOCIOLOGIA (25.00%) | SAÚDE COLETIVA (10.71%) | INTERDISCIPLINAR (10.71%)</t>
  </si>
  <si>
    <t>0104-3773</t>
  </si>
  <si>
    <t>CIENCIA ANIMAL (UECE)</t>
  </si>
  <si>
    <t>MEDICINA VETERINÁRIA (46.10%) | ZOOTECNIA / RECURSOS PESQUEIROS (19.86%)</t>
  </si>
  <si>
    <t>0104-7809</t>
  </si>
  <si>
    <t>O MUNDO DA SAÚDE (CUSC. IMPRESSO)</t>
  </si>
  <si>
    <t>INTERDISCIPLINAR (20.85%) | ENFERMAGEM (11.40%) | SAÚDE COLETIVA (10.10%)</t>
  </si>
  <si>
    <t>0104-7914</t>
  </si>
  <si>
    <t>ROBRAC (GOIÂNIA. IMPRESSO)</t>
  </si>
  <si>
    <t>0120-5633</t>
  </si>
  <si>
    <t>REVISTA COLOMBIANA DE CARDIOLOGIA</t>
  </si>
  <si>
    <t>0243-3397</t>
  </si>
  <si>
    <t>MEDICOGRAPHIA</t>
  </si>
  <si>
    <t>0365-074X</t>
  </si>
  <si>
    <t>ARQUIVOS BRASILEIROS DE MEDICINA NAVAL</t>
  </si>
  <si>
    <t>FARMÁCIA (25.00%) | CIÊNCIAS BIOLÓGICAS I (12.50%) | QUÍMICA (12.50%)</t>
  </si>
  <si>
    <t>0871-018X</t>
  </si>
  <si>
    <t>REVISTA DE CIÊNCIAS AGRÁRIAS (LISBOA)</t>
  </si>
  <si>
    <t>0893-2905</t>
  </si>
  <si>
    <t>THE PSYCHIATRIC TIMES</t>
  </si>
  <si>
    <t>0972-4567</t>
  </si>
  <si>
    <t>CURRENT TRENDS IN IMMUNOLOGY</t>
  </si>
  <si>
    <t>CIÊNCIAS BIOLÓGICAS I (25.00%) | ODONTOLOGIA (25.00%)</t>
  </si>
  <si>
    <t>0972-8228</t>
  </si>
  <si>
    <t>CURRENT TOPICS IN TOXICOLOGY</t>
  </si>
  <si>
    <t>0973-1296</t>
  </si>
  <si>
    <t>PHARMACOGNOSY MAGAZINE</t>
  </si>
  <si>
    <t>FARMÁCIA (36.04%) | BIOTECNOLOGIA (20.72%)</t>
  </si>
  <si>
    <t>0973-7847</t>
  </si>
  <si>
    <t>PHARMACOGNOSY REVIEWS</t>
  </si>
  <si>
    <t>FARMÁCIA (25.71%) | INTERDISCIPLINAR (17.14%) | BIOTECNOLOGIA (14.29%)</t>
  </si>
  <si>
    <t>0975-1483</t>
  </si>
  <si>
    <t>JOURNAL OF YOUNG PHARMACISTS (PRINT)</t>
  </si>
  <si>
    <t>FARMÁCIA (31.08%) | SAÚDE COLETIVA (14.86%) | ODONTOLOGIA (13.51%)</t>
  </si>
  <si>
    <t>0975-5276</t>
  </si>
  <si>
    <t>INTERNATIONAL JOURNAL OF MICROBIOLOGY RESEARCH</t>
  </si>
  <si>
    <t>1040-9289</t>
  </si>
  <si>
    <t>EARLY EDUCATION AND DEVELOPMENT</t>
  </si>
  <si>
    <t>1070-4280</t>
  </si>
  <si>
    <t>RUSSIAN JOURNAL OF ORGANIC CHEMISTRY</t>
  </si>
  <si>
    <t>1405-9940</t>
  </si>
  <si>
    <t>ARCHIVOS DE CARDIOLOGIA DO MÉXICO</t>
  </si>
  <si>
    <t>1413-3563</t>
  </si>
  <si>
    <t>VITTALLE (IMPRESSO)</t>
  </si>
  <si>
    <t>SAÚDE COLETIVA (18.95%) | CIÊNCIAS BIOLÓGICAS II (16.84%) | ENFERMAGEM (10.53%)</t>
  </si>
  <si>
    <t>1414-0365</t>
  </si>
  <si>
    <t>REVISTA BRASILEIRA DE NEUROLOGIA E PSIQUIATRIA</t>
  </si>
  <si>
    <t>INTERDISCIPLINAR (30.77%) | MEDICINA II (23.08%)</t>
  </si>
  <si>
    <t>1517-591X</t>
  </si>
  <si>
    <t>REVISTA DE CIÊNCIAS AGRÁRIAS (BELÉM)</t>
  </si>
  <si>
    <t>1519-8421</t>
  </si>
  <si>
    <t>HOLOS ENVIRONMENT (CD-ROM)</t>
  </si>
  <si>
    <t>CIÊNCIAS AMBIENTAIS (19.19%) | CIÊNCIAS AGRÁRIAS I (19.19%) | ENGENHARIAS I (12.12%)</t>
  </si>
  <si>
    <t>1573-3955</t>
  </si>
  <si>
    <t>CURRENT IMMUNOLOGY REVIEWS</t>
  </si>
  <si>
    <t>1646-2122</t>
  </si>
  <si>
    <t>REVISTA PORTUGUESA DE ORTOPEDIA E TRAUMATOLOGIA</t>
  </si>
  <si>
    <t>1676-5451</t>
  </si>
  <si>
    <t>SEMINA. CIÊNCIAS EXATAS E TECNOLÓGICAS (IMPRESSO)</t>
  </si>
  <si>
    <t>CIÊNCIAS AGRÁRIAS I (17.00%) | QUÍMICA (16.00%) | INTERDISCIPLINAR (13.00%)</t>
  </si>
  <si>
    <t>1676-6849</t>
  </si>
  <si>
    <t>REVISTA CLÍNICA DE ORTODONTIA DENTAL PRESS</t>
  </si>
  <si>
    <t>1679-2343</t>
  </si>
  <si>
    <t>REVISTA BRASILEIRA DE BIOCIÊNCIAS (IMPRESSO)</t>
  </si>
  <si>
    <t>CIÊNCIAS AGRÁRIAS I (25.00%) | BIODIVERSIDADE (22.06%) | CIÊNCIAS BIOLÓGICAS I (10.29%)</t>
  </si>
  <si>
    <t>1695-7504</t>
  </si>
  <si>
    <t>REVISTA ELECTRÓNICA DE VETERINARIA</t>
  </si>
  <si>
    <t>1746-0794</t>
  </si>
  <si>
    <t>FUTURE VIROLOGY (PRINT)</t>
  </si>
  <si>
    <t>CIÊNCIAS BIOLÓGICAS III (23.53%) | CIÊNCIAS BIOLÓGICAS II (23.53%) | ODONTOLOGIA (17.65%)</t>
  </si>
  <si>
    <t>1807-1058</t>
  </si>
  <si>
    <t>NEUROCIÊNCIAS (RIO DE JANEIRO)</t>
  </si>
  <si>
    <t>1850-1044</t>
  </si>
  <si>
    <t>INSUFICIENCIA CARDÍACA</t>
  </si>
  <si>
    <t>1879-7261</t>
  </si>
  <si>
    <t>ANNALES FRANCAISES D'OTO-RHINO-LARYNGOLOGIE ET DE PATHOLOGIE CERVICO-FACIALE</t>
  </si>
  <si>
    <t>1940-5901</t>
  </si>
  <si>
    <t>INTERNATIONAL JOURNAL OF CLINICAL AND EXPERIMENTAL MEDICINE</t>
  </si>
  <si>
    <t>1981-9145</t>
  </si>
  <si>
    <t>REVISTA BRASILEIRA DE PSICOLOGIA DO ESPORTE</t>
  </si>
  <si>
    <t>EDUCAÇÃO FÍSICA (42.55%) | PSICOLOGIA (25.53%)</t>
  </si>
  <si>
    <t>1982-792X</t>
  </si>
  <si>
    <t>SABER CIENTÍFICO</t>
  </si>
  <si>
    <t>SAÚDE COLETIVA (21.74%) | ODONTOLOGIA (17.39%) | BIOTECNOLOGIA (13.04%)</t>
  </si>
  <si>
    <t>1982-8373</t>
  </si>
  <si>
    <t>SABER DIGITAL</t>
  </si>
  <si>
    <t>ECONOMIA (25.00%) | PSICOLOGIA (12.50%) | ENFERMAGEM (12.50%)</t>
  </si>
  <si>
    <t>1983-5175</t>
  </si>
  <si>
    <t>REVISTA BRASILEIRA DE CIRURGIA PLÁSTICA</t>
  </si>
  <si>
    <t>1996-0816</t>
  </si>
  <si>
    <t>AFRICAN JOURNAL OF PHARMACY AND PHARMACOLOGY</t>
  </si>
  <si>
    <t>FARMÁCIA (27.47%) | BIOTECNOLOGIA (17.58%) | CIÊNCIAS BIOLÓGICAS II (8.79%)</t>
  </si>
  <si>
    <t>2176-7270</t>
  </si>
  <si>
    <t>REVISTA DE ENGENHARIA E TECNOLOGIA</t>
  </si>
  <si>
    <t>ENGENHARIAS I (26.60%) | ENGENHARIAS III (25.00%)</t>
  </si>
  <si>
    <t>2179-2925</t>
  </si>
  <si>
    <t>REVISTA UFG (ONLINE)</t>
  </si>
  <si>
    <t>2161-6620</t>
  </si>
  <si>
    <t>AMERICAN JOURNAL OF MOLECULAR BIOLOGY</t>
  </si>
  <si>
    <t>CIÊNCIAS BIOLÓGICAS III (13.33%) | MEDICINA VETERINÁRIA (13.33%) | BIOTECNOLOGIA (13.33%)</t>
  </si>
  <si>
    <t>2179-5746</t>
  </si>
  <si>
    <t>BIOTA AMAZÔNIA</t>
  </si>
  <si>
    <t>BIODIVERSIDADE (30.12%) | CIÊNCIAS AMBIENTAIS (17.37%) | INTERDISCIPLINAR (12.74%)</t>
  </si>
  <si>
    <t>2236-0867</t>
  </si>
  <si>
    <t>ACTA BIOMEDICA BRASILIENSIA</t>
  </si>
  <si>
    <t>PLANEJAMENTO URBANO E REGIONAL / DEMOGRAFIA (24.32%) | ENGENHARIAS III (18.92%) | INTERDISCIPLINAR (16.22%)</t>
  </si>
  <si>
    <t>2160-8709</t>
  </si>
  <si>
    <t>OPEN JOURNAL OF STOMATOLOGY</t>
  </si>
  <si>
    <t>2236-8868</t>
  </si>
  <si>
    <t>PERSPECTIVAS ONLINE: BIOLÓGICAS E SAÚDE</t>
  </si>
  <si>
    <t>CIÊNCIAS AGRÁRIAS I (20.00%) | PSICOLOGIA (15.00%) | PLANEJAMENTO URBANO E REGIONAL / DEMOGRAFIA (10.00%)</t>
  </si>
  <si>
    <t>2175-7925</t>
  </si>
  <si>
    <t>BIOTEMAS</t>
  </si>
  <si>
    <t>BIODIVERSIDADE (32.77%) | CIÊNCIAS AGRÁRIAS I (14.12%) | CIÊNCIAS AMBIENTAIS (11.86%)</t>
  </si>
  <si>
    <t>0034-7418</t>
  </si>
  <si>
    <t>REVISTA COLOMBIANA DE CIENCIAS QUIMICO-FARMACEUTICAS</t>
  </si>
  <si>
    <t>FARMÁCIA (23.91%) | INTERDISCIPLINAR (23.91%) | BIOTECNOLOGIA (13.04%)</t>
  </si>
  <si>
    <t>2043-0116</t>
  </si>
  <si>
    <t>NATURE PROTOCOL EXCHANGE</t>
  </si>
  <si>
    <t>ZOOTECNIA / RECURSOS PESQUEIROS (25.00%) | MEDICINA VETERINÁRIA (25.00%)</t>
  </si>
  <si>
    <t>0103-3832</t>
  </si>
  <si>
    <t>ESPAÇO PARA A SAÚDE</t>
  </si>
  <si>
    <t>ENSINO (31.91%) | SAÚDE COLETIVA (23.40%)</t>
  </si>
  <si>
    <t>1809-0583</t>
  </si>
  <si>
    <t>REVISTA ENCICLOPÉDIA BIOSFERA</t>
  </si>
  <si>
    <t>INTERDISCIPLINAR (22.04%) | CIÊNCIAS AGRÁRIAS I (20.10%) | CIÊNCIAS AMBIENTAIS (15.21%)</t>
  </si>
  <si>
    <t>1808-7329</t>
  </si>
  <si>
    <t>REVISTA CADERNOS ESP</t>
  </si>
  <si>
    <t>1983-0823</t>
  </si>
  <si>
    <t>REVISTA BRASILEIRA DE BIOMETRIA</t>
  </si>
  <si>
    <t>2179-2739</t>
  </si>
  <si>
    <t>REVISTA DE SAÚDE</t>
  </si>
  <si>
    <t>2177-4080</t>
  </si>
  <si>
    <t>INVESTIGAÇÃO ONLINE</t>
  </si>
  <si>
    <t>1808-4532</t>
  </si>
  <si>
    <t>REVISTA DE CIÊNCIAS FARMACÊUTICAS BÁSICA E APLICADA</t>
  </si>
  <si>
    <t>2182-2360</t>
  </si>
  <si>
    <t>BIOMEDICAL AND BIOPHARMACEUTICAL RESEARCH</t>
  </si>
  <si>
    <t>1029-0486</t>
  </si>
  <si>
    <t>TOXICOLOGICAL &amp; ENVIRONMENTAL CHEMISTRY</t>
  </si>
  <si>
    <t>NUTRIÇÃO (20.00%) | MEDICINA VETERINÁRIA (20.00%) | BIOTECNOLOGIA (20.00%)</t>
  </si>
  <si>
    <t>2237-6003</t>
  </si>
  <si>
    <t>SAÚDE (CENTRO UNIVERSITÁRIO CLARETIANO)</t>
  </si>
  <si>
    <t>2316-2163</t>
  </si>
  <si>
    <t>LIBERTAS</t>
  </si>
  <si>
    <t>2178-3764</t>
  </si>
  <si>
    <t>VETERINÁRIA E ZOOTECNIA</t>
  </si>
  <si>
    <t>0972-4532</t>
  </si>
  <si>
    <t>T R E N D S I N PHOTOCHEMISTRY &amp; P H O T O B I O L O G Y</t>
  </si>
  <si>
    <t>2161-6264</t>
  </si>
  <si>
    <t>JOURNAL OF AGRICULTURAL SCIENCE AND TECHNOLOGY B</t>
  </si>
  <si>
    <t>2178-3713</t>
  </si>
  <si>
    <t>DENTAL PRESS ENDODONTICS</t>
  </si>
  <si>
    <t>0030-5944</t>
  </si>
  <si>
    <t>ORTODONTIA</t>
  </si>
  <si>
    <t>0101-9910</t>
  </si>
  <si>
    <t>SALUSVITA: REVISTA DA AREA DE CIENCIAS BIOLOGICAS E DA SAUDE</t>
  </si>
  <si>
    <t>ODONTOLOGIA (36.84%) | INTERDISCIPLINAR (20.00%)</t>
  </si>
  <si>
    <t>2317-7357</t>
  </si>
  <si>
    <t>PRAXIA - REVISTA ON LINE DE EDUCAÇÃO FÍSICA DA UEG</t>
  </si>
  <si>
    <t>EDUCAÇÃO (40.00%) | EDUCAÇÃO FÍSICA (30.00%)</t>
  </si>
  <si>
    <t>2319-0566</t>
  </si>
  <si>
    <t>REVISTA EXTENSÃO &amp; CIDADANIA</t>
  </si>
  <si>
    <t>EDUCAÇÃO (20.69%) | ENSINO (18.97%) | GEOGRAFIA (10.34%)</t>
  </si>
  <si>
    <t>1927-1255</t>
  </si>
  <si>
    <t>INTERNATIONAL JOURNAL OF CLINICAL PEDIATRICS</t>
  </si>
  <si>
    <t>BIOTECNOLOGIA (20.00%) | CIÊNCIAS BIOLÓGICAS I (20.00%) | ENSINO (20.00%)</t>
  </si>
  <si>
    <t>2318-8790</t>
  </si>
  <si>
    <t>REVISTA DE ENSINO DE BIOQUÍMICA</t>
  </si>
  <si>
    <t>CIÊNCIAS BIOLÓGICAS II (32.97%) | ENSINO (17.58%)</t>
  </si>
  <si>
    <t>2317-9643</t>
  </si>
  <si>
    <t>ECOTOXICOLOGY AND ENVIRONMENTAL CONTAMINATION</t>
  </si>
  <si>
    <t>BIODIVERSIDADE (28.16%) | CIÊNCIAS AMBIENTAIS (15.53%) | ENGENHARIAS I (8.74%)</t>
  </si>
  <si>
    <t>2358-2731</t>
  </si>
  <si>
    <t>BRAZILIAN JOURNAL OF BIOLOGICAL SCIENCES</t>
  </si>
  <si>
    <t>BIODIVERSIDADE (26.67%) | CIÊNCIAS BIOLÓGICAS I (16.67%) | CIÊNCIAS BIOLÓGICAS II (13.33%)</t>
  </si>
  <si>
    <t>2318-7670</t>
  </si>
  <si>
    <t>NATIVA</t>
  </si>
  <si>
    <t>2372-0972</t>
  </si>
  <si>
    <t>JOURNAL OF DENTISTRY ORAL DISORDERS AND THERAPY</t>
  </si>
  <si>
    <t>2373-4345</t>
  </si>
  <si>
    <t>JOURNAL OF DENTAL HEALTH, ORAL DISORDERS &amp; THERAPY</t>
  </si>
  <si>
    <t>2316-9281</t>
  </si>
  <si>
    <t>SCIENTIFIC ELECTRONIC ARCHIVES</t>
  </si>
  <si>
    <t>CIÊNCIAS AGRÁRIAS I (45.32%) | CIÊNCIAS AMBIENTAIS (16.01%)</t>
  </si>
  <si>
    <t>2358-4610</t>
  </si>
  <si>
    <t>REVISTA DE CIÊNCIA VETERINÁRIA E SAÚDE PÚBLICA</t>
  </si>
  <si>
    <t>1982-1131</t>
  </si>
  <si>
    <t>ARQUIVOS DE CIÊNCIAS VETERINÁRIAS E ZOOLOGIA DA UNIPAR</t>
  </si>
  <si>
    <t>MEDICINA VETERINÁRIA (40.37%) | CIÊNCIAS AGRÁRIAS I (17.43%)</t>
  </si>
  <si>
    <t>2146-2852</t>
  </si>
  <si>
    <t>CUMHURIYET DENTAL JOURNAL</t>
  </si>
  <si>
    <t>2327-5081</t>
  </si>
  <si>
    <t>JOURNAL OF BIOSCIENCES AND MEDICINES</t>
  </si>
  <si>
    <t>QUÍMICA (15.79%) | INTERDISCIPLINAR (15.79%) | BIOTECNOLOGIA (10.53%)</t>
  </si>
  <si>
    <t>2359-6902</t>
  </si>
  <si>
    <t>MULTI-SCIENCE JOURNAL</t>
  </si>
  <si>
    <t>CIÊNCIAS AGRÁRIAS I (24.03%) | CIÊNCIAS AMBIENTAIS (10.85%) | ENSINO (10.08%)</t>
  </si>
  <si>
    <t>2358-3134</t>
  </si>
  <si>
    <t>REVISTA CIÊNCIA E ESTUDOS ACADÊMICOS DE MEDICINA</t>
  </si>
  <si>
    <t>SAÚDE COLETIVA (42.86%) | MEDICINA III (14.29%)</t>
  </si>
  <si>
    <t>2358-8322</t>
  </si>
  <si>
    <t>HUMANIDADES &amp; INOVAÇÃO</t>
  </si>
  <si>
    <t>EDUCAÇÃO (23.15%) | LINGUÍSTICA E LITERATURA (21.93%) | INTERDISCIPLINAR (18.38%)</t>
  </si>
  <si>
    <t>1677-7840</t>
  </si>
  <si>
    <t>CADERNOS BRASILEIROS DE MEDICINA</t>
  </si>
  <si>
    <t>2525-507X</t>
  </si>
  <si>
    <t>SABERES PLURAIS: EDUCAÇÃO NA SAÚDE</t>
  </si>
  <si>
    <t>2452-0144</t>
  </si>
  <si>
    <t>GENE REPORTS</t>
  </si>
  <si>
    <t>CIÊNCIAS BIOLÓGICAS I (34.88%) | BIOTECNOLOGIA (16.28%)</t>
  </si>
  <si>
    <t>0973-614X</t>
  </si>
  <si>
    <t>DONALD SCHOOL JOURNAL OF ULTRASOUND IN OBSTETRICS AND GYNECOLOGY</t>
  </si>
  <si>
    <t>2542-3940</t>
  </si>
  <si>
    <t>ASIA PACIFIC JOURNAL OF CLINICAL TRIALS: NERVOUS SYSTEM DISEASES</t>
  </si>
  <si>
    <t>2378-9328</t>
  </si>
  <si>
    <t>ANNALS OF PUBLIC HEALTH AND RESEARCH</t>
  </si>
  <si>
    <t>NUTRIÇÃO (25.00%) | ENGENHARIAS IV (25.00%)</t>
  </si>
  <si>
    <t>1875-3183</t>
  </si>
  <si>
    <t>THE OPEN BIOMARKERS JOURNAL</t>
  </si>
  <si>
    <t>1413-9626</t>
  </si>
  <si>
    <t>BOLETIM FARMACOTERAPÊUTICA</t>
  </si>
  <si>
    <t>MEDICINA III (25.00%) | FARMÁCIA (25.00%)</t>
  </si>
  <si>
    <t>2394-1103</t>
  </si>
  <si>
    <t>JOURNAL OF APPLIED LIFE SCIENCES INTERNATIONAL</t>
  </si>
  <si>
    <t>BIOTECNOLOGIA (18.18%) | CIÊNCIAS AMBIENTAIS (18.18%) | ENFERMAGEM (9.09%)</t>
  </si>
  <si>
    <t>2525-5150</t>
  </si>
  <si>
    <t>REVISTA CIENTÍFICA UMC</t>
  </si>
  <si>
    <t>2526-8503</t>
  </si>
  <si>
    <t>PRÁTICAS EM GESTÃO PÚBLICA UNIVERSITÁRIA</t>
  </si>
  <si>
    <t>ADMINISTRAÇÃO PÚBLICA E DE EMPRESAS, CIÊNCIAS CONTÁBEIS E TURISMO (26.76%) | INTERDISCIPLINAR (21.13%) | EDUCAÇÃO (14.08%)</t>
  </si>
  <si>
    <t>2316-1817</t>
  </si>
  <si>
    <t>REVISTA AGROGEOAMBIENTAL</t>
  </si>
  <si>
    <t>2574-7770</t>
  </si>
  <si>
    <t>DIABETES &amp; OBESITY INTERNATIONAL JOURNAL</t>
  </si>
  <si>
    <t>2594-4371</t>
  </si>
  <si>
    <t>PARÁ RESEARCH MEDICAL JOURNAL (ONLINE)</t>
  </si>
  <si>
    <t>MEDICINA III (30.56%) | ENSINO (22.22%)</t>
  </si>
  <si>
    <t>2572-1151</t>
  </si>
  <si>
    <t>CURRENT TRENDS IN BIOMEDICAL ENGINEERING &amp; BIOSCIENCES</t>
  </si>
  <si>
    <t>CIÊNCIAS AGRÁRIAS I (37.50%) | ENGENHARIAS II (12.50%)</t>
  </si>
  <si>
    <t>2214-3300</t>
  </si>
  <si>
    <t>HUMAN PATHOLOGY: CASE REPORTS</t>
  </si>
  <si>
    <t>2414-3057</t>
  </si>
  <si>
    <t>INTERNATIONAL JOURNAL OF HEALTH AND MEDICAL SCIENCES (ONLINE)</t>
  </si>
  <si>
    <t>SERVIÇO SOCIAL (20.00%) | BIOTECNOLOGIA (20.00%) | ODONTOLOGIA (20.00%)</t>
  </si>
  <si>
    <t>2527-2039</t>
  </si>
  <si>
    <t>RELATOS DE CASOS CIRÚRGICOS / SURGICAL CASES REPORTS</t>
  </si>
  <si>
    <t>MEDICINA III (35.71%) | ODONTOLOGIA (28.57%)</t>
  </si>
  <si>
    <t>2455-9806</t>
  </si>
  <si>
    <t>ARC JOURNAL OF CLINICAL CASE REPORTS</t>
  </si>
  <si>
    <t>MEDICINA III (33.33%) | ODONTOLOGIA (33.33%)</t>
  </si>
  <si>
    <t>1874-303X</t>
  </si>
  <si>
    <t>THE OPEN UROLOGY &amp; NEPHROLOGY JOURNAL</t>
  </si>
  <si>
    <t>2376-9432</t>
  </si>
  <si>
    <t>JACOBS JOURNAL OF SPORTS MEDICINE</t>
  </si>
  <si>
    <t>2230-2026</t>
  </si>
  <si>
    <t>CHRONOPHYSIOLOGY AND THERAPY</t>
  </si>
  <si>
    <t>2594-7907</t>
  </si>
  <si>
    <t>REVISTA INTERNACIONAL DE EDUCAÇÃO E SAÚDE</t>
  </si>
  <si>
    <t>SAÚDE COLETIVA (29.17%) | MEDICINA I (16.67%) | ENSINO (12.50%)</t>
  </si>
  <si>
    <t>2525-9563</t>
  </si>
  <si>
    <t>REVISTA DE SAÚDE DIGITAL E TECNOLOGIAS EDUCACIONAIS</t>
  </si>
  <si>
    <t>SAÚDE COLETIVA (28.03%) | ENFERMAGEM (10.61%) | INTERDISCIPLINAR (10.61%)</t>
  </si>
  <si>
    <t>1850-1168</t>
  </si>
  <si>
    <t>ANALES AFA</t>
  </si>
  <si>
    <t>2297-4687</t>
  </si>
  <si>
    <t>FRONTIERS IN APPLIED MATHEMATICS AND STATISTICS</t>
  </si>
  <si>
    <t>CIÊNCIA DA COMPUTAÇÃO (25.00%) | ECONOMIA (12.50%) | MATEMÁTICA / PROBABILIDADE E ESTATÍSTICA (12.50%)</t>
  </si>
  <si>
    <t>2241-6293</t>
  </si>
  <si>
    <t>JBUON</t>
  </si>
  <si>
    <t>2222-7415</t>
  </si>
  <si>
    <t>RUSSIAN ELECTRONIC JOURNAL OF RADIOLOGY</t>
  </si>
  <si>
    <t>2595-573X</t>
  </si>
  <si>
    <t>BRAZILIAN JOURNAL OF ANIMAL AND ENVIRONMENTAL RESEARCH</t>
  </si>
  <si>
    <t>CIÊNCIAS AGRÁRIAS I (19.59%) | CIÊNCIAS AMBIENTAIS (16.37%) | INTERDISCIPLINAR (8.77%)</t>
  </si>
  <si>
    <t>2595-2544</t>
  </si>
  <si>
    <t>ARCHIVES OF HEAD AND NECK SURGERY</t>
  </si>
  <si>
    <t>MEDICINA III (28.57%) | MEDICINA I (21.43%)</t>
  </si>
  <si>
    <t>2578-0204</t>
  </si>
  <si>
    <t>OPEN JOURNAL OF CARDIOLOGY &amp; HEART DISEASES</t>
  </si>
  <si>
    <t>EDUCAÇÃO FÍSICA (20.00%) | BIOTECNOLOGIA (20.00%) | CIÊNCIAS BIOLÓGICAS II (20.00%)</t>
  </si>
  <si>
    <t>2595-3508</t>
  </si>
  <si>
    <t>VEREDAS - REVISTA INTERDISCIPLINAR DE CIÊNCIAS HUMANAS</t>
  </si>
  <si>
    <t>INTERDISCIPLINAR (30.65%) | LINGUÍSTICA E LITERATURA (16.13%) | ANTROPOLOGIA / ARQUEOLOGIA (8.06%)</t>
  </si>
  <si>
    <t>2358-1468</t>
  </si>
  <si>
    <t>EDUCAMAZÔNIA</t>
  </si>
  <si>
    <t>2475-0379</t>
  </si>
  <si>
    <t>RESEARCH AND PRACTICE IN THROMBOSIS AND HAEMOSTASIS</t>
  </si>
  <si>
    <t>2572-9411</t>
  </si>
  <si>
    <t>JORNAL OF RARE DISEASES RESEARCH AND TREATMENT</t>
  </si>
  <si>
    <t>2573-7740</t>
  </si>
  <si>
    <t>INTERNATIONAL JOURNAL OF OPEN ACCESS OTOLARYNGOLOGY</t>
  </si>
  <si>
    <t>2590-1710</t>
  </si>
  <si>
    <t>TOXICON: X</t>
  </si>
  <si>
    <t>CIÊNCIAS BIOLÓGICAS III (21.21%) | CIÊNCIAS BIOLÓGICAS I (15.15%) | BIOTECNOLOGIA (13.64%)</t>
  </si>
  <si>
    <t>2590-1613</t>
  </si>
  <si>
    <t>EUROPEAN JOURNAL OF OBSTETRICS &amp; GYNECOLOGY AND REPRODUCTIVE BIOLOGY: X</t>
  </si>
  <si>
    <t>MEDICINA III (30.00%) | CIÊNCIAS BIOLÓGICAS II (30.00%)</t>
  </si>
  <si>
    <t>2523-3963</t>
  </si>
  <si>
    <t>SN APPLIED SCIENCES</t>
  </si>
  <si>
    <t>CIÊNCIAS AGRÁRIAS I (17.67%) | QUÍMICA (9.77%) | INTERDISCIPLINAR (9.02%)</t>
  </si>
  <si>
    <t>2674-6832</t>
  </si>
  <si>
    <t>ARCHIVES IN BIOSCIENCES &amp; HEALTH</t>
  </si>
  <si>
    <t>INTERDISCIPLINAR (42.86%) | CIÊNCIAS BIOLÓGICAS II (21.43%)</t>
  </si>
  <si>
    <t>2631-5009</t>
  </si>
  <si>
    <t>INTERNATIONAL JOURNAL OF ASTRONAUTICS AND AERONAUTICAL ENGINEERING</t>
  </si>
  <si>
    <t>2596-3317</t>
  </si>
  <si>
    <t>APS EM REVISTA</t>
  </si>
  <si>
    <t>2422-7285</t>
  </si>
  <si>
    <t>REVIEW</t>
  </si>
  <si>
    <t>2639-2526</t>
  </si>
  <si>
    <t>WOMEN'S HEALTH SCIENCE JOURNAL</t>
  </si>
  <si>
    <t>2596-0342</t>
  </si>
  <si>
    <t>REVISTA PARANAENSE DE ENFERMAGEM</t>
  </si>
  <si>
    <t>2384-7301</t>
  </si>
  <si>
    <t>JOURNAL OF EDUCATIONAL RESEARCH AND REVIEWS</t>
  </si>
  <si>
    <t>CIÊNCIAS AGRÁRIAS I (42.86%) | MEDICINA III (14.29%)</t>
  </si>
  <si>
    <t>2687-8100</t>
  </si>
  <si>
    <t>ARCHIVES IN BIOMEDICAL ENGINEERING &amp; BIOTECHNOLOGY</t>
  </si>
  <si>
    <t>INTERDISCIPLINAR (27.78%) | BIOTECNOLOGIA (22.22%)</t>
  </si>
  <si>
    <t>2542-4823</t>
  </si>
  <si>
    <t>JOURNAL OF ALZHEIMER¿S DISEASE REPORTS</t>
  </si>
  <si>
    <t>0947-2177</t>
  </si>
  <si>
    <t>NEUROLOGIE &amp; REHABILITATION</t>
  </si>
  <si>
    <t>2639-9946</t>
  </si>
  <si>
    <t>NEW INSIGHTS IN OBESITY: GENETICS AND BEYOND</t>
  </si>
  <si>
    <t>2524-8987</t>
  </si>
  <si>
    <t>THE ULTRASOUND JOURNAL</t>
  </si>
  <si>
    <t>2673-3129</t>
  </si>
  <si>
    <t>FRONTIERS IN MEDICAL TECHNOLOGY</t>
  </si>
  <si>
    <t>CIÊNCIAS BIOLÓGICAS III (37.50%) | CIÊNCIAS BIOLÓGICAS I (25.00%)</t>
  </si>
  <si>
    <t>2090-5394</t>
  </si>
  <si>
    <t>ANNALS OF PEDIATRIC SURGERY</t>
  </si>
  <si>
    <t>2595-959X</t>
  </si>
  <si>
    <t>REVISTA ENCONTROS CIENTÍFICOS FVS</t>
  </si>
  <si>
    <t>2689-968X</t>
  </si>
  <si>
    <t>JOURNAL OF CANCER IMMUNOLOGY</t>
  </si>
  <si>
    <t>2084-8404</t>
  </si>
  <si>
    <t>JOURNAL OF ULTRASONOGRAPHY</t>
  </si>
  <si>
    <t>2352-5525</t>
  </si>
  <si>
    <t>ETHICS, MEDICINE AND PUBLIC HEALTH</t>
  </si>
  <si>
    <t>2179-6998</t>
  </si>
  <si>
    <t>REVISTA DA UNIVERSIDADE IBIRAPUERA</t>
  </si>
  <si>
    <t>PSICOLOGIA (44.44%) | DIREITO (14.81%)</t>
  </si>
  <si>
    <t>0001-6012</t>
  </si>
  <si>
    <t>ACTA MEDICA COSTARRICENSE</t>
  </si>
  <si>
    <t>0002-9513</t>
  </si>
  <si>
    <t>THE AMERICAN JOURNAL OF PHYSIOLOGY</t>
  </si>
  <si>
    <t>MEDICINA I (36.00%) | CIÊNCIAS BIOLÓGICAS II (24.00%)</t>
  </si>
  <si>
    <t>0034-9585</t>
  </si>
  <si>
    <t>REVISTA GOIANA DE MEDICINA</t>
  </si>
  <si>
    <t>0090-3019</t>
  </si>
  <si>
    <t>SURGICAL NEUROLOGY</t>
  </si>
  <si>
    <t>0100-073X</t>
  </si>
  <si>
    <t>REVISTA MÉDICA DO PARANÁ</t>
  </si>
  <si>
    <t>0100-7254</t>
  </si>
  <si>
    <t>FEMINA (RIO DE JANEIRO)</t>
  </si>
  <si>
    <t>MEDICINA II (28.30%) | MEDICINA I (26.42%)</t>
  </si>
  <si>
    <t>0101-0522</t>
  </si>
  <si>
    <t>LAES/HAES</t>
  </si>
  <si>
    <t>0101-2908</t>
  </si>
  <si>
    <t>PERSPECTIVA (EREXIM)</t>
  </si>
  <si>
    <t>BIODIVERSIDADE (26.98%) | CIÊNCIA DE ALIMENTOS (17.46%) | QUÍMICA (13.49%)</t>
  </si>
  <si>
    <t>0101-8469</t>
  </si>
  <si>
    <t>REVISTA BRASILEIRA DE NEUROLOGIA</t>
  </si>
  <si>
    <t>MEDICINA II (37.78%) | EDUCAÇÃO FÍSICA (12.22%)</t>
  </si>
  <si>
    <t>0102-7506</t>
  </si>
  <si>
    <t>REVISTA NAVAL DE ODONTOLOGIA (RIO DE JANEIRO)</t>
  </si>
  <si>
    <t>0103-2259</t>
  </si>
  <si>
    <t>REVISTA BRASILEIRA DE ALERGIA E IMUNOPATOLOGIA</t>
  </si>
  <si>
    <t>0103-4065</t>
  </si>
  <si>
    <t>DST. JORNAL BRASILEIRO DE DOENCAS SEXUALMENTE TRANSMISSIVEIS</t>
  </si>
  <si>
    <t>MEDICINA II (47.13%) | SAÚDE COLETIVA (18.39%)</t>
  </si>
  <si>
    <t>0103-5037</t>
  </si>
  <si>
    <t>ACTA MÉDICA (PORTO ALEGRE)</t>
  </si>
  <si>
    <t>0103-5355</t>
  </si>
  <si>
    <t>ARQUIVOS BRASILEIROS DE NEUROCIRURGIA</t>
  </si>
  <si>
    <t>MEDICINA I (40.32%) | MEDICINA II (19.35%)</t>
  </si>
  <si>
    <t>0103-8559</t>
  </si>
  <si>
    <t>REVISTA DA SOCIEDADE DE CARDIOLOGIA DO ESTADO DE SAO PAULO</t>
  </si>
  <si>
    <t>MEDICINA I (48.28%) | EDUCAÇÃO FÍSICA (12.07%)</t>
  </si>
  <si>
    <t>0103-8567</t>
  </si>
  <si>
    <t>SUPLEMENTO DA REVISTA DA SOCIEDADE DE CARDIOLOGIA DO ESTADO DE SAO PAULO</t>
  </si>
  <si>
    <t>0103-9946</t>
  </si>
  <si>
    <t>CADERNOS DE SAÚDE COLETIVA E NUTRIÇÃO</t>
  </si>
  <si>
    <t>0104-1843</t>
  </si>
  <si>
    <t>REVISTA BRASILEIRA DE CARDIOLOGIA INVASIVA</t>
  </si>
  <si>
    <t>0104-4885</t>
  </si>
  <si>
    <t>ANAIS DA ACADEMIA NACIONAL DE MEDICINA</t>
  </si>
  <si>
    <t>0104-8058</t>
  </si>
  <si>
    <t>REVISTA BRASILEIRA DE MASTOLOGIA</t>
  </si>
  <si>
    <t>0104-8384</t>
  </si>
  <si>
    <t>NEWSLAB</t>
  </si>
  <si>
    <t>INTERDISCIPLINAR (20.00%) | CIÊNCIAS BIOLÓGICAS II (15.00%) | CIÊNCIAS AMBIENTAIS (15.00%)</t>
  </si>
  <si>
    <t>0143-9294</t>
  </si>
  <si>
    <t>CLINICAL AND EXPERIMENTAL PHARMACOLOGY &amp; PHYSIOLOGY. SUPPLEMENT</t>
  </si>
  <si>
    <t>0145-5680</t>
  </si>
  <si>
    <t>CELLULAR AND MOLECULAR BIOLOGY</t>
  </si>
  <si>
    <t>BIOTECNOLOGIA (20.00%) | BIODIVERSIDADE (16.67%) | MEDICINA VETERINÁRIA (13.33%)</t>
  </si>
  <si>
    <t>SIM</t>
  </si>
  <si>
    <t>0188-493X</t>
  </si>
  <si>
    <t>REVISTA BIOMEDICA</t>
  </si>
  <si>
    <t>0260-6291</t>
  </si>
  <si>
    <t>SPECIAL PUBLICATION - ROYAL SOCIETY OF CHEMISTRY</t>
  </si>
  <si>
    <t>0288-2043</t>
  </si>
  <si>
    <t>RADIATION MEDICINE</t>
  </si>
  <si>
    <t>0301-2123</t>
  </si>
  <si>
    <t>ACTA BIOLÓGICA PARANAENSE</t>
  </si>
  <si>
    <t>0326-4610</t>
  </si>
  <si>
    <t>REVISTA ARGENTINA DE ENDOCRINOLOGÍA Y METABOLISMO (1983)</t>
  </si>
  <si>
    <t>0360-1293</t>
  </si>
  <si>
    <t>ACUPUNCTURE &amp; ELECTRO-THERAPEUTICS RESEARCH</t>
  </si>
  <si>
    <t>CIÊNCIA POLÍTICA E RELAÇÕES INTERNACIONAIS (33.33%) | CIÊNCIAS BIOLÓGICAS I (33.33%)</t>
  </si>
  <si>
    <t>0368-1416</t>
  </si>
  <si>
    <t>JORNAL BRASILEIRO DE GINECOLOGIA</t>
  </si>
  <si>
    <t>0717-4055</t>
  </si>
  <si>
    <t>ALASBIMN JOURNAL</t>
  </si>
  <si>
    <t>0718-6754</t>
  </si>
  <si>
    <t>REVISTA CHILENA DE REUMATOLOGÍA</t>
  </si>
  <si>
    <t>0739-1102</t>
  </si>
  <si>
    <t>JOURNAL OF BIOMOLECULAR STRUCTURE &amp; DYNAMICS</t>
  </si>
  <si>
    <t>QUÍMICA (20.23%) | FARMÁCIA (15.95%) | BIOTECNOLOGIA (12.06%)</t>
  </si>
  <si>
    <t>0798-1015</t>
  </si>
  <si>
    <t>ESPACIOS (CARACAS)</t>
  </si>
  <si>
    <t>ADMINISTRAÇÃO PÚBLICA E DE EMPRESAS, CIÊNCIAS CONTÁBEIS E TURISMO (16.61%) | INTERDISCIPLINAR (16.55%) | CIÊNCIAS AGRÁRIAS I (9.</t>
  </si>
  <si>
    <t>0901-9928</t>
  </si>
  <si>
    <t>PHARMACOLOGY &amp; TOXICOLOGY</t>
  </si>
  <si>
    <t>0914-9465</t>
  </si>
  <si>
    <t>ARCHIVES OF HISTOLOGY AND CYTOLOGY</t>
  </si>
  <si>
    <t>0915-5287</t>
  </si>
  <si>
    <t>JOURNAL OF PHYSICAL THERAPY SCIENCE</t>
  </si>
  <si>
    <t>0924-8447</t>
  </si>
  <si>
    <t>INTERNATIONAL JOURNAL OF GYNECOLOGY &amp; OBSTETRICS. SUPPLEMENT</t>
  </si>
  <si>
    <t>0961-6926</t>
  </si>
  <si>
    <t>RAMB. RECENT ADVANCES IN MANUFACTURING</t>
  </si>
  <si>
    <t>0972-2688</t>
  </si>
  <si>
    <t>ASIAN OCEANIAN JOURNAL OF RADIOLOGY</t>
  </si>
  <si>
    <t>0972-4761</t>
  </si>
  <si>
    <t>TRENDS IN ENTOMOLOGY</t>
  </si>
  <si>
    <t>MEDICINA VETERINÁRIA (18.18%) | ENSINO (18.18%) | SAÚDE COLETIVA (18.18%)</t>
  </si>
  <si>
    <t>0974-8490</t>
  </si>
  <si>
    <t>PHARMACOGNOSY RESEARCH</t>
  </si>
  <si>
    <t>BIOTECNOLOGIA (22.37%) | FARMÁCIA (10.53%) | CIÊNCIAS BIOLÓGICAS II (9.21%)</t>
  </si>
  <si>
    <t>1028-7175</t>
  </si>
  <si>
    <t>DERMATOLOGÍA PERUANA (IMPRESA)</t>
  </si>
  <si>
    <t>1094-4958</t>
  </si>
  <si>
    <t>JOURNAL OF AIDS/HIV</t>
  </si>
  <si>
    <t>1122-2344</t>
  </si>
  <si>
    <t>BIOETICA</t>
  </si>
  <si>
    <t>MEDICINA I (33.33%) | ODONTOLOGIA (16.67%)</t>
  </si>
  <si>
    <t>1131-9429</t>
  </si>
  <si>
    <t>REVISTA DE LA O.F.I.L.</t>
  </si>
  <si>
    <t>1179-5565</t>
  </si>
  <si>
    <t>CLINICAL MEDICINE INSIGHTS: PEDIATRICS</t>
  </si>
  <si>
    <t>1359-7620</t>
  </si>
  <si>
    <t>PSYCHIATRY ON-LINE</t>
  </si>
  <si>
    <t>1413-9979</t>
  </si>
  <si>
    <t>DIAGNÓSTICO &amp; TRATAMENTO</t>
  </si>
  <si>
    <t>1415-3068</t>
  </si>
  <si>
    <t>CEUMA PERSPECTIVAS</t>
  </si>
  <si>
    <t>CIÊNCIAS AMBIENTAIS (29.41%) | BIOTECNOLOGIA (17.65%) | INTERDISCIPLINAR (17.65%)</t>
  </si>
  <si>
    <t>1415-4315</t>
  </si>
  <si>
    <t>PULMÃO RJ</t>
  </si>
  <si>
    <t>1433-1373</t>
  </si>
  <si>
    <t>MOLECULES ONLINE</t>
  </si>
  <si>
    <t>BIOTECNOLOGIA (20.00%) | ODONTOLOGIA (13.33%) | CIÊNCIAS BIOLÓGICAS II (13.33%)</t>
  </si>
  <si>
    <t>1439-0590</t>
  </si>
  <si>
    <t>EUROPEAN JOURNAL OF TRAUMA</t>
  </si>
  <si>
    <t>1443-2196</t>
  </si>
  <si>
    <t>RECENT ADVANCES IN MICROBIOLOGY</t>
  </si>
  <si>
    <t>1479-1072</t>
  </si>
  <si>
    <t>QUALITY IN PRIMARY CARE (PRINT)</t>
  </si>
  <si>
    <t>1517-6932</t>
  </si>
  <si>
    <t>ENDOCRINOLOGIA &amp; DIABETES CLÍNICA E EXPERIMENTAL</t>
  </si>
  <si>
    <t>1517-9664</t>
  </si>
  <si>
    <t>BIOSAÚDE (LONDRINA)</t>
  </si>
  <si>
    <t>1518-2967</t>
  </si>
  <si>
    <t>REVISTA DA FMT</t>
  </si>
  <si>
    <t>1519-2563</t>
  </si>
  <si>
    <t>VIRUS REVIEWS AND RESEARCH</t>
  </si>
  <si>
    <t>MEDICINA II (30.77%) | CIÊNCIAS BIOLÓGICAS III (15.38%) | BIODIVERSIDADE (15.38%)</t>
  </si>
  <si>
    <t>1519-7522</t>
  </si>
  <si>
    <t>REVISTA BRASILEIRA DE HIPERTENSÃO</t>
  </si>
  <si>
    <t>1521-9437</t>
  </si>
  <si>
    <t>INTERNATIONAL JOURNAL OF MEDICINAL MUSHROOMS</t>
  </si>
  <si>
    <t>BIOTECNOLOGIA (17.65%) | CIÊNCIAS AGRÁRIAS I (13.73%) | FARMÁCIA (11.76%)</t>
  </si>
  <si>
    <t>1524-153X</t>
  </si>
  <si>
    <t>OPERATIVE TECHNIQUES IN GENERAL SURGERY</t>
  </si>
  <si>
    <t>1535-394X</t>
  </si>
  <si>
    <t>ELEARN MAGAZINE</t>
  </si>
  <si>
    <t>BIOTECNOLOGIA (40.00%) | CIÊNCIA DA COMPUTAÇÃO (20.00%)</t>
  </si>
  <si>
    <t>1553-619X</t>
  </si>
  <si>
    <t>AMERICAN JOURNAL OF IMMUNOLOGY</t>
  </si>
  <si>
    <t>QUÍMICA (25.00%) | NUTRIÇÃO (12.50%) | MEDICINA III (12.50%)</t>
  </si>
  <si>
    <t>1553-6203</t>
  </si>
  <si>
    <t>AMERICAN JOURNAL OF INFECTIOUS DISEASES</t>
  </si>
  <si>
    <t>1556-858X</t>
  </si>
  <si>
    <t>ULTRASOUND CLINICS</t>
  </si>
  <si>
    <t>1573-4005</t>
  </si>
  <si>
    <t>CURRENT PSYCHIATRY REVIEWS</t>
  </si>
  <si>
    <t>1590-8577</t>
  </si>
  <si>
    <t>JOP. JOURNAL OF THE PANCREAS (ONLINE)</t>
  </si>
  <si>
    <t>1676-0166</t>
  </si>
  <si>
    <t>JORNAL PARANAENSE DE PEDIATRIA</t>
  </si>
  <si>
    <t>1676-1014</t>
  </si>
  <si>
    <t>REVISTA DE PEDIATRIA SOPERJ</t>
  </si>
  <si>
    <t>1676-1324</t>
  </si>
  <si>
    <t>FISIOBRASIL</t>
  </si>
  <si>
    <t>1676-3793</t>
  </si>
  <si>
    <t>REVISTA DA SOCIEDADE BRASILEIRA DE ENFERMEIROS PEDIATRAS</t>
  </si>
  <si>
    <t>1676-8280</t>
  </si>
  <si>
    <t>REVISTA HOSPITAL UNIVERSITÁRIO PEDRO ERNESTO (IMPRESSO)</t>
  </si>
  <si>
    <t>1679-8953</t>
  </si>
  <si>
    <t>RBUS. REVISTA BRASILEIRA DE ULTRA-SONOGRAFIA</t>
  </si>
  <si>
    <t>1687-9740</t>
  </si>
  <si>
    <t>INTERNATIONAL JOURNAL OF PEDIATRICS (PRINT)</t>
  </si>
  <si>
    <t>1751-2816</t>
  </si>
  <si>
    <t>ISBT SCIENCE SERIES (PRINT)</t>
  </si>
  <si>
    <t>MEDICINA I (40.91%) | MEDICINA II (22.73%)</t>
  </si>
  <si>
    <t>1755-7682</t>
  </si>
  <si>
    <t>INTERNATIONAL ARCHIVES OF MEDICINE</t>
  </si>
  <si>
    <t>ENFERMAGEM (28.39%) | SAÚDE COLETIVA (25.13%)</t>
  </si>
  <si>
    <t>1759-2151</t>
  </si>
  <si>
    <t>BMJ (OVERSEAS AND RETIRED DOCTORS ED.)</t>
  </si>
  <si>
    <t>1777-0173</t>
  </si>
  <si>
    <t>SCIENCE MAGAZINE (PARIS)</t>
  </si>
  <si>
    <t>1806-0374</t>
  </si>
  <si>
    <t>PERIÓDICO TCHÊ QUÍMICA (IMPRESSO)</t>
  </si>
  <si>
    <t>QUÍMICA (18.27%) | CIÊNCIAS AMBIENTAIS (16.83%) | BIOTECNOLOGIA (15.87%)</t>
  </si>
  <si>
    <t>1806-6054</t>
  </si>
  <si>
    <t>REVISTA BRASILEIRA DE ONCOLOGIA CLÍNICA</t>
  </si>
  <si>
    <t>MEDICINA I (52.00%)</t>
  </si>
  <si>
    <t>1807-8206</t>
  </si>
  <si>
    <t>CADERNOS DA ESCOLA DE EDUCAÇÃO DA UNIBRASIL</t>
  </si>
  <si>
    <t>1807-9652</t>
  </si>
  <si>
    <t>REVISTA DE BIOLOGIA NEOTROPICAL</t>
  </si>
  <si>
    <t>BIODIVERSIDADE (30.43%) | INTERDISCIPLINAR (13.04%) | CIÊNCIAS AGRÁRIAS I (10.87%)</t>
  </si>
  <si>
    <t>1808-5512</t>
  </si>
  <si>
    <t>APPLIED CANCER RESEARCH (IMPRESSO)</t>
  </si>
  <si>
    <t>1808-9569</t>
  </si>
  <si>
    <t>REVISTA FITOS (IMPRESSO)</t>
  </si>
  <si>
    <t>FARMÁCIA (17.65%) | BIOTECNOLOGIA (17.65%) | BIODIVERSIDADE (17.65%)</t>
  </si>
  <si>
    <t>1809-1946</t>
  </si>
  <si>
    <t>CADERNOS CPQD TECNOLOGIA</t>
  </si>
  <si>
    <t>1809-4635</t>
  </si>
  <si>
    <t>REVISTA PAULISTA DE REUMATOLOGIA</t>
  </si>
  <si>
    <t>1809-9696</t>
  </si>
  <si>
    <t>REC. REVISTA ELETRÔNICA DE COMUNICAÇÃO</t>
  </si>
  <si>
    <t>1812-903X</t>
  </si>
  <si>
    <t>DERMATOLOGÍA PEDIÁTRICA LATINOAMERICANA (IMPRESA)</t>
  </si>
  <si>
    <t>1878-0938</t>
  </si>
  <si>
    <t>CARDIOVASCULAR REVASCULARIZATION MEDICINE (ONLINE)</t>
  </si>
  <si>
    <t>1918-2805</t>
  </si>
  <si>
    <t>GASTROENTEROLOGY RESEARCH</t>
  </si>
  <si>
    <t>MEDICINA III (25.00%) | ENFERMAGEM (25.00%)</t>
  </si>
  <si>
    <t>1918-3003</t>
  </si>
  <si>
    <t>JOURNAL OF CLINICAL MEDICINE RESEARCH</t>
  </si>
  <si>
    <t>MEDICINA I (25.00%) | FARMÁCIA (12.50%) | ENFERMAGEM (12.50%)</t>
  </si>
  <si>
    <t>1948-5190</t>
  </si>
  <si>
    <t>WORLD JOURNAL OF GASTROINTESTINAL ENDOSCOPY</t>
  </si>
  <si>
    <t>1949-8462</t>
  </si>
  <si>
    <t>WORLD JOURNAL OF CARDIOLOGY</t>
  </si>
  <si>
    <t>1980-2463</t>
  </si>
  <si>
    <t>REVISTA CIENTÍFICA DO HCE</t>
  </si>
  <si>
    <t>1981-4364</t>
  </si>
  <si>
    <t>PNEUMOLOGIA PAULISTA</t>
  </si>
  <si>
    <t>1981-9722</t>
  </si>
  <si>
    <t>REVISTA DE SAÚDE PÚBLICA DE MATO GROSSO DO SUL</t>
  </si>
  <si>
    <t>SAÚDE COLETIVA (40.91%) | ENFERMAGEM (18.18%)</t>
  </si>
  <si>
    <t>1982-1263</t>
  </si>
  <si>
    <t>PUBVET (LONDRINA)</t>
  </si>
  <si>
    <t>MEDICINA VETERINÁRIA (42.83%) | ZOOTECNIA / RECURSOS PESQUEIROS (18.93%)</t>
  </si>
  <si>
    <t>1982-3150</t>
  </si>
  <si>
    <t>MODERNA HEPATOLOGIA</t>
  </si>
  <si>
    <t>1983-3164</t>
  </si>
  <si>
    <t>REVISTA DA ASSOCIAÇÃO BRASILEIRA DE NUTRIÇÃO</t>
  </si>
  <si>
    <t>INTERDISCIPLINAR (23.81%) | NUTRIÇÃO (19.05%) | CIÊNCIA DE ALIMENTOS (11.90%)</t>
  </si>
  <si>
    <t>1983-6929</t>
  </si>
  <si>
    <t>REVISTA AMAZONENSE DE GERIATRIA E GERONTOLOGIA</t>
  </si>
  <si>
    <t>1984-3577</t>
  </si>
  <si>
    <t>REVINTER</t>
  </si>
  <si>
    <t>BIOTECNOLOGIA (22.22%) | FARMÁCIA (11.11%) | CIÊNCIAS BIOLÓGICAS II (11.11%)</t>
  </si>
  <si>
    <t>1984-7041</t>
  </si>
  <si>
    <t>CADERNOS DA ESCOLA DE SAÚDE</t>
  </si>
  <si>
    <t>EDUCAÇÃO FÍSICA (28.57%) | PSICOLOGIA (14.29%) | MEDICINA II (14.29%)</t>
  </si>
  <si>
    <t>1984-7688</t>
  </si>
  <si>
    <t>E-SCIENTIA</t>
  </si>
  <si>
    <t>2153-117X</t>
  </si>
  <si>
    <t>MATERIALS SCIENCES AND APPLICATIONS (PRINT)</t>
  </si>
  <si>
    <t>2179-6858</t>
  </si>
  <si>
    <t>REVISTA IBERO-AMERICANA DE CIÊNCIAS AMBIENTAIS</t>
  </si>
  <si>
    <t>CIÊNCIAS AMBIENTAIS (41.35%) | INTERDISCIPLINAR (13.39%)</t>
  </si>
  <si>
    <t>2236-918X</t>
  </si>
  <si>
    <t>REVISTA DEBATES EM PSIQUIATRIA</t>
  </si>
  <si>
    <t>1755-5302</t>
  </si>
  <si>
    <t>INTERVENTIONAL CARDIOLOGY</t>
  </si>
  <si>
    <t>2177-3556</t>
  </si>
  <si>
    <t>REVISTA DO DERC</t>
  </si>
  <si>
    <t>EDUCAÇÃO FÍSICA (53.85%)</t>
  </si>
  <si>
    <t>0326-1778</t>
  </si>
  <si>
    <t>HISTORIA NATURAL</t>
  </si>
  <si>
    <t>2146-4618</t>
  </si>
  <si>
    <t>JOURNAL OF PEDIATRIC INTENSIVE CARE</t>
  </si>
  <si>
    <t>2236-1960</t>
  </si>
  <si>
    <t>AUTOPSY AND CASE REPORTS</t>
  </si>
  <si>
    <t>ODONTOLOGIA (36.00%) | MEDICINA I (32.00%)</t>
  </si>
  <si>
    <t>2141-2359</t>
  </si>
  <si>
    <t>JOURNAL OF AIDS AND HIV RESEARCH</t>
  </si>
  <si>
    <t>0101-2800</t>
  </si>
  <si>
    <t>JORNAL BRASILEIRO DE NEFROLOGIA</t>
  </si>
  <si>
    <t>2175-2990</t>
  </si>
  <si>
    <t>REVISTA LATINOAMERICANA DE TELESSAÚDE</t>
  </si>
  <si>
    <t>SAÚDE COLETIVA (32.43%) | MEDICINA I (32.43%)</t>
  </si>
  <si>
    <t>2236-6814</t>
  </si>
  <si>
    <t>REV. RESIDÊNCIA PEDIÁTRICA</t>
  </si>
  <si>
    <t>2155-9597</t>
  </si>
  <si>
    <t>JOURNAL OF BACTERIOLOGY &amp; PARASITOLOGY</t>
  </si>
  <si>
    <t>CIÊNCIAS BIOLÓGICAS I (21.43%) | MEDICINA VETERINÁRIA (14.29%) | CIÊNCIAS BIOLÓGICAS III (7.14%)</t>
  </si>
  <si>
    <t>2236-0301</t>
  </si>
  <si>
    <t>REVISTA DE GESTÃO E OPERAÇÕES PRODUTIVAS</t>
  </si>
  <si>
    <t>2157-9407</t>
  </si>
  <si>
    <t>SURGICAL SCIENCE</t>
  </si>
  <si>
    <t>1793-5482</t>
  </si>
  <si>
    <t>ASIAN JOURNAL OF NEUROSURGERY</t>
  </si>
  <si>
    <t>2230-8598</t>
  </si>
  <si>
    <t>INTERNATIONAL JOURNAL OF MEDICINE AND PUBLIC HEALTH</t>
  </si>
  <si>
    <t>1996-9783</t>
  </si>
  <si>
    <t>INTERNATIONAL JOURNAL OF INFECTION CONTROL</t>
  </si>
  <si>
    <t>1949-8470</t>
  </si>
  <si>
    <t>WORLD JOURNAL OF RADIOLOGY</t>
  </si>
  <si>
    <t>2249-894X</t>
  </si>
  <si>
    <t>REVIEW OF RESEARCH</t>
  </si>
  <si>
    <t>INTERDISCIPLINAR (24.62%) | ADMINISTRAÇÃO PÚBLICA E DE EMPRESAS, CIÊNCIAS CONTÁBEIS E TURISMO (15.38%) | CIÊNCIAS AMBIENTAIS (12.31%)</t>
  </si>
  <si>
    <t>1462-883X</t>
  </si>
  <si>
    <t>JOURNAL OF COSMETIC AND LASER THERAPY</t>
  </si>
  <si>
    <t>1984-3011</t>
  </si>
  <si>
    <t>INTERNATIONAL JOURNAL OF NUTROLOGY</t>
  </si>
  <si>
    <t>MEDICINA II (40.43%) | MEDICINA I (17.02%)</t>
  </si>
  <si>
    <t>2178-7468</t>
  </si>
  <si>
    <t>HEADACHE MEDICINE</t>
  </si>
  <si>
    <t>2179-6238</t>
  </si>
  <si>
    <t>REVISTA PESQUISA SAÚDE</t>
  </si>
  <si>
    <t>SAÚDE COLETIVA (48.00%) | ODONTOLOGIA (18.00%)</t>
  </si>
  <si>
    <t>2238-1910</t>
  </si>
  <si>
    <t>REVISTA ELETRÔNICA SCIENTIA AMAZÔNIA</t>
  </si>
  <si>
    <t>BIOTECNOLOGIA (16.82%) | BIODIVERSIDADE (11.21%) | ENSINO (8.10%)</t>
  </si>
  <si>
    <t>0975-0185</t>
  </si>
  <si>
    <t>INTERNATIONAL JOURNAL OF PHYTOMEDICINE</t>
  </si>
  <si>
    <t>CIÊNCIAS BIOLÓGICAS I (30.00%) | BIODIVERSIDADE (30.00%)</t>
  </si>
  <si>
    <t>2164-2656</t>
  </si>
  <si>
    <t>ADVANCES IN INFECTIOUS DISEASES</t>
  </si>
  <si>
    <t>PSICOLOGIA (27.78%) | MEDICINA I (27.78%)</t>
  </si>
  <si>
    <t>2146-4596</t>
  </si>
  <si>
    <t>JOURNAL OF PEDIATRIC GENETICS</t>
  </si>
  <si>
    <t>2179-5924</t>
  </si>
  <si>
    <t>REVISTA BRASILEIRA DE FARMÁCIA HOSPITALAR E SERVIÇOS DE SAÚDE</t>
  </si>
  <si>
    <t>FARMÁCIA (48.35%) | SAÚDE COLETIVA (14.29%)</t>
  </si>
  <si>
    <t>2160-5831</t>
  </si>
  <si>
    <t>JOURNAL OF DIABETES MELLITUS</t>
  </si>
  <si>
    <t>2235-767X</t>
  </si>
  <si>
    <t>EUROPEAN JOURNAL OF BUSINESS AND SOCIAL SCIENCES</t>
  </si>
  <si>
    <t>2161-1017</t>
  </si>
  <si>
    <t>ENDOCRINOLOGY &amp; METABOLIC SYNDROME</t>
  </si>
  <si>
    <t>ENGENHARIAS IV (25.00%) | ENFERMAGEM (25.00%)</t>
  </si>
  <si>
    <t>2160-8288</t>
  </si>
  <si>
    <t>TREMOR AND OTHER HYPERKINETIC MOVEMENTS</t>
  </si>
  <si>
    <t>2165-7920</t>
  </si>
  <si>
    <t>JOURNAL OF CLINICAL CASE REPORTS</t>
  </si>
  <si>
    <t>2525-5711</t>
  </si>
  <si>
    <t>JOURNAL OF ORAL DIAGNOSIS - JORDI</t>
  </si>
  <si>
    <t>2238-3247</t>
  </si>
  <si>
    <t>LATIN AMERICAN MULTIPLE SCLEROSIS JOURNAL (LAMSJ</t>
  </si>
  <si>
    <t>2269-6442</t>
  </si>
  <si>
    <t>JOURNAL OF IMMUNOLOGY</t>
  </si>
  <si>
    <t>1470-3947</t>
  </si>
  <si>
    <t>ENDOCRINE ABSTRACTS</t>
  </si>
  <si>
    <t>2317-0441</t>
  </si>
  <si>
    <t>CONVIBRA : GESTÃO, EDUCAÇÃO E PROMOÇÃO DA SAÚDE</t>
  </si>
  <si>
    <t>ENFERMAGEM (40.00%) | SAÚDE COLETIVA (40.00%)</t>
  </si>
  <si>
    <t>2248-9622</t>
  </si>
  <si>
    <t>INTERNATIONAL JOURNAL OF ENGINEERING RESEARCH AND APPLICATIONS (IJERA)</t>
  </si>
  <si>
    <t>INTERDISCIPLINAR (18.42%) | ENGENHARIAS II (14.04%) | ENGENHARIAS I (12.28%)</t>
  </si>
  <si>
    <t>2090-6625</t>
  </si>
  <si>
    <t>CASE REPORTS IN INFECTIOUS DISEASES</t>
  </si>
  <si>
    <t>2147-0634</t>
  </si>
  <si>
    <t>ORIGINAL INVESTIGATION</t>
  </si>
  <si>
    <t>2090-6862</t>
  </si>
  <si>
    <t>CASE REPORTS IN RADIOLOGY</t>
  </si>
  <si>
    <t>2182-6951</t>
  </si>
  <si>
    <t>JOURNAL OF AGING AND INNOVATION (IMPRESSO)</t>
  </si>
  <si>
    <t>MEDICINA III (21.43%) | INTERDISCIPLINAR (21.43%) | ENGENHARIAS II (14.29%)</t>
  </si>
  <si>
    <t>2224-3992</t>
  </si>
  <si>
    <t>JOURNAL OF GASTROENTEROLOGY AND HEPATOLOGY RESEARCH</t>
  </si>
  <si>
    <t>MEDICINA I (45.45%) | BIOTECNOLOGIA (27.27%)</t>
  </si>
  <si>
    <t>2237-4574</t>
  </si>
  <si>
    <t>REVISTA BRASILEIRA DE PATOLOGIA DO TRATO GENITAL INFERIOR</t>
  </si>
  <si>
    <t>0975-833X</t>
  </si>
  <si>
    <t>INTERNATIONAL JOURNAL OF CURRENT RESEARCH</t>
  </si>
  <si>
    <t>CIÊNCIAS AGRÁRIAS I (21.56%) | BIOTECNOLOGIA (11.38%) | SAÚDE COLETIVA (8.98%)</t>
  </si>
  <si>
    <t>2090-6684</t>
  </si>
  <si>
    <t>CASE REPORTS OBSTET GYNECOL</t>
  </si>
  <si>
    <t>2155-6180</t>
  </si>
  <si>
    <t>JOURNAL OF BIOMETRICS &amp; BIOSTATISTICS</t>
  </si>
  <si>
    <t>1809-3000</t>
  </si>
  <si>
    <t>REVISTA BRASILEIRA DE REPRODUÇÃO ANIMAL</t>
  </si>
  <si>
    <t>2278-1005</t>
  </si>
  <si>
    <t>INTERNATIONAL JOURNAL OF TROPICAL DISEASE &amp; HEALTH</t>
  </si>
  <si>
    <t>CIÊNCIAS BIOLÓGICAS III (20.00%) | FARMÁCIA (13.33%) | ENFERMAGEM (13.33%)</t>
  </si>
  <si>
    <t>2261-236X</t>
  </si>
  <si>
    <t>MATEC WEB OF CONFERENCES</t>
  </si>
  <si>
    <t>2258-8094</t>
  </si>
  <si>
    <t>THE JOURNAL OF AGING RESEARCH &amp; CLINICAL PRACTICE</t>
  </si>
  <si>
    <t>MEDICINA I (24.00%) | NUTRIÇÃO (16.00%) | MEDICINA II (16.00%)</t>
  </si>
  <si>
    <t>2155-6105</t>
  </si>
  <si>
    <t>JOURNAL OF ADDICTION RESEARCH &amp; THERAPY</t>
  </si>
  <si>
    <t>2167-1044</t>
  </si>
  <si>
    <t>JOURNAL OF DEPRESSION &amp; ANXIETY</t>
  </si>
  <si>
    <t>2155-6113</t>
  </si>
  <si>
    <t>JOURNAL OF AIDS AND CLINICAL RESEARCH</t>
  </si>
  <si>
    <t>MEDICINA II (44.44%) | INTERDISCIPLINAR (33.33%)</t>
  </si>
  <si>
    <t>2315-5159</t>
  </si>
  <si>
    <t>GLOBAL ADVANCED RESEARCH JOURNAL OF MEDICINE AND MEDICAL SCIENCES IMPACT FACTOR</t>
  </si>
  <si>
    <t>FARMÁCIA (21.43%) | BIOTECNOLOGIA (14.29%) | CIÊNCIAS BIOLÓGICAS II (14.29%)</t>
  </si>
  <si>
    <t>1913-9020</t>
  </si>
  <si>
    <t>INTERNATIONAL EDUCATION STUDIES</t>
  </si>
  <si>
    <t>2238-1589</t>
  </si>
  <si>
    <t>RESBCAL - REVISTA DA SOCIEDADE BRASILEIRA DE CIÊNCIA EM ANIMAIS DE LABORATÓRIO</t>
  </si>
  <si>
    <t>1984-2848</t>
  </si>
  <si>
    <t>CIÊNCIAS DA SAÚDE (ESTÁCIO DE SÁ)</t>
  </si>
  <si>
    <t>2316-4670</t>
  </si>
  <si>
    <t>HERPETOLOGIA BRASILEIRA</t>
  </si>
  <si>
    <t>2158-284X</t>
  </si>
  <si>
    <t>INTERNATIONAL JOURNAL OF CLINICAL MEDICINE</t>
  </si>
  <si>
    <t>0189-6016</t>
  </si>
  <si>
    <t>AFRICAN JOURNAL OF TRADITIONAL, COMPLEMENTARY AND ALTERNATIVE MEDICINES</t>
  </si>
  <si>
    <t>MEDICINA II (37.14%) | CIÊNCIAS BIOLÓGICAS I (17.14%)</t>
  </si>
  <si>
    <t>2153-036X</t>
  </si>
  <si>
    <t>JOURNAL OF BIOPHYSICAL CHEMISTRY (PRINT)</t>
  </si>
  <si>
    <t>FARMÁCIA (33.33%) | ASTRONOMIA / FÍSICA (33.33%)</t>
  </si>
  <si>
    <t>2160-200X</t>
  </si>
  <si>
    <t>AMERICAN JOURNAL OF CARDIOVASCULAR DISEASE</t>
  </si>
  <si>
    <t>MEDICINA I (48.15%) | EDUCAÇÃO FÍSICA (11.11%)</t>
  </si>
  <si>
    <t>2162-5816</t>
  </si>
  <si>
    <t>OPEN JOURNAL OF CLINICAL DIAGNOSTICS.</t>
  </si>
  <si>
    <t>2320-5407</t>
  </si>
  <si>
    <t>INTERNATIONAL JOURNAL OF ADVANCED RESEARCH</t>
  </si>
  <si>
    <t>BIOTECNOLOGIA (10.53%) | CIÊNCIAS BIOLÓGICAS I (7.89%) | QUÍMICA (7.89%)</t>
  </si>
  <si>
    <t>1948-5964</t>
  </si>
  <si>
    <t>JOURNAL OF ANTIVIRALS AND ANTIRETROVIRALS</t>
  </si>
  <si>
    <t>2329-7832</t>
  </si>
  <si>
    <t>HEALTH CARE</t>
  </si>
  <si>
    <t>2318-356X</t>
  </si>
  <si>
    <t>SCIENCE AND ANIMAL HEALTH</t>
  </si>
  <si>
    <t>2318-5015</t>
  </si>
  <si>
    <t>BRAZILIAN JOURNAL OF ALLERGY AND IMMUNOLOGY</t>
  </si>
  <si>
    <t>MEDICINA II (41.03%) | SAÚDE COLETIVA (28.21%)</t>
  </si>
  <si>
    <t>2455-3891</t>
  </si>
  <si>
    <t>ASIAN JOURNAL OF PHARMACEUTICAL AND CLINICAL RESEARCH</t>
  </si>
  <si>
    <t>FARMÁCIA (26.92%) | MATERIAIS (15.38%) | BIOTECNOLOGIA (11.54%)</t>
  </si>
  <si>
    <t>2333-6447</t>
  </si>
  <si>
    <t>JSM OPHTHALMOLOGY</t>
  </si>
  <si>
    <t>2318-8111</t>
  </si>
  <si>
    <t>MEDICAL EXPRESS</t>
  </si>
  <si>
    <t>MEDICINA II (30.77%) | EDUCAÇÃO FÍSICA (17.31%) | MEDICINA I (15.38%)</t>
  </si>
  <si>
    <t>2376-127X</t>
  </si>
  <si>
    <t>JOURNAL OF PREGNANCY AND CHILD HEALTH</t>
  </si>
  <si>
    <t>2327-4352</t>
  </si>
  <si>
    <t>JOURNAL OF APPLIED MATHEMATICS AND PHYSICS</t>
  </si>
  <si>
    <t>MATEMÁTICA / PROBABILIDADE E ESTATÍSTICA (20.00%) | CIÊNCIA POLÍTICA E RELAÇÕES INTERNACIONAIS (13.33%) | ENGENHARIAS III (13.33%)</t>
  </si>
  <si>
    <t>2053-3721</t>
  </si>
  <si>
    <t>JMM CASE REPORTS</t>
  </si>
  <si>
    <t>2218-4333</t>
  </si>
  <si>
    <t>WORLD JOURNAL OF CLINICAL ONCOLOGY</t>
  </si>
  <si>
    <t>0976-3031</t>
  </si>
  <si>
    <t>INTERNATIONAL JOURNAL OF RECENT SCIENTIFIC RESEARCH</t>
  </si>
  <si>
    <t>INTERDISCIPLINAR (18.87%) | ENSINO (9.43%) | ENGENHARIAS IV (7.55%)</t>
  </si>
  <si>
    <t>2357-7908</t>
  </si>
  <si>
    <t>REVISTA DE SAÚDE DO HOSPITAL SANTA IZABEL</t>
  </si>
  <si>
    <t>2050-7399</t>
  </si>
  <si>
    <t>INTERNATIONAL JOURNAL OF SUPPLY CHAIN MANAGEMENT</t>
  </si>
  <si>
    <t>2249-555X</t>
  </si>
  <si>
    <t>INDIAN JOURNAL OF APPLIED RESEARCH</t>
  </si>
  <si>
    <t>MEDICINA I (13.51%) | ENGENHARIAS II (10.81%) | ADMINISTRAÇÃO PÚBLICA E DE EMPRESAS, CIÊNCIAS CONTÁBEIS E TURISMO (10.81%)</t>
  </si>
  <si>
    <t>2161-119X</t>
  </si>
  <si>
    <t>OTOLARYNGOLOGY</t>
  </si>
  <si>
    <t>2318-3675</t>
  </si>
  <si>
    <t>REUMINDS</t>
  </si>
  <si>
    <t>2317-1499</t>
  </si>
  <si>
    <t>CIÊNCIA ATUAL - REVISTA CIENTÍFICA MULTIDISCIPLINAR DAS FACULDADES SÃO JOSÉ</t>
  </si>
  <si>
    <t>MEDICINA II (43.24%) | SAÚDE COLETIVA (16.22%)</t>
  </si>
  <si>
    <t>2319-7706</t>
  </si>
  <si>
    <t>INTERNATIONAL JOURNAL OF CURRENT MICROBIOLOGY AND APPLIED SCIENCES</t>
  </si>
  <si>
    <t>BIOTECNOLOGIA (13.85%) | CIÊNCIAS BIOLÓGICAS I (13.85%) | CIÊNCIAS BIOLÓGICAS III (10.77%)</t>
  </si>
  <si>
    <t>2334-2331</t>
  </si>
  <si>
    <t>AMERICAN INTERNATIONAL JOURNAL OF BIOLOGY</t>
  </si>
  <si>
    <t>2277-8179</t>
  </si>
  <si>
    <t>INTERNATIONAL JOURNAL OF SCIENTIFIC RESEARCH</t>
  </si>
  <si>
    <t>SAÚDE COLETIVA (16.67%) | MEDICINA III (11.11%) | CIÊNCIAS BIOLÓGICAS I (11.11%)</t>
  </si>
  <si>
    <t>2411-2933</t>
  </si>
  <si>
    <t>INTERNATIONAL JOURNAL FOR INNOVATION EDUCATION AND RESEARCH</t>
  </si>
  <si>
    <t>INTERDISCIPLINAR (38.06%) | ENGENHARIAS III (8.29%) | ADMINISTRAÇÃO PÚBLICA E DE EMPRESAS, CIÊNCIAS CONTÁBEIS E TURISMO (7.79%)</t>
  </si>
  <si>
    <t>0039-7660</t>
  </si>
  <si>
    <t>SYLWAN</t>
  </si>
  <si>
    <t>ENFERMAGEM (32.00%) | SAÚDE COLETIVA (13.00%) | CIÊNCIAS AGRÁRIAS I (11.00%)</t>
  </si>
  <si>
    <t>2333-6684</t>
  </si>
  <si>
    <t>JOURNAL OF HEMATOLOGY &amp; TRANSFUSION</t>
  </si>
  <si>
    <t>2197-425X</t>
  </si>
  <si>
    <t>INTENSIVE CARE MEDICINE EXPERIMENTAL</t>
  </si>
  <si>
    <t>MEDICINA I (32.35%) | MEDICINA III (20.59%)</t>
  </si>
  <si>
    <t>2090-6765</t>
  </si>
  <si>
    <t>CASE REPORTS IN OTOLARYNGOLOGY</t>
  </si>
  <si>
    <t>2161-1165</t>
  </si>
  <si>
    <t>EPIDEMIOLOGY: OPEN ACCESS</t>
  </si>
  <si>
    <t>SAÚDE COLETIVA (42.86%) | INTERDISCIPLINAR (28.57%)</t>
  </si>
  <si>
    <t>2377-4312</t>
  </si>
  <si>
    <t>JOURNAL OF DAIRY, VETERINARY &amp; ANIMAL RESEARCH</t>
  </si>
  <si>
    <t>2328-2150</t>
  </si>
  <si>
    <t>CIÊNCIAS BIOLÓGICAS II (20.54%) | BIOTECNOLOGIA (18.75%) | CIÊNCIAS BIOLÓGICAS I (10.71%)</t>
  </si>
  <si>
    <t>2347-5641</t>
  </si>
  <si>
    <t>EUROPEAN JOURNAL OF NUTRITION &amp; FOOD SAFETY</t>
  </si>
  <si>
    <t>2326-4098</t>
  </si>
  <si>
    <t>JOURNAL OF INBORN ERRORS OF METABOLISM &amp; SCREENING</t>
  </si>
  <si>
    <t>CIÊNCIAS BIOLÓGICAS I (38.24%) | MEDICINA II (20.59%)</t>
  </si>
  <si>
    <t>2381-8891</t>
  </si>
  <si>
    <t>ANNALS OF NUTRITIONAL DISORDERS &amp; THERAPY</t>
  </si>
  <si>
    <t>2349-6495</t>
  </si>
  <si>
    <t>INTERDISCIPLINAR (27.31%) | ENGENHARIAS III (13.17%) | ADMINISTRAÇÃO PÚBLICA E DE EMPRESAS, CIÊNCIAS CONTÁBEIS E TURISMO (10.35%)</t>
  </si>
  <si>
    <t>2377-9888</t>
  </si>
  <si>
    <t>PRECISION MEDICINE</t>
  </si>
  <si>
    <t>2373-7662</t>
  </si>
  <si>
    <t>INTERNATIONAL JOURNAL OF NURSING</t>
  </si>
  <si>
    <t>2230-9926</t>
  </si>
  <si>
    <t>INTERNATIONAL JOURNAL OF DEVELOPMENT RESEARCH</t>
  </si>
  <si>
    <t>INTERDISCIPLINAR (28.33%) | ENFERMAGEM (11.33%) | SAÚDE COLETIVA (9.85%)</t>
  </si>
  <si>
    <t>2333-6625</t>
  </si>
  <si>
    <t>CLINICAL RESEARCH IN PULMONOLOGY</t>
  </si>
  <si>
    <t>2376-9343</t>
  </si>
  <si>
    <t>JACOBS JOURNAL OF MICROBIOLOGY AND PATHOLOGY</t>
  </si>
  <si>
    <t>2193-6358</t>
  </si>
  <si>
    <t>JOURNAL OF NEUROLOGICAL SURGERY REPORTS</t>
  </si>
  <si>
    <t>2378-1890</t>
  </si>
  <si>
    <t>PRINCIPLES AND PRATICE OF CLINICAL RESEARCH</t>
  </si>
  <si>
    <t>MEDICINA VETERINÁRIA (25.00%) | MEDICINA II (25.00%)</t>
  </si>
  <si>
    <t>2395-6992</t>
  </si>
  <si>
    <t>INTERNATIONAL JOURNAL OF ENGINEERING RESEARCH &amp; SCIENCE</t>
  </si>
  <si>
    <t>ENGENHARIAS III (26.67%) | ENGENHARIAS II (23.33%)</t>
  </si>
  <si>
    <t>2278-0661</t>
  </si>
  <si>
    <t>IOSR JOURNAL OF COMPUTER ENGINEERING</t>
  </si>
  <si>
    <t>CIÊNCIA DA COMPUTAÇÃO (14.29%) | BIOTECNOLOGIA (14.29%) | CIÊNCIAS BIOLÓGICAS I (14.29%)</t>
  </si>
  <si>
    <t>2333-4606</t>
  </si>
  <si>
    <t>AMERICAN JOURNAL OF SPORTS SCIENCE AND MEDICINE</t>
  </si>
  <si>
    <t>MEDICINA III (40.00%) | EDUCAÇÃO FÍSICA (20.00%)</t>
  </si>
  <si>
    <t>2317-3114</t>
  </si>
  <si>
    <t>REVISTA BRASILEIRA DE AGROTECNOLOGIA</t>
  </si>
  <si>
    <t>CIÊNCIAS AGRÁRIAS I (18.39%) | CIÊNCIAS AMBIENTAIS (14.94%) | MEDICINA VETERINÁRIA (13.79%)</t>
  </si>
  <si>
    <t>2378-3176</t>
  </si>
  <si>
    <t>UROLOGY &amp; NEPHROLOGY OPEN ACCESS JOURNAL</t>
  </si>
  <si>
    <t>2446-5186</t>
  </si>
  <si>
    <t>JOURNAL OF AMAZON HEALTH SCIENCE</t>
  </si>
  <si>
    <t>2329-9517</t>
  </si>
  <si>
    <t>JOURNAL OF CARDIOVASCULAR DISEASES &amp; DIAGNOSIS</t>
  </si>
  <si>
    <t>2379-1764</t>
  </si>
  <si>
    <t>ADVANCED TECHNIQUES IN BIOLOGY &amp; MEDICINE</t>
  </si>
  <si>
    <t>1923-2829</t>
  </si>
  <si>
    <t>CARDIOLOGY RESEARCH</t>
  </si>
  <si>
    <t>MEDICINA I (27.27%) | MATERIAIS (18.18%) | FARMÁCIA (18.18%)</t>
  </si>
  <si>
    <t>2347-520X</t>
  </si>
  <si>
    <t>CARDIOLOGY AND ANGIOLOGY: AN INTERNATIONAL JOURNAL</t>
  </si>
  <si>
    <t>MEDICINA II (44.44%) | MEDICINA I (44.44%)</t>
  </si>
  <si>
    <t>1874-8384</t>
  </si>
  <si>
    <t>THE OPEN ALLERGY JOURNAL</t>
  </si>
  <si>
    <t>2379-0822</t>
  </si>
  <si>
    <t>JOURNAL OF SLEEP MEDICINE AND DISORDERS</t>
  </si>
  <si>
    <t>2379-948X</t>
  </si>
  <si>
    <t>ANNALS OF OTOLARYNGOLOGY AND RHINOLOGY</t>
  </si>
  <si>
    <t>2358-9868</t>
  </si>
  <si>
    <t>REVISTA EDUCAÇÃO EM SAÚDE</t>
  </si>
  <si>
    <t>SAÚDE COLETIVA (21.88%) | MEDICINA II (18.75%) | INTERDISCIPLINAR (15.63%)</t>
  </si>
  <si>
    <t>2214-6695</t>
  </si>
  <si>
    <t>VIROLOGY REPORTS</t>
  </si>
  <si>
    <t>2469-567X</t>
  </si>
  <si>
    <t>INTERNATIONAL JOURNAL OF VIROLOGY AND AIDS</t>
  </si>
  <si>
    <t>2213-3232</t>
  </si>
  <si>
    <t>EPILEPSY &amp; BEHAVIOR CASE REPORTS</t>
  </si>
  <si>
    <t>2378-3672</t>
  </si>
  <si>
    <t>INTERNATIONAL JOURNAL OF IMMUNOLOGY AND IMMUNOTHERAPY</t>
  </si>
  <si>
    <t>2454-1850</t>
  </si>
  <si>
    <t>INTERNATIONAL JOURNAL OF ENVIRONMENTAL AND AGRICULTURE RESEARCH</t>
  </si>
  <si>
    <t>CIÊNCIAS AGRÁRIAS I (31.43%) | QUÍMICA (11.43%) | INTERDISCIPLINAR (11.43%)</t>
  </si>
  <si>
    <t>2373-9282</t>
  </si>
  <si>
    <t>ANNALS OF CLINICAL PATHOLOGY</t>
  </si>
  <si>
    <t>2330-0914</t>
  </si>
  <si>
    <t>1806-9495</t>
  </si>
  <si>
    <t>ACADEMUS: REVISTA CIENTÍFICA DA SAÚDE</t>
  </si>
  <si>
    <t>SAÚDE COLETIVA (21.43%) | MEDICINA I (21.43%) | FARMÁCIA (7.14%)</t>
  </si>
  <si>
    <t>2394-1685</t>
  </si>
  <si>
    <t>INTERNATIONAL JOURNAL OF PHYSICAL EDUCATION, SPORTS AND HEALTH</t>
  </si>
  <si>
    <t>ENGENHARIAS IV (20.00%) | EDUCAÇÃO FÍSICA (20.00%) | PSICOLOGIA (10.00%)</t>
  </si>
  <si>
    <t>2329-6895</t>
  </si>
  <si>
    <t>JOURNAL OF NEUROLOGICAL DISORDERS</t>
  </si>
  <si>
    <t>MEDICINA I (28.57%) | EDUCAÇÃO FÍSICA (14.29%) | ENFERMAGEM (14.29%)</t>
  </si>
  <si>
    <t>2320-3595</t>
  </si>
  <si>
    <t>INTERNATIONAL JOURNAL OF ADVANCED VETERINARY SCIENCE AND TECHNOLOGY</t>
  </si>
  <si>
    <t>2084-3127</t>
  </si>
  <si>
    <t>JOURNAL OF HEARING SCIENCE</t>
  </si>
  <si>
    <t>MEDICINA II (30.00%) | INTERDISCIPLINAR (30.00%)</t>
  </si>
  <si>
    <t>2312-7996</t>
  </si>
  <si>
    <t>MEDEDPUBLISH</t>
  </si>
  <si>
    <t>SAÚDE COLETIVA (25.00%) | MEDICINA I (25.00%)</t>
  </si>
  <si>
    <t>2381-201X</t>
  </si>
  <si>
    <t>JOURNAL OF DIABETES AND METABOLIC DISORDERS</t>
  </si>
  <si>
    <t>2373-6372</t>
  </si>
  <si>
    <t>GASTROENTEROLOGY &amp; HEPATOLOGY: OPEN ACCESS</t>
  </si>
  <si>
    <t>2375-1916</t>
  </si>
  <si>
    <t>MEDICAL RESEARCH ARCHIVES</t>
  </si>
  <si>
    <t>MEDICINA I (35.71%) | SAÚDE COLETIVA (21.43%)</t>
  </si>
  <si>
    <t>2377-1348</t>
  </si>
  <si>
    <t>INTERNATIONAL JOURNAL OF NEUROLOGY &amp; BRAIN DISORDERS</t>
  </si>
  <si>
    <t>2161-1459</t>
  </si>
  <si>
    <t>JOURNAL OF CLINICAL &amp; EXPERIMENTAL PHARMACOLOGY</t>
  </si>
  <si>
    <t>MEDICINA III (20.00%) | CIÊNCIAS BIOLÓGICAS III (20.00%) | FARMÁCIA (20.00%)</t>
  </si>
  <si>
    <t>2378-3648</t>
  </si>
  <si>
    <t>JOURNAL OF GENETICS AND GENOME RESEARCH</t>
  </si>
  <si>
    <t>2373-4310</t>
  </si>
  <si>
    <t>JOURNAL OF NUTRITIONAL HEALTH &amp; FOOD ENGINEERING</t>
  </si>
  <si>
    <t>SAÚDE COLETIVA (33.33%) | INTERDISCIPLINAR (25.00%)</t>
  </si>
  <si>
    <t>2052-0751</t>
  </si>
  <si>
    <t>JOURNAL OF BIOLOGY</t>
  </si>
  <si>
    <t>2319-7064</t>
  </si>
  <si>
    <t>INTERNATIONAL JOURNAL OF SCIENCE AND RESEARCH</t>
  </si>
  <si>
    <t>INTERDISCIPLINAR (22.34%) | EDUCAÇÃO (11.70%) | ENFERMAGEM (7.45%)</t>
  </si>
  <si>
    <t>2238-9423</t>
  </si>
  <si>
    <t>REVISTA FLUMINENSE DE MEDICINA</t>
  </si>
  <si>
    <t>2234-0726</t>
  </si>
  <si>
    <t>KNEE SURGERY &amp; RELATED RESEARCH</t>
  </si>
  <si>
    <t>2379-0830</t>
  </si>
  <si>
    <t>JOURNAL OF LIVER AND CLINICAL RESEARCH</t>
  </si>
  <si>
    <t>2348-3962</t>
  </si>
  <si>
    <t>INTERNATIONAL JOURNAL OF PHARMACOGNOSY</t>
  </si>
  <si>
    <t>2454-9916</t>
  </si>
  <si>
    <t>INTERNATIONAL EDUCATION &amp; RESEARCH JOURNAL</t>
  </si>
  <si>
    <t>2349-9141</t>
  </si>
  <si>
    <t>INTERNATIONAL JOURNAL OF INFORMATION RESEARCH AND REVIEW</t>
  </si>
  <si>
    <t>2161-0460</t>
  </si>
  <si>
    <t>JOURNAL OF ALZHEIMERS DISEASE &amp; PARKINSONISM</t>
  </si>
  <si>
    <t>ASTRONOMIA / FÍSICA (25.00%) | BIOTECNOLOGIA (25.00%)</t>
  </si>
  <si>
    <t>2448-3036</t>
  </si>
  <si>
    <t>REVISTA CIÊNCIA E SAÚDE ON-LINE</t>
  </si>
  <si>
    <t>SAÚDE COLETIVA (26.67%) | MEDICINA VETERINÁRIA (20.00%) | ODONTOLOGIA (13.33%)</t>
  </si>
  <si>
    <t>2471-0172</t>
  </si>
  <si>
    <t>JOURNAL OF BACTERIOLOGY &amp; MICOLOGY</t>
  </si>
  <si>
    <t>MEDICINA II (23.81%) | ENGENHARIAS II (14.29%) | FARMÁCIA (9.52%)</t>
  </si>
  <si>
    <t>2055-7094</t>
  </si>
  <si>
    <t>PARASITOLOGY OPEN</t>
  </si>
  <si>
    <t>MEDICINA VETERINÁRIA (31.58%) | CIÊNCIAS BIOLÓGICAS III (26.32%)</t>
  </si>
  <si>
    <t>2446-9343</t>
  </si>
  <si>
    <t>ANESTESIA EM REVISTA</t>
  </si>
  <si>
    <t>2380-0755</t>
  </si>
  <si>
    <t>AUSTIN JOURNAL OF HIV/AIDS RESEARCH</t>
  </si>
  <si>
    <t>2319-6475</t>
  </si>
  <si>
    <t>INTERNATIONAL JOURNAL OF CURRENT ADVANCED RESEARCH</t>
  </si>
  <si>
    <t>BIOTECNOLOGIA (27.78%) | ADMINISTRAÇÃO PÚBLICA E DE EMPRESAS, CIÊNCIAS CONTÁBEIS E TURISMO (22.22%)</t>
  </si>
  <si>
    <t>1929-073X</t>
  </si>
  <si>
    <t>INTERACTIVE JOURNAL OF MEDICAL RESEARCH</t>
  </si>
  <si>
    <t>2249-9571</t>
  </si>
  <si>
    <t>INTERNATIONAL JOURNAL OF HEALTH SCIENCES &amp; RESEARCH</t>
  </si>
  <si>
    <t>2525-7374</t>
  </si>
  <si>
    <t>BRASPEN JOURNAL</t>
  </si>
  <si>
    <t>NUTRIÇÃO (28.57%) | MEDICINA I (18.37%) | SAÚDE COLETIVA (15.31%)</t>
  </si>
  <si>
    <t>2473-4810</t>
  </si>
  <si>
    <t>VECTOR BIOLOGY</t>
  </si>
  <si>
    <t>BIODIVERSIDADE (37.50%) | CIÊNCIAS BIOLÓGICAS I (12.50%)</t>
  </si>
  <si>
    <t>2373-6402</t>
  </si>
  <si>
    <t>ADVANCES IN PLANTS &amp; AGRICULTURE RESEARCH</t>
  </si>
  <si>
    <t>2372-0956</t>
  </si>
  <si>
    <t>SOJ MICROBIOLOGY &amp; INFECTIOUS DISEASES</t>
  </si>
  <si>
    <t>2469-570X</t>
  </si>
  <si>
    <t>INTERNATIONAL JOURNAL OF STEM CELL RESEARCH AND THERAPY</t>
  </si>
  <si>
    <t>2318-8219</t>
  </si>
  <si>
    <t>ABC: IMAGEM CARDIOVASCULAR</t>
  </si>
  <si>
    <t>2327-5146</t>
  </si>
  <si>
    <t>GENERAL MEDICINE</t>
  </si>
  <si>
    <t>2325-9639</t>
  </si>
  <si>
    <t>JOURNAL OF SLEEP DISORDERS: TREATMENT AND CARE</t>
  </si>
  <si>
    <t>1534-6250</t>
  </si>
  <si>
    <t>CURRENT TREATMENT OPTIONS IN INFECTIOUS DISEASES</t>
  </si>
  <si>
    <t>2324-8947</t>
  </si>
  <si>
    <t>JOURNAL OF TRAUMATIC STRESS DISORDERS &amp; TREATMENT</t>
  </si>
  <si>
    <t>2233-8276</t>
  </si>
  <si>
    <t>ASIA PACIFIC ALERGY (PRINT)</t>
  </si>
  <si>
    <t>2455-6378</t>
  </si>
  <si>
    <t>INTERNACIONAL JOURNAL OF ADVANCED SCIENTIFIC RESEARCH AND MANAGEMENT (ONLINE)</t>
  </si>
  <si>
    <t>BIOTECNOLOGIA (26.67%) | FARMÁCIA (13.33%) | CIÊNCIAS BIOLÓGICAS I (13.33%)</t>
  </si>
  <si>
    <t>2277-3312</t>
  </si>
  <si>
    <t>INTERNATIONAL JOURNAL OF PHARMACOLOGICAL RESEARCH</t>
  </si>
  <si>
    <t>CIÊNCIAS BIOLÓGICAS III (20.00%) | QUÍMICA (20.00%) | CIÊNCIAS BIOLÓGICAS II (20.00%)</t>
  </si>
  <si>
    <t>2325-9795</t>
  </si>
  <si>
    <t>JOURNAL OF WOMEN'S HEALTH, ISSUES &amp; CARE</t>
  </si>
  <si>
    <t>MEDICINA II (40.00%) | MEDICINA III (20.00%)</t>
  </si>
  <si>
    <t>2399-7370</t>
  </si>
  <si>
    <t>RHEUMATOLOGY AND ORTHOPEDIC MEDICINE</t>
  </si>
  <si>
    <t>MEDICINA II (25.00%) | MATERIAIS (12.50%) | EDUCAÇÃO FÍSICA (12.50%)</t>
  </si>
  <si>
    <t>2447-2301</t>
  </si>
  <si>
    <t>REVISTA CIÊNCIA &amp; SABERES - FACEMA</t>
  </si>
  <si>
    <t>MEDICINA II (22.73%) | SAÚDE COLETIVA (15.91%) | INTERDISCIPLINAR (13.64%)</t>
  </si>
  <si>
    <t>2161-1025</t>
  </si>
  <si>
    <t>TRANSLATIONAL MEDICINE</t>
  </si>
  <si>
    <t>2358-3495</t>
  </si>
  <si>
    <t>JOURNAL OF APPLIED PHARMACEUTICAL SCIENCES</t>
  </si>
  <si>
    <t>FARMÁCIA (30.00%) | NUTRIÇÃO (22.50%)</t>
  </si>
  <si>
    <t>2305-6320</t>
  </si>
  <si>
    <t>MEDICINES</t>
  </si>
  <si>
    <t>BIOTECNOLOGIA (22.03%) | CIÊNCIAS BIOLÓGICAS II (15.25%) | QUÍMICA (13.56%)</t>
  </si>
  <si>
    <t>2351-8014</t>
  </si>
  <si>
    <t>INTERNATIONAL JOURNAL OF INNOVATION AND SCIENTIFIC RESEARCH</t>
  </si>
  <si>
    <t>2182-2395</t>
  </si>
  <si>
    <t>REVISTA DA SOCIEDADE PORTUGUESA DE DERMATOLOGIA E VENEREOLOGIA</t>
  </si>
  <si>
    <t>2059-268X</t>
  </si>
  <si>
    <t>JOURNAL OF TRANSLATIONAL SCIENCE</t>
  </si>
  <si>
    <t>2525-4391</t>
  </si>
  <si>
    <t>MARTIUS-STADEN-JAHRBURCH</t>
  </si>
  <si>
    <t>LINGUÍSTICA E LITERATURA (38.10%) | ANTROPOLOGIA / ARQUEOLOGIA (19.05%)</t>
  </si>
  <si>
    <t>2165-7939</t>
  </si>
  <si>
    <t>JOURNAL OF SPINE</t>
  </si>
  <si>
    <t>2447-9071</t>
  </si>
  <si>
    <t>REVISTA MILITAR BRASILEIRA DE CIÊNCIAS</t>
  </si>
  <si>
    <t>MEDICINA II (48.72%) | INTERDISCIPLINAR (35.90%)</t>
  </si>
  <si>
    <t>2470-3524</t>
  </si>
  <si>
    <t>INTERNAL MEDICINE REVIEW (IMR) (PRINT)</t>
  </si>
  <si>
    <t>ENFERMAGEM (20.00%) | MEDICINA II (20.00%) | MEDICINA I (20.00%)</t>
  </si>
  <si>
    <t>2474-767X</t>
  </si>
  <si>
    <t>NUTRITION &amp; FOOD SCIENCE INTERNATIONAL JOURNAL</t>
  </si>
  <si>
    <t>CIÊNCIA DE ALIMENTOS (33.33%) | NUTRIÇÃO (16.67%)</t>
  </si>
  <si>
    <t>2383-4366</t>
  </si>
  <si>
    <t>INTERNATIONAL JOURNAL OF EPIDEMIOLOGIC RESEARCH</t>
  </si>
  <si>
    <t>2358-3657</t>
  </si>
  <si>
    <t>LIPH SCIENCE - JOURNAL OF INTERDISCIPLINARY SCIENCES</t>
  </si>
  <si>
    <t>2056-8339</t>
  </si>
  <si>
    <t>INTEGRATIVE FOOD, NUTRITION AND METABOLISM (IFNM)</t>
  </si>
  <si>
    <t>QUÍMICA (19.05%) | CIÊNCIA DE ALIMENTOS (14.29%) | CIÊNCIAS AMBIENTAIS (14.29%)</t>
  </si>
  <si>
    <t>2525-3409</t>
  </si>
  <si>
    <t>RESEARCH, SOCIETY AND DEVELOPMENT</t>
  </si>
  <si>
    <t>ENSINO (13.06%) | INTERDISCIPLINAR (9.88%) | ENFERMAGEM (9.29%)</t>
  </si>
  <si>
    <t>2469-2964</t>
  </si>
  <si>
    <t>PATHOGENS AND IMMUNITY</t>
  </si>
  <si>
    <t>2475-9430</t>
  </si>
  <si>
    <t>ANNALS OF CLINICAL CYTOLOGY AND PATHOLOGY</t>
  </si>
  <si>
    <t>2447-9330</t>
  </si>
  <si>
    <t>SAÚDE &amp; CIÊNCIA EM AÇÃO</t>
  </si>
  <si>
    <t>2321-6190</t>
  </si>
  <si>
    <t>RESEARCH &amp; REVIEWS: JOURNAL OF ZOOLOGICAL SCIENCES (ONLINE)</t>
  </si>
  <si>
    <t>MEDICINA VETERINÁRIA (25.00%) | CIÊNCIAS BIOLÓGICAS II (25.00%)</t>
  </si>
  <si>
    <t>1335-8421</t>
  </si>
  <si>
    <t>ACTA MEDICA MARTINIANA</t>
  </si>
  <si>
    <t>2573-2196</t>
  </si>
  <si>
    <t>JOURNAL OF DAIRY AND VETERINARY SCIENCES</t>
  </si>
  <si>
    <t>2380-0534</t>
  </si>
  <si>
    <t>JOURNAL OF PEDIATRICS &amp; CHILD CARE</t>
  </si>
  <si>
    <t>2520-0518</t>
  </si>
  <si>
    <t>AME MEDICAL JOURNAL</t>
  </si>
  <si>
    <t>2509-3304</t>
  </si>
  <si>
    <t>JOURNAL OF COGNITIVE ENHANCEMENT</t>
  </si>
  <si>
    <t>MEDICINA II (33.33%) | ENGENHARIAS IV (16.67%)</t>
  </si>
  <si>
    <t>2520-0054</t>
  </si>
  <si>
    <t>JOURNAL OF PUBLIC HEALTH AND EMERGENCY</t>
  </si>
  <si>
    <t>MEDICINA II (40.00%) | MEDICINA I (20.00%)</t>
  </si>
  <si>
    <t>2572-4983</t>
  </si>
  <si>
    <t>NEONATAL AND PEDIATRIC MEDICINE</t>
  </si>
  <si>
    <t>2588-3623</t>
  </si>
  <si>
    <t>TRENDS IN PHYTOCHEMICAL RESEARCH (TPR)</t>
  </si>
  <si>
    <t>BIOTECNOLOGIA (16.67%) | CIÊNCIAS BIOLÓGICAS II (16.67%) | BIODIVERSIDADE (16.67%)</t>
  </si>
  <si>
    <t>2526-432X</t>
  </si>
  <si>
    <t>ACTA BRASILIENSIS</t>
  </si>
  <si>
    <t>BIODIVERSIDADE (20.67%) | CIÊNCIAS AMBIENTAIS (13.33%) | ENGENHARIAS I (8.67%)</t>
  </si>
  <si>
    <t>0884-7355</t>
  </si>
  <si>
    <t>WOMEN¿S HEALTH</t>
  </si>
  <si>
    <t>2054-958X</t>
  </si>
  <si>
    <t>MATERNAL HEALTH, NEONATOLOGY AND PERINATOLOGY</t>
  </si>
  <si>
    <t>2526-8236</t>
  </si>
  <si>
    <t>PESQUISA E ENSINO EM CIÊNCIAS EXATAS E DA NATUREZA</t>
  </si>
  <si>
    <t>2527-2616</t>
  </si>
  <si>
    <t>DRUG ANALYTICAL RESEARCH</t>
  </si>
  <si>
    <t>2526-5393</t>
  </si>
  <si>
    <t>ARQUIVOS DE ASMA, ALERGIA E IMUNOLOGIA</t>
  </si>
  <si>
    <t>2054-7064</t>
  </si>
  <si>
    <t>ASTHMA RESEARCH AND PRACTICE</t>
  </si>
  <si>
    <t>2447-8822</t>
  </si>
  <si>
    <t>REVISTA SAÚDE E MEIO AMBIENTE ¿ RESMA</t>
  </si>
  <si>
    <t>SAÚDE COLETIVA (24.49%) | INTERDISCIPLINAR (16.33%) | CIÊNCIAS AMBIENTAIS (8.16%)</t>
  </si>
  <si>
    <t>2394-5820</t>
  </si>
  <si>
    <t>INTERNATIONAL JOURNAL OF BASIC AND APPLIED BIOLOGY (PRINT)</t>
  </si>
  <si>
    <t>0007-9820</t>
  </si>
  <si>
    <t>CAHIERS DE LA PUÉRICULTRICE</t>
  </si>
  <si>
    <t>2053-4248</t>
  </si>
  <si>
    <t>EUROPEAN MEDICAL JOURNAL: NEPHROLOGY</t>
  </si>
  <si>
    <t>MEDICINA I (33.33%) | NUTRIÇÃO (16.67%)</t>
  </si>
  <si>
    <t>2373-6410</t>
  </si>
  <si>
    <t>JOURNAL OF NEUROLOGY &amp; STROKE</t>
  </si>
  <si>
    <t>2474-1663</t>
  </si>
  <si>
    <t>CLINICS IN ONCOLOGY</t>
  </si>
  <si>
    <t>CIÊNCIAS BIOLÓGICAS I (19.05%) | EDUCAÇÃO FÍSICA (14.29%) | BIOTECNOLOGIA (14.29%)</t>
  </si>
  <si>
    <t>1179-318X</t>
  </si>
  <si>
    <t>ADOLESCENT HEALTH, MEDICINE AND THERAPEUTICS (ONLINE)</t>
  </si>
  <si>
    <t>CIÊNCIAS BIOLÓGICAS I (33.33%) | MEDICINA I (33.33%)</t>
  </si>
  <si>
    <t>2381-8999</t>
  </si>
  <si>
    <t>AUSTIN JOURNAL OF PEDIATRICS (ONLINE)</t>
  </si>
  <si>
    <t>2572-2492</t>
  </si>
  <si>
    <t>ANNALS OF CLINICAL &amp; EXPERIMENTAL METABOLISM</t>
  </si>
  <si>
    <t>2573-6744</t>
  </si>
  <si>
    <t>SM JOURNAL OF GYNECOLOGY AND OBSTETRICS</t>
  </si>
  <si>
    <t>2359-4802</t>
  </si>
  <si>
    <t>INTERNATIONAL JOURNAL OF CARDIOVASCULAR SCIENCES (PRINT)</t>
  </si>
  <si>
    <t>2318-9509</t>
  </si>
  <si>
    <t>REVISTA CIPERJ</t>
  </si>
  <si>
    <t>2559-9283</t>
  </si>
  <si>
    <t>JOURNAL OF PSYCHEDELIC STUDIES</t>
  </si>
  <si>
    <t>MEDICINA II (46.67%) | FARMÁCIA (20.00%)</t>
  </si>
  <si>
    <t>2525-8761</t>
  </si>
  <si>
    <t>BRAZILIAN JOURNAL OF DEVELOPMENT</t>
  </si>
  <si>
    <t>INTERDISCIPLINAR (11.59%) | EDUCAÇÃO (9.41%) | CIÊNCIAS AGRÁRIAS I (8.18%)</t>
  </si>
  <si>
    <t>2574-9889</t>
  </si>
  <si>
    <t>INTERNATIONAL JOURNAL OF PREGNANCY &amp; CHILD BIRTH</t>
  </si>
  <si>
    <t>MEDICINA II (27.27%) | MEDICINA I (18.18%) | NUTRIÇÃO (9.09%)</t>
  </si>
  <si>
    <t>2054-2240</t>
  </si>
  <si>
    <t>HUMAN REMAINS AND VIOLENCE: AN INTERDISCIPLINARY JOURNAL</t>
  </si>
  <si>
    <t>1658-6786</t>
  </si>
  <si>
    <t>ARAB JOURNAL OF FORENSIC SCIENCES &amp; FORENSIC MEDICINE</t>
  </si>
  <si>
    <t>2330-8796</t>
  </si>
  <si>
    <t>AMERICAN JOURNAL OF HEALTH RESEARCH</t>
  </si>
  <si>
    <t>CIÊNCIAS AMBIENTAIS (25.00%) | ENSINO (25.00%)</t>
  </si>
  <si>
    <t>2476-2016</t>
  </si>
  <si>
    <t>ARCHIVES OF EMERGENCY MEDICINE AND CRITICAL CARE</t>
  </si>
  <si>
    <t>2515-1010</t>
  </si>
  <si>
    <t>LUNGS AND BREATHING</t>
  </si>
  <si>
    <t>MEDICINA I (25.00%) | INTERDISCIPLINAR (25.00%)</t>
  </si>
  <si>
    <t>2090-6595</t>
  </si>
  <si>
    <t>CASE REPORTS IN HEPATOLOGY</t>
  </si>
  <si>
    <t>2141-2685</t>
  </si>
  <si>
    <t>JOURNAL OF DIABETES AND ENDOCRINOLOGY</t>
  </si>
  <si>
    <t>2415-1289</t>
  </si>
  <si>
    <t>TRANSLATIONAL GASTROENTEROLOGY AND HEPATOLOGY</t>
  </si>
  <si>
    <t>MEDICINA I (26.67%) | MEDICINA III (20.00%) | BIOTECNOLOGIA (13.33%)</t>
  </si>
  <si>
    <t>2454-2008</t>
  </si>
  <si>
    <t>INTERNATIONAL JOURNAL OF SCIENCE AND RESEARCH METHODOLOGY</t>
  </si>
  <si>
    <t>INTERDISCIPLINAR (15.19%) | CIÊNCIAS AGRÁRIAS I (13.92%) | ENGENHARIAS I (10.13%)</t>
  </si>
  <si>
    <t>2455-8141</t>
  </si>
  <si>
    <t>GLOBAL JOURNAL OF ALLERGY</t>
  </si>
  <si>
    <t>2476-2490</t>
  </si>
  <si>
    <t>OTOLARYNGOLOGY OPEN ACCESS JOURNAL</t>
  </si>
  <si>
    <t>2253-3249</t>
  </si>
  <si>
    <t>INTERNATIONAL JOURNAL OF CLINICAL TRANFUSION MEDICINE</t>
  </si>
  <si>
    <t>2573-1262</t>
  </si>
  <si>
    <t>JSM ANATOMY &amp; PHYSIOLOGY</t>
  </si>
  <si>
    <t>FARMÁCIA (25.00%) | BIOTECNOLOGIA (25.00%)</t>
  </si>
  <si>
    <t>2474-7637</t>
  </si>
  <si>
    <t>ADVANCES IN BIOTECHNOLOGY &amp; MICROBIOLOGY</t>
  </si>
  <si>
    <t>BIOTECNOLOGIA (27.27%) | MEDICINA VETERINÁRIA (9.09%) | ENSINO (9.09%)</t>
  </si>
  <si>
    <t>2527-2071</t>
  </si>
  <si>
    <t>REVISTA ELETRÔNICA DE ODONTOLOGIA E CLINICA INTEGRADA DA UNIRP</t>
  </si>
  <si>
    <t>2573-0312</t>
  </si>
  <si>
    <t>JOURNAL OF PHYSIOTHERAPY &amp; PHYSICAL REHABILITATION</t>
  </si>
  <si>
    <t>2397-950X</t>
  </si>
  <si>
    <t>PEDIATRIC DIMENSIONS</t>
  </si>
  <si>
    <t>2395-5775</t>
  </si>
  <si>
    <t>INTERNATIONAL JOURNAL OF CURRENT INNOVATION RESEARCH</t>
  </si>
  <si>
    <t>INTERDISCIPLINAR (46.15%) | ENGENHARIAS II (15.38%)</t>
  </si>
  <si>
    <t>2296-9209</t>
  </si>
  <si>
    <t>MOLECULAR NEUROPSYCHIATRY</t>
  </si>
  <si>
    <t>2381-9138</t>
  </si>
  <si>
    <t>AUSTIN JOURNAL OF CLINICAL IMMUNOLOGY</t>
  </si>
  <si>
    <t>1179-5689</t>
  </si>
  <si>
    <t>CELL COMMUNICATION INSIGHTS</t>
  </si>
  <si>
    <t>2474-1647</t>
  </si>
  <si>
    <t>CLINICS IN SURGERY</t>
  </si>
  <si>
    <t>2090-6811</t>
  </si>
  <si>
    <t>CASE REPORTS IN PEDIATRICS (ONLINE)</t>
  </si>
  <si>
    <t>2474-7602</t>
  </si>
  <si>
    <t>JOURNAL OF GYNECOLOGY AND WOMENS HEALTH</t>
  </si>
  <si>
    <t>2595-0622</t>
  </si>
  <si>
    <t>COMUNICAÇÕES EM INFORMÁTICA</t>
  </si>
  <si>
    <t>CIÊNCIA DA COMPUTAÇÃO (28.21%) | INTERDISCIPLINAR (28.21%)</t>
  </si>
  <si>
    <t>2573-6078</t>
  </si>
  <si>
    <t>REMEDY OPEN ACCESS</t>
  </si>
  <si>
    <t>0209-1712</t>
  </si>
  <si>
    <t>ANESTEZJOLOGIA INTENSYWNA TERAPIA</t>
  </si>
  <si>
    <t>2454-4981</t>
  </si>
  <si>
    <t>JOURNAL OF NEUROLOGY AND NEUROLOGICAL DISORDERS</t>
  </si>
  <si>
    <t>1927-1220</t>
  </si>
  <si>
    <t>JOURNAL OF HEMATOLOGY</t>
  </si>
  <si>
    <t>2594-3618</t>
  </si>
  <si>
    <t>ANAIS DA ACADEMIA CEARENSE DE CIÊNCIAS</t>
  </si>
  <si>
    <t>CIÊNCIAS BIOLÓGICAS II (27.27%) | BIOTECNOLOGIA (18.18%) | CIÊNCIA DE ALIMENTOS (9.09%)</t>
  </si>
  <si>
    <t>2374-8834</t>
  </si>
  <si>
    <t>CITIES &amp; HEALTH</t>
  </si>
  <si>
    <t>2573-7732</t>
  </si>
  <si>
    <t>IMMUNOHORIZONS</t>
  </si>
  <si>
    <t>2454-499X</t>
  </si>
  <si>
    <t>JOURNAL OF AIDS AND HIV INFECTIONS</t>
  </si>
  <si>
    <t>SAÚDE COLETIVA (40.00%) | CIÊNCIAS BIOLÓGICAS I (20.00%)</t>
  </si>
  <si>
    <t>2526-7914</t>
  </si>
  <si>
    <t>HEALTH AND DIVERSITY</t>
  </si>
  <si>
    <t>2160-8407</t>
  </si>
  <si>
    <t>AMERICAN JOURNAL OF NUCLEAR MEDICINE AND MOLECULAR IMAGING</t>
  </si>
  <si>
    <t>2575-0186</t>
  </si>
  <si>
    <t>JOURNAL OF FORENSIC SCIENCE AND RESEARCH</t>
  </si>
  <si>
    <t>2578-0190</t>
  </si>
  <si>
    <t>COHESIVE JOURNAL OF MICROBIOLOGY &amp; INFECTIOUS DISEASE</t>
  </si>
  <si>
    <t>MEDICINA II (37.50%) | CIÊNCIAS DA RELIGIÃO E TEOLOGIA (12.50%)</t>
  </si>
  <si>
    <t>2476-1435</t>
  </si>
  <si>
    <t>CURRENT RESEARCH IN DIABETES &amp; OBESITY JOURNAL</t>
  </si>
  <si>
    <t>MEDICINA I (33.33%) | CIÊNCIA DE ALIMENTOS (11.11%) | FARMÁCIA (11.11%)</t>
  </si>
  <si>
    <t>2288-6478</t>
  </si>
  <si>
    <t>JOURNAL OF MENOPAUSAL MEDICINE</t>
  </si>
  <si>
    <t>2595-3621</t>
  </si>
  <si>
    <t>BRAZILIAN APPLIED SCIENCE REVIEW</t>
  </si>
  <si>
    <t>ENGENHARIAS III (10.92%) | INTERDISCIPLINAR (9.77%) | ENGENHARIAS I (7.66%)</t>
  </si>
  <si>
    <t>2044-9046</t>
  </si>
  <si>
    <t>CLINICAL PRACTICE</t>
  </si>
  <si>
    <t>MEDICINA II (42.86%) | BIOTECNOLOGIA (28.57%)</t>
  </si>
  <si>
    <t>2469-5858</t>
  </si>
  <si>
    <t>JOURNAL OF GERIATRIC MEDICINE AND GERONTOLOGY</t>
  </si>
  <si>
    <t>MEDICINA II (40.00%) | NUTRIÇÃO (13.33%)</t>
  </si>
  <si>
    <t>2079-9721</t>
  </si>
  <si>
    <t>DISEASES</t>
  </si>
  <si>
    <t>CIÊNCIAS BIOLÓGICAS III (25.00%) | ENGENHARIAS II (25.00%)</t>
  </si>
  <si>
    <t>0304-4793</t>
  </si>
  <si>
    <t>TURKISH ARCHIVES OF OTOLARYNGOLOGY</t>
  </si>
  <si>
    <t>2379-6383</t>
  </si>
  <si>
    <t>MOJ PUBLIC HEALTH</t>
  </si>
  <si>
    <t>2595-6825</t>
  </si>
  <si>
    <t>BRAZILIAN JOURNAL OF HEALTH REVIEW</t>
  </si>
  <si>
    <t>SAÚDE COLETIVA (13.39%) | ENFERMAGEM (12.37%) | INTERDISCIPLINAR (11.46%)</t>
  </si>
  <si>
    <t>2430-3658</t>
  </si>
  <si>
    <t>RESCIENCE</t>
  </si>
  <si>
    <t>2595-7651</t>
  </si>
  <si>
    <t>ACTA SCIENTIAE ANATOMICA</t>
  </si>
  <si>
    <t>MEDICINA VETERINÁRIA (33.33%) | CIÊNCIAS BIOLÓGICAS II (26.67%)</t>
  </si>
  <si>
    <t>2638-4558</t>
  </si>
  <si>
    <t>CLINICAL CASE REPORTS INTERNATIONAL</t>
  </si>
  <si>
    <t>MEDICINA I (40.00%) | FARMÁCIA (20.00%)</t>
  </si>
  <si>
    <t>2332-7251</t>
  </si>
  <si>
    <t>CASE REPORTS IN INTERNAL MEDICINE</t>
  </si>
  <si>
    <t>2639-1791</t>
  </si>
  <si>
    <t>ARCHIVES OF REPRODUCTIVE MEDICINE AND SEXUAL HEALTH</t>
  </si>
  <si>
    <t>0975-8585</t>
  </si>
  <si>
    <t>RESEARCH JOURNAL OF PHARMACEUTICAL, BIOLOGICAL AND CHEMICAL SCIENCES</t>
  </si>
  <si>
    <t>BIOTECNOLOGIA (33.33%) | CIÊNCIAS BIOLÓGICAS II (19.44%)</t>
  </si>
  <si>
    <t>2059-0377</t>
  </si>
  <si>
    <t>CLINICAL RESEARCH AND TRIALS</t>
  </si>
  <si>
    <t>2578-3009</t>
  </si>
  <si>
    <t>JOURNAL OF IMMUNOLOGICAL SCIENCES</t>
  </si>
  <si>
    <t>MEDICINA I (33.33%) | CIÊNCIAS BIOLÓGICAS III (16.67%)</t>
  </si>
  <si>
    <t>2474-3690</t>
  </si>
  <si>
    <t>JOURNAL OF HYPERTENSION AND MANAGEMENT</t>
  </si>
  <si>
    <t>2520-8454</t>
  </si>
  <si>
    <t>SURGICAL AND EXPERIMENTAL PATHOLOGY</t>
  </si>
  <si>
    <t>2373-9312</t>
  </si>
  <si>
    <t>ANNALS OF PEDIATRICS &amp; CHILD HEALTH</t>
  </si>
  <si>
    <t>MEDICINA II (32.00%) | EDUCAÇÃO FÍSICA (16.00%) | ENSINO (16.00%)</t>
  </si>
  <si>
    <t>2476-1125</t>
  </si>
  <si>
    <t>INTERNATIONAL JOURNAL OF PUBLIC HEALTH MANAGEMENT AND ETHICS</t>
  </si>
  <si>
    <t>2470-8526</t>
  </si>
  <si>
    <t>INTERNATIONAL JOURNAL OF COMPUTERS IN CLINICAL PRACTICE</t>
  </si>
  <si>
    <t>2453-188X</t>
  </si>
  <si>
    <t>LA CHARRETTE</t>
  </si>
  <si>
    <t>SAÚDE COLETIVA (19.27%) | CIÊNCIAS BIOLÓGICAS III (14.68%) | BIOTECNOLOGIA (11.01%)</t>
  </si>
  <si>
    <t>1996-3696</t>
  </si>
  <si>
    <t>REVISTA DEL INSTITUTO DE MEDICINA TROPICAL</t>
  </si>
  <si>
    <t>1936-9719</t>
  </si>
  <si>
    <t>BULLETIN OF THE NYU HOSPITAL FOR JOINT DISEASES</t>
  </si>
  <si>
    <t>2572-9462</t>
  </si>
  <si>
    <t>JOURNAL OF THROMBOSIS AND CIRCULATION OPEN ACCESS</t>
  </si>
  <si>
    <t>2595-4350</t>
  </si>
  <si>
    <t>JOURNAL OF TRANSCATHETER INTERVENTIONS</t>
  </si>
  <si>
    <t>2163-1638</t>
  </si>
  <si>
    <t>INTERNATIONAL JOURNAL OF DIABETES RESEARCH</t>
  </si>
  <si>
    <t>2637-8329</t>
  </si>
  <si>
    <t>NEUROGRAPHICS</t>
  </si>
  <si>
    <t>2578-2967</t>
  </si>
  <si>
    <t>JOURNAL OF CANCER TREATMENT AND DIAGNOSIS</t>
  </si>
  <si>
    <t>ENGENHARIAS IV (33.33%) | CIÊNCIAS BIOLÓGICAS I (33.33%)</t>
  </si>
  <si>
    <t>1694-7894</t>
  </si>
  <si>
    <t>HEART, VESSELS AND TRANSPLANTATION</t>
  </si>
  <si>
    <t>2575-615X</t>
  </si>
  <si>
    <t>AIMS ALLERGY AND IMMUNOLOGY</t>
  </si>
  <si>
    <t>2573-2633</t>
  </si>
  <si>
    <t>BIOSTATISTICS AND BIOMETRICS OPEN ACCESS JOURNAL</t>
  </si>
  <si>
    <t>2375-4273</t>
  </si>
  <si>
    <t>HEALTH CARE : CURRENT REVIEWS</t>
  </si>
  <si>
    <t>SAÚDE COLETIVA (40.00%) | ENFERMAGEM (20.00%)</t>
  </si>
  <si>
    <t>2378-3001</t>
  </si>
  <si>
    <t>INTERNATIONAL JOURNAL OF NEUROLOGY AND NEUROTHERAPY</t>
  </si>
  <si>
    <t>BIOTECNOLOGIA (40.00%) | MEDICINA III (20.00%)</t>
  </si>
  <si>
    <t>2573-2188</t>
  </si>
  <si>
    <t>ENDOCRINOLOGY AND THYROID RESEARCH</t>
  </si>
  <si>
    <t>MEDICINA VETERINÁRIA (33.33%) | BIOTECNOLOGIA (33.33%)</t>
  </si>
  <si>
    <t>2637-7802</t>
  </si>
  <si>
    <t>ADVANCES IN COMPLEMENTARY &amp; ALTERNATIVE MEDICINE</t>
  </si>
  <si>
    <t>2451-8387</t>
  </si>
  <si>
    <t>INTERNATIONAL NEUROSCIENCE JOURNAL</t>
  </si>
  <si>
    <t>2347-5196</t>
  </si>
  <si>
    <t>INTERNATIONAL STD RESEARCH &amp; REVIEWS</t>
  </si>
  <si>
    <t>2515-4737</t>
  </si>
  <si>
    <t>GENERAL MEDICINE OPEN</t>
  </si>
  <si>
    <t>2058-3702</t>
  </si>
  <si>
    <t>JOURNAL OF INTEGRATIVE CARDIOLOGY</t>
  </si>
  <si>
    <t>2252-0058</t>
  </si>
  <si>
    <t>IRANIAN JOURNAL OF NEUROLOGY</t>
  </si>
  <si>
    <t>2287-3740</t>
  </si>
  <si>
    <t>CLINICAL NUTRITION RESEARCH</t>
  </si>
  <si>
    <t>2179-6459</t>
  </si>
  <si>
    <t>BOLETIM DA SOCIEDADE DE REUMATOLOGIA DO RIO DE JANEIRO</t>
  </si>
  <si>
    <t>2090-6579</t>
  </si>
  <si>
    <t>CASE REPORTS IN HEMATOLOGY</t>
  </si>
  <si>
    <t>2574-254X</t>
  </si>
  <si>
    <t>CHILD AND ADOLESCENT OBESITY</t>
  </si>
  <si>
    <t>2642-1747</t>
  </si>
  <si>
    <t>AMERICAN JOURNAL OF BIOMEDICAL SCIENCE &amp; RESEARCH</t>
  </si>
  <si>
    <t>MEDICINA III (13.16%) | BIOTECNOLOGIA (13.16%) | INTERDISCIPLINAR (13.16%)</t>
  </si>
  <si>
    <t>2640-2890</t>
  </si>
  <si>
    <t>CLINICAL JOURNAL OF OBSTETRICS AND GYNECOLOGY</t>
  </si>
  <si>
    <t>2675-1062</t>
  </si>
  <si>
    <t>REVISTA NUCEM</t>
  </si>
  <si>
    <t>2640-6578</t>
  </si>
  <si>
    <t>JOURNAL OF CRIMINOLOGY AND FORENSIC STUDIES</t>
  </si>
  <si>
    <t>2639-9474</t>
  </si>
  <si>
    <t>NURSING &amp; PRIMARY CARE</t>
  </si>
  <si>
    <t>MEDICINA II (42.86%) | CIÊNCIAS BIOLÓGICAS II (28.57%)</t>
  </si>
  <si>
    <t>2376-7359</t>
  </si>
  <si>
    <t>INTERNATIONAL JOURNAL OF GENETICS AND GENOMICS</t>
  </si>
  <si>
    <t>2469-2794</t>
  </si>
  <si>
    <t>FORENSIC RESEARCH &amp; CRIMINOLOGY INTERNATIONAL JOURNAL</t>
  </si>
  <si>
    <t>MEDICINA II (44.44%) | MEDICINA VETERINÁRIA (22.22%)</t>
  </si>
  <si>
    <t>2582-1423</t>
  </si>
  <si>
    <t>ACTA SCIENTIFIC NUTRITIONAL HEALTH</t>
  </si>
  <si>
    <t>CIÊNCIA DE ALIMENTOS (16.67%) | MEDICINA VETERINÁRIA (16.67%) | BIOTECNOLOGIA (16.67%)</t>
  </si>
  <si>
    <t>2326-4594</t>
  </si>
  <si>
    <t>JOURNAL OF INBORN ERRORS OF METABOLISM AND SCREENING</t>
  </si>
  <si>
    <t>MEDICINA II (42.86%) | CIÊNCIAS BIOLÓGICAS I (23.81%)</t>
  </si>
  <si>
    <t>2631-5424</t>
  </si>
  <si>
    <t>FRONTIERS IN DRUG, CHEMISTRY AND CLINICAL RESEARCH</t>
  </si>
  <si>
    <t>FARMÁCIA (25.00%) | CIÊNCIAS BIOLÓGICAS III (12.50%) | MEDICINA VETERINÁRIA (12.50%)</t>
  </si>
  <si>
    <t>2595-0711</t>
  </si>
  <si>
    <t>HUMAN  REPRODUCTION ARCHIVES</t>
  </si>
  <si>
    <t>BIOTECNOLOGIA (25.00%) | ENGENHARIAS IV (12.50%) | ZOOTECNIA / RECURSOS PESQUEIROS (12.50%)</t>
  </si>
  <si>
    <t>2666-0873</t>
  </si>
  <si>
    <t>JACC: CARDIOONCOLOGY</t>
  </si>
  <si>
    <t>2674-9688</t>
  </si>
  <si>
    <t>QUARKS</t>
  </si>
  <si>
    <t>ASTRONOMIA / FÍSICA (41.94%) | CIÊNCIA DE ALIMENTOS (16.13%)</t>
  </si>
  <si>
    <t>2637-4900</t>
  </si>
  <si>
    <t>JOURNAL OF COMMUNITY MEDICINE (ON-LINE)</t>
  </si>
  <si>
    <t>2674-886X</t>
  </si>
  <si>
    <t>JOURNAL OF PHARMACOLOGICAL, CHEMISTRY AND BIOLOGICAL SCIENCES</t>
  </si>
  <si>
    <t>BIOTECNOLOGIA (47.66%) | CIÊNCIAS BIOLÓGICAS II (39.25%)</t>
  </si>
  <si>
    <t>2582-3248</t>
  </si>
  <si>
    <t>ASIAN JOURNAL OF ADVANCED RESEARCH AND REPORTS</t>
  </si>
  <si>
    <t>2575-0143</t>
  </si>
  <si>
    <t>JOURNAL OF CARDIOLOGY AND CARDIOVASCULAR MEDICINE</t>
  </si>
  <si>
    <t>2643-4512</t>
  </si>
  <si>
    <t>INTERNATIONAL ARCHIVES OF PUBLIC HEALTH AND COMMUNITY MEDICINE</t>
  </si>
  <si>
    <t>2581-883X</t>
  </si>
  <si>
    <t>ACTA SCIENTIFIC PAEDIATRICS</t>
  </si>
  <si>
    <t>BIOTECNOLOGIA (33.33%) | ODONTOLOGIA (33.33%)</t>
  </si>
  <si>
    <t>2349-6142</t>
  </si>
  <si>
    <t>NEUROIMMUNOLOGY AND NEUROINFLAMMATION</t>
  </si>
  <si>
    <t>2582-4473</t>
  </si>
  <si>
    <t>ACTA SCIENTIFIC CANCER BIOLOGY</t>
  </si>
  <si>
    <t>2643-1564</t>
  </si>
  <si>
    <t>PHYSICAL REVIEW RESEARCH</t>
  </si>
  <si>
    <t>2640-1002</t>
  </si>
  <si>
    <t>JOURNAL OF SURGERY AND RESEARCH</t>
  </si>
  <si>
    <t>0718-3321</t>
  </si>
  <si>
    <t>NEUMOLOGÍA PEDIÁTRICA</t>
  </si>
  <si>
    <t>2596-321X</t>
  </si>
  <si>
    <t>BRAZILIAN JOURNAL OF HEALTH AND PHARMACY</t>
  </si>
  <si>
    <t>FARMÁCIA (41.38%) | BIOTECNOLOGIA (13.79%)</t>
  </si>
  <si>
    <t>2613-4942</t>
  </si>
  <si>
    <t>CLINICAL ONCOLOGY AND RESEARCH</t>
  </si>
  <si>
    <t>MEDICINA II (42.86%) | MEDICINA III (28.57%)</t>
  </si>
  <si>
    <t>2005-940X</t>
  </si>
  <si>
    <t>JOURNAL OF MOVEMENT DISORDERS</t>
  </si>
  <si>
    <t>MEDICINA I (37.50%) | EDUCAÇÃO FÍSICA (25.00%)</t>
  </si>
  <si>
    <t>2474-7580</t>
  </si>
  <si>
    <t>JOURNAL OF CARDIOLOGY &amp; CARDIOVASCULAR THERAPY</t>
  </si>
  <si>
    <t>2322-1100</t>
  </si>
  <si>
    <t>INTERNATIONAL JOURNAL OF TRAVEL MEDICINE AND GLOBAL HEALTH</t>
  </si>
  <si>
    <t>2516-8258</t>
  </si>
  <si>
    <t>ONCOLOGY RESEARCH AND REVIEWS</t>
  </si>
  <si>
    <t>0379-1629</t>
  </si>
  <si>
    <t>REVISTA ME¿DICA DE PANAMA¿</t>
  </si>
  <si>
    <t>2378-3656</t>
  </si>
  <si>
    <t>CLINICAL MEDICAL REVIEWS AND CASE REPORTS</t>
  </si>
  <si>
    <t>2398-8878</t>
  </si>
  <si>
    <t>CARDIOVASCULAR DISORDERS AND MEDICINE</t>
  </si>
  <si>
    <t>2575-9523</t>
  </si>
  <si>
    <t>MATHEWS JOURNAL OF IMMUNOLOGY &amp; ALLERGY</t>
  </si>
  <si>
    <t>2576-9510</t>
  </si>
  <si>
    <t>INSIGHTS IN VETERINARY SCIENCE</t>
  </si>
  <si>
    <t>2587-0831</t>
  </si>
  <si>
    <t>EUROPEAN JOURNAL OF BREAST HEALTH</t>
  </si>
  <si>
    <t>1853-0605</t>
  </si>
  <si>
    <t>REVISTA DE LA FACULTAD DE CIENCIAS ME¿DICAS</t>
  </si>
  <si>
    <t>2149-9322</t>
  </si>
  <si>
    <t>TURKISH JOURNAL OF OBSTETRICS AND GYNECOLOGY</t>
  </si>
  <si>
    <t>1755-5191</t>
  </si>
  <si>
    <t>IMAGING IN MEDICINE</t>
  </si>
  <si>
    <t>1309-0720</t>
  </si>
  <si>
    <t>JOURNAL OF CLINICAL AND ANALYTICAL MEDICINE</t>
  </si>
  <si>
    <t>2380-7245</t>
  </si>
  <si>
    <t>JOURNAL OF RARE DISORDERS: DIAGNOSIS &amp; THERAPY</t>
  </si>
  <si>
    <t>2455-2968</t>
  </si>
  <si>
    <t>JOURNAL OF SURGERY AND SURGICAL RESEARCH</t>
  </si>
  <si>
    <t>2643-461X</t>
  </si>
  <si>
    <t>INTERNATIONAL JOURNAL OF TROPICAL DISEASES</t>
  </si>
  <si>
    <t>2595-1785</t>
  </si>
  <si>
    <t>PUERICULTURA E PEDIATRIA</t>
  </si>
  <si>
    <t>2595-1556</t>
  </si>
  <si>
    <t>REVISTA EDUCAÇÃO FRANCISCANA</t>
  </si>
  <si>
    <t>ENFERMAGEM (25.00%) | ENSINO (25.00%)</t>
  </si>
  <si>
    <t>2577-8005</t>
  </si>
  <si>
    <t>MEDICAL &amp; CLINICAL RESEARCH</t>
  </si>
  <si>
    <t>ENGENHARIAS II (37.50%) | MEDICINA I (37.50%)</t>
  </si>
  <si>
    <t>2581-9615</t>
  </si>
  <si>
    <t>WORLD JOURNAL OF ADVANCED RESEARCH AND REVIEWS</t>
  </si>
  <si>
    <t>SAÚDE COLETIVA (30.77%) | MEDICINA I (23.08%)</t>
  </si>
  <si>
    <t>2526-8732</t>
  </si>
  <si>
    <t>BRAZILIAN JOURNAL OF ONCOLOGY</t>
  </si>
  <si>
    <t>2514-4138</t>
  </si>
  <si>
    <t>VIROLOGY</t>
  </si>
  <si>
    <t>2473-4039</t>
  </si>
  <si>
    <t>JBMR PLUS</t>
  </si>
  <si>
    <t>2688-9501</t>
  </si>
  <si>
    <t>INTERNATIONAL JOURNAL OF NURSING AND HEALTH RESEARCH</t>
  </si>
  <si>
    <t>2707-7187</t>
  </si>
  <si>
    <t>VETERINARY MEDICINE AND PUBLIC HEALTH JOURNAL (VMPH)</t>
  </si>
  <si>
    <t>CIÊNCIAS BIOLÓGICAS I (40.00%) | CIÊNCIAS BIOLÓGICAS III (20.00%)</t>
  </si>
  <si>
    <t>2196-3053</t>
  </si>
  <si>
    <t>CURRENT TREATMENT OPTIONS IN ALLERGY</t>
  </si>
  <si>
    <t>2666-2256</t>
  </si>
  <si>
    <t>FORENSIC IMAGING</t>
  </si>
  <si>
    <t>ODONTOLOGIA (43.75%) | MEDICINA VETERINÁRIA (25.00%)</t>
  </si>
  <si>
    <t>2573-0320</t>
  </si>
  <si>
    <t>JOURNAL OF TRANSMITTED DISEASES AND IMMUNITY</t>
  </si>
  <si>
    <t>2002-6374</t>
  </si>
  <si>
    <t>INTERNAL MEDICINE RESEARCH</t>
  </si>
  <si>
    <t>2633-4690</t>
  </si>
  <si>
    <t>ADVANCES IN PHARMACOLOGICAL AND PHARMACEUTICAL SCIENCES</t>
  </si>
  <si>
    <t>BIOTECNOLOGIA (27.27%) | CIÊNCIAS BIOLÓGICAS II (18.18%) | CIÊNCIAS BIOLÓGICAS III (9.09%)</t>
  </si>
  <si>
    <t>2184-7738</t>
  </si>
  <si>
    <t>JOURNAL OF GLOBAL INNOVATION (JGI)</t>
  </si>
  <si>
    <t>BIOTECNOLOGIA (33.33%) | FARMÁCIA (13.89%) | CIÊNCIA DA COMPUTAÇÃO (11.11%)</t>
  </si>
  <si>
    <t>1878-7436</t>
  </si>
  <si>
    <t>JOURNAL OF THE AMERICAN SOCIETY OF HYPERTENSION</t>
  </si>
  <si>
    <t>EDUCAÇÃO FÍSICA (32.35%) | MEDICINA I (23.53%)</t>
  </si>
  <si>
    <t>2639-6629</t>
  </si>
  <si>
    <t>ANNALS OF CLINICAL HYPERTENSION</t>
  </si>
  <si>
    <t>2635-9103</t>
  </si>
  <si>
    <t>ANNALS OF CHILD NEUROLOGY</t>
  </si>
  <si>
    <t>2632-010X</t>
  </si>
  <si>
    <t>CLINICAL PATHOLOGY</t>
  </si>
  <si>
    <t>2675-5610</t>
  </si>
  <si>
    <t>IMPLANTNEWS REABILITAÇÃO ORAL</t>
  </si>
  <si>
    <t>2333-9756</t>
  </si>
  <si>
    <t>JOURNAL OF DENTAL SLEEP MEDICINE</t>
  </si>
  <si>
    <t>2155-0417</t>
  </si>
  <si>
    <t>INNOVATIONS IN PHARMACY</t>
  </si>
  <si>
    <t>2674-9297</t>
  </si>
  <si>
    <t>LATIN AMERICAN JOURNAL OF DEVELOPMENT</t>
  </si>
  <si>
    <t>MEDICINA I (14.29%) | SOCIOLOGIA (8.57%) | ENGENHARIAS III (8.57%)</t>
  </si>
  <si>
    <t>2675-021X</t>
  </si>
  <si>
    <t>JOURNAL OF EVIDENCE-BASED HEALTHCARE</t>
  </si>
  <si>
    <t>2593-8339</t>
  </si>
  <si>
    <t>EUROPEAN JOURNAL OF MEDICAL AND HEALTH SCIENCES</t>
  </si>
  <si>
    <t>NUTRIÇÃO (20.00%) | CIÊNCIA DE ALIMENTOS (20.00%) | ENFERMAGEM (20.00%)</t>
  </si>
  <si>
    <t>2638-3608</t>
  </si>
  <si>
    <t>JOURNAL OF PEDIATRICS DISORDERS NEONATAL CARE</t>
  </si>
  <si>
    <t>2249-0183</t>
  </si>
  <si>
    <t>INTERNATIONAL JOURNAL OF BIOTECH TRENDS AND TECHNOLOGY ¿ IJBTT</t>
  </si>
  <si>
    <t>CIÊNCIAS AMBIENTAIS (33.33%) | ENGENHARIAS IV (16.67%)</t>
  </si>
  <si>
    <t>2687-8941</t>
  </si>
  <si>
    <t>JCO GLOBAL ONCOLOGY</t>
  </si>
  <si>
    <t>2405-4658</t>
  </si>
  <si>
    <t>CURRENT SMART MATERIALS</t>
  </si>
  <si>
    <t>2643-0061</t>
  </si>
  <si>
    <t>AMERICAN INTERNATIONAL JOURNAL OF HUMANITIES, ARTS AND SOCIAL SCIENCES</t>
  </si>
  <si>
    <t>2616-3586</t>
  </si>
  <si>
    <t>INTERNATIONAL JOURNAL OF ADVANCED COMMUNITY MEDICINE</t>
  </si>
  <si>
    <t>2250-1177</t>
  </si>
  <si>
    <t>JOURNAL OF DRUG DELIVERY AND THERAPEUTICS</t>
  </si>
  <si>
    <t>2582-2950</t>
  </si>
  <si>
    <t>ASIAN JOURNAL OF PEDIATRIC RESEARCH</t>
  </si>
  <si>
    <t>2561-6722</t>
  </si>
  <si>
    <t>JMIR PEDIATRICS AND PARENTING</t>
  </si>
  <si>
    <t>2582-1989</t>
  </si>
  <si>
    <t>SOUTH ASIAN JOURNAL OF RESEARCH IN MICROBIOLOGY</t>
  </si>
  <si>
    <t>2590-0889</t>
  </si>
  <si>
    <t>INFECTION PREVENTION IN PRACTICE</t>
  </si>
  <si>
    <t>2640-8104</t>
  </si>
  <si>
    <t>OPEN JOURNAL OF PAIN MEDICINE</t>
  </si>
  <si>
    <t>2589-9090</t>
  </si>
  <si>
    <t>JOURNAL OF TRANSLATIONAL AUTOIMMUNITY</t>
  </si>
  <si>
    <t>2712-7672</t>
  </si>
  <si>
    <t>CONSORTIUM PSYCHIATRICUM</t>
  </si>
  <si>
    <t>2666-9153</t>
  </si>
  <si>
    <t>JOURNAL OF AFFECTIVE DISORDERS REPORTS</t>
  </si>
  <si>
    <t>1179-7266</t>
  </si>
  <si>
    <t>PRAGMATIC AND OBSERVATIONAL RESEARCH</t>
  </si>
  <si>
    <t>2571-841X</t>
  </si>
  <si>
    <t>CASE REPORTS</t>
  </si>
  <si>
    <t>2675-2980</t>
  </si>
  <si>
    <t>JOURNAL OF THE FOOT AND ANKLE</t>
  </si>
  <si>
    <t>2666-3376</t>
  </si>
  <si>
    <t>SPORTS MEDICINE AND HEALTH SCIENCE</t>
  </si>
  <si>
    <t>2059-7800</t>
  </si>
  <si>
    <t>CELL AND GENE THERAPY INSIGHTS (ONLINE)</t>
  </si>
  <si>
    <t>2284-2594</t>
  </si>
  <si>
    <t>EUROPEAN JOURNAL OF CASE REPORTS IN INTERNAL MEDICINE</t>
  </si>
  <si>
    <t>1646-9704</t>
  </si>
  <si>
    <t>SAÚDE &amp; TECNOLOGIA</t>
  </si>
  <si>
    <t>2374-3735</t>
  </si>
  <si>
    <t>JOURNAL OF PATIENT EXPERIENCE</t>
  </si>
  <si>
    <t>2689-8969</t>
  </si>
  <si>
    <t>JOURNAL OF MOOD DISORDERS AND THERAPY</t>
  </si>
  <si>
    <t>2693-9169</t>
  </si>
  <si>
    <t>JOURNAL OF STATISTICS AND DATA SCIENCE EDUCATION</t>
  </si>
  <si>
    <t>2692-4633</t>
  </si>
  <si>
    <t>ADVANCES IN TOXICOLOGY AND TOXI EFFECTS</t>
  </si>
  <si>
    <t>0004-0622</t>
  </si>
  <si>
    <t>ARCHIVOS LATINOAMERICANOS DE NUTRICIÓN</t>
  </si>
  <si>
    <t>SAÚDE COLETIVA (22.22%) | NUTRIÇÃO (16.67%) | INTERDISCIPLINAR (16.67%)</t>
  </si>
  <si>
    <t>0101-8515</t>
  </si>
  <si>
    <t>CIÊNCIA HOJE</t>
  </si>
  <si>
    <t>QUÍMICA (20.43%) | HISTÓRIA (11.83%) | ENSINO (10.75%)</t>
  </si>
  <si>
    <t>0975-7384</t>
  </si>
  <si>
    <t>JOURNAL OF CHEMICAL AND PHARMACEUTICAL RESEARCH</t>
  </si>
  <si>
    <t>FARMÁCIA (30.95%) | BIOTECNOLOGIA (16.67%) | ENFERMAGEM (7.14%)</t>
  </si>
  <si>
    <t>1517-6959</t>
  </si>
  <si>
    <t>REVISTA CFMV (BRASÍLIA)</t>
  </si>
  <si>
    <t>1678-0701</t>
  </si>
  <si>
    <t>EDUCAÇÃO AMBIENTAL EM AÇÃO</t>
  </si>
  <si>
    <t>CIÊNCIAS AMBIENTAIS (35.27%) | ENSINO (20.81%)</t>
  </si>
  <si>
    <t>1742-6588</t>
  </si>
  <si>
    <t>JOURNAL OF PHYSICS. CONFERENCE SERIES (PRINT)</t>
  </si>
  <si>
    <t>ASTRONOMIA / FÍSICA (26.87%) | ENGENHARIAS III (21.83%) | INTERDISCIPLINAR (7.84%)</t>
  </si>
  <si>
    <t>1940-6223</t>
  </si>
  <si>
    <t>INTERNATIONAL JOURNAL OF APPLIED RESEARCH IN NATURAL PRODUCTS</t>
  </si>
  <si>
    <t>FARMÁCIA (20.00%) | MEDICINA VETERINÁRIA (20.00%) | BIOTECNOLOGIA (20.00%)</t>
  </si>
  <si>
    <t>1980-3540</t>
  </si>
  <si>
    <t>GENÉTICA NA ESCOLA</t>
  </si>
  <si>
    <t>CIÊNCIAS BIOLÓGICAS I (42.86%) | BIODIVERSIDADE (16.07%)</t>
  </si>
  <si>
    <t>2175-6694</t>
  </si>
  <si>
    <t>RESENHAS ONLINE</t>
  </si>
  <si>
    <t>2231-3354</t>
  </si>
  <si>
    <t>JOURNAL OF APPLIED PHARMACEUTICAL SCIENCE</t>
  </si>
  <si>
    <t>FARMÁCIA (22.43%) | BIOTECNOLOGIA (16.82%) | CIÊNCIAS BIOLÓGICAS II (10.28%)</t>
  </si>
  <si>
    <t>0975-1491</t>
  </si>
  <si>
    <t>INTERNATIONAL JOURNAL OF PHARMACY AND PHARMACEUTICAL SCIENCES</t>
  </si>
  <si>
    <t>FARMÁCIA (39.47%) | CIÊNCIAS BIOLÓGICAS II (10.53%)</t>
  </si>
  <si>
    <t>2316-400X</t>
  </si>
  <si>
    <t>REVISTA EXTENSÃO EM AÇÃO</t>
  </si>
  <si>
    <t>SAÚDE COLETIVA (35.14%) | PSICOLOGIA (18.92%)</t>
  </si>
  <si>
    <t>2179-9482</t>
  </si>
  <si>
    <t>REVISTA V &amp; Z</t>
  </si>
  <si>
    <t>2238-4618</t>
  </si>
  <si>
    <t>REVISTA DI</t>
  </si>
  <si>
    <t>EDUCAÇÃO (41.67%) | INTERDISCIPLINAR (16.67%)</t>
  </si>
  <si>
    <t>2237-1753</t>
  </si>
  <si>
    <t>REVISTA UNIVAP ON-LINE</t>
  </si>
  <si>
    <t>ENGENHARIAS IV (17.48%) | MATERIAIS (16.50%) | INTERDISCIPLINAR (13.59%)</t>
  </si>
  <si>
    <t>1983-974X</t>
  </si>
  <si>
    <t>DOCUMENTOS (EMBRAPA GADO DE CORTE)</t>
  </si>
  <si>
    <t>ZOOTECNIA / RECURSOS PESQUEIROS (20.00%) | CIÊNCIAS AMBIENTAIS (16.00%) | ADMINISTRAÇÃO PÚBLICA E DE EMPRESAS, CIÊNCIAS CONTÁBEIS E TURISMO (16.00%)</t>
  </si>
  <si>
    <t>2251-8843</t>
  </si>
  <si>
    <t>INTERNATIONAL JOURNAL OF SCIENCE AND ENGINEERING INVESTIGATIONS</t>
  </si>
  <si>
    <t>2316-820X</t>
  </si>
  <si>
    <t>BRASÍLIA EM DEBATE</t>
  </si>
  <si>
    <t>SAÚDE COLETIVA (35.29%) | ECONOMIA (17.65%)</t>
  </si>
  <si>
    <t>2169-8287</t>
  </si>
  <si>
    <t>GENOME ANNOUNCEMENTS</t>
  </si>
  <si>
    <t>CIÊNCIAS BIOLÓGICAS III (20.13%) | CIÊNCIAS BIOLÓGICAS I (18.51%) | BIOTECNOLOGIA (17.21%)</t>
  </si>
  <si>
    <t>2278-4357</t>
  </si>
  <si>
    <t>WORLD JOURNAL OF PHARMACY AND PHARMACEUTICAL SCIENCES</t>
  </si>
  <si>
    <t>FARMÁCIA (21.25%) | INTERDISCIPLINAR (13.75%) | CIÊNCIAS BIOLÓGICAS II (12.50%)</t>
  </si>
  <si>
    <t>2333-9705</t>
  </si>
  <si>
    <t>OALIB JOURNAL</t>
  </si>
  <si>
    <t>ECONOMIA (19.05%) | MATEMÁTICA / PROBABILIDADE E ESTATÍSTICA (8.33%) | GEOCIÊNCIAS (5.95%)</t>
  </si>
  <si>
    <t>2167-9843</t>
  </si>
  <si>
    <t>PEERJ PREPRINTS</t>
  </si>
  <si>
    <t>BIODIVERSIDADE (20.69%) | CIÊNCIAS BIOLÓGICAS I (13.79%) | MEDICINA VETERINÁRIA (10.34%)</t>
  </si>
  <si>
    <t>2250-1991</t>
  </si>
  <si>
    <t>PARIPEX - INDIAN JOURNAL OF RESEARCH</t>
  </si>
  <si>
    <t>SAÚDE COLETIVA (17.86%) | MEDICINA III (10.71%) | MEDICINA VETERINÁRIA (10.71%)</t>
  </si>
  <si>
    <t>2358-7202</t>
  </si>
  <si>
    <t>REVISTA DE SAÚDE DA AJES</t>
  </si>
  <si>
    <t>2352-3409</t>
  </si>
  <si>
    <t>DATA IN BRIEF</t>
  </si>
  <si>
    <t>CIÊNCIAS BIOLÓGICAS I (8.57%) | CIÊNCIAS BIOLÓGICAS II (8.05%) | CIÊNCIAS AMBIENTAIS (7.27%)</t>
  </si>
  <si>
    <t>2237-4329</t>
  </si>
  <si>
    <t>APAE CIÊNCIA</t>
  </si>
  <si>
    <t>EDUCAÇÃO (42.86%) | EDUCAÇÃO FÍSICA (14.29%)</t>
  </si>
  <si>
    <t>2069-5837</t>
  </si>
  <si>
    <t>BIOINTERFACE RESEARCH IN APPLIED CHEMISTRY</t>
  </si>
  <si>
    <t>CIÊNCIA DE ALIMENTOS (29.55%) | MATERIAIS (9.09%) | ENGENHARIAS II (9.09%)</t>
  </si>
  <si>
    <t>0975-9344</t>
  </si>
  <si>
    <t>INTERNATIONAL JOURNAL OF DRUG DEVELOPMENT AND RESEARCH</t>
  </si>
  <si>
    <t>FARMÁCIA (33.33%) | QUÍMICA (33.33%)</t>
  </si>
  <si>
    <t>2052-4463</t>
  </si>
  <si>
    <t>SCIENTIFIC DATA</t>
  </si>
  <si>
    <t>BIODIVERSIDADE (33.65%) | CIÊNCIAS AMBIENTAIS (11.54%) | CIÊNCIAS AGRÁRIAS I (8.65%)</t>
  </si>
  <si>
    <t>2321-2187</t>
  </si>
  <si>
    <t>INTERNATIONAL JOURNAL OF HERBAL MEDICINE</t>
  </si>
  <si>
    <t>MEDICINA VETERINÁRIA (36.84%) | FARMÁCIA (26.32%)</t>
  </si>
  <si>
    <t>2358-9450</t>
  </si>
  <si>
    <t>BOLETIM EPIDEMIOLÓGICO</t>
  </si>
  <si>
    <t>SAÚDE COLETIVA (47.06%) | CIÊNCIAS BIOLÓGICAS I (23.53%)</t>
  </si>
  <si>
    <t>2595-265X</t>
  </si>
  <si>
    <t>PAIDEIA</t>
  </si>
  <si>
    <t>2310-287X</t>
  </si>
  <si>
    <t>PREPRINTS</t>
  </si>
  <si>
    <t>BIODIVERSIDADE (19.05%) | GEOCIÊNCIAS (14.29%) | CIÊNCIAS BIOLÓGICAS I (14.29%)</t>
  </si>
  <si>
    <t>2296-6846</t>
  </si>
  <si>
    <t>FRONTIERS FOR YOUNG MINDS</t>
  </si>
  <si>
    <t>BIODIVERSIDADE (21.74%) | CIÊNCIAS AMBIENTAIS (17.39%) | CIÊNCIAS BIOLÓGICAS II (13.04%)</t>
  </si>
  <si>
    <t>2059-3341</t>
  </si>
  <si>
    <t>EAST MIDLANDS RESEARCH INTO AGEING NETWORK (EMRAN) DISCUSSION PAPER SERIES</t>
  </si>
  <si>
    <t>SAÚDE COLETIVA (28.57%) | INTERDISCIPLINAR (28.57%)</t>
  </si>
  <si>
    <t>2179-3700</t>
  </si>
  <si>
    <t>PRINCIPIA: CAMINHOS DA INICIAÇÃO CIENTÍFICA</t>
  </si>
  <si>
    <t>ARQUITETURA, URBANISMO E DESIGN (17.74%) | CIÊNCIAS BIOLÓGICAS I (12.90%) | GEOGRAFIA (11.29%)</t>
  </si>
  <si>
    <t>0362-4331</t>
  </si>
  <si>
    <t>NEW YORK TIMES (PRINT)</t>
  </si>
  <si>
    <t>ENGENHARIAS IV (20.00%) | BIOTECNOLOGIA (20.00%) | CIÊNCIAS BIOLÓGICAS I (20.00%)</t>
  </si>
  <si>
    <t>ATENÇÃO: as informações dessa aba são preenchidas automaticamente com base no preenchimento da aba "Veículos"</t>
  </si>
  <si>
    <t>Quadro de Distribuição</t>
  </si>
  <si>
    <t>Trava</t>
  </si>
  <si>
    <t>Estrato</t>
  </si>
  <si>
    <t>Total</t>
  </si>
  <si>
    <t>Total em %</t>
  </si>
  <si>
    <t>Mudanças de Estrato</t>
  </si>
  <si>
    <t>%</t>
  </si>
  <si>
    <t>1 Estratro</t>
  </si>
  <si>
    <t>2 Estratos</t>
  </si>
  <si>
    <t>Total (A1 a B4)</t>
  </si>
  <si>
    <t>Total Geral</t>
  </si>
  <si>
    <t>Estrato Comissão</t>
  </si>
  <si>
    <t>IN_MUDANÇA</t>
  </si>
  <si>
    <t>DISTANCIA</t>
  </si>
  <si>
    <t>Categorias Scopus</t>
  </si>
  <si>
    <t>Categorias JCR</t>
  </si>
  <si>
    <t xml:space="preserve">Indicador se o veículo estava na lista da área enviada na Etapa7 </t>
  </si>
  <si>
    <t>CiteScore com imputações</t>
  </si>
  <si>
    <t>Percentil Imputado</t>
  </si>
  <si>
    <t>Percentil Final</t>
  </si>
  <si>
    <t>Indicador de Imputação</t>
  </si>
  <si>
    <t>Indicador se a área apontou o veículo como Predatório</t>
  </si>
  <si>
    <t>Indicador se o veículo está na lista do Predatory Journals</t>
  </si>
  <si>
    <t>Indicador se o veículo está na Bealls List</t>
  </si>
  <si>
    <t>General Medicine</t>
  </si>
  <si>
    <t>MEDICINE, GENERAL &amp; INTERNAL</t>
  </si>
  <si>
    <t>NÃO</t>
  </si>
  <si>
    <t>Cell Biology | Molecular Biology | Physiology | Plant Science</t>
  </si>
  <si>
    <t>PLANT SCIENCES</t>
  </si>
  <si>
    <t>Psychiatric Mental Health | Psychiatry and Mental Health</t>
  </si>
  <si>
    <t>PSYCHIATRY</t>
  </si>
  <si>
    <t>Infectious Diseases</t>
  </si>
  <si>
    <t>INFECTIOUS DISEASES</t>
  </si>
  <si>
    <t>Cellular and Molecular Neuroscience | Neurology (clinical) | Pathology and Forensic Medicine</t>
  </si>
  <si>
    <t>CLINICAL NEUROLOGY | NEUROSCIENCES | PATHOLOGY</t>
  </si>
  <si>
    <t>Biological Psychiatry | Psychiatry and Mental Health</t>
  </si>
  <si>
    <t>Psychiatry and Mental Health</t>
  </si>
  <si>
    <t>Cellular and Molecular Neuroscience | Molecular Biology | Psychiatry and Mental Health</t>
  </si>
  <si>
    <t>BIOCHEMISTRY &amp; MOLECULAR BIOLOGY | NEUROSCIENCES | PSYCHIATRY</t>
  </si>
  <si>
    <t>Biological Psychiatry</t>
  </si>
  <si>
    <t>NEUROSCIENCES | PSYCHIATRY</t>
  </si>
  <si>
    <t>Cellular and Molecular Neuroscience | Developmental Neuroscience | Epidemiology | Geriatrics and Gerontology | Health Policy | Neurology (clinical) | Psychiatry and Mental Health</t>
  </si>
  <si>
    <t>CLINICAL NEUROLOGY</t>
  </si>
  <si>
    <t>Neurology (clinical)</t>
  </si>
  <si>
    <t>Epidemiology | Immunology | Infectious Diseases | Virology</t>
  </si>
  <si>
    <t>IMMUNOLOGY | INFECTIOUS DISEASES</t>
  </si>
  <si>
    <t>CELL BIOLOGY | MEDICINE, RESEARCH &amp; EXPERIMENTAL</t>
  </si>
  <si>
    <t>CLINICAL NEUROLOGY | NEUROSCIENCES</t>
  </si>
  <si>
    <t>Cell Biology | Histology</t>
  </si>
  <si>
    <t>Neurology | Neurology (clinical)</t>
  </si>
  <si>
    <t>Immunology | Immunology and Allergy</t>
  </si>
  <si>
    <t>ALLERGY | IMMUNOLOGY</t>
  </si>
  <si>
    <t>Behavioral Neuroscience | Cognitive Neuroscience | Neuropsychology and Physiological Psychology</t>
  </si>
  <si>
    <t>BEHAVIORAL SCIENCES | NEUROSCIENCES</t>
  </si>
  <si>
    <t>Genetics (clinical)</t>
  </si>
  <si>
    <t>GENETICS &amp; HEREDITY</t>
  </si>
  <si>
    <t>Infectious Diseases | Microbiology (medical)</t>
  </si>
  <si>
    <t>IMMUNOLOGY | INFECTIOUS DISEASES | MICROBIOLOGY</t>
  </si>
  <si>
    <t>Radiology, Nuclear Medicine and Imaging</t>
  </si>
  <si>
    <t>RADIOLOGY, NUCLEAR MEDICINE &amp; MEDICAL IMAGING</t>
  </si>
  <si>
    <t>Pharmacology | Psychiatry and Mental Health</t>
  </si>
  <si>
    <t>NEUROSCIENCES | PHARMACOLOGY &amp; PHARMACY | PSYCHIATRY</t>
  </si>
  <si>
    <t>Endocrinology, Diabetes and Metabolism | General Biochemistry,Genetics and Molecular Biology | Immunology | Immunology and Allergy</t>
  </si>
  <si>
    <t>BIOCHEMISTRY &amp; MOLECULAR BIOLOGY | CELL BIOLOGY</t>
  </si>
  <si>
    <t>Developmental and Educational Psychology | Pediatrics, Perinatology and Child Health | Psychiatry and Mental Health</t>
  </si>
  <si>
    <t>PSYCHIATRY | PSYCHOLOGY | PSYCHOLOGY, DEVELOPMENTAL</t>
  </si>
  <si>
    <t>General Neuroscience | Neurology (clinical)</t>
  </si>
  <si>
    <t>Histology | Neurology | Neurology (clinical) | Pathology and Forensic Medicine | Physiology (medical)</t>
  </si>
  <si>
    <t>Developmental and Educational Psychology | Psychiatry and Mental Health</t>
  </si>
  <si>
    <t>PEDIATRICS | PSYCHIATRY | PSYCHOLOGY, DEVELOPMENTAL</t>
  </si>
  <si>
    <t>Epidemiology | Public Health, Environmental and Occupational Health | Virology</t>
  </si>
  <si>
    <t>Medicine (miscellaneous) | Psychiatry and Mental Health</t>
  </si>
  <si>
    <t>PSYCHIATRY | SUBSTANCE ABUSE</t>
  </si>
  <si>
    <t>INFECTIOUS DISEASES | MICROBIOLOGY</t>
  </si>
  <si>
    <t>Obstetrics and Gynecology</t>
  </si>
  <si>
    <t>OBSTETRICS &amp; GYNECOLOGY</t>
  </si>
  <si>
    <t>Cardiology and Cardiovascular Medicine | Neurology | Neurology (clinical)</t>
  </si>
  <si>
    <t>ENDOCRINOLOGY &amp; METABOLISM | HEMATOLOGY | NEUROSCIENCES</t>
  </si>
  <si>
    <t>Pathology and Forensic Medicine</t>
  </si>
  <si>
    <t>ONCOLOGY | PATHOLOGY</t>
  </si>
  <si>
    <t>PSYCHIATRY | PSYCHOLOGY, CLINICAL</t>
  </si>
  <si>
    <t>Cognitive Neuroscience | Neurology</t>
  </si>
  <si>
    <t>NEUROIMAGING | NEUROSCIENCES | RADIOLOGY, NUCLEAR MEDICINE &amp; MEDICAL IMAGING</t>
  </si>
  <si>
    <t>General Environmental Science</t>
  </si>
  <si>
    <t>ENVIRONMENTAL SCIENCES</t>
  </si>
  <si>
    <t>Neuropsychology and Physiological Psychology</t>
  </si>
  <si>
    <t>NEUROSCIENCES | PSYCHOLOGY, CLINICAL</t>
  </si>
  <si>
    <t>Pediatrics, Perinatology and Child Health</t>
  </si>
  <si>
    <t>PEDIATRICS</t>
  </si>
  <si>
    <t>Pharmacology (medical)</t>
  </si>
  <si>
    <t>PHARMACOLOGY &amp; PHARMACY | TOXICOLOGY</t>
  </si>
  <si>
    <t>Applied Psychology | Psychiatry and Mental Health</t>
  </si>
  <si>
    <t>PSYCHIATRY | PSYCHOLOGY | PSYCHOLOGY, CLINICAL</t>
  </si>
  <si>
    <t>Health Policy</t>
  </si>
  <si>
    <t>HEALTH CARE SCIENCES &amp; SERVICES | HEALTH POLICY &amp; SERVICES</t>
  </si>
  <si>
    <t>General Neuroscience | Neurology (clinical) | Pathology and Forensic Medicine</t>
  </si>
  <si>
    <t>Cognitive Neuroscience | Computer Science Applications | Neurology</t>
  </si>
  <si>
    <t>Medicine (miscellaneous) | Pharmacology | Psychiatry and Mental Health</t>
  </si>
  <si>
    <t>BIOCHEMISTRY &amp; MOLECULAR BIOLOGY | SUBSTANCE ABUSE</t>
  </si>
  <si>
    <t>Immunology and Allergy | Infectious Diseases</t>
  </si>
  <si>
    <t>Clinical Psychology | Psychiatry and Mental Health</t>
  </si>
  <si>
    <t>Epidemiology | Infectious Diseases | Microbiology (medical)</t>
  </si>
  <si>
    <t>Biological Psychiatry | Cellular and Molecular Neuroscience | Psychiatry and Mental Health</t>
  </si>
  <si>
    <t>Microbiology (medical)</t>
  </si>
  <si>
    <t>MICROBIOLOGY</t>
  </si>
  <si>
    <t>IMMUNOLOGY</t>
  </si>
  <si>
    <t>Biochemistry (medical) | Cell Biology | Clinical Biochemistry | Endocrinology, Diabetes and Metabolism | Molecular Biology | Pharmacology (medical)</t>
  </si>
  <si>
    <t>Pharmacology | Pharmacology (medical) | Psychiatry and Mental Health</t>
  </si>
  <si>
    <t>CLINICAL NEUROLOGY | NEUROSCIENCES | PHARMACOLOGY &amp; PHARMACY | PSYCHIATRY</t>
  </si>
  <si>
    <t>General Nursing | Geriatrics and Gerontology | Health Policy</t>
  </si>
  <si>
    <t>GERIATRICS &amp; GERONTOLOGY</t>
  </si>
  <si>
    <t>Immunology | Immunology and Allergy | Pediatrics, Perinatology and Child Health</t>
  </si>
  <si>
    <t>ALLERGY | IMMUNOLOGY | PEDIATRICS</t>
  </si>
  <si>
    <t>Infectious Diseases | Pharmacology | Pharmacology (medical)</t>
  </si>
  <si>
    <t>MICROBIOLOGY | PHARMACOLOGY &amp; PHARMACY</t>
  </si>
  <si>
    <t>Infectious Diseases | Microbiology (medical) | Pharmacology | Pharmacology (medical)</t>
  </si>
  <si>
    <t>INFECTIOUS DISEASES | MICROBIOLOGY | PHARMACOLOGY &amp; PHARMACY</t>
  </si>
  <si>
    <t>Endocrinology | Endocrinology, Diabetes and Metabolism | Medical Laboratory Technology</t>
  </si>
  <si>
    <t>ENDOCRINOLOGY &amp; METABOLISM</t>
  </si>
  <si>
    <t>Immunology | Rheumatology</t>
  </si>
  <si>
    <t>Anatomy | Neurology | Neurology (clinical) | Radiological and Ultrasound Technology | Radiology, Nuclear Medicine and Imaging</t>
  </si>
  <si>
    <t>NEUROSCIENCES</t>
  </si>
  <si>
    <t>Biological Psychiatry | Cognitive Neuroscience | Neurology (clinical) | Radiology, Nuclear Medicine and Imaging</t>
  </si>
  <si>
    <t>Neurology (clinical) | Psychiatry and Mental Health</t>
  </si>
  <si>
    <t>Hematology | Immunology | Infectious Diseases | Oncology | Oncology (nursing) | Virology</t>
  </si>
  <si>
    <t>CLINICAL NEUROLOGY | NEUROSCIENCES | PSYCHIATRY</t>
  </si>
  <si>
    <t>Aging | Developmental Biology | General Neuroscience | Geriatrics and Gerontology | Neurology (clinical)</t>
  </si>
  <si>
    <t>GERIATRICS &amp; GERONTOLOGY | NEUROSCIENCES</t>
  </si>
  <si>
    <t>Infectious Diseases | Public Health, Environmental and Occupational Health</t>
  </si>
  <si>
    <t>PARASITOLOGY | TROPICAL MEDICINE</t>
  </si>
  <si>
    <t>Immunology | Immunology and Allergy | Infectious Diseases</t>
  </si>
  <si>
    <t>IMMUNOLOGY | INFECTIOUS DISEASES | VIROLOGY</t>
  </si>
  <si>
    <t>Obstetrics and Gynecology | Pediatrics, Perinatology and Child Health</t>
  </si>
  <si>
    <t>Biological Psychiatry | Endocrine and Autonomic Systems | Endocrinology | Endocrinology, Diabetes and Metabolism | Psychiatry and Mental Health</t>
  </si>
  <si>
    <t>ENDOCRINOLOGY &amp; METABOLISM | NEUROSCIENCES | PSYCHIATRY</t>
  </si>
  <si>
    <t>Pharmacology | Virology</t>
  </si>
  <si>
    <t>PHARMACOLOGY &amp; PHARMACY | VIROLOGY</t>
  </si>
  <si>
    <t>Medical Laboratory Technology | Pathology and Forensic Medicine</t>
  </si>
  <si>
    <t>MEDICAL LABORATORY TECHNOLOGY | MEDICINE, RESEARCH &amp; EXPERIMENTAL | PATHOLOGY</t>
  </si>
  <si>
    <t>Neurology (clinical) | Surgery</t>
  </si>
  <si>
    <t>NEUROIMAGING | SURGERY</t>
  </si>
  <si>
    <t>Immunology | Immunology and Allergy | Pulmonary and Respiratory Medicine</t>
  </si>
  <si>
    <t>Cancer Research | Molecular Biology</t>
  </si>
  <si>
    <t>BIOCHEMISTRY &amp; MOLECULAR BIOLOGY | ONCOLOGY</t>
  </si>
  <si>
    <t>Cognitive Neuroscience | Experimental and Cognitive Psychology</t>
  </si>
  <si>
    <t>NEUROSCIENCES | PSYCHOLOGY | PSYCHOLOGY, EXPERIMENTAL</t>
  </si>
  <si>
    <t>Biological Psychiatry | Pharmacology (medical) | Psychiatry and Mental Health</t>
  </si>
  <si>
    <t>CLINICAL NEUROLOGY | SURGERY</t>
  </si>
  <si>
    <t>Immunology and Allergy</t>
  </si>
  <si>
    <t>General Biochemistry,Genetics and Molecular Biology</t>
  </si>
  <si>
    <t>Clinical Psychology | Medicine (miscellaneous) | Psychiatry and Mental Health</t>
  </si>
  <si>
    <t>Cardiology and Cardiovascular Medicine | Emergency Medicine | Emergency Nursing</t>
  </si>
  <si>
    <t>CRITICAL CARE MEDICINE | EMERGENCY MEDICINE</t>
  </si>
  <si>
    <t>Cognitive Neuroscience | Experimental and Cognitive Psychology | Neuropsychology and Physiological Psychology</t>
  </si>
  <si>
    <t>BEHAVIORAL SCIENCES | NEUROSCIENCES | PSYCHOLOGY, EXPERIMENTAL</t>
  </si>
  <si>
    <t>Cancer Research | Oncology</t>
  </si>
  <si>
    <t>MEDICINE, RESEARCH &amp; EXPERIMENTAL | ONCOLOGY</t>
  </si>
  <si>
    <t>Infectious Diseases | Virology</t>
  </si>
  <si>
    <t>Pediatrics, Perinatology and Child Health | Pulmonary and Respiratory Medicine</t>
  </si>
  <si>
    <t>RESPIRATORY SYSTEM</t>
  </si>
  <si>
    <t>CLINICAL NEUROLOGY | PSYCHIATRY</t>
  </si>
  <si>
    <t>Ecology, Evolution, Behavior and Systematics | Health, Toxicology and Mutagenesis | Medicine (miscellaneous)</t>
  </si>
  <si>
    <t>Infectious Diseases | Pharmacology (medical)</t>
  </si>
  <si>
    <t>Developmental and Educational Psychology | Pediatrics, Perinatology and Child Health</t>
  </si>
  <si>
    <t>ALLERGY</t>
  </si>
  <si>
    <t>General Neuroscience</t>
  </si>
  <si>
    <t>ACOUSTICS | RADIOLOGY, NUCLEAR MEDICINE &amp; MEDICAL IMAGING</t>
  </si>
  <si>
    <t>Anesthesiology and Pain Medicine | Neurology (clinical)</t>
  </si>
  <si>
    <t>Rheumatology</t>
  </si>
  <si>
    <t>Anesthesiology and Pain Medicine</t>
  </si>
  <si>
    <t>ANESTHESIOLOGY | CLINICAL NEUROLOGY | NEUROSCIENCES</t>
  </si>
  <si>
    <t>General Neuroscience | Neurology (clinical) | Pharmacology (medical)</t>
  </si>
  <si>
    <t>CLINICAL NEUROLOGY | PHARMACOLOGY &amp; PHARMACY</t>
  </si>
  <si>
    <t>Cardiology and Cardiovascular Medicine | Radiology, Nuclear Medicine and Imaging</t>
  </si>
  <si>
    <t>CARDIAC &amp; CARDIOVASCULAR SYSTEMS | RADIOLOGY, NUCLEAR MEDICINE &amp; MEDICAL IMAGING</t>
  </si>
  <si>
    <t>Biochemistry | Endocrinology | Endocrinology, Diabetes and Metabolism | Genetics | Molecular Biology</t>
  </si>
  <si>
    <t>ENDOCRINOLOGY &amp; METABOLISM | GENETICS &amp; HEREDITY | MEDICINE, RESEARCH &amp; EXPERIMENTAL</t>
  </si>
  <si>
    <t>PSYCHOLOGY, CLINICAL</t>
  </si>
  <si>
    <t>Behavioral Neuroscience | Cellular and Molecular Neuroscience | Cognitive Neuroscience | Neurology | Neurology (clinical) | Psychiatry and Mental Health | Radiology, Nuclear Medicine and Imaging</t>
  </si>
  <si>
    <t>NEUROIMAGING</t>
  </si>
  <si>
    <t>Dermatology | Infectious Diseases</t>
  </si>
  <si>
    <t>Toxicology</t>
  </si>
  <si>
    <t>TOXICOLOGY</t>
  </si>
  <si>
    <t>Genetics | Genetics (clinical)</t>
  </si>
  <si>
    <t>INFECTIOUS DISEASES | PUBLIC, ENVIRONMENTAL &amp; OCCUPATIONAL HEALTH</t>
  </si>
  <si>
    <t>Neurology | Neurology (clinical) | Pharmacology</t>
  </si>
  <si>
    <t>Cellular and Molecular Neuroscience | Developmental Neuroscience | Neurology</t>
  </si>
  <si>
    <t>Neurology (clinical) | Radiology, Nuclear Medicine and Imaging</t>
  </si>
  <si>
    <t>CLINICAL NEUROLOGY | NEUROIMAGING | RADIOLOGY, NUCLEAR MEDICINE &amp; MEDICAL IMAGING</t>
  </si>
  <si>
    <t>Cardiology and Cardiovascular Medicine | Neurology (clinical)</t>
  </si>
  <si>
    <t>Pharmacology | Pharmacology (medical) | Psychiatry and Mental Health | Toxicology</t>
  </si>
  <si>
    <t>Health Policy | Infectious Diseases | Pharmacology (medical)</t>
  </si>
  <si>
    <t>Epidemiology</t>
  </si>
  <si>
    <t>PUBLIC, ENVIRONMENTAL &amp; OCCUPATIONAL HEALTH</t>
  </si>
  <si>
    <t>Arts and Humanities (miscellaneous) | General Psychology</t>
  </si>
  <si>
    <t>PSYCHOLOGY, CLINICAL | SOCIAL SCIENCES, INTERDISCIPLINARY</t>
  </si>
  <si>
    <t>Biochemistry | Cell Biology | Molecular Biology</t>
  </si>
  <si>
    <t>CELL BIOLOGY</t>
  </si>
  <si>
    <t>Immunology</t>
  </si>
  <si>
    <t>CELL BIOLOGY | IMMUNOLOGY</t>
  </si>
  <si>
    <t>Complementary and Alternative Medicine | Pharmacology | Pharmacology (medical)</t>
  </si>
  <si>
    <t>Immunology | Immunology and Allergy | Molecular Biology</t>
  </si>
  <si>
    <t>Behavioral Neuroscience | Cognitive Neuroscience</t>
  </si>
  <si>
    <t>Cognitive Neuroscience | Neurology | Neurology (clinical) | Radiology, Nuclear Medicine and Imaging</t>
  </si>
  <si>
    <t>DERMATOLOGY | MYCOLOGY</t>
  </si>
  <si>
    <t>Cognitive Neuroscience</t>
  </si>
  <si>
    <t>PSYCHOLOGY, MULTIDISCIPLINARY | SUBSTANCE ABUSE</t>
  </si>
  <si>
    <t>INFECTIOUS DISEASES | MEDICINE, GENERAL &amp; INTERNAL | PUBLIC, ENVIRONMENTAL &amp; OCCUPATIONAL HEALTH</t>
  </si>
  <si>
    <t>General Immunology and Microbiology | General Veterinary | Infectious Diseases | Molecular Medicine | Public Health, Environmental and Occupational Health</t>
  </si>
  <si>
    <t>IMMUNOLOGY | MEDICINE, RESEARCH &amp; EXPERIMENTAL</t>
  </si>
  <si>
    <t>Genetics | Molecular Medicine | Pharmacology</t>
  </si>
  <si>
    <t>GENETICS &amp; HEREDITY | PHARMACOLOGY &amp; PHARMACY</t>
  </si>
  <si>
    <t>General Psychology</t>
  </si>
  <si>
    <t>PSYCHOLOGY, MULTIDISCIPLINARY</t>
  </si>
  <si>
    <t>Anesthesiology and Pain Medicine | Neurology | Neurology (clinical)</t>
  </si>
  <si>
    <t>CLINICAL NEUROLOGY | MEDICINE, RESEARCH &amp; EXPERIMENTAL</t>
  </si>
  <si>
    <t>ANESTHESIOLOGY</t>
  </si>
  <si>
    <t>ANESTHESIOLOGY | CLINICAL NEUROLOGY</t>
  </si>
  <si>
    <t>Dermatology | Surgery</t>
  </si>
  <si>
    <t>DERMATOLOGY | SURGERY</t>
  </si>
  <si>
    <t>Clinical Psychology | Developmental and Educational Psychology</t>
  </si>
  <si>
    <t>PSYCHIATRY | PSYCHOLOGY, DEVELOPMENTAL</t>
  </si>
  <si>
    <t>General Neuroscience | Pharmacology</t>
  </si>
  <si>
    <t>Cellular and Molecular Neuroscience | Neurology | Neurology (clinical) | Pathology and Forensic Medicine</t>
  </si>
  <si>
    <t>Developmental and Educational Psychology</t>
  </si>
  <si>
    <t>PSYCHOLOGY, DEVELOPMENTAL</t>
  </si>
  <si>
    <t>General Neuroscience | Neurology | Neurology (clinical) | Psychiatry and Mental Health</t>
  </si>
  <si>
    <t>MEDICINE, RESEARCH &amp; EXPERIMENTAL</t>
  </si>
  <si>
    <t>General Neuroscience | Neuropsychology and Physiological Psychology</t>
  </si>
  <si>
    <t>BEHAVIORAL SCIENCES | PSYCHOLOGY | PSYCHOLOGY, BIOLOGICAL | PSYCHOLOGY, EXPERIMENTAL</t>
  </si>
  <si>
    <t>Immunology | Parasitology</t>
  </si>
  <si>
    <t>IMMUNOLOGY | PARASITOLOGY</t>
  </si>
  <si>
    <t>Radiological and Ultrasound Technology | Radiology, Nuclear Medicine and Imaging</t>
  </si>
  <si>
    <t>ENGINEERING, BIOMEDICAL | RADIOLOGY, NUCLEAR MEDICINE &amp; MEDICAL IMAGING</t>
  </si>
  <si>
    <t>Behavioral Neuroscience | Cognitive Neuroscience | Experimental and Cognitive Psychology</t>
  </si>
  <si>
    <t>Immunology | Immunology and Allergy | Neurology | Neurology (clinical)</t>
  </si>
  <si>
    <t>IMMUNOLOGY | NEUROSCIENCES</t>
  </si>
  <si>
    <t>Critical Care and Intensive Care Medicine | Pediatrics, Perinatology and Child Health</t>
  </si>
  <si>
    <t>CRITICAL CARE MEDICINE | PEDIATRICS</t>
  </si>
  <si>
    <t>Neurology | Neurology (clinical) | Pulmonary and Respiratory Medicine</t>
  </si>
  <si>
    <t>Gastroenterology | Pediatrics, Perinatology and Child Health</t>
  </si>
  <si>
    <t>GASTROENTEROLOGY &amp; HEPATOLOGY | NUTRITION &amp; DIETETICS | PEDIATRICS</t>
  </si>
  <si>
    <t>Clinical Psychology | Medicine (miscellaneous) | Psychiatric Mental Health | Psychiatry and Mental Health</t>
  </si>
  <si>
    <t>PSYCHOLOGY, CLINICAL | SUBSTANCE ABUSE</t>
  </si>
  <si>
    <t>Genetics (clinical) | Pharmacology (medical)</t>
  </si>
  <si>
    <t>GENETICS &amp; HEREDITY | MEDICINE, RESEARCH &amp; EXPERIMENTAL</t>
  </si>
  <si>
    <t>Clinical Psychology | Medicine (miscellaneous) | Psychiatry and Mental Health | Toxicology</t>
  </si>
  <si>
    <t>Neurology (clinical) | Pediatrics, Perinatology and Child Health</t>
  </si>
  <si>
    <t>CLINICAL NEUROLOGY | PEDIATRICS</t>
  </si>
  <si>
    <t>Infectious Diseases | Parasitology</t>
  </si>
  <si>
    <t>INFECTIOUS DISEASES | PARASITOLOGY | TROPICAL MEDICINE</t>
  </si>
  <si>
    <t>Hematology | Immunology | Immunology and Allergy</t>
  </si>
  <si>
    <t>HEMATOLOGY</t>
  </si>
  <si>
    <t>Education</t>
  </si>
  <si>
    <t>EDUCATION &amp; EDUCATIONAL RESEARCH | EDUCATION, SCIENTIFIC DISCIPLINES | HEALTH CARE SCIENCES &amp; SERVICES</t>
  </si>
  <si>
    <t>Cellular and Molecular Neuroscience | Molecular Medicine | Neurology</t>
  </si>
  <si>
    <t>PEDIATRICS | RESPIRATORY SYSTEM</t>
  </si>
  <si>
    <t>Pharmacology | Pharmacology (medical)</t>
  </si>
  <si>
    <t>PHARMACOLOGY &amp; PHARMACY</t>
  </si>
  <si>
    <t>Developmental Biology | Pediatrics, Perinatology and Child Health</t>
  </si>
  <si>
    <t>Epidemiology | Infectious Diseases | Public Health, Environmental and Occupational Health | Pulmonary and Respiratory Medicine</t>
  </si>
  <si>
    <t>INFECTIOUS DISEASES | VIROLOGY</t>
  </si>
  <si>
    <t>Infectious Diseases | Public Health, Environmental and Occupational Health | Virology</t>
  </si>
  <si>
    <t>General Immunology and Microbiology | Immunology and Allergy | Infectious Diseases | Microbiology (medical)</t>
  </si>
  <si>
    <t>Biomedical Engineering | Computer Science Applications | Neuroscience (miscellaneous)</t>
  </si>
  <si>
    <t>MATHEMATICAL &amp; COMPUTATIONAL BIOLOGY | NEUROSCIENCES</t>
  </si>
  <si>
    <t>Dermatology</t>
  </si>
  <si>
    <t>DERMATOLOGY</t>
  </si>
  <si>
    <t>Geriatrics and Gerontology | Psychiatry and Mental Health</t>
  </si>
  <si>
    <t>GERIATRICS &amp; GERONTOLOGY | GERONTOLOGY | PSYCHIATRY</t>
  </si>
  <si>
    <t>Endocrinology, Diabetes and Metabolism | Genetics</t>
  </si>
  <si>
    <t>GENETICS &amp; HEREDITY | NUTRITION &amp; DIETETICS</t>
  </si>
  <si>
    <t>General Psychology | Sociology and Political Science</t>
  </si>
  <si>
    <t>Immunology | Immunology and Allergy | Oncology</t>
  </si>
  <si>
    <t>Pediatrics, Perinatology and Child Health | Pharmacology (medical) | Psychiatry and Mental Health</t>
  </si>
  <si>
    <t>PEDIATRICS | PHARMACOLOGY &amp; PHARMACY | PSYCHIATRY</t>
  </si>
  <si>
    <t>Immunology | Immunology and Allergy | Pharmacology</t>
  </si>
  <si>
    <t>BIOTECHNOLOGY &amp; APPLIED MICROBIOLOGY | IMMUNOLOGY</t>
  </si>
  <si>
    <t>Developmental and Educational Psychology | Education | Sociology and Political Science</t>
  </si>
  <si>
    <t>EDUCATION &amp; EDUCATIONAL RESEARCH | PSYCHOLOGY, DEVELOPMENTAL</t>
  </si>
  <si>
    <t>General Neuroscience | Neuropsychology and Physiological Psychology | Physiology (medical)</t>
  </si>
  <si>
    <t>NEUROSCIENCES | PHYSIOLOGY | PSYCHOLOGY | PSYCHOLOGY, BIOLOGICAL | PSYCHOLOGY, EXPERIMENTAL</t>
  </si>
  <si>
    <t>Clinical Psychology | Geriatrics and Gerontology | Gerontology | Psychiatry and Mental Health</t>
  </si>
  <si>
    <t>GERIATRICS &amp; GERONTOLOGY | GERONTOLOGY | PSYCHIATRY | PSYCHOLOGY | PSYCHOLOGY, CLINICAL</t>
  </si>
  <si>
    <t>Cellular and Molecular Neuroscience | General Neuroscience</t>
  </si>
  <si>
    <t>Hepatology</t>
  </si>
  <si>
    <t>Immunology | Infectious Diseases | Microbiology | Microbiology (medical)</t>
  </si>
  <si>
    <t>IMMUNOLOGY | MICROBIOLOGY | RESPIRATORY SYSTEM</t>
  </si>
  <si>
    <t>Immunology and Allergy | Pediatrics, Perinatology and Child Health | Rheumatology</t>
  </si>
  <si>
    <t>PEDIATRICS | RHEUMATOLOGY</t>
  </si>
  <si>
    <t>Arts and Humanities (miscellaneous) | Developmental and Educational Psychology | Experimental and Cognitive Psychology</t>
  </si>
  <si>
    <t>PSYCHOLOGY, EXPERIMENTAL</t>
  </si>
  <si>
    <t>Genetics (clinical) | Neurology | Neurology (clinical) | Pediatrics, Perinatology and Child Health</t>
  </si>
  <si>
    <t>Genetics (clinical) | Obstetrics and Gynecology</t>
  </si>
  <si>
    <t>GENETICS &amp; HEREDITY | OBSTETRICS &amp; GYNECOLOGY</t>
  </si>
  <si>
    <t>Molecular Medicine | Pharmacology (medical) | Virology</t>
  </si>
  <si>
    <t>Gastroenterology | Hepatology</t>
  </si>
  <si>
    <t>GASTROENTEROLOGY &amp; HEPATOLOGY</t>
  </si>
  <si>
    <t>Clinical Psychology | Neurology (clinical) | Neuropsychology and Physiological Psychology | Psychiatry and Mental Health</t>
  </si>
  <si>
    <t>Biophysics | Radiological and Ultrasound Technology | Radiology, Nuclear Medicine and Imaging</t>
  </si>
  <si>
    <t>Geriatrics and Gerontology | Gerontology | Psychiatric Mental Health | Psychiatry and Mental Health</t>
  </si>
  <si>
    <t>Cognitive Neuroscience | Geriatrics and Gerontology | Psychiatry and Mental Health</t>
  </si>
  <si>
    <t>CLINICAL NEUROLOGY | GERIATRICS &amp; GERONTOLOGY | PSYCHIATRY</t>
  </si>
  <si>
    <t>Neurology | Neurology (clinical) | Pharmacology (medical) | Psychiatry and Mental Health</t>
  </si>
  <si>
    <t>CLINICAL NEUROLOGY | PHARMACOLOGY &amp; PHARMACY | PSYCHIATRY | PSYCHOLOGY</t>
  </si>
  <si>
    <t>Arts and Humanities (miscellaneous) | Clinical Psychology | Experimental and Cognitive Psychology | Psychiatry and Mental Health</t>
  </si>
  <si>
    <t>Nephrology | Pediatrics, Perinatology and Child Health</t>
  </si>
  <si>
    <t>PEDIATRICS | UROLOGY &amp; NEPHROLOGY</t>
  </si>
  <si>
    <t>Hematology</t>
  </si>
  <si>
    <t>CLINICAL NEUROLOGY | PATHOLOGY</t>
  </si>
  <si>
    <t>Pharmacology (medical) | Psychiatry and Mental Health</t>
  </si>
  <si>
    <t>Pharmacology</t>
  </si>
  <si>
    <t>Agronomy and Crop Science | Applied Microbiology and Biotechnology | Microbiology | Veterinary (miscellaneous)</t>
  </si>
  <si>
    <t>MYCOLOGY</t>
  </si>
  <si>
    <t>HEALTH POLICY &amp; SERVICES | PSYCHIATRY | PUBLIC, ENVIRONMENTAL &amp; OCCUPATIONAL HEALTH</t>
  </si>
  <si>
    <t>Developmental and Educational Psychology | Education | Social Psychology</t>
  </si>
  <si>
    <t>PSYCHOLOGY, EDUCATIONAL</t>
  </si>
  <si>
    <t>Biological Psychiatry | Psychiatric Mental Health | Psychiatry and Mental Health</t>
  </si>
  <si>
    <t>PHARMACOLOGY &amp; PHARMACY | PSYCHIATRY</t>
  </si>
  <si>
    <t>ANESTHESIOLOGY | MEDICINE, GENERAL &amp; INTERNAL</t>
  </si>
  <si>
    <t>CELL &amp; TISSUE ENGINEERING | CELL BIOLOGY | MEDICINE, RESEARCH &amp; EXPERIMENTAL</t>
  </si>
  <si>
    <t>Epidemiology | Health Policy | Infectious Diseases | Public Health, Environmental and Occupational Health</t>
  </si>
  <si>
    <t>Neuroscience (miscellaneous) | Psychiatry and Mental Health | Radiology, Nuclear Medicine and Imaging</t>
  </si>
  <si>
    <t>CLINICAL NEUROLOGY | NEUROIMAGING | PSYCHIATRY</t>
  </si>
  <si>
    <t>Behavioral Neuroscience | Health (social science) | Neuropsychology and Physiological Psychology | Social Sciences (miscellaneous)</t>
  </si>
  <si>
    <t>Health (social science) | Health Policy | Issues, Ethics and Legal Aspects</t>
  </si>
  <si>
    <t>ETHICS | MEDICAL ETHICS | SOCIAL SCIENCES, BIOMEDICAL</t>
  </si>
  <si>
    <t>Geriatrics and Gerontology | Neurology (clinical) | Psychiatry and Mental Health</t>
  </si>
  <si>
    <t>Behavioral Neuroscience | Neurology | Neurology (clinical)</t>
  </si>
  <si>
    <t>BEHAVIORAL SCIENCES | CLINICAL NEUROLOGY | PSYCHIATRY</t>
  </si>
  <si>
    <t>Developmental Neuroscience | Neurology</t>
  </si>
  <si>
    <t>DEVELOPMENTAL BIOLOGY | NEUROSCIENCES</t>
  </si>
  <si>
    <t>PERIPHERAL VASCULAR DISEASE | RADIOLOGY, NUCLEAR MEDICINE &amp; MEDICAL IMAGING</t>
  </si>
  <si>
    <t>Health Policy | Public Health, Environmental and Occupational Health</t>
  </si>
  <si>
    <t>Behavioral Neuroscience | Nutrition and Dietetics | Psychiatry and Mental Health</t>
  </si>
  <si>
    <t>NUTRITION &amp; DIETETICS | PSYCHIATRY | PSYCHOLOGY, CLINICAL</t>
  </si>
  <si>
    <t>Infectious Diseases | Parasitology | Virology</t>
  </si>
  <si>
    <t>PUBLIC, ENVIRONMENTAL &amp; OCCUPATIONAL HEALTH | TROPICAL MEDICINE</t>
  </si>
  <si>
    <t>Immunology | Immunology and Allergy | Rheumatology</t>
  </si>
  <si>
    <t>General Immunology and Microbiology | Infectious Diseases | Microbiology (medical)</t>
  </si>
  <si>
    <t>Epidemiology | Infectious Diseases</t>
  </si>
  <si>
    <t>Urology</t>
  </si>
  <si>
    <t>UROLOGY &amp; NEPHROLOGY</t>
  </si>
  <si>
    <t>INFECTIOUS DISEASES | PHARMACOLOGY &amp; PHARMACY | VIROLOGY</t>
  </si>
  <si>
    <t>Health Informatics</t>
  </si>
  <si>
    <t>HEALTH CARE SCIENCES &amp; SERVICES | MEDICAL INFORMATICS</t>
  </si>
  <si>
    <t>Clinical Psychology</t>
  </si>
  <si>
    <t>Immunology | Microbiology | Microbiology (medical) | Pharmacology</t>
  </si>
  <si>
    <t>Infectious Diseases | Microbiology (medical) | Pediatrics, Perinatology and Child Health</t>
  </si>
  <si>
    <t>IMMUNOLOGY | INFECTIOUS DISEASES | PEDIATRICS</t>
  </si>
  <si>
    <t>Neurology (clinical) | Pediatrics, Perinatology and Child Health | Surgery</t>
  </si>
  <si>
    <t>CLINICAL NEUROLOGY | PEDIATRICS | SURGERY</t>
  </si>
  <si>
    <t>Agronomy and Crop Science | Food Science | Immunology</t>
  </si>
  <si>
    <t>Pathology and Forensic Medicine | Physiology (medical)</t>
  </si>
  <si>
    <t>Neurology (clinical) | Oncology</t>
  </si>
  <si>
    <t>Pulmonary and Respiratory Medicine | Radiology, Nuclear Medicine and Imaging</t>
  </si>
  <si>
    <t>Gastroenterology</t>
  </si>
  <si>
    <t>Hepatology | Infectious Diseases</t>
  </si>
  <si>
    <t>Dermatology | Neurology (clinical) | Psychiatry and Mental Health</t>
  </si>
  <si>
    <t>Biomedical Engineering | Biophysics | Radiology, Nuclear Medicine and Imaging</t>
  </si>
  <si>
    <t>Developmental Neuroscience | Neurology | Neurology (clinical) | Pediatrics, Perinatology and Child Health</t>
  </si>
  <si>
    <t>Cardiology and Cardiovascular Medicine | Pathology and Forensic Medicine</t>
  </si>
  <si>
    <t>CARDIAC &amp; CARDIOVASCULAR SYSTEMS | PATHOLOGY</t>
  </si>
  <si>
    <t>Physical Therapy, Sports Therapy and Rehabilitation | Rehabilitation</t>
  </si>
  <si>
    <t>REHABILITATION</t>
  </si>
  <si>
    <t>Medicine (miscellaneous)</t>
  </si>
  <si>
    <t>Animal Science and Zoology | Infectious Diseases | Parasitology | Toxicology</t>
  </si>
  <si>
    <t>TOXICOLOGY | TROPICAL MEDICINE</t>
  </si>
  <si>
    <t>OBSTETRICS &amp; GYNECOLOGY | PEDIATRICS</t>
  </si>
  <si>
    <t>Biological Psychiatry | Neuropsychology and Physiological Psychology | Psychiatry and Mental Health</t>
  </si>
  <si>
    <t>NEUROSCIENCES | PSYCHIATRY | PSYCHOLOGY</t>
  </si>
  <si>
    <t>Pediatrics, Perinatology and Child Health | Radiology, Nuclear Medicine and Imaging</t>
  </si>
  <si>
    <t>PEDIATRICS | RADIOLOGY, NUCLEAR MEDICINE &amp; MEDICAL IMAGING</t>
  </si>
  <si>
    <t>Cognitive Neuroscience | Psychiatry and Mental Health</t>
  </si>
  <si>
    <t>Cardiology and Cardiovascular Medicine</t>
  </si>
  <si>
    <t>Pediatrics, Perinatology and Child Health | Surgery</t>
  </si>
  <si>
    <t>PEDIATRICS | SURGERY</t>
  </si>
  <si>
    <t>Neurology (clinical) | Radiological and Ultrasound Technology | Radiology, Nuclear Medicine and Imaging</t>
  </si>
  <si>
    <t>Animal Science and Zoology | Infectious Diseases | Insect Science | Parasitology | Veterinary (miscellaneous)</t>
  </si>
  <si>
    <t>PARASITOLOGY</t>
  </si>
  <si>
    <t>Complementary and Alternative Medicine | Oncology</t>
  </si>
  <si>
    <t>INTEGRATIVE &amp; COMPLEMENTARY MEDICINE | ONCOLOGY</t>
  </si>
  <si>
    <t>PHARMACOLOGY &amp; PHARMACY | PSYCHIATRY | PSYCHOLOGY, BIOLOGICAL | PSYCHOLOGY, CLINICAL</t>
  </si>
  <si>
    <t>Biochemistry (medical) | Clinical Biochemistry | Genetics | Molecular Biology</t>
  </si>
  <si>
    <t>BIOTECHNOLOGY &amp; APPLIED MICROBIOLOGY | GENETICS &amp; HEREDITY | MEDICINE, RESEARCH &amp; EXPERIMENTAL | PATHOLOGY</t>
  </si>
  <si>
    <t>General Nursing</t>
  </si>
  <si>
    <t>HEALTH CARE SCIENCES &amp; SERVICES</t>
  </si>
  <si>
    <t>Health Policy | Psychiatric Mental Health | Psychiatry and Mental Health | Public Health, Environmental and Occupational Health</t>
  </si>
  <si>
    <t>Dermatology | Infectious Diseases | Microbiology (medical) | Public Health, Environmental and Occupational Health</t>
  </si>
  <si>
    <t>Immunology | Infectious Diseases | Virology</t>
  </si>
  <si>
    <t>BIOCHEMICAL RESEARCH METHODS | IMMUNOLOGY</t>
  </si>
  <si>
    <t>Obstetrics and Gynecology | Reproductive Medicine</t>
  </si>
  <si>
    <t>OBSTETRICS &amp; GYNECOLOGY | REPRODUCTIVE BIOLOGY</t>
  </si>
  <si>
    <t>Arts and Humanities (miscellaneous) | Clinical Psychology</t>
  </si>
  <si>
    <t>Otorhinolaryngology | Surgery</t>
  </si>
  <si>
    <t>BEHAVIORAL SCIENCES | PEDIATRICS | PSYCHOLOGY, DEVELOPMENTAL</t>
  </si>
  <si>
    <t>Neurology (clinical) | Pathology and Forensic Medicine</t>
  </si>
  <si>
    <t>Clinical Psychology | Neurology | Neurology (clinical)</t>
  </si>
  <si>
    <t>CLINICAL NEUROLOGY | PSYCHOLOGY | PSYCHOLOGY, CLINICAL</t>
  </si>
  <si>
    <t>Microbiology | Microbiology (medical)</t>
  </si>
  <si>
    <t>Immunology and Allergy | Pediatrics, Perinatology and Child Health | Pulmonary and Respiratory Medicine</t>
  </si>
  <si>
    <t>ALLERGY | RESPIRATORY SYSTEM</t>
  </si>
  <si>
    <t>Law | Pediatrics, Perinatology and Child Health</t>
  </si>
  <si>
    <t>FAMILY STUDIES | SOCIAL WORK</t>
  </si>
  <si>
    <t>Pediatrics, Perinatology and Child Health | Psychiatry and Mental Health</t>
  </si>
  <si>
    <t>PEDIATRICS | PSYCHIATRY</t>
  </si>
  <si>
    <t>Critical Care and Intensive Care Medicine | Emergency Medicine</t>
  </si>
  <si>
    <t>EMERGENCY MEDICINE</t>
  </si>
  <si>
    <t>Developmental Neuroscience | Neurology (clinical) | Pediatrics, Perinatology and Child Health</t>
  </si>
  <si>
    <t>PATHOLOGY</t>
  </si>
  <si>
    <t>Education | Organizational Behavior and Human Resource Management</t>
  </si>
  <si>
    <t>EDUCATION &amp; EDUCATIONAL RESEARCH</t>
  </si>
  <si>
    <t>Public Health, Environmental and Occupational Health</t>
  </si>
  <si>
    <t>Health Informatics | Modeling and Simulation</t>
  </si>
  <si>
    <t>MATHEMATICAL &amp; COMPUTATIONAL BIOLOGY</t>
  </si>
  <si>
    <t>Nephrology</t>
  </si>
  <si>
    <t>Endocrinology | Genetics | Molecular Biology</t>
  </si>
  <si>
    <t>Oncology | Pediatrics, Perinatology and Child Health</t>
  </si>
  <si>
    <t>ONCOLOGY</t>
  </si>
  <si>
    <t>Epidemiology | Genetics (clinical) | Public Health, Environmental and Occupational Health</t>
  </si>
  <si>
    <t>Biochemistry, Genetics and Molecular Biology (miscellaneous) | Endocrinology, Diabetes and Metabolism | Internal Medicine</t>
  </si>
  <si>
    <t>NEUROIMAGING | NEUROSCIENCES | SURGERY</t>
  </si>
  <si>
    <t>Endocrinology, Diabetes and Metabolism | Food Science | Nutrition and Dietetics</t>
  </si>
  <si>
    <t>Community and Home Care</t>
  </si>
  <si>
    <t>Clinical Psychology | Education | General Psychology</t>
  </si>
  <si>
    <t>Clinical Psychology | General Neuroscience | Geriatrics and Gerontology | Psychiatry and Mental Health</t>
  </si>
  <si>
    <t>CLINICAL NEUROLOGY | GERIATRICS &amp; GERONTOLOGY</t>
  </si>
  <si>
    <t>ACTA CYTOLOGICA</t>
  </si>
  <si>
    <t>Histology | Pathology and Forensic Medicine</t>
  </si>
  <si>
    <t>Neurology | Neurology (clinical) | Neuropsychology and Physiological Psychology</t>
  </si>
  <si>
    <t>Drug Discovery | Molecular Medicine</t>
  </si>
  <si>
    <t>BIOCHEMICAL RESEARCH METHODS | PHARMACOLOGY &amp; PHARMACY</t>
  </si>
  <si>
    <t>EDUCATION &amp; EDUCATIONAL RESEARCH | EDUCATION, SCIENTIFIC DISCIPLINES</t>
  </si>
  <si>
    <t>General Biochemistry,Genetics and Molecular Biology | Health (social science)</t>
  </si>
  <si>
    <t>Pediatrics, Perinatology and Child Health | Urology</t>
  </si>
  <si>
    <t>Developmental and Educational Psychology | Neurology (clinical) | Neuroscience (miscellaneous)</t>
  </si>
  <si>
    <t>NEUROSCIENCES | REHABILITATION</t>
  </si>
  <si>
    <t>Infectious Diseases | Microbiology (medical) | Pharmacology (medical)</t>
  </si>
  <si>
    <t>INFECTIOUS DISEASES | PHARMACOLOGY &amp; PHARMACY</t>
  </si>
  <si>
    <t>Orthopedics and Sports Medicine | Surgery</t>
  </si>
  <si>
    <t>ORTHOPEDICS | SURGERY</t>
  </si>
  <si>
    <t>Endocrinology | Endocrinology, Diabetes and Metabolism</t>
  </si>
  <si>
    <t>NEUROSCIENCES | PHARMACOLOGY &amp; PHARMACY</t>
  </si>
  <si>
    <t>PSYCHIATRY | PSYCHOLOGY, CLINICAL | SUBSTANCE ABUSE</t>
  </si>
  <si>
    <t>Dermatology | Infectious Diseases | Pharmacology (medical) | Public Health, Environmental and Occupational Health</t>
  </si>
  <si>
    <t>Internal Medicine | Radiology, Nuclear Medicine and Imaging</t>
  </si>
  <si>
    <t>Health (social science) | Infectious Diseases | Public Health, Environmental and Occupational Health</t>
  </si>
  <si>
    <t>EDUCATION &amp; EDUCATIONAL RESEARCH | PUBLIC, ENVIRONMENTAL &amp; OCCUPATIONAL HEALTH</t>
  </si>
  <si>
    <t>Cell Biology | Pathology and Forensic Medicine</t>
  </si>
  <si>
    <t>General Psychology | Medicine (miscellaneous)</t>
  </si>
  <si>
    <t>Neurology | Neurology (clinical) | Physiology (medical) | Surgery</t>
  </si>
  <si>
    <t>Hematology | Infectious Diseases</t>
  </si>
  <si>
    <t>HEMATOLOGY | INFECTIOUS DISEASES</t>
  </si>
  <si>
    <t>Epidemiology | Psychiatry and Mental Health</t>
  </si>
  <si>
    <t>Instrumentation | Radiation | Radiology, Nuclear Medicine and Imaging</t>
  </si>
  <si>
    <t>Cancer Research | Epidemiology | Oncology | Public Health, Environmental and Occupational Health</t>
  </si>
  <si>
    <t>Biotechnology | Cell Biology | Dermatology | Molecular Biology</t>
  </si>
  <si>
    <t>Hematology | Molecular Biology</t>
  </si>
  <si>
    <t>Microbiology | Parasitology</t>
  </si>
  <si>
    <t>Cell Biology | Clinical Biochemistry | Endocrinology</t>
  </si>
  <si>
    <t>CELL BIOLOGY | ENDOCRINOLOGY &amp; METABOLISM</t>
  </si>
  <si>
    <t>Reproductive Medicine | Urology</t>
  </si>
  <si>
    <t>Endocrinology, Diabetes and Metabolism | Obstetrics and Gynecology</t>
  </si>
  <si>
    <t>Cardiology and Cardiovascular Medicine | Physiology (medical)</t>
  </si>
  <si>
    <t>CARDIAC &amp; CARDIOVASCULAR SYSTEMS</t>
  </si>
  <si>
    <t>Health (social science) | Medicine (miscellaneous) | Psychiatry and Mental Health | Public Health, Environmental and Occupational Health</t>
  </si>
  <si>
    <t>PSYCHIATRY | PSYCHOLOGY | SUBSTANCE ABUSE</t>
  </si>
  <si>
    <t>Education | Psychiatry and Mental Health</t>
  </si>
  <si>
    <t>EDUCATION &amp; EDUCATIONAL RESEARCH | PSYCHIATRY</t>
  </si>
  <si>
    <t>Dermatology | Epidemiology | Health Policy | Infectious Diseases | Virology</t>
  </si>
  <si>
    <t>EDUCATION, SCIENTIFIC DISCIPLINES | HEALTH CARE SCIENCES &amp; SERVICES</t>
  </si>
  <si>
    <t>Biochemistry, Genetics and Molecular Biology (miscellaneous) | Health Policy | Immunology and Microbiology (miscellaneous) | Medicine (miscellaneous) | Public Health, Environmental and Occupational Health</t>
  </si>
  <si>
    <t>Developmental Biology | Embryology | Health, Toxicology and Mutagenesis | Pediatrics, Perinatology and Child Health | Toxicology</t>
  </si>
  <si>
    <t>DEVELOPMENTAL BIOLOGY | TOXICOLOGY</t>
  </si>
  <si>
    <t>Epidemiology | Infectious Diseases | Parasitology</t>
  </si>
  <si>
    <t>General Social Sciences | Public Health, Environmental and Occupational Health</t>
  </si>
  <si>
    <t>DEMOGRAPHY | SOCIAL SCIENCES, BIOMEDICAL</t>
  </si>
  <si>
    <t>Infectious Diseases | Microbiology (medical) | Parasitology</t>
  </si>
  <si>
    <t>Mechanical Engineering</t>
  </si>
  <si>
    <t>ENGINEERING, BIOMEDICAL</t>
  </si>
  <si>
    <t>Pharmacology | Pharmacology (medical) | Toxicology</t>
  </si>
  <si>
    <t>Biophysics | General Environmental Science | Radiation</t>
  </si>
  <si>
    <t>BIOLOGY | BIOPHYSICS | ENVIRONMENTAL SCIENCES | RADIOLOGY, NUCLEAR MEDICINE &amp; MEDICAL IMAGING</t>
  </si>
  <si>
    <t>Complementary and Alternative Medicine | Pharmacology (medical)</t>
  </si>
  <si>
    <t>INTEGRATIVE &amp; COMPLEMENTARY MEDICINE</t>
  </si>
  <si>
    <t>Behavioral Neuroscience | Medicine (miscellaneous) | Neuroscience (miscellaneous)</t>
  </si>
  <si>
    <t>IMMUNOLOGY | MEDICINE, GENERAL &amp; INTERNAL | MEDICINE, RESEARCH &amp; EXPERIMENTAL</t>
  </si>
  <si>
    <t>Cardiology and Cardiovascular Medicine | Pulmonary and Respiratory Medicine | Surgery</t>
  </si>
  <si>
    <t>CARDIAC &amp; CARDIOVASCULAR SYSTEMS | SURGERY</t>
  </si>
  <si>
    <t>Otorhinolaryngology | Pediatrics, Perinatology and Child Health</t>
  </si>
  <si>
    <t>OTORHINOLARYNGOLOGY | PEDIATRICS</t>
  </si>
  <si>
    <t>Cognitive Neuroscience | Neuropsychology and Physiological Psychology | Psychiatry and Mental Health</t>
  </si>
  <si>
    <t>BEHAVIORAL SCIENCES | CLINICAL NEUROLOGY</t>
  </si>
  <si>
    <t>Emergency Medicine</t>
  </si>
  <si>
    <t>Chemical Health and Safety | Health, Toxicology and Mutagenesis | Public Health, Environmental and Occupational Health | Toxicology</t>
  </si>
  <si>
    <t>PHARMACOLOGY &amp; PHARMACY | RADIOLOGY, NUCLEAR MEDICINE &amp; MEDICAL IMAGING</t>
  </si>
  <si>
    <t>Biological Psychiatry | Neurology (clinical)</t>
  </si>
  <si>
    <t>Oncology | Radiological and Ultrasound Technology | Radiology, Nuclear Medicine and Imaging</t>
  </si>
  <si>
    <t>ONCOLOGY | RADIOLOGY, NUCLEAR MEDICINE &amp; MEDICAL IMAGING</t>
  </si>
  <si>
    <t>Public Health, Environmental and Occupational Health | Safety Research</t>
  </si>
  <si>
    <t>Arts and Humanities (miscellaneous) | Neurology (clinical)</t>
  </si>
  <si>
    <t>CLINICAL NEUROLOGY | PSYCHIATRY | PSYCHOLOGY</t>
  </si>
  <si>
    <t>MEDICAL LABORATORY TECHNOLOGY | PATHOLOGY</t>
  </si>
  <si>
    <t>Psychiatric Mental Health</t>
  </si>
  <si>
    <t>NURSING | PSYCHIATRY</t>
  </si>
  <si>
    <t>Cancer Research | Hematology | Oncology | Radiology, Nuclear Medicine and Imaging</t>
  </si>
  <si>
    <t>Oncology | Radiology, Nuclear Medicine and Imaging</t>
  </si>
  <si>
    <t>Genetics (clinical) | Obstetrics and Gynecology | Pediatrics, Perinatology and Child Health</t>
  </si>
  <si>
    <t>Endocrinology, Diabetes and Metabolism</t>
  </si>
  <si>
    <t>Dermatology | Immunology | Infectious Diseases</t>
  </si>
  <si>
    <t>Emergency Medicine | Radiology, Nuclear Medicine and Imaging</t>
  </si>
  <si>
    <t>Oncology</t>
  </si>
  <si>
    <t>Infectious Diseases | Microbiology (medical) | Pulmonary and Respiratory Medicine</t>
  </si>
  <si>
    <t>Education | Public Health, Environmental and Occupational Health</t>
  </si>
  <si>
    <t>Infectious Diseases | Pediatrics, Perinatology and Child Health</t>
  </si>
  <si>
    <t>PEDIATRICS | TROPICAL MEDICINE</t>
  </si>
  <si>
    <t>Hematology | Oncology | Pediatrics, Perinatology and Child Health</t>
  </si>
  <si>
    <t>HEMATOLOGY | ONCOLOGY | PEDIATRICS</t>
  </si>
  <si>
    <t>Gastroenterology | Oncology</t>
  </si>
  <si>
    <t>Biophysics | Radiology, Nuclear Medicine and Imaging</t>
  </si>
  <si>
    <t>Emergency Medicine | Pediatrics, Perinatology and Child Health</t>
  </si>
  <si>
    <t>EMERGENCY MEDICINE | PEDIATRICS</t>
  </si>
  <si>
    <t>General Health Professions</t>
  </si>
  <si>
    <t>PUBLIC, ENVIRONMENTAL &amp; OCCUPATIONAL HEALTH | WOMENS STUDIES</t>
  </si>
  <si>
    <t>Pulmonary and Respiratory Medicine</t>
  </si>
  <si>
    <t>Immunology | Immunology and Microbiology (miscellaneous) | Neurology (clinical) | Neuroscience (miscellaneous)</t>
  </si>
  <si>
    <t>Pathology and Forensic Medicine | Psychiatry and Mental Health</t>
  </si>
  <si>
    <t>LAW | PSYCHIATRY</t>
  </si>
  <si>
    <t>Clinical Psychology | Psychiatric Mental Health | Psychiatry and Mental Health</t>
  </si>
  <si>
    <t>PSYCHIATRY | PSYCHOLOGY, PSYCHOANALYSIS</t>
  </si>
  <si>
    <t>Health Policy | Pharmacology (medical)</t>
  </si>
  <si>
    <t>Health Policy | Pharmacology | Pharmacology (medical)</t>
  </si>
  <si>
    <t>Neurology | Neurology (clinical) | Pathology and Forensic Medicine</t>
  </si>
  <si>
    <t>Immunology and Microbiology (miscellaneous) | Obstetrics and Gynecology | Pediatrics, Perinatology and Child Health</t>
  </si>
  <si>
    <t>Health Policy | Pharmacology (medical) | Pharmacology, Toxicology and Pharmaceutics (miscellaneous)</t>
  </si>
  <si>
    <t>Endocrinology, Diabetes and Metabolism | Pediatrics, Perinatology and Child Health</t>
  </si>
  <si>
    <t>Applied Psychology</t>
  </si>
  <si>
    <t>PSYCHOLOGY, APPLIED</t>
  </si>
  <si>
    <t>Neurology | Neurology (clinical) | Pediatrics, Perinatology and Child Health</t>
  </si>
  <si>
    <t>Community and Home Care | Epidemiology | Health Policy | Public Health, Environmental and Occupational Health</t>
  </si>
  <si>
    <t>Otorhinolaryngology</t>
  </si>
  <si>
    <t>OTORHINOLARYNGOLOGY</t>
  </si>
  <si>
    <t>Geriatrics and Gerontology</t>
  </si>
  <si>
    <t>Cognitive Neuroscience | Geriatrics and Gerontology | Neurology | Neurology (clinical) | Sensory Systems</t>
  </si>
  <si>
    <t>Clinical Biochemistry</t>
  </si>
  <si>
    <t>HEALTH CARE SCIENCES &amp; SERVICES | HEALTH POLICY &amp; SERVICES | PUBLIC, ENVIRONMENTAL &amp; OCCUPATIONAL HEALTH</t>
  </si>
  <si>
    <t>Microbiology (medical) | Pathology and Forensic Medicine</t>
  </si>
  <si>
    <t>Ecology, Evolution, Behavior and Systematics | Insect Science | Public Health, Environmental and Occupational Health</t>
  </si>
  <si>
    <t>ENTOMOLOGY</t>
  </si>
  <si>
    <t>Pathology and Forensic Medicine | Pediatrics, Perinatology and Child Health</t>
  </si>
  <si>
    <t>PATHOLOGY | PEDIATRICS</t>
  </si>
  <si>
    <t>TROPICAL MEDICINE</t>
  </si>
  <si>
    <t>Organic Chemistry</t>
  </si>
  <si>
    <t>CHEMISTRY, ORGANIC</t>
  </si>
  <si>
    <t>Orthopedics and Sports Medicine</t>
  </si>
  <si>
    <t>ORTHOPEDICS | SPORT SCIENCES</t>
  </si>
  <si>
    <t>Orthopedics and Sports Medicine | Rehabilitation</t>
  </si>
  <si>
    <t>Infectious Diseases | Microbiology | Parasitology</t>
  </si>
  <si>
    <t>Education | Statistics and Probability</t>
  </si>
  <si>
    <t>Education | Medicine (miscellaneous)</t>
  </si>
  <si>
    <t>Obstetrics and Gynecology | Oncology</t>
  </si>
  <si>
    <t>OBSTETRICS &amp; GYNECOLOGY | ONCOLOGY</t>
  </si>
  <si>
    <t>Clinical Biochemistry | Medical Laboratory Technology | Pathology and Forensic Medicine</t>
  </si>
  <si>
    <t>Genetics | Genetics (clinical) | Molecular Biology | Molecular Medicine | Pharmacology</t>
  </si>
  <si>
    <t>Computer Science Applications | Health Informatics | Health Information Management | Health Policy</t>
  </si>
  <si>
    <t>Orthopedics and Sports Medicine | Physical Therapy, Sports Therapy and Rehabilitation | Rehabilitation</t>
  </si>
  <si>
    <t>Geriatrics and Gerontology | Radiology, Nuclear Medicine and Imaging</t>
  </si>
  <si>
    <t>Hematology | Oncology</t>
  </si>
  <si>
    <t>LPN and LVN | Speech and Hearing</t>
  </si>
  <si>
    <t>INFECTIOUS DISEASES | PEDIATRICS</t>
  </si>
  <si>
    <t>Neurology (clinical) | Rehabilitation</t>
  </si>
  <si>
    <t>Dermatology | Rheumatology</t>
  </si>
  <si>
    <t>Nephrology | Urology</t>
  </si>
  <si>
    <t>Family Practice | Pediatrics, Perinatology and Child Health</t>
  </si>
  <si>
    <t>Biochemistry (medical) | Clinical Biochemistry | Medicine (miscellaneous)</t>
  </si>
  <si>
    <t>General Business,Management and Accounting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</si>
</sst>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%"/>
    <numFmt numFmtId="165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4"/>
      <color rgb="FF2f5597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bf9000"/>
      <name val="Calibri"/>
      <family val="2"/>
    </font>
    <font>
      <sz val="11"/>
      <color rgb="FF00b050"/>
      <name val="Calibri"/>
      <family val="2"/>
    </font>
    <font>
      <sz val="11"/>
      <color rgb="FF548235"/>
      <name val="Calibri"/>
      <family val="2"/>
    </font>
    <font>
      <sz val="11"/>
      <color rgb="FFed7d31"/>
      <name val="Calibri"/>
      <family val="2"/>
    </font>
    <font>
      <sz val="11"/>
      <color rgb="FF7030a0"/>
      <name val="Calibri"/>
      <family val="2"/>
    </font>
    <font>
      <b/>
      <sz val="18"/>
      <color rgb="FFff0000"/>
      <name val="Calibri"/>
      <family val="2"/>
    </font>
    <font>
      <b/>
      <sz val="12"/>
      <color rgb="FF002060"/>
      <name val="Calibri"/>
      <family val="2"/>
    </font>
    <font>
      <b/>
      <sz val="11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e75b6"/>
      </patternFill>
    </fill>
    <fill>
      <patternFill patternType="solid">
        <fgColor rgb="FFd9d9d9"/>
      </patternFill>
    </fill>
    <fill>
      <patternFill patternType="solid">
        <fgColor rgb="FF008080"/>
      </patternFill>
    </fill>
    <fill>
      <patternFill patternType="solid">
        <fgColor rgb="FF0070c0"/>
      </patternFill>
    </fill>
  </fills>
  <borders count="2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a6a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c6c6c6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2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4" applyFont="1" fillId="3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2" applyBorder="1" fontId="5" applyFont="1" fillId="0" applyAlignment="1">
      <alignment horizontal="left"/>
    </xf>
    <xf xfId="0" numFmtId="0" borderId="0" fontId="0" fillId="0" applyAlignment="1">
      <alignment wrapText="1"/>
    </xf>
    <xf xfId="0" numFmtId="0" borderId="3" applyBorder="1" fontId="1" applyFont="1" fillId="4" applyFill="1" applyAlignment="1">
      <alignment horizontal="center" wrapText="1"/>
    </xf>
    <xf xfId="0" numFmtId="4" applyNumberFormat="1" borderId="3" applyBorder="1" fontId="1" applyFont="1" fillId="4" applyFill="1" applyAlignment="1">
      <alignment horizontal="center" wrapText="1"/>
    </xf>
    <xf xfId="0" numFmtId="3" applyNumberFormat="1" borderId="3" applyBorder="1" fontId="1" applyFont="1" fillId="4" applyFill="1" applyAlignment="1">
      <alignment horizontal="center" wrapText="1"/>
    </xf>
    <xf xfId="0" numFmtId="0" borderId="4" applyBorder="1" fontId="6" applyFont="1" fillId="0" applyAlignment="1">
      <alignment horizontal="left"/>
    </xf>
    <xf xfId="0" numFmtId="4" applyNumberFormat="1" borderId="4" applyBorder="1" fontId="6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3" applyFont="1" fillId="0" applyAlignment="1">
      <alignment horizontal="left" wrapText="1"/>
    </xf>
    <xf xfId="0" numFmtId="0" borderId="4" applyBorder="1" fontId="7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3" applyNumberFormat="1" borderId="5" applyBorder="1" fontId="8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4" applyBorder="1" fontId="9" applyFont="1" fillId="0" applyAlignment="1">
      <alignment horizontal="left"/>
    </xf>
    <xf xfId="0" numFmtId="4" applyNumberFormat="1" borderId="4" applyBorder="1" fontId="9" applyFont="1" fillId="0" applyAlignment="1">
      <alignment horizontal="left"/>
    </xf>
    <xf xfId="0" numFmtId="3" applyNumberFormat="1" borderId="5" applyBorder="1" fontId="9" applyFont="1" fillId="0" applyAlignment="1">
      <alignment horizontal="right"/>
    </xf>
    <xf xfId="0" numFmtId="0" borderId="2" applyBorder="1" fontId="10" applyFont="1" fillId="0" applyAlignment="1">
      <alignment horizontal="left"/>
    </xf>
    <xf xfId="0" numFmtId="4" applyNumberFormat="1" borderId="2" applyBorder="1" fontId="10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0" borderId="2" applyBorder="1" fontId="11" applyFont="1" fillId="0" applyAlignment="1">
      <alignment horizontal="left"/>
    </xf>
    <xf xfId="0" numFmtId="4" applyNumberFormat="1" borderId="2" applyBorder="1" fontId="11" applyFont="1" fillId="0" applyAlignment="1">
      <alignment horizontal="left"/>
    </xf>
    <xf xfId="0" numFmtId="3" applyNumberFormat="1" borderId="2" applyBorder="1" fontId="11" applyFont="1" fillId="0" applyAlignment="1">
      <alignment horizontal="left"/>
    </xf>
    <xf xfId="0" numFmtId="0" borderId="2" applyBorder="1" fontId="12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4" applyNumberFormat="1" borderId="6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left"/>
    </xf>
    <xf xfId="0" numFmtId="0" borderId="8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9" applyBorder="1" fontId="1" applyFont="1" fillId="4" applyFill="1" applyAlignment="1">
      <alignment horizontal="center" wrapText="1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4" applyFill="1" applyAlignment="1">
      <alignment horizontal="center" wrapText="1"/>
    </xf>
    <xf xfId="0" numFmtId="4" applyNumberFormat="1" borderId="10" applyBorder="1" fontId="1" applyFont="1" fillId="4" applyFill="1" applyAlignment="1">
      <alignment horizontal="center" wrapText="1"/>
    </xf>
    <xf xfId="0" numFmtId="3" applyNumberFormat="1" borderId="10" applyBorder="1" fontId="1" applyFont="1" fillId="4" applyFill="1" applyAlignment="1">
      <alignment horizontal="center" wrapText="1"/>
    </xf>
    <xf xfId="0" numFmtId="0" borderId="10" applyBorder="1" fontId="1" applyFont="1" fillId="4" applyFill="1" applyAlignment="1">
      <alignment horizontal="center" wrapText="1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13" applyFont="1" fillId="3" applyFill="1" applyAlignment="1">
      <alignment horizontal="left"/>
    </xf>
    <xf xfId="0" numFmtId="165" applyNumberFormat="1" borderId="0" fontId="0" fillId="0" applyAlignment="1">
      <alignment horizontal="general"/>
    </xf>
    <xf xfId="0" numFmtId="0" borderId="11" applyBorder="1" fontId="1" applyFont="1" fillId="4" applyFill="1" applyAlignment="1">
      <alignment horizontal="center"/>
    </xf>
    <xf xfId="0" numFmtId="3" applyNumberFormat="1" borderId="12" applyBorder="1" fontId="1" applyFont="1" fillId="4" applyFill="1" applyAlignment="1">
      <alignment horizontal="center"/>
    </xf>
    <xf xfId="0" numFmtId="164" applyNumberFormat="1" borderId="13" applyBorder="1" fontId="1" applyFont="1" fillId="4" applyFill="1" applyAlignment="1">
      <alignment horizontal="center"/>
    </xf>
    <xf xfId="0" numFmtId="0" borderId="14" applyBorder="1" fontId="1" applyFont="1" fillId="4" applyFill="1" applyAlignment="1">
      <alignment horizontal="center"/>
    </xf>
    <xf xfId="0" numFmtId="3" applyNumberFormat="1" borderId="15" applyBorder="1" fontId="3" applyFont="1" fillId="0" applyAlignment="1">
      <alignment horizontal="center"/>
    </xf>
    <xf xfId="0" numFmtId="0" borderId="16" applyBorder="1" fontId="1" applyFont="1" fillId="4" applyFill="1" applyAlignment="1">
      <alignment horizontal="center"/>
    </xf>
    <xf xfId="0" numFmtId="3" applyNumberFormat="1" borderId="17" applyBorder="1" fontId="1" applyFont="1" fillId="4" applyFill="1" applyAlignment="1">
      <alignment horizontal="center"/>
    </xf>
    <xf xfId="0" numFmtId="164" applyNumberFormat="1" borderId="18" applyBorder="1" fontId="1" applyFont="1" fillId="4" applyFill="1" applyAlignment="1">
      <alignment horizontal="center"/>
    </xf>
    <xf xfId="0" numFmtId="0" borderId="16" applyBorder="1" fontId="14" applyFont="1" fillId="3" applyFill="1" applyAlignment="1">
      <alignment horizontal="center"/>
    </xf>
    <xf xfId="0" numFmtId="3" applyNumberFormat="1" borderId="17" applyBorder="1" fontId="3" applyFont="1" fillId="0" applyAlignment="1">
      <alignment horizontal="right"/>
    </xf>
    <xf xfId="0" numFmtId="164" applyNumberFormat="1" borderId="18" applyBorder="1" fontId="3" applyFont="1" fillId="0" applyAlignment="1">
      <alignment horizontal="right"/>
    </xf>
    <xf xfId="0" numFmtId="165" applyNumberFormat="1" borderId="13" applyBorder="1" fontId="1" applyFont="1" fillId="4" applyFill="1" applyAlignment="1">
      <alignment horizontal="center"/>
    </xf>
    <xf xfId="0" numFmtId="165" applyNumberFormat="1" borderId="18" applyBorder="1" fontId="3" applyFont="1" fillId="0" applyAlignment="1">
      <alignment horizontal="right"/>
    </xf>
    <xf xfId="0" numFmtId="0" borderId="19" applyBorder="1" fontId="14" applyFont="1" fillId="3" applyFill="1" applyAlignment="1">
      <alignment horizontal="center"/>
    </xf>
    <xf xfId="0" numFmtId="3" applyNumberFormat="1" borderId="20" applyBorder="1" fontId="3" applyFont="1" fillId="0" applyAlignment="1">
      <alignment horizontal="right"/>
    </xf>
    <xf xfId="0" numFmtId="165" applyNumberFormat="1" borderId="21" applyBorder="1" fontId="3" applyFont="1" fillId="0" applyAlignment="1">
      <alignment horizontal="right"/>
    </xf>
    <xf xfId="0" numFmtId="164" applyNumberFormat="1" borderId="21" applyBorder="1" fontId="3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0" fontId="0" fillId="0" applyAlignment="1">
      <alignment horizontal="general"/>
    </xf>
    <xf xfId="0" numFmtId="0" borderId="3" applyBorder="1" fontId="1" applyFont="1" fillId="5" applyFill="1" applyAlignment="1">
      <alignment horizontal="center" wrapText="1"/>
    </xf>
    <xf xfId="0" numFmtId="3" applyNumberFormat="1" borderId="2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913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9" width="10.719285714285713" customWidth="1" bestFit="1"/>
    <col min="2" max="2" style="11" width="10.719285714285713" customWidth="1" bestFit="1"/>
    <col min="3" max="3" style="11" width="21.576428571428572" customWidth="1" bestFit="1"/>
    <col min="4" max="4" style="9" width="10.719285714285713" customWidth="1" bestFit="1"/>
    <col min="5" max="5" style="9" width="10.719285714285713" customWidth="1" bestFit="1"/>
    <col min="6" max="6" style="9" width="10.719285714285713" customWidth="1" bestFit="1"/>
    <col min="7" max="7" style="11" width="11.862142857142858" customWidth="1" bestFit="1" hidden="1"/>
    <col min="8" max="8" style="10" width="11.862142857142858" customWidth="1" bestFit="1" hidden="1"/>
    <col min="9" max="9" style="49" width="10.719285714285713" customWidth="1" bestFit="1"/>
    <col min="10" max="10" style="49" width="10.719285714285713" customWidth="1" bestFit="1"/>
    <col min="11" max="11" style="50" width="10.719285714285713" customWidth="1" bestFit="1"/>
    <col min="12" max="12" style="49" width="10.719285714285713" customWidth="1" bestFit="1"/>
    <col min="13" max="13" style="49" width="10.719285714285713" customWidth="1" bestFit="1"/>
    <col min="14" max="14" style="50" width="10.719285714285713" customWidth="1" bestFit="1"/>
    <col min="15" max="15" style="10" width="10.719285714285713" customWidth="1" bestFit="1"/>
    <col min="16" max="16" style="11" width="10.719285714285713" customWidth="1" bestFit="1"/>
    <col min="17" max="17" style="11" width="10.719285714285713" customWidth="1" bestFit="1"/>
    <col min="18" max="18" style="10" width="10.719285714285713" customWidth="1" bestFit="1"/>
    <col min="19" max="19" style="10" width="10.719285714285713" customWidth="1" bestFit="1"/>
    <col min="20" max="20" style="45" width="10.719285714285713" customWidth="1" bestFit="1"/>
    <col min="21" max="21" style="45" width="10.719285714285713" customWidth="1" bestFit="1"/>
    <col min="22" max="22" style="10" width="10.719285714285713" customWidth="1" bestFit="1"/>
    <col min="23" max="23" style="11" width="10.719285714285713" customWidth="1" bestFit="1"/>
    <col min="24" max="24" style="11" width="10.719285714285713" customWidth="1" bestFit="1"/>
    <col min="25" max="25" style="11" width="10.719285714285713" customWidth="1" bestFit="1"/>
    <col min="26" max="26" style="10" width="10.719285714285713" customWidth="1" bestFit="1"/>
    <col min="27" max="27" style="10" width="10.719285714285713" customWidth="1" bestFit="1"/>
    <col min="28" max="28" style="10" width="10.719285714285713" customWidth="1" bestFit="1"/>
    <col min="29" max="29" style="11" width="10.719285714285713" customWidth="1" bestFit="1"/>
    <col min="30" max="30" style="11" width="10.719285714285713" customWidth="1" bestFit="1"/>
    <col min="31" max="31" style="11" width="10.719285714285713" customWidth="1" bestFit="1"/>
    <col min="32" max="32" style="11" width="9.147857142857141" customWidth="1" bestFit="1"/>
  </cols>
  <sheetData>
    <row x14ac:dyDescent="0.25" r="1" customHeight="1" ht="120" customFormat="1" s="16">
      <c r="A1" s="51" t="s">
        <v>36</v>
      </c>
      <c r="B1" s="17" t="s">
        <v>21</v>
      </c>
      <c r="C1" s="17" t="s">
        <v>22</v>
      </c>
      <c r="D1" s="17" t="s">
        <v>2126</v>
      </c>
      <c r="E1" s="78" t="s">
        <v>13119</v>
      </c>
      <c r="F1" s="17" t="s">
        <v>2127</v>
      </c>
      <c r="G1" s="17" t="s">
        <v>13120</v>
      </c>
      <c r="H1" s="19" t="s">
        <v>13121</v>
      </c>
      <c r="I1" s="19" t="s">
        <v>40</v>
      </c>
      <c r="J1" s="19" t="s">
        <v>41</v>
      </c>
      <c r="K1" s="18" t="s">
        <v>42</v>
      </c>
      <c r="L1" s="19" t="s">
        <v>43</v>
      </c>
      <c r="M1" s="19" t="s">
        <v>44</v>
      </c>
      <c r="N1" s="18" t="s">
        <v>45</v>
      </c>
      <c r="O1" s="19" t="s">
        <v>50</v>
      </c>
      <c r="P1" s="17" t="s">
        <v>51</v>
      </c>
      <c r="Q1" s="17" t="s">
        <v>52</v>
      </c>
      <c r="R1" s="19" t="s">
        <v>23</v>
      </c>
      <c r="S1" s="19" t="s">
        <v>2128</v>
      </c>
      <c r="T1" s="18" t="s">
        <v>24</v>
      </c>
      <c r="U1" s="52" t="s">
        <v>2129</v>
      </c>
      <c r="V1" s="53" t="s">
        <v>25</v>
      </c>
      <c r="W1" s="54" t="s">
        <v>13122</v>
      </c>
      <c r="X1" s="54" t="s">
        <v>13123</v>
      </c>
      <c r="Y1" s="54" t="s">
        <v>13124</v>
      </c>
      <c r="Z1" s="53" t="s">
        <v>13125</v>
      </c>
      <c r="AA1" s="53" t="s">
        <v>13126</v>
      </c>
      <c r="AB1" s="53" t="s">
        <v>13127</v>
      </c>
      <c r="AC1" s="54" t="s">
        <v>13128</v>
      </c>
      <c r="AD1" s="54" t="s">
        <v>13129</v>
      </c>
      <c r="AE1" s="54" t="s">
        <v>13130</v>
      </c>
      <c r="AF1" s="54" t="s">
        <v>13131</v>
      </c>
    </row>
    <row x14ac:dyDescent="0.25" r="2" customHeight="1" ht="16.5">
      <c r="A2" s="5">
        <v>103808</v>
      </c>
      <c r="B2" s="3" t="s">
        <v>4294</v>
      </c>
      <c r="C2" s="3" t="s">
        <v>4295</v>
      </c>
      <c r="D2" s="8" t="s">
        <v>2</v>
      </c>
      <c r="E2" s="79"/>
      <c r="F2" s="80">
        <f>IF(AC2="SIM",IF(E2&lt;&gt;"",IF(VLOOKUP(E2,AUXILIAR!$A$1:$B$11,2,FALSE)-IF(Verificação!$G$3="",10,VLOOKUP(Verificação!$G$3,AUXILIAR!$A$1:$B$11,2,FALSE))&gt;0,Verificação!$G$3,E2),IF(VLOOKUP(D2,AUXILIAR!$A$1:$B$11,2,FALSE)-IF(Verificação!$G$3="",10,VLOOKUP(Verificação!$G$3,AUXILIAR!$A$1:$B$11,2,FALSE))&gt;0,Verificação!$G$3,D2)),IF(E2&lt;&gt;"",E2,D2))</f>
      </c>
      <c r="G2" s="81">
        <f>IF(OR(AND(AC2="SIM",OR(F2=Verificação!$G$3,D2=F2,F2="NP")),OR(D2=F2,F2="NP")),"NÃO",IF(E2&lt;&gt;"","SIM","NÃO"))</f>
      </c>
      <c r="H2" s="7">
        <f>IF(E2="NP",0,ABS(VLOOKUP(D2,AUXILIAR!$A$2:$B$11,2,FALSE) - VLOOKUP(E2,AUXILIAR!$A$2:$B$11,2,FALSE)))</f>
      </c>
      <c r="I2" s="5">
        <v>5</v>
      </c>
      <c r="J2" s="5">
        <v>14</v>
      </c>
      <c r="K2" s="48">
        <v>0.35714285714285715</v>
      </c>
      <c r="L2" s="5">
        <v>3</v>
      </c>
      <c r="M2" s="5">
        <v>11</v>
      </c>
      <c r="N2" s="48">
        <v>0.2727272727272727</v>
      </c>
      <c r="O2" s="5">
        <v>2</v>
      </c>
      <c r="P2" s="3" t="s">
        <v>153</v>
      </c>
      <c r="Q2" s="3" t="s">
        <v>11873</v>
      </c>
      <c r="R2" s="48">
        <v>42.2</v>
      </c>
      <c r="S2" s="5">
        <v>99</v>
      </c>
      <c r="T2" s="48">
        <v>40.689</v>
      </c>
      <c r="U2" s="48">
        <v>97.8787879</v>
      </c>
      <c r="V2" s="5">
        <v>64</v>
      </c>
      <c r="W2" s="3" t="s">
        <v>13132</v>
      </c>
      <c r="X2" s="3" t="s">
        <v>13133</v>
      </c>
      <c r="Y2" s="3" t="s">
        <v>13134</v>
      </c>
      <c r="Z2" s="48">
        <v>42.2</v>
      </c>
      <c r="AA2" s="5">
        <v>99</v>
      </c>
      <c r="AB2" s="5">
        <v>99</v>
      </c>
      <c r="AC2" s="3" t="s">
        <v>13134</v>
      </c>
      <c r="AD2" s="3"/>
      <c r="AE2" s="3"/>
      <c r="AF2" s="3"/>
    </row>
    <row x14ac:dyDescent="0.25" r="3" customHeight="1" ht="16.5">
      <c r="A3" s="5">
        <v>20912</v>
      </c>
      <c r="B3" s="3" t="s">
        <v>3804</v>
      </c>
      <c r="C3" s="3" t="s">
        <v>3805</v>
      </c>
      <c r="D3" s="8" t="s">
        <v>2</v>
      </c>
      <c r="E3" s="79"/>
      <c r="F3" s="80">
        <f>IF(AC3="SIM",IF(E3&lt;&gt;"",IF(VLOOKUP(E3,AUXILIAR!$A$1:$B$11,2,FALSE)-IF(Verificação!$G$3="",10,VLOOKUP(Verificação!$G$3,AUXILIAR!$A$1:$B$11,2,FALSE))&gt;0,Verificação!$G$3,E3),IF(VLOOKUP(D3,AUXILIAR!$A$1:$B$11,2,FALSE)-IF(Verificação!$G$3="",10,VLOOKUP(Verificação!$G$3,AUXILIAR!$A$1:$B$11,2,FALSE))&gt;0,Verificação!$G$3,D3)),IF(E3&lt;&gt;"",E3,D3))</f>
      </c>
      <c r="G3" s="81">
        <f>IF(OR(AND(AC3="SIM",OR(F3=Verificação!$G$3,D3=F3,F3="NP")),OR(D3=F3,F3="NP")),"NÃO",IF(E3&lt;&gt;"","SIM","NÃO"))</f>
      </c>
      <c r="H3" s="7">
        <f>IF(E3="NP",0,ABS(VLOOKUP(D3,AUXILIAR!$A$2:$B$11,2,FALSE) - VLOOKUP(E3,AUXILIAR!$A$2:$B$11,2,FALSE)))</f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7"/>
      <c r="P3" s="3"/>
      <c r="Q3" s="3" t="s">
        <v>13134</v>
      </c>
      <c r="R3" s="48">
        <v>32.8</v>
      </c>
      <c r="S3" s="5">
        <v>99</v>
      </c>
      <c r="T3" s="48">
        <v>19.54</v>
      </c>
      <c r="U3" s="48">
        <v>99.7863248</v>
      </c>
      <c r="V3" s="5">
        <v>61</v>
      </c>
      <c r="W3" s="3" t="s">
        <v>13135</v>
      </c>
      <c r="X3" s="3" t="s">
        <v>13136</v>
      </c>
      <c r="Y3" s="3" t="s">
        <v>11873</v>
      </c>
      <c r="Z3" s="48">
        <v>32.8</v>
      </c>
      <c r="AA3" s="5">
        <v>99</v>
      </c>
      <c r="AB3" s="48">
        <v>99.7863248</v>
      </c>
      <c r="AC3" s="3" t="s">
        <v>13134</v>
      </c>
      <c r="AD3" s="3"/>
      <c r="AE3" s="3"/>
      <c r="AF3" s="3"/>
    </row>
    <row x14ac:dyDescent="0.25" r="4" customHeight="1" ht="16.5">
      <c r="A4" s="5">
        <v>24366</v>
      </c>
      <c r="B4" s="3" t="s">
        <v>3906</v>
      </c>
      <c r="C4" s="3" t="s">
        <v>3907</v>
      </c>
      <c r="D4" s="8" t="s">
        <v>2</v>
      </c>
      <c r="E4" s="79"/>
      <c r="F4" s="80">
        <f>IF(AC4="SIM",IF(E4&lt;&gt;"",IF(VLOOKUP(E4,AUXILIAR!$A$1:$B$11,2,FALSE)-IF(Verificação!$G$3="",10,VLOOKUP(Verificação!$G$3,AUXILIAR!$A$1:$B$11,2,FALSE))&gt;0,Verificação!$G$3,E4),IF(VLOOKUP(D4,AUXILIAR!$A$1:$B$11,2,FALSE)-IF(Verificação!$G$3="",10,VLOOKUP(Verificação!$G$3,AUXILIAR!$A$1:$B$11,2,FALSE))&gt;0,Verificação!$G$3,D4)),IF(E4&lt;&gt;"",E4,D4))</f>
      </c>
      <c r="G4" s="81">
        <f>IF(OR(AND(AC4="SIM",OR(F4=Verificação!$G$3,D4=F4,F4="NP")),OR(D4=F4,F4="NP")),"NÃO",IF(E4&lt;&gt;"","SIM","NÃO"))</f>
      </c>
      <c r="H4" s="7">
        <f>IF(E4="NP",0,ABS(VLOOKUP(D4,AUXILIAR!$A$2:$B$11,2,FALSE) - VLOOKUP(E4,AUXILIAR!$A$2:$B$11,2,FALSE)))</f>
      </c>
      <c r="I4" s="5">
        <v>10</v>
      </c>
      <c r="J4" s="5">
        <v>25</v>
      </c>
      <c r="K4" s="48">
        <v>0.4</v>
      </c>
      <c r="L4" s="5">
        <v>6</v>
      </c>
      <c r="M4" s="5">
        <v>16</v>
      </c>
      <c r="N4" s="48">
        <v>0.375</v>
      </c>
      <c r="O4" s="5">
        <v>2</v>
      </c>
      <c r="P4" s="3" t="s">
        <v>3908</v>
      </c>
      <c r="Q4" s="3" t="s">
        <v>11873</v>
      </c>
      <c r="R4" s="48">
        <v>32.8</v>
      </c>
      <c r="S4" s="5">
        <v>99</v>
      </c>
      <c r="T4" s="48">
        <v>40.595</v>
      </c>
      <c r="U4" s="48">
        <v>99.6774194</v>
      </c>
      <c r="V4" s="5">
        <v>64</v>
      </c>
      <c r="W4" s="3" t="s">
        <v>13137</v>
      </c>
      <c r="X4" s="3" t="s">
        <v>13138</v>
      </c>
      <c r="Y4" s="3" t="s">
        <v>11873</v>
      </c>
      <c r="Z4" s="48">
        <v>32.8</v>
      </c>
      <c r="AA4" s="5">
        <v>99</v>
      </c>
      <c r="AB4" s="48">
        <v>99.6774194</v>
      </c>
      <c r="AC4" s="3" t="s">
        <v>13134</v>
      </c>
      <c r="AD4" s="3"/>
      <c r="AE4" s="3"/>
      <c r="AF4" s="3"/>
    </row>
    <row x14ac:dyDescent="0.25" r="5" customHeight="1" ht="16.5">
      <c r="A5" s="5">
        <v>18454</v>
      </c>
      <c r="B5" s="3" t="s">
        <v>3696</v>
      </c>
      <c r="C5" s="3" t="s">
        <v>3697</v>
      </c>
      <c r="D5" s="8" t="s">
        <v>2</v>
      </c>
      <c r="E5" s="79"/>
      <c r="F5" s="80">
        <f>IF(AC5="SIM",IF(E5&lt;&gt;"",IF(VLOOKUP(E5,AUXILIAR!$A$1:$B$11,2,FALSE)-IF(Verificação!$G$3="",10,VLOOKUP(Verificação!$G$3,AUXILIAR!$A$1:$B$11,2,FALSE))&gt;0,Verificação!$G$3,E5),IF(VLOOKUP(D5,AUXILIAR!$A$1:$B$11,2,FALSE)-IF(Verificação!$G$3="",10,VLOOKUP(Verificação!$G$3,AUXILIAR!$A$1:$B$11,2,FALSE))&gt;0,Verificação!$G$3,D5)),IF(E5&lt;&gt;"",E5,D5))</f>
      </c>
      <c r="G5" s="81">
        <f>IF(OR(AND(AC5="SIM",OR(F5=Verificação!$G$3,D5=F5,F5="NP")),OR(D5=F5,F5="NP")),"NÃO",IF(E5&lt;&gt;"","SIM","NÃO"))</f>
      </c>
      <c r="H5" s="7">
        <f>IF(E5="NP",0,ABS(VLOOKUP(D5,AUXILIAR!$A$2:$B$11,2,FALSE) - VLOOKUP(E5,AUXILIAR!$A$2:$B$11,2,FALSE)))</f>
      </c>
      <c r="I5" s="5">
        <v>100</v>
      </c>
      <c r="J5" s="5">
        <v>351</v>
      </c>
      <c r="K5" s="48">
        <v>0.2849002849002849</v>
      </c>
      <c r="L5" s="5">
        <v>72</v>
      </c>
      <c r="M5" s="5">
        <v>256</v>
      </c>
      <c r="N5" s="48">
        <v>0.28125</v>
      </c>
      <c r="O5" s="5">
        <v>2</v>
      </c>
      <c r="P5" s="3" t="s">
        <v>3698</v>
      </c>
      <c r="Q5" s="3" t="s">
        <v>11873</v>
      </c>
      <c r="R5" s="48">
        <v>32.4</v>
      </c>
      <c r="S5" s="5">
        <v>98</v>
      </c>
      <c r="T5" s="48">
        <v>24.446</v>
      </c>
      <c r="U5" s="48">
        <v>99.4623656</v>
      </c>
      <c r="V5" s="5">
        <v>118</v>
      </c>
      <c r="W5" s="3" t="s">
        <v>13139</v>
      </c>
      <c r="X5" s="3" t="s">
        <v>13140</v>
      </c>
      <c r="Y5" s="3" t="s">
        <v>11873</v>
      </c>
      <c r="Z5" s="48">
        <v>32.4</v>
      </c>
      <c r="AA5" s="5">
        <v>99</v>
      </c>
      <c r="AB5" s="48">
        <v>99.4623656</v>
      </c>
      <c r="AC5" s="3" t="s">
        <v>13134</v>
      </c>
      <c r="AD5" s="3"/>
      <c r="AE5" s="3"/>
      <c r="AF5" s="3"/>
    </row>
    <row x14ac:dyDescent="0.25" r="6" customHeight="1" ht="16.5">
      <c r="A6" s="5">
        <v>50</v>
      </c>
      <c r="B6" s="3" t="s">
        <v>2131</v>
      </c>
      <c r="C6" s="3" t="s">
        <v>2132</v>
      </c>
      <c r="D6" s="8" t="s">
        <v>2</v>
      </c>
      <c r="E6" s="79"/>
      <c r="F6" s="80">
        <f>IF(AC6="SIM",IF(E6&lt;&gt;"",IF(VLOOKUP(E6,AUXILIAR!$A$1:$B$11,2,FALSE)-IF(Verificação!$G$3="",10,VLOOKUP(Verificação!$G$3,AUXILIAR!$A$1:$B$11,2,FALSE))&gt;0,Verificação!$G$3,E6),IF(VLOOKUP(D6,AUXILIAR!$A$1:$B$11,2,FALSE)-IF(Verificação!$G$3="",10,VLOOKUP(Verificação!$G$3,AUXILIAR!$A$1:$B$11,2,FALSE))&gt;0,Verificação!$G$3,D6)),IF(E6&lt;&gt;"",E6,D6))</f>
      </c>
      <c r="G6" s="81">
        <f>IF(OR(AND(AC6="SIM",OR(F6=Verificação!$G$3,D6=F6,F6="NP")),OR(D6=F6,F6="NP")),"NÃO",IF(E6&lt;&gt;"","SIM","NÃO"))</f>
      </c>
      <c r="H6" s="7">
        <f>IF(E6="NP",0,ABS(VLOOKUP(D6,AUXILIAR!$A$2:$B$11,2,FALSE) - VLOOKUP(E6,AUXILIAR!$A$2:$B$11,2,FALSE)))</f>
      </c>
      <c r="I6" s="5">
        <v>21</v>
      </c>
      <c r="J6" s="5">
        <v>43</v>
      </c>
      <c r="K6" s="48">
        <v>0.4883720930232558</v>
      </c>
      <c r="L6" s="5">
        <v>16</v>
      </c>
      <c r="M6" s="5">
        <v>33</v>
      </c>
      <c r="N6" s="48">
        <v>0.48484848484848486</v>
      </c>
      <c r="O6" s="5">
        <v>2</v>
      </c>
      <c r="P6" s="3" t="s">
        <v>2133</v>
      </c>
      <c r="Q6" s="3" t="s">
        <v>11873</v>
      </c>
      <c r="R6" s="48">
        <v>30.4</v>
      </c>
      <c r="S6" s="5">
        <v>99</v>
      </c>
      <c r="T6" s="48">
        <v>14.251</v>
      </c>
      <c r="U6" s="48">
        <v>98.2843137</v>
      </c>
      <c r="V6" s="5">
        <v>83</v>
      </c>
      <c r="W6" s="3" t="s">
        <v>13141</v>
      </c>
      <c r="X6" s="3" t="s">
        <v>13142</v>
      </c>
      <c r="Y6" s="3" t="s">
        <v>11873</v>
      </c>
      <c r="Z6" s="48">
        <v>30.4</v>
      </c>
      <c r="AA6" s="5">
        <v>99</v>
      </c>
      <c r="AB6" s="5">
        <v>99</v>
      </c>
      <c r="AC6" s="3" t="s">
        <v>13134</v>
      </c>
      <c r="AD6" s="3"/>
      <c r="AE6" s="3"/>
      <c r="AF6" s="3"/>
    </row>
    <row x14ac:dyDescent="0.25" r="7" customHeight="1" ht="16.5">
      <c r="A7" s="5">
        <v>103878</v>
      </c>
      <c r="B7" s="3" t="s">
        <v>4296</v>
      </c>
      <c r="C7" s="3" t="s">
        <v>4297</v>
      </c>
      <c r="D7" s="8" t="s">
        <v>2</v>
      </c>
      <c r="E7" s="79"/>
      <c r="F7" s="80">
        <f>IF(AC7="SIM",IF(E7&lt;&gt;"",IF(VLOOKUP(E7,AUXILIAR!$A$1:$B$11,2,FALSE)-IF(Verificação!$G$3="",10,VLOOKUP(Verificação!$G$3,AUXILIAR!$A$1:$B$11,2,FALSE))&gt;0,Verificação!$G$3,E7),IF(VLOOKUP(D7,AUXILIAR!$A$1:$B$11,2,FALSE)-IF(Verificação!$G$3="",10,VLOOKUP(Verificação!$G$3,AUXILIAR!$A$1:$B$11,2,FALSE))&gt;0,Verificação!$G$3,D7)),IF(E7&lt;&gt;"",E7,D7))</f>
      </c>
      <c r="G7" s="81">
        <f>IF(OR(AND(AC7="SIM",OR(F7=Verificação!$G$3,D7=F7,F7="NP")),OR(D7=F7,F7="NP")),"NÃO",IF(E7&lt;&gt;"","SIM","NÃO"))</f>
      </c>
      <c r="H7" s="7">
        <f>IF(E7="NP",0,ABS(VLOOKUP(D7,AUXILIAR!$A$2:$B$11,2,FALSE) - VLOOKUP(E7,AUXILIAR!$A$2:$B$11,2,FALSE)))</f>
      </c>
      <c r="I7" s="5">
        <v>21</v>
      </c>
      <c r="J7" s="5">
        <v>50</v>
      </c>
      <c r="K7" s="48">
        <v>0.42</v>
      </c>
      <c r="L7" s="5">
        <v>13</v>
      </c>
      <c r="M7" s="5">
        <v>33</v>
      </c>
      <c r="N7" s="48">
        <v>0.3939393939393939</v>
      </c>
      <c r="O7" s="5">
        <v>2</v>
      </c>
      <c r="P7" s="3" t="s">
        <v>4298</v>
      </c>
      <c r="Q7" s="3" t="s">
        <v>11873</v>
      </c>
      <c r="R7" s="48">
        <v>25.7</v>
      </c>
      <c r="S7" s="5">
        <v>99</v>
      </c>
      <c r="T7" s="48">
        <v>16.209</v>
      </c>
      <c r="U7" s="48">
        <v>98.239</v>
      </c>
      <c r="V7" s="5">
        <v>77</v>
      </c>
      <c r="W7" s="3" t="s">
        <v>13143</v>
      </c>
      <c r="X7" s="3"/>
      <c r="Y7" s="3" t="s">
        <v>11873</v>
      </c>
      <c r="Z7" s="48">
        <v>25.7</v>
      </c>
      <c r="AA7" s="5">
        <v>99</v>
      </c>
      <c r="AB7" s="5">
        <v>99</v>
      </c>
      <c r="AC7" s="3" t="s">
        <v>13134</v>
      </c>
      <c r="AD7" s="3"/>
      <c r="AE7" s="3"/>
      <c r="AF7" s="3"/>
    </row>
    <row x14ac:dyDescent="0.25" r="8" customHeight="1" ht="16.5">
      <c r="A8" s="5">
        <v>99509</v>
      </c>
      <c r="B8" s="3" t="s">
        <v>4227</v>
      </c>
      <c r="C8" s="3" t="s">
        <v>4228</v>
      </c>
      <c r="D8" s="8" t="s">
        <v>2</v>
      </c>
      <c r="E8" s="79"/>
      <c r="F8" s="80">
        <f>IF(AC8="SIM",IF(E8&lt;&gt;"",IF(VLOOKUP(E8,AUXILIAR!$A$1:$B$11,2,FALSE)-IF(Verificação!$G$3="",10,VLOOKUP(Verificação!$G$3,AUXILIAR!$A$1:$B$11,2,FALSE))&gt;0,Verificação!$G$3,E8),IF(VLOOKUP(D8,AUXILIAR!$A$1:$B$11,2,FALSE)-IF(Verificação!$G$3="",10,VLOOKUP(Verificação!$G$3,AUXILIAR!$A$1:$B$11,2,FALSE))&gt;0,Verificação!$G$3,D8)),IF(E8&lt;&gt;"",E8,D8))</f>
      </c>
      <c r="G8" s="81">
        <f>IF(OR(AND(AC8="SIM",OR(F8=Verificação!$G$3,D8=F8,F8="NP")),OR(D8=F8,F8="NP")),"NÃO",IF(E8&lt;&gt;"","SIM","NÃO"))</f>
      </c>
      <c r="H8" s="7">
        <f>IF(E8="NP",0,ABS(VLOOKUP(D8,AUXILIAR!$A$2:$B$11,2,FALSE) - VLOOKUP(E8,AUXILIAR!$A$2:$B$11,2,FALSE)))</f>
      </c>
      <c r="I8" s="5">
        <v>31</v>
      </c>
      <c r="J8" s="5">
        <v>51</v>
      </c>
      <c r="K8" s="48">
        <v>0.6078431372549019</v>
      </c>
      <c r="L8" s="5">
        <v>21</v>
      </c>
      <c r="M8" s="5">
        <v>33</v>
      </c>
      <c r="N8" s="48">
        <v>0.6363636363636364</v>
      </c>
      <c r="O8" s="7"/>
      <c r="P8" s="3"/>
      <c r="Q8" s="3" t="s">
        <v>13134</v>
      </c>
      <c r="R8" s="48">
        <v>24.2</v>
      </c>
      <c r="S8" s="5">
        <v>99</v>
      </c>
      <c r="T8" s="48">
        <v>17.471</v>
      </c>
      <c r="U8" s="48">
        <v>99.0322581</v>
      </c>
      <c r="V8" s="5">
        <v>106</v>
      </c>
      <c r="W8" s="3" t="s">
        <v>13144</v>
      </c>
      <c r="X8" s="3" t="s">
        <v>13138</v>
      </c>
      <c r="Y8" s="3" t="s">
        <v>11873</v>
      </c>
      <c r="Z8" s="48">
        <v>24.2</v>
      </c>
      <c r="AA8" s="5">
        <v>99</v>
      </c>
      <c r="AB8" s="48">
        <v>99.0322581</v>
      </c>
      <c r="AC8" s="3" t="s">
        <v>13134</v>
      </c>
      <c r="AD8" s="3"/>
      <c r="AE8" s="3"/>
      <c r="AF8" s="3"/>
    </row>
    <row x14ac:dyDescent="0.25" r="9" customHeight="1" ht="16.5">
      <c r="A9" s="5">
        <v>16146</v>
      </c>
      <c r="B9" s="3" t="s">
        <v>3548</v>
      </c>
      <c r="C9" s="3" t="s">
        <v>3549</v>
      </c>
      <c r="D9" s="8" t="s">
        <v>2</v>
      </c>
      <c r="E9" s="79"/>
      <c r="F9" s="80">
        <f>IF(AC9="SIM",IF(E9&lt;&gt;"",IF(VLOOKUP(E9,AUXILIAR!$A$1:$B$11,2,FALSE)-IF(Verificação!$G$3="",10,VLOOKUP(Verificação!$G$3,AUXILIAR!$A$1:$B$11,2,FALSE))&gt;0,Verificação!$G$3,E9),IF(VLOOKUP(D9,AUXILIAR!$A$1:$B$11,2,FALSE)-IF(Verificação!$G$3="",10,VLOOKUP(Verificação!$G$3,AUXILIAR!$A$1:$B$11,2,FALSE))&gt;0,Verificação!$G$3,D9)),IF(E9&lt;&gt;"",E9,D9))</f>
      </c>
      <c r="G9" s="81">
        <f>IF(OR(AND(AC9="SIM",OR(F9=Verificação!$G$3,D9=F9,F9="NP")),OR(D9=F9,F9="NP")),"NÃO",IF(E9&lt;&gt;"","SIM","NÃO"))</f>
      </c>
      <c r="H9" s="7">
        <f>IF(E9="NP",0,ABS(VLOOKUP(D9,AUXILIAR!$A$2:$B$11,2,FALSE) - VLOOKUP(E9,AUXILIAR!$A$2:$B$11,2,FALSE)))</f>
      </c>
      <c r="I9" s="5">
        <v>27</v>
      </c>
      <c r="J9" s="5">
        <v>101</v>
      </c>
      <c r="K9" s="48">
        <v>0.26732673267326734</v>
      </c>
      <c r="L9" s="5">
        <v>19</v>
      </c>
      <c r="M9" s="5">
        <v>64</v>
      </c>
      <c r="N9" s="48">
        <v>0.296875</v>
      </c>
      <c r="O9" s="5">
        <v>2</v>
      </c>
      <c r="P9" s="3" t="s">
        <v>3550</v>
      </c>
      <c r="Q9" s="3" t="s">
        <v>11873</v>
      </c>
      <c r="R9" s="48">
        <v>22.7</v>
      </c>
      <c r="S9" s="5">
        <v>99</v>
      </c>
      <c r="T9" s="48">
        <v>12.384</v>
      </c>
      <c r="U9" s="48">
        <v>96.4944649</v>
      </c>
      <c r="V9" s="5">
        <v>103</v>
      </c>
      <c r="W9" s="3" t="s">
        <v>13145</v>
      </c>
      <c r="X9" s="3" t="s">
        <v>13146</v>
      </c>
      <c r="Y9" s="3" t="s">
        <v>11873</v>
      </c>
      <c r="Z9" s="48">
        <v>22.7</v>
      </c>
      <c r="AA9" s="5">
        <v>98</v>
      </c>
      <c r="AB9" s="5">
        <v>99</v>
      </c>
      <c r="AC9" s="3" t="s">
        <v>13134</v>
      </c>
      <c r="AD9" s="3"/>
      <c r="AE9" s="3"/>
      <c r="AF9" s="3"/>
    </row>
    <row x14ac:dyDescent="0.25" r="10" customHeight="1" ht="16.5">
      <c r="A10" s="5">
        <v>189</v>
      </c>
      <c r="B10" s="3" t="s">
        <v>2150</v>
      </c>
      <c r="C10" s="3" t="s">
        <v>2151</v>
      </c>
      <c r="D10" s="8" t="s">
        <v>2</v>
      </c>
      <c r="E10" s="79"/>
      <c r="F10" s="80">
        <f>IF(AC10="SIM",IF(E10&lt;&gt;"",IF(VLOOKUP(E10,AUXILIAR!$A$1:$B$11,2,FALSE)-IF(Verificação!$G$3="",10,VLOOKUP(Verificação!$G$3,AUXILIAR!$A$1:$B$11,2,FALSE))&gt;0,Verificação!$G$3,E10),IF(VLOOKUP(D10,AUXILIAR!$A$1:$B$11,2,FALSE)-IF(Verificação!$G$3="",10,VLOOKUP(Verificação!$G$3,AUXILIAR!$A$1:$B$11,2,FALSE))&gt;0,Verificação!$G$3,D10)),IF(E10&lt;&gt;"",E10,D10))</f>
      </c>
      <c r="G10" s="81">
        <f>IF(OR(AND(AC10="SIM",OR(F10=Verificação!$G$3,D10=F10,F10="NP")),OR(D10=F10,F10="NP")),"NÃO",IF(E10&lt;&gt;"","SIM","NÃO"))</f>
      </c>
      <c r="H10" s="7">
        <f>IF(E10="NP",0,ABS(VLOOKUP(D10,AUXILIAR!$A$2:$B$11,2,FALSE) - VLOOKUP(E10,AUXILIAR!$A$2:$B$11,2,FALSE)))</f>
      </c>
      <c r="I10" s="5">
        <v>52</v>
      </c>
      <c r="J10" s="5">
        <v>90</v>
      </c>
      <c r="K10" s="48">
        <v>0.5777777777777777</v>
      </c>
      <c r="L10" s="5">
        <v>24</v>
      </c>
      <c r="M10" s="5">
        <v>42</v>
      </c>
      <c r="N10" s="48">
        <v>0.5714285714285714</v>
      </c>
      <c r="O10" s="7"/>
      <c r="P10" s="3"/>
      <c r="Q10" s="3" t="s">
        <v>13134</v>
      </c>
      <c r="R10" s="48">
        <v>21.9</v>
      </c>
      <c r="S10" s="5">
        <v>98</v>
      </c>
      <c r="T10" s="48">
        <v>14.119</v>
      </c>
      <c r="U10" s="48">
        <v>97.0967742</v>
      </c>
      <c r="V10" s="5">
        <v>91</v>
      </c>
      <c r="W10" s="3" t="s">
        <v>13144</v>
      </c>
      <c r="X10" s="3" t="s">
        <v>13138</v>
      </c>
      <c r="Y10" s="3" t="s">
        <v>11873</v>
      </c>
      <c r="Z10" s="48">
        <v>21.9</v>
      </c>
      <c r="AA10" s="5">
        <v>98</v>
      </c>
      <c r="AB10" s="5">
        <v>98</v>
      </c>
      <c r="AC10" s="3" t="s">
        <v>13134</v>
      </c>
      <c r="AD10" s="3"/>
      <c r="AE10" s="3"/>
      <c r="AF10" s="3"/>
    </row>
    <row x14ac:dyDescent="0.25" r="11" customHeight="1" ht="16.5">
      <c r="A11" s="5">
        <v>478</v>
      </c>
      <c r="B11" s="3" t="s">
        <v>2191</v>
      </c>
      <c r="C11" s="3" t="s">
        <v>2192</v>
      </c>
      <c r="D11" s="8" t="s">
        <v>2</v>
      </c>
      <c r="E11" s="79"/>
      <c r="F11" s="80">
        <f>IF(AC11="SIM",IF(E11&lt;&gt;"",IF(VLOOKUP(E11,AUXILIAR!$A$1:$B$11,2,FALSE)-IF(Verificação!$G$3="",10,VLOOKUP(Verificação!$G$3,AUXILIAR!$A$1:$B$11,2,FALSE))&gt;0,Verificação!$G$3,E11),IF(VLOOKUP(D11,AUXILIAR!$A$1:$B$11,2,FALSE)-IF(Verificação!$G$3="",10,VLOOKUP(Verificação!$G$3,AUXILIAR!$A$1:$B$11,2,FALSE))&gt;0,Verificação!$G$3,D11)),IF(E11&lt;&gt;"",E11,D11))</f>
      </c>
      <c r="G11" s="81">
        <f>IF(OR(AND(AC11="SIM",OR(F11=Verificação!$G$3,D11=F11,F11="NP")),OR(D11=F11,F11="NP")),"NÃO",IF(E11&lt;&gt;"","SIM","NÃO"))</f>
      </c>
      <c r="H11" s="7">
        <f>IF(E11="NP",0,ABS(VLOOKUP(D11,AUXILIAR!$A$2:$B$11,2,FALSE) - VLOOKUP(E11,AUXILIAR!$A$2:$B$11,2,FALSE)))</f>
      </c>
      <c r="I11" s="5">
        <v>25</v>
      </c>
      <c r="J11" s="5">
        <v>57</v>
      </c>
      <c r="K11" s="48">
        <v>0.43859649122807015</v>
      </c>
      <c r="L11" s="5">
        <v>15</v>
      </c>
      <c r="M11" s="5">
        <v>36</v>
      </c>
      <c r="N11" s="48">
        <v>0.4166666666666667</v>
      </c>
      <c r="O11" s="5">
        <v>2</v>
      </c>
      <c r="P11" s="3" t="s">
        <v>2193</v>
      </c>
      <c r="Q11" s="3" t="s">
        <v>11873</v>
      </c>
      <c r="R11" s="48">
        <v>21.3</v>
      </c>
      <c r="S11" s="5">
        <v>96</v>
      </c>
      <c r="T11" s="48">
        <v>12.095</v>
      </c>
      <c r="U11" s="48">
        <v>95.8064516</v>
      </c>
      <c r="V11" s="5">
        <v>105</v>
      </c>
      <c r="W11" s="3" t="s">
        <v>13147</v>
      </c>
      <c r="X11" s="3" t="s">
        <v>13148</v>
      </c>
      <c r="Y11" s="3" t="s">
        <v>11873</v>
      </c>
      <c r="Z11" s="48">
        <v>21.3</v>
      </c>
      <c r="AA11" s="5">
        <v>98</v>
      </c>
      <c r="AB11" s="5">
        <v>96</v>
      </c>
      <c r="AC11" s="3" t="s">
        <v>13134</v>
      </c>
      <c r="AD11" s="3"/>
      <c r="AE11" s="3"/>
      <c r="AF11" s="3"/>
    </row>
    <row x14ac:dyDescent="0.25" r="12" customHeight="1" ht="16.5">
      <c r="A12" s="5">
        <v>21242</v>
      </c>
      <c r="B12" s="3" t="s">
        <v>3847</v>
      </c>
      <c r="C12" s="3" t="s">
        <v>3848</v>
      </c>
      <c r="D12" s="8" t="s">
        <v>2</v>
      </c>
      <c r="E12" s="79"/>
      <c r="F12" s="80">
        <f>IF(AC12="SIM",IF(E12&lt;&gt;"",IF(VLOOKUP(E12,AUXILIAR!$A$1:$B$11,2,FALSE)-IF(Verificação!$G$3="",10,VLOOKUP(Verificação!$G$3,AUXILIAR!$A$1:$B$11,2,FALSE))&gt;0,Verificação!$G$3,E12),IF(VLOOKUP(D12,AUXILIAR!$A$1:$B$11,2,FALSE)-IF(Verificação!$G$3="",10,VLOOKUP(Verificação!$G$3,AUXILIAR!$A$1:$B$11,2,FALSE))&gt;0,Verificação!$G$3,D12)),IF(E12&lt;&gt;"",E12,D12))</f>
      </c>
      <c r="G12" s="81">
        <f>IF(OR(AND(AC12="SIM",OR(F12=Verificação!$G$3,D12=F12,F12="NP")),OR(D12=F12,F12="NP")),"NÃO",IF(E12&lt;&gt;"","SIM","NÃO"))</f>
      </c>
      <c r="H12" s="7">
        <f>IF(E12="NP",0,ABS(VLOOKUP(D12,AUXILIAR!$A$2:$B$11,2,FALSE) - VLOOKUP(E12,AUXILIAR!$A$2:$B$11,2,FALSE)))</f>
      </c>
      <c r="I12" s="5">
        <v>37</v>
      </c>
      <c r="J12" s="5">
        <v>121</v>
      </c>
      <c r="K12" s="48">
        <v>0.30578512396694213</v>
      </c>
      <c r="L12" s="5">
        <v>26</v>
      </c>
      <c r="M12" s="5">
        <v>92</v>
      </c>
      <c r="N12" s="48">
        <v>0.2826086956521739</v>
      </c>
      <c r="O12" s="5">
        <v>3</v>
      </c>
      <c r="P12" s="3" t="s">
        <v>3849</v>
      </c>
      <c r="Q12" s="3" t="s">
        <v>11873</v>
      </c>
      <c r="R12" s="48">
        <v>21.1</v>
      </c>
      <c r="S12" s="5">
        <v>99</v>
      </c>
      <c r="T12" s="48">
        <v>17.127</v>
      </c>
      <c r="U12" s="48">
        <v>98.7745098</v>
      </c>
      <c r="V12" s="5">
        <v>81</v>
      </c>
      <c r="W12" s="3" t="s">
        <v>13149</v>
      </c>
      <c r="X12" s="3" t="s">
        <v>13150</v>
      </c>
      <c r="Y12" s="3" t="s">
        <v>11873</v>
      </c>
      <c r="Z12" s="48">
        <v>21.1</v>
      </c>
      <c r="AA12" s="5">
        <v>98</v>
      </c>
      <c r="AB12" s="5">
        <v>99</v>
      </c>
      <c r="AC12" s="3" t="s">
        <v>13134</v>
      </c>
      <c r="AD12" s="3"/>
      <c r="AE12" s="3"/>
      <c r="AF12" s="3"/>
    </row>
    <row x14ac:dyDescent="0.25" r="13" customHeight="1" ht="16.5">
      <c r="A13" s="5">
        <v>99240</v>
      </c>
      <c r="B13" s="3" t="s">
        <v>4221</v>
      </c>
      <c r="C13" s="3" t="s">
        <v>4222</v>
      </c>
      <c r="D13" s="8" t="s">
        <v>2</v>
      </c>
      <c r="E13" s="79"/>
      <c r="F13" s="80">
        <f>IF(AC13="SIM",IF(E13&lt;&gt;"",IF(VLOOKUP(E13,AUXILIAR!$A$1:$B$11,2,FALSE)-IF(Verificação!$G$3="",10,VLOOKUP(Verificação!$G$3,AUXILIAR!$A$1:$B$11,2,FALSE))&gt;0,Verificação!$G$3,E13),IF(VLOOKUP(D13,AUXILIAR!$A$1:$B$11,2,FALSE)-IF(Verificação!$G$3="",10,VLOOKUP(Verificação!$G$3,AUXILIAR!$A$1:$B$11,2,FALSE))&gt;0,Verificação!$G$3,D13)),IF(E13&lt;&gt;"",E13,D13))</f>
      </c>
      <c r="G13" s="81">
        <f>IF(OR(AND(AC13="SIM",OR(F13=Verificação!$G$3,D13=F13,F13="NP")),OR(D13=F13,F13="NP")),"NÃO",IF(E13&lt;&gt;"","SIM","NÃO"))</f>
      </c>
      <c r="H13" s="7">
        <f>IF(E13="NP",0,ABS(VLOOKUP(D13,AUXILIAR!$A$2:$B$11,2,FALSE) - VLOOKUP(E13,AUXILIAR!$A$2:$B$11,2,FALSE)))</f>
      </c>
      <c r="I13" s="5">
        <v>26</v>
      </c>
      <c r="J13" s="5">
        <v>68</v>
      </c>
      <c r="K13" s="48">
        <v>0.38235294117647056</v>
      </c>
      <c r="L13" s="5">
        <v>12</v>
      </c>
      <c r="M13" s="5">
        <v>30</v>
      </c>
      <c r="N13" s="48">
        <v>0.4</v>
      </c>
      <c r="O13" s="5">
        <v>2</v>
      </c>
      <c r="P13" s="3" t="s">
        <v>4223</v>
      </c>
      <c r="Q13" s="3" t="s">
        <v>11873</v>
      </c>
      <c r="R13" s="48">
        <v>19.1</v>
      </c>
      <c r="S13" s="5">
        <v>98</v>
      </c>
      <c r="T13" s="48">
        <v>13.608</v>
      </c>
      <c r="U13" s="48">
        <v>97.7941176</v>
      </c>
      <c r="V13" s="5">
        <v>88</v>
      </c>
      <c r="W13" s="3" t="s">
        <v>13151</v>
      </c>
      <c r="X13" s="3" t="s">
        <v>13150</v>
      </c>
      <c r="Y13" s="3" t="s">
        <v>11873</v>
      </c>
      <c r="Z13" s="48">
        <v>19.1</v>
      </c>
      <c r="AA13" s="5">
        <v>98</v>
      </c>
      <c r="AB13" s="5">
        <v>98</v>
      </c>
      <c r="AC13" s="3" t="s">
        <v>13134</v>
      </c>
      <c r="AD13" s="3"/>
      <c r="AE13" s="3"/>
      <c r="AF13" s="3"/>
    </row>
    <row x14ac:dyDescent="0.25" r="14" customHeight="1" ht="16.5">
      <c r="A14" s="5">
        <v>104401</v>
      </c>
      <c r="B14" s="3" t="s">
        <v>4314</v>
      </c>
      <c r="C14" s="3" t="s">
        <v>4315</v>
      </c>
      <c r="D14" s="8" t="s">
        <v>2</v>
      </c>
      <c r="E14" s="79"/>
      <c r="F14" s="80">
        <f>IF(AC14="SIM",IF(E14&lt;&gt;"",IF(VLOOKUP(E14,AUXILIAR!$A$1:$B$11,2,FALSE)-IF(Verificação!$G$3="",10,VLOOKUP(Verificação!$G$3,AUXILIAR!$A$1:$B$11,2,FALSE))&gt;0,Verificação!$G$3,E14),IF(VLOOKUP(D14,AUXILIAR!$A$1:$B$11,2,FALSE)-IF(Verificação!$G$3="",10,VLOOKUP(Verificação!$G$3,AUXILIAR!$A$1:$B$11,2,FALSE))&gt;0,Verificação!$G$3,D14)),IF(E14&lt;&gt;"",E14,D14))</f>
      </c>
      <c r="G14" s="81">
        <f>IF(OR(AND(AC14="SIM",OR(F14=Verificação!$G$3,D14=F14,F14="NP")),OR(D14=F14,F14="NP")),"NÃO",IF(E14&lt;&gt;"","SIM","NÃO"))</f>
      </c>
      <c r="H14" s="7">
        <f>IF(E14="NP",0,ABS(VLOOKUP(D14,AUXILIAR!$A$2:$B$11,2,FALSE) - VLOOKUP(E14,AUXILIAR!$A$2:$B$11,2,FALSE)))</f>
      </c>
      <c r="I14" s="5">
        <v>31</v>
      </c>
      <c r="J14" s="5">
        <v>69</v>
      </c>
      <c r="K14" s="48">
        <v>0.4492753623188406</v>
      </c>
      <c r="L14" s="5">
        <v>26</v>
      </c>
      <c r="M14" s="5">
        <v>52</v>
      </c>
      <c r="N14" s="48">
        <v>0.5</v>
      </c>
      <c r="O14" s="7"/>
      <c r="P14" s="3"/>
      <c r="Q14" s="3" t="s">
        <v>13134</v>
      </c>
      <c r="R14" s="5">
        <v>19</v>
      </c>
      <c r="S14" s="5">
        <v>96</v>
      </c>
      <c r="T14" s="48">
        <v>14.813</v>
      </c>
      <c r="U14" s="48">
        <v>98.3870968</v>
      </c>
      <c r="V14" s="5">
        <v>47</v>
      </c>
      <c r="W14" s="3" t="s">
        <v>13152</v>
      </c>
      <c r="X14" s="3" t="s">
        <v>13153</v>
      </c>
      <c r="Y14" s="3" t="s">
        <v>11873</v>
      </c>
      <c r="Z14" s="5">
        <v>19</v>
      </c>
      <c r="AA14" s="5">
        <v>98</v>
      </c>
      <c r="AB14" s="48">
        <v>98.3870968</v>
      </c>
      <c r="AC14" s="3" t="s">
        <v>13134</v>
      </c>
      <c r="AD14" s="3"/>
      <c r="AE14" s="3"/>
      <c r="AF14" s="3"/>
    </row>
    <row x14ac:dyDescent="0.25" r="15" customHeight="1" ht="16.5">
      <c r="A15" s="5">
        <v>28035</v>
      </c>
      <c r="B15" s="3" t="s">
        <v>4065</v>
      </c>
      <c r="C15" s="3" t="s">
        <v>4066</v>
      </c>
      <c r="D15" s="8" t="s">
        <v>2</v>
      </c>
      <c r="E15" s="79"/>
      <c r="F15" s="80">
        <f>IF(AC15="SIM",IF(E15&lt;&gt;"",IF(VLOOKUP(E15,AUXILIAR!$A$1:$B$11,2,FALSE)-IF(Verificação!$G$3="",10,VLOOKUP(Verificação!$G$3,AUXILIAR!$A$1:$B$11,2,FALSE))&gt;0,Verificação!$G$3,E15),IF(VLOOKUP(D15,AUXILIAR!$A$1:$B$11,2,FALSE)-IF(Verificação!$G$3="",10,VLOOKUP(Verificação!$G$3,AUXILIAR!$A$1:$B$11,2,FALSE))&gt;0,Verificação!$G$3,D15)),IF(E15&lt;&gt;"",E15,D15))</f>
      </c>
      <c r="G15" s="81">
        <f>IF(OR(AND(AC15="SIM",OR(F15=Verificação!$G$3,D15=F15,F15="NP")),OR(D15=F15,F15="NP")),"NÃO",IF(E15&lt;&gt;"","SIM","NÃO"))</f>
      </c>
      <c r="H15" s="7">
        <f>IF(E15="NP",0,ABS(VLOOKUP(D15,AUXILIAR!$A$2:$B$11,2,FALSE) - VLOOKUP(E15,AUXILIAR!$A$2:$B$11,2,FALSE)))</f>
      </c>
      <c r="I15" s="5">
        <v>19</v>
      </c>
      <c r="J15" s="5">
        <v>64</v>
      </c>
      <c r="K15" s="48">
        <v>0.296875</v>
      </c>
      <c r="L15" s="5">
        <v>10</v>
      </c>
      <c r="M15" s="5">
        <v>43</v>
      </c>
      <c r="N15" s="48">
        <v>0.23255813953488372</v>
      </c>
      <c r="O15" s="5">
        <v>3</v>
      </c>
      <c r="P15" s="3" t="s">
        <v>4067</v>
      </c>
      <c r="Q15" s="3" t="s">
        <v>11873</v>
      </c>
      <c r="R15" s="48">
        <v>18.8</v>
      </c>
      <c r="S15" s="5">
        <v>98</v>
      </c>
      <c r="T15" s="48">
        <v>16.304</v>
      </c>
      <c r="U15" s="48">
        <v>98.9130435</v>
      </c>
      <c r="V15" s="5">
        <v>138</v>
      </c>
      <c r="W15" s="3" t="s">
        <v>13132</v>
      </c>
      <c r="X15" s="3" t="s">
        <v>13154</v>
      </c>
      <c r="Y15" s="3" t="s">
        <v>11873</v>
      </c>
      <c r="Z15" s="48">
        <v>18.8</v>
      </c>
      <c r="AA15" s="5">
        <v>98</v>
      </c>
      <c r="AB15" s="48">
        <v>98.9130435</v>
      </c>
      <c r="AC15" s="3" t="s">
        <v>13134</v>
      </c>
      <c r="AD15" s="3"/>
      <c r="AE15" s="3"/>
      <c r="AF15" s="3"/>
    </row>
    <row x14ac:dyDescent="0.25" r="16" customHeight="1" ht="16.5">
      <c r="A16" s="5">
        <v>515</v>
      </c>
      <c r="B16" s="3" t="s">
        <v>2202</v>
      </c>
      <c r="C16" s="3" t="s">
        <v>2203</v>
      </c>
      <c r="D16" s="8" t="s">
        <v>2</v>
      </c>
      <c r="E16" s="79"/>
      <c r="F16" s="80">
        <f>IF(AC16="SIM",IF(E16&lt;&gt;"",IF(VLOOKUP(E16,AUXILIAR!$A$1:$B$11,2,FALSE)-IF(Verificação!$G$3="",10,VLOOKUP(Verificação!$G$3,AUXILIAR!$A$1:$B$11,2,FALSE))&gt;0,Verificação!$G$3,E16),IF(VLOOKUP(D16,AUXILIAR!$A$1:$B$11,2,FALSE)-IF(Verificação!$G$3="",10,VLOOKUP(Verificação!$G$3,AUXILIAR!$A$1:$B$11,2,FALSE))&gt;0,Verificação!$G$3,D16)),IF(E16&lt;&gt;"",E16,D16))</f>
      </c>
      <c r="G16" s="81">
        <f>IF(OR(AND(AC16="SIM",OR(F16=Verificação!$G$3,D16=F16,F16="NP")),OR(D16=F16,F16="NP")),"NÃO",IF(E16&lt;&gt;"","SIM","NÃO"))</f>
      </c>
      <c r="H16" s="7">
        <f>IF(E16="NP",0,ABS(VLOOKUP(D16,AUXILIAR!$A$2:$B$11,2,FALSE) - VLOOKUP(E16,AUXILIAR!$A$2:$B$11,2,FALSE)))</f>
      </c>
      <c r="I16" s="5">
        <v>35</v>
      </c>
      <c r="J16" s="5">
        <v>95</v>
      </c>
      <c r="K16" s="48">
        <v>0.3684210526315789</v>
      </c>
      <c r="L16" s="5">
        <v>22</v>
      </c>
      <c r="M16" s="5">
        <v>61</v>
      </c>
      <c r="N16" s="48">
        <v>0.36065573770491804</v>
      </c>
      <c r="O16" s="5">
        <v>2</v>
      </c>
      <c r="P16" s="3" t="s">
        <v>2204</v>
      </c>
      <c r="Q16" s="3" t="s">
        <v>11873</v>
      </c>
      <c r="R16" s="48">
        <v>17.4</v>
      </c>
      <c r="S16" s="5">
        <v>98</v>
      </c>
      <c r="T16" s="48">
        <v>11.337</v>
      </c>
      <c r="U16" s="48">
        <v>97.3039216</v>
      </c>
      <c r="V16" s="5">
        <v>99</v>
      </c>
      <c r="W16" s="3" t="s">
        <v>13151</v>
      </c>
      <c r="X16" s="3" t="s">
        <v>13155</v>
      </c>
      <c r="Y16" s="3" t="s">
        <v>11873</v>
      </c>
      <c r="Z16" s="48">
        <v>17.4</v>
      </c>
      <c r="AA16" s="5">
        <v>97</v>
      </c>
      <c r="AB16" s="5">
        <v>98</v>
      </c>
      <c r="AC16" s="3" t="s">
        <v>13134</v>
      </c>
      <c r="AD16" s="3"/>
      <c r="AE16" s="3"/>
      <c r="AF16" s="3"/>
    </row>
    <row x14ac:dyDescent="0.25" r="17" customHeight="1" ht="16.5">
      <c r="A17" s="5">
        <v>25348</v>
      </c>
      <c r="B17" s="3" t="s">
        <v>11996</v>
      </c>
      <c r="C17" s="3" t="s">
        <v>11997</v>
      </c>
      <c r="D17" s="8" t="s">
        <v>2</v>
      </c>
      <c r="E17" s="79"/>
      <c r="F17" s="80">
        <f>IF(AC17="SIM",IF(E17&lt;&gt;"",IF(VLOOKUP(E17,AUXILIAR!$A$1:$B$11,2,FALSE)-IF(Verificação!$G$3="",10,VLOOKUP(Verificação!$G$3,AUXILIAR!$A$1:$B$11,2,FALSE))&gt;0,Verificação!$G$3,E17),IF(VLOOKUP(D17,AUXILIAR!$A$1:$B$11,2,FALSE)-IF(Verificação!$G$3="",10,VLOOKUP(Verificação!$G$3,AUXILIAR!$A$1:$B$11,2,FALSE))&gt;0,Verificação!$G$3,D17)),IF(E17&lt;&gt;"",E17,D17))</f>
      </c>
      <c r="G17" s="81">
        <f>IF(OR(AND(AC17="SIM",OR(F17=Verificação!$G$3,D17=F17,F17="NP")),OR(D17=F17,F17="NP")),"NÃO",IF(E17&lt;&gt;"","SIM","NÃO"))</f>
      </c>
      <c r="H17" s="7">
        <f>IF(E17="NP",0,ABS(VLOOKUP(D17,AUXILIAR!$A$2:$B$11,2,FALSE) - VLOOKUP(E17,AUXILIAR!$A$2:$B$11,2,FALSE)))</f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7"/>
      <c r="P17" s="3"/>
      <c r="Q17" s="3" t="s">
        <v>13134</v>
      </c>
      <c r="R17" s="7"/>
      <c r="S17" s="7"/>
      <c r="T17" s="13"/>
      <c r="U17" s="13"/>
      <c r="V17" s="5">
        <v>146</v>
      </c>
      <c r="W17" s="3"/>
      <c r="X17" s="3"/>
      <c r="Y17" s="3" t="s">
        <v>13134</v>
      </c>
      <c r="Z17" s="48">
        <v>16.771187961439615</v>
      </c>
      <c r="AA17" s="5">
        <v>97</v>
      </c>
      <c r="AB17" s="5">
        <v>97</v>
      </c>
      <c r="AC17" s="3" t="s">
        <v>11873</v>
      </c>
      <c r="AD17" s="3"/>
      <c r="AE17" s="3"/>
      <c r="AF17" s="3"/>
    </row>
    <row x14ac:dyDescent="0.25" r="18" customHeight="1" ht="16.5">
      <c r="A18" s="5">
        <v>102802</v>
      </c>
      <c r="B18" s="3" t="s">
        <v>4270</v>
      </c>
      <c r="C18" s="3" t="s">
        <v>4271</v>
      </c>
      <c r="D18" s="8" t="s">
        <v>2</v>
      </c>
      <c r="E18" s="79"/>
      <c r="F18" s="80">
        <f>IF(AC18="SIM",IF(E18&lt;&gt;"",IF(VLOOKUP(E18,AUXILIAR!$A$1:$B$11,2,FALSE)-IF(Verificação!$G$3="",10,VLOOKUP(Verificação!$G$3,AUXILIAR!$A$1:$B$11,2,FALSE))&gt;0,Verificação!$G$3,E18),IF(VLOOKUP(D18,AUXILIAR!$A$1:$B$11,2,FALSE)-IF(Verificação!$G$3="",10,VLOOKUP(Verificação!$G$3,AUXILIAR!$A$1:$B$11,2,FALSE))&gt;0,Verificação!$G$3,D18)),IF(E18&lt;&gt;"",E18,D18))</f>
      </c>
      <c r="G18" s="81">
        <f>IF(OR(AND(AC18="SIM",OR(F18=Verificação!$G$3,D18=F18,F18="NP")),OR(D18=F18,F18="NP")),"NÃO",IF(E18&lt;&gt;"","SIM","NÃO"))</f>
      </c>
      <c r="H18" s="7">
        <f>IF(E18="NP",0,ABS(VLOOKUP(D18,AUXILIAR!$A$2:$B$11,2,FALSE) - VLOOKUP(E18,AUXILIAR!$A$2:$B$11,2,FALSE)))</f>
      </c>
      <c r="I18" s="5">
        <v>13</v>
      </c>
      <c r="J18" s="5">
        <v>49</v>
      </c>
      <c r="K18" s="48">
        <v>0.2653061224489796</v>
      </c>
      <c r="L18" s="5">
        <v>11</v>
      </c>
      <c r="M18" s="5">
        <v>42</v>
      </c>
      <c r="N18" s="48">
        <v>0.2619047619047619</v>
      </c>
      <c r="O18" s="5">
        <v>3</v>
      </c>
      <c r="P18" s="3" t="s">
        <v>4272</v>
      </c>
      <c r="Q18" s="3" t="s">
        <v>11873</v>
      </c>
      <c r="R18" s="48">
        <v>16.2</v>
      </c>
      <c r="S18" s="5">
        <v>97</v>
      </c>
      <c r="T18" s="48">
        <v>14.976</v>
      </c>
      <c r="U18" s="48">
        <v>94.103</v>
      </c>
      <c r="V18" s="5">
        <v>50</v>
      </c>
      <c r="W18" s="3" t="s">
        <v>13156</v>
      </c>
      <c r="X18" s="3"/>
      <c r="Y18" s="3" t="s">
        <v>11873</v>
      </c>
      <c r="Z18" s="48">
        <v>16.2</v>
      </c>
      <c r="AA18" s="5">
        <v>97</v>
      </c>
      <c r="AB18" s="5">
        <v>97</v>
      </c>
      <c r="AC18" s="3" t="s">
        <v>13134</v>
      </c>
      <c r="AD18" s="3"/>
      <c r="AE18" s="3"/>
      <c r="AF18" s="3"/>
    </row>
    <row x14ac:dyDescent="0.25" r="19" customHeight="1" ht="16.5">
      <c r="A19" s="5">
        <v>8319</v>
      </c>
      <c r="B19" s="3" t="s">
        <v>2936</v>
      </c>
      <c r="C19" s="3" t="s">
        <v>2937</v>
      </c>
      <c r="D19" s="8" t="s">
        <v>2</v>
      </c>
      <c r="E19" s="79"/>
      <c r="F19" s="80">
        <f>IF(AC19="SIM",IF(E19&lt;&gt;"",IF(VLOOKUP(E19,AUXILIAR!$A$1:$B$11,2,FALSE)-IF(Verificação!$G$3="",10,VLOOKUP(Verificação!$G$3,AUXILIAR!$A$1:$B$11,2,FALSE))&gt;0,Verificação!$G$3,E19),IF(VLOOKUP(D19,AUXILIAR!$A$1:$B$11,2,FALSE)-IF(Verificação!$G$3="",10,VLOOKUP(Verificação!$G$3,AUXILIAR!$A$1:$B$11,2,FALSE))&gt;0,Verificação!$G$3,D19)),IF(E19&lt;&gt;"",E19,D19))</f>
      </c>
      <c r="G19" s="81">
        <f>IF(OR(AND(AC19="SIM",OR(F19=Verificação!$G$3,D19=F19,F19="NP")),OR(D19=F19,F19="NP")),"NÃO",IF(E19&lt;&gt;"","SIM","NÃO"))</f>
      </c>
      <c r="H19" s="7">
        <f>IF(E19="NP",0,ABS(VLOOKUP(D19,AUXILIAR!$A$2:$B$11,2,FALSE) - VLOOKUP(E19,AUXILIAR!$A$2:$B$11,2,FALSE)))</f>
      </c>
      <c r="I19" s="5">
        <v>24</v>
      </c>
      <c r="J19" s="5">
        <v>48</v>
      </c>
      <c r="K19" s="48">
        <v>0.5</v>
      </c>
      <c r="L19" s="5">
        <v>12</v>
      </c>
      <c r="M19" s="5">
        <v>32</v>
      </c>
      <c r="N19" s="48">
        <v>0.375</v>
      </c>
      <c r="O19" s="7"/>
      <c r="P19" s="3"/>
      <c r="Q19" s="3" t="s">
        <v>13134</v>
      </c>
      <c r="R19" s="5">
        <v>16</v>
      </c>
      <c r="S19" s="5">
        <v>98</v>
      </c>
      <c r="T19" s="48">
        <v>9.037</v>
      </c>
      <c r="U19" s="48">
        <v>95.8333333</v>
      </c>
      <c r="V19" s="5">
        <v>85</v>
      </c>
      <c r="W19" s="3" t="s">
        <v>13157</v>
      </c>
      <c r="X19" s="3" t="s">
        <v>13155</v>
      </c>
      <c r="Y19" s="3" t="s">
        <v>11873</v>
      </c>
      <c r="Z19" s="5">
        <v>16</v>
      </c>
      <c r="AA19" s="5">
        <v>97</v>
      </c>
      <c r="AB19" s="5">
        <v>98</v>
      </c>
      <c r="AC19" s="3" t="s">
        <v>13134</v>
      </c>
      <c r="AD19" s="3"/>
      <c r="AE19" s="3"/>
      <c r="AF19" s="3"/>
    </row>
    <row x14ac:dyDescent="0.25" r="20" customHeight="1" ht="16.5">
      <c r="A20" s="5">
        <v>21114</v>
      </c>
      <c r="B20" s="3" t="s">
        <v>3815</v>
      </c>
      <c r="C20" s="3" t="s">
        <v>3816</v>
      </c>
      <c r="D20" s="8" t="s">
        <v>2</v>
      </c>
      <c r="E20" s="79"/>
      <c r="F20" s="80">
        <f>IF(AC20="SIM",IF(E20&lt;&gt;"",IF(VLOOKUP(E20,AUXILIAR!$A$1:$B$11,2,FALSE)-IF(Verificação!$G$3="",10,VLOOKUP(Verificação!$G$3,AUXILIAR!$A$1:$B$11,2,FALSE))&gt;0,Verificação!$G$3,E20),IF(VLOOKUP(D20,AUXILIAR!$A$1:$B$11,2,FALSE)-IF(Verificação!$G$3="",10,VLOOKUP(Verificação!$G$3,AUXILIAR!$A$1:$B$11,2,FALSE))&gt;0,Verificação!$G$3,D20)),IF(E20&lt;&gt;"",E20,D20))</f>
      </c>
      <c r="G20" s="81">
        <f>IF(OR(AND(AC20="SIM",OR(F20=Verificação!$G$3,D20=F20,F20="NP")),OR(D20=F20,F20="NP")),"NÃO",IF(E20&lt;&gt;"","SIM","NÃO"))</f>
      </c>
      <c r="H20" s="7">
        <f>IF(E20="NP",0,ABS(VLOOKUP(D20,AUXILIAR!$A$2:$B$11,2,FALSE) - VLOOKUP(E20,AUXILIAR!$A$2:$B$11,2,FALSE)))</f>
      </c>
      <c r="I20" s="5">
        <v>39</v>
      </c>
      <c r="J20" s="5">
        <v>124</v>
      </c>
      <c r="K20" s="48">
        <v>0.31451612903225806</v>
      </c>
      <c r="L20" s="5">
        <v>32</v>
      </c>
      <c r="M20" s="5">
        <v>89</v>
      </c>
      <c r="N20" s="48">
        <v>0.3595505617977528</v>
      </c>
      <c r="O20" s="5">
        <v>2</v>
      </c>
      <c r="P20" s="3" t="s">
        <v>3817</v>
      </c>
      <c r="Q20" s="3" t="s">
        <v>11873</v>
      </c>
      <c r="R20" s="48">
        <v>15.5</v>
      </c>
      <c r="S20" s="5">
        <v>98</v>
      </c>
      <c r="T20" s="48">
        <v>10.5</v>
      </c>
      <c r="U20" s="48">
        <v>95.4545455</v>
      </c>
      <c r="V20" s="5">
        <v>94</v>
      </c>
      <c r="W20" s="3" t="s">
        <v>13132</v>
      </c>
      <c r="X20" s="3" t="s">
        <v>13133</v>
      </c>
      <c r="Y20" s="3" t="s">
        <v>11873</v>
      </c>
      <c r="Z20" s="48">
        <v>15.5</v>
      </c>
      <c r="AA20" s="5">
        <v>97</v>
      </c>
      <c r="AB20" s="5">
        <v>98</v>
      </c>
      <c r="AC20" s="3" t="s">
        <v>13134</v>
      </c>
      <c r="AD20" s="3"/>
      <c r="AE20" s="3"/>
      <c r="AF20" s="3"/>
    </row>
    <row x14ac:dyDescent="0.25" r="21" customHeight="1" ht="16.5">
      <c r="A21" s="5">
        <v>3733</v>
      </c>
      <c r="B21" s="3" t="s">
        <v>2520</v>
      </c>
      <c r="C21" s="3" t="s">
        <v>2521</v>
      </c>
      <c r="D21" s="8" t="s">
        <v>2</v>
      </c>
      <c r="E21" s="79"/>
      <c r="F21" s="80">
        <f>IF(AC21="SIM",IF(E21&lt;&gt;"",IF(VLOOKUP(E21,AUXILIAR!$A$1:$B$11,2,FALSE)-IF(Verificação!$G$3="",10,VLOOKUP(Verificação!$G$3,AUXILIAR!$A$1:$B$11,2,FALSE))&gt;0,Verificação!$G$3,E21),IF(VLOOKUP(D21,AUXILIAR!$A$1:$B$11,2,FALSE)-IF(Verificação!$G$3="",10,VLOOKUP(Verificação!$G$3,AUXILIAR!$A$1:$B$11,2,FALSE))&gt;0,Verificação!$G$3,D21)),IF(E21&lt;&gt;"",E21,D21))</f>
      </c>
      <c r="G21" s="81">
        <f>IF(OR(AND(AC21="SIM",OR(F21=Verificação!$G$3,D21=F21,F21="NP")),OR(D21=F21,F21="NP")),"NÃO",IF(E21&lt;&gt;"","SIM","NÃO"))</f>
      </c>
      <c r="H21" s="7">
        <f>IF(E21="NP",0,ABS(VLOOKUP(D21,AUXILIAR!$A$2:$B$11,2,FALSE) - VLOOKUP(E21,AUXILIAR!$A$2:$B$11,2,FALSE)))</f>
      </c>
      <c r="I21" s="5">
        <v>100</v>
      </c>
      <c r="J21" s="5">
        <v>233</v>
      </c>
      <c r="K21" s="48">
        <v>0.4291845493562232</v>
      </c>
      <c r="L21" s="5">
        <v>57</v>
      </c>
      <c r="M21" s="5">
        <v>144</v>
      </c>
      <c r="N21" s="48">
        <v>0.3958333333333333</v>
      </c>
      <c r="O21" s="5">
        <v>2</v>
      </c>
      <c r="P21" s="3" t="s">
        <v>2522</v>
      </c>
      <c r="Q21" s="3" t="s">
        <v>11873</v>
      </c>
      <c r="R21" s="48">
        <v>14.9</v>
      </c>
      <c r="S21" s="5">
        <v>94</v>
      </c>
      <c r="T21" s="48">
        <v>10.228</v>
      </c>
      <c r="U21" s="48">
        <v>98.2142857</v>
      </c>
      <c r="V21" s="5">
        <v>117</v>
      </c>
      <c r="W21" s="3" t="s">
        <v>13158</v>
      </c>
      <c r="X21" s="3" t="s">
        <v>13159</v>
      </c>
      <c r="Y21" s="3" t="s">
        <v>11873</v>
      </c>
      <c r="Z21" s="48">
        <v>14.9</v>
      </c>
      <c r="AA21" s="5">
        <v>97</v>
      </c>
      <c r="AB21" s="48">
        <v>98.2142857</v>
      </c>
      <c r="AC21" s="3" t="s">
        <v>13134</v>
      </c>
      <c r="AD21" s="3"/>
      <c r="AE21" s="3"/>
      <c r="AF21" s="3"/>
    </row>
    <row x14ac:dyDescent="0.25" r="22" customHeight="1" ht="16.5">
      <c r="A22" s="5">
        <v>5479</v>
      </c>
      <c r="B22" s="3" t="s">
        <v>2624</v>
      </c>
      <c r="C22" s="3" t="s">
        <v>2625</v>
      </c>
      <c r="D22" s="8" t="s">
        <v>2</v>
      </c>
      <c r="E22" s="79"/>
      <c r="F22" s="80">
        <f>IF(AC22="SIM",IF(E22&lt;&gt;"",IF(VLOOKUP(E22,AUXILIAR!$A$1:$B$11,2,FALSE)-IF(Verificação!$G$3="",10,VLOOKUP(Verificação!$G$3,AUXILIAR!$A$1:$B$11,2,FALSE))&gt;0,Verificação!$G$3,E22),IF(VLOOKUP(D22,AUXILIAR!$A$1:$B$11,2,FALSE)-IF(Verificação!$G$3="",10,VLOOKUP(Verificação!$G$3,AUXILIAR!$A$1:$B$11,2,FALSE))&gt;0,Verificação!$G$3,D22)),IF(E22&lt;&gt;"",E22,D22))</f>
      </c>
      <c r="G22" s="81">
        <f>IF(OR(AND(AC22="SIM",OR(F22=Verificação!$G$3,D22=F22,F22="NP")),OR(D22=F22,F22="NP")),"NÃO",IF(E22&lt;&gt;"","SIM","NÃO"))</f>
      </c>
      <c r="H22" s="7">
        <f>IF(E22="NP",0,ABS(VLOOKUP(D22,AUXILIAR!$A$2:$B$11,2,FALSE) - VLOOKUP(E22,AUXILIAR!$A$2:$B$11,2,FALSE)))</f>
      </c>
      <c r="I22" s="5">
        <v>67</v>
      </c>
      <c r="J22" s="5">
        <v>198</v>
      </c>
      <c r="K22" s="48">
        <v>0.3383838383838384</v>
      </c>
      <c r="L22" s="5">
        <v>40</v>
      </c>
      <c r="M22" s="5">
        <v>129</v>
      </c>
      <c r="N22" s="48">
        <v>0.31007751937984496</v>
      </c>
      <c r="O22" s="5">
        <v>2</v>
      </c>
      <c r="P22" s="3" t="s">
        <v>2626</v>
      </c>
      <c r="Q22" s="3" t="s">
        <v>11873</v>
      </c>
      <c r="R22" s="48">
        <v>14.1</v>
      </c>
      <c r="S22" s="5">
        <v>99</v>
      </c>
      <c r="T22" s="48">
        <v>8.33</v>
      </c>
      <c r="U22" s="48">
        <v>95.1923077</v>
      </c>
      <c r="V22" s="7"/>
      <c r="W22" s="3" t="s">
        <v>13160</v>
      </c>
      <c r="X22" s="3" t="s">
        <v>13161</v>
      </c>
      <c r="Y22" s="3" t="s">
        <v>11873</v>
      </c>
      <c r="Z22" s="48">
        <v>14.1</v>
      </c>
      <c r="AA22" s="5">
        <v>97</v>
      </c>
      <c r="AB22" s="5">
        <v>99</v>
      </c>
      <c r="AC22" s="3" t="s">
        <v>13134</v>
      </c>
      <c r="AD22" s="3"/>
      <c r="AE22" s="3"/>
      <c r="AF22" s="3"/>
    </row>
    <row x14ac:dyDescent="0.25" r="23" customHeight="1" ht="16.5">
      <c r="A23" s="5">
        <v>14658</v>
      </c>
      <c r="B23" s="3" t="s">
        <v>3480</v>
      </c>
      <c r="C23" s="3" t="s">
        <v>3481</v>
      </c>
      <c r="D23" s="8" t="s">
        <v>2</v>
      </c>
      <c r="E23" s="79"/>
      <c r="F23" s="80">
        <f>IF(AC23="SIM",IF(E23&lt;&gt;"",IF(VLOOKUP(E23,AUXILIAR!$A$1:$B$11,2,FALSE)-IF(Verificação!$G$3="",10,VLOOKUP(Verificação!$G$3,AUXILIAR!$A$1:$B$11,2,FALSE))&gt;0,Verificação!$G$3,E23),IF(VLOOKUP(D23,AUXILIAR!$A$1:$B$11,2,FALSE)-IF(Verificação!$G$3="",10,VLOOKUP(Verificação!$G$3,AUXILIAR!$A$1:$B$11,2,FALSE))&gt;0,Verificação!$G$3,D23)),IF(E23&lt;&gt;"",E23,D23))</f>
      </c>
      <c r="G23" s="81">
        <f>IF(OR(AND(AC23="SIM",OR(F23=Verificação!$G$3,D23=F23,F23="NP")),OR(D23=F23,F23="NP")),"NÃO",IF(E23&lt;&gt;"","SIM","NÃO"))</f>
      </c>
      <c r="H23" s="7">
        <f>IF(E23="NP",0,ABS(VLOOKUP(D23,AUXILIAR!$A$2:$B$11,2,FALSE) - VLOOKUP(E23,AUXILIAR!$A$2:$B$11,2,FALSE)))</f>
      </c>
      <c r="I23" s="5">
        <v>21</v>
      </c>
      <c r="J23" s="5">
        <v>54</v>
      </c>
      <c r="K23" s="48">
        <v>0.3888888888888889</v>
      </c>
      <c r="L23" s="5">
        <v>10</v>
      </c>
      <c r="M23" s="5">
        <v>34</v>
      </c>
      <c r="N23" s="48">
        <v>0.29411764705882354</v>
      </c>
      <c r="O23" s="5">
        <v>2</v>
      </c>
      <c r="P23" s="3" t="s">
        <v>3482</v>
      </c>
      <c r="Q23" s="3" t="s">
        <v>11873</v>
      </c>
      <c r="R23" s="48">
        <v>12.6</v>
      </c>
      <c r="S23" s="5">
        <v>93</v>
      </c>
      <c r="T23" s="48">
        <v>8.904</v>
      </c>
      <c r="U23" s="48">
        <v>92.9378531</v>
      </c>
      <c r="V23" s="5">
        <v>65</v>
      </c>
      <c r="W23" s="3" t="s">
        <v>13162</v>
      </c>
      <c r="X23" s="3" t="s">
        <v>13163</v>
      </c>
      <c r="Y23" s="3" t="s">
        <v>11873</v>
      </c>
      <c r="Z23" s="48">
        <v>12.6</v>
      </c>
      <c r="AA23" s="5">
        <v>96</v>
      </c>
      <c r="AB23" s="5">
        <v>93</v>
      </c>
      <c r="AC23" s="3" t="s">
        <v>13134</v>
      </c>
      <c r="AD23" s="3"/>
      <c r="AE23" s="3"/>
      <c r="AF23" s="3"/>
    </row>
    <row x14ac:dyDescent="0.25" r="24" customHeight="1" ht="16.5">
      <c r="A24" s="5">
        <v>13431</v>
      </c>
      <c r="B24" s="3" t="s">
        <v>3373</v>
      </c>
      <c r="C24" s="3" t="s">
        <v>3374</v>
      </c>
      <c r="D24" s="8" t="s">
        <v>2</v>
      </c>
      <c r="E24" s="79"/>
      <c r="F24" s="80">
        <f>IF(AC24="SIM",IF(E24&lt;&gt;"",IF(VLOOKUP(E24,AUXILIAR!$A$1:$B$11,2,FALSE)-IF(Verificação!$G$3="",10,VLOOKUP(Verificação!$G$3,AUXILIAR!$A$1:$B$11,2,FALSE))&gt;0,Verificação!$G$3,E24),IF(VLOOKUP(D24,AUXILIAR!$A$1:$B$11,2,FALSE)-IF(Verificação!$G$3="",10,VLOOKUP(Verificação!$G$3,AUXILIAR!$A$1:$B$11,2,FALSE))&gt;0,Verificação!$G$3,D24)),IF(E24&lt;&gt;"",E24,D24))</f>
      </c>
      <c r="G24" s="81">
        <f>IF(OR(AND(AC24="SIM",OR(F24=Verificação!$G$3,D24=F24,F24="NP")),OR(D24=F24,F24="NP")),"NÃO",IF(E24&lt;&gt;"","SIM","NÃO"))</f>
      </c>
      <c r="H24" s="7">
        <f>IF(E24="NP",0,ABS(VLOOKUP(D24,AUXILIAR!$A$2:$B$11,2,FALSE) - VLOOKUP(E24,AUXILIAR!$A$2:$B$11,2,FALSE)))</f>
      </c>
      <c r="I24" s="5">
        <v>165</v>
      </c>
      <c r="J24" s="5">
        <v>451</v>
      </c>
      <c r="K24" s="48">
        <v>0.36585365853658536</v>
      </c>
      <c r="L24" s="5">
        <v>113</v>
      </c>
      <c r="M24" s="5">
        <v>280</v>
      </c>
      <c r="N24" s="48">
        <v>0.4035714285714286</v>
      </c>
      <c r="O24" s="5">
        <v>2</v>
      </c>
      <c r="P24" s="3" t="s">
        <v>3375</v>
      </c>
      <c r="Q24" s="3" t="s">
        <v>11873</v>
      </c>
      <c r="R24" s="48">
        <v>12.5</v>
      </c>
      <c r="S24" s="5">
        <v>95</v>
      </c>
      <c r="T24" s="48">
        <v>8.313</v>
      </c>
      <c r="U24" s="48">
        <v>97.311828</v>
      </c>
      <c r="V24" s="5">
        <v>112</v>
      </c>
      <c r="W24" s="3" t="s">
        <v>13164</v>
      </c>
      <c r="X24" s="3" t="s">
        <v>13165</v>
      </c>
      <c r="Y24" s="3" t="s">
        <v>11873</v>
      </c>
      <c r="Z24" s="48">
        <v>12.5</v>
      </c>
      <c r="AA24" s="5">
        <v>96</v>
      </c>
      <c r="AB24" s="48">
        <v>97.311828</v>
      </c>
      <c r="AC24" s="3" t="s">
        <v>13134</v>
      </c>
      <c r="AD24" s="3"/>
      <c r="AE24" s="3"/>
      <c r="AF24" s="3"/>
    </row>
    <row x14ac:dyDescent="0.25" r="25" customHeight="1" ht="16.5">
      <c r="A25" s="5">
        <v>2580</v>
      </c>
      <c r="B25" s="3" t="s">
        <v>2463</v>
      </c>
      <c r="C25" s="3" t="s">
        <v>2464</v>
      </c>
      <c r="D25" s="8" t="s">
        <v>2</v>
      </c>
      <c r="E25" s="79"/>
      <c r="F25" s="80">
        <f>IF(AC25="SIM",IF(E25&lt;&gt;"",IF(VLOOKUP(E25,AUXILIAR!$A$1:$B$11,2,FALSE)-IF(Verificação!$G$3="",10,VLOOKUP(Verificação!$G$3,AUXILIAR!$A$1:$B$11,2,FALSE))&gt;0,Verificação!$G$3,E25),IF(VLOOKUP(D25,AUXILIAR!$A$1:$B$11,2,FALSE)-IF(Verificação!$G$3="",10,VLOOKUP(Verificação!$G$3,AUXILIAR!$A$1:$B$11,2,FALSE))&gt;0,Verificação!$G$3,D25)),IF(E25&lt;&gt;"",E25,D25))</f>
      </c>
      <c r="G25" s="81">
        <f>IF(OR(AND(AC25="SIM",OR(F25=Verificação!$G$3,D25=F25,F25="NP")),OR(D25=F25,F25="NP")),"NÃO",IF(E25&lt;&gt;"","SIM","NÃO"))</f>
      </c>
      <c r="H25" s="7">
        <f>IF(E25="NP",0,ABS(VLOOKUP(D25,AUXILIAR!$A$2:$B$11,2,FALSE) - VLOOKUP(E25,AUXILIAR!$A$2:$B$11,2,FALSE)))</f>
      </c>
      <c r="I25" s="5">
        <v>25</v>
      </c>
      <c r="J25" s="5">
        <v>46</v>
      </c>
      <c r="K25" s="48">
        <v>0.5434782608695652</v>
      </c>
      <c r="L25" s="5">
        <v>13</v>
      </c>
      <c r="M25" s="5">
        <v>25</v>
      </c>
      <c r="N25" s="48">
        <v>0.52</v>
      </c>
      <c r="O25" s="7"/>
      <c r="P25" s="3"/>
      <c r="Q25" s="3" t="s">
        <v>13134</v>
      </c>
      <c r="R25" s="48">
        <v>12.5</v>
      </c>
      <c r="S25" s="5">
        <v>98</v>
      </c>
      <c r="T25" s="48">
        <v>7.931</v>
      </c>
      <c r="U25" s="48">
        <v>98.1203008</v>
      </c>
      <c r="V25" s="5">
        <v>91</v>
      </c>
      <c r="W25" s="3" t="s">
        <v>13166</v>
      </c>
      <c r="X25" s="3" t="s">
        <v>13167</v>
      </c>
      <c r="Y25" s="3" t="s">
        <v>11873</v>
      </c>
      <c r="Z25" s="48">
        <v>12.5</v>
      </c>
      <c r="AA25" s="5">
        <v>96</v>
      </c>
      <c r="AB25" s="48">
        <v>98.1203008</v>
      </c>
      <c r="AC25" s="3" t="s">
        <v>13134</v>
      </c>
      <c r="AD25" s="3"/>
      <c r="AE25" s="3"/>
      <c r="AF25" s="3"/>
    </row>
    <row x14ac:dyDescent="0.25" r="26" customHeight="1" ht="16.5">
      <c r="A26" s="5">
        <v>10586</v>
      </c>
      <c r="B26" s="3" t="s">
        <v>3052</v>
      </c>
      <c r="C26" s="3" t="s">
        <v>3053</v>
      </c>
      <c r="D26" s="8" t="s">
        <v>2</v>
      </c>
      <c r="E26" s="79"/>
      <c r="F26" s="80">
        <f>IF(AC26="SIM",IF(E26&lt;&gt;"",IF(VLOOKUP(E26,AUXILIAR!$A$1:$B$11,2,FALSE)-IF(Verificação!$G$3="",10,VLOOKUP(Verificação!$G$3,AUXILIAR!$A$1:$B$11,2,FALSE))&gt;0,Verificação!$G$3,E26),IF(VLOOKUP(D26,AUXILIAR!$A$1:$B$11,2,FALSE)-IF(Verificação!$G$3="",10,VLOOKUP(Verificação!$G$3,AUXILIAR!$A$1:$B$11,2,FALSE))&gt;0,Verificação!$G$3,D26)),IF(E26&lt;&gt;"",E26,D26))</f>
      </c>
      <c r="G26" s="81">
        <f>IF(OR(AND(AC26="SIM",OR(F26=Verificação!$G$3,D26=F26,F26="NP")),OR(D26=F26,F26="NP")),"NÃO",IF(E26&lt;&gt;"","SIM","NÃO"))</f>
      </c>
      <c r="H26" s="7">
        <f>IF(E26="NP",0,ABS(VLOOKUP(D26,AUXILIAR!$A$2:$B$11,2,FALSE) - VLOOKUP(E26,AUXILIAR!$A$2:$B$11,2,FALSE)))</f>
      </c>
      <c r="I26" s="5">
        <v>15</v>
      </c>
      <c r="J26" s="5">
        <v>39</v>
      </c>
      <c r="K26" s="48">
        <v>0.38461538461538464</v>
      </c>
      <c r="L26" s="5">
        <v>9</v>
      </c>
      <c r="M26" s="5">
        <v>25</v>
      </c>
      <c r="N26" s="48">
        <v>0.36</v>
      </c>
      <c r="O26" s="5">
        <v>2</v>
      </c>
      <c r="P26" s="3" t="s">
        <v>3054</v>
      </c>
      <c r="Q26" s="3" t="s">
        <v>11873</v>
      </c>
      <c r="R26" s="48">
        <v>12.3</v>
      </c>
      <c r="S26" s="5">
        <v>97</v>
      </c>
      <c r="T26" s="48">
        <v>6.751</v>
      </c>
      <c r="U26" s="5">
        <v>95</v>
      </c>
      <c r="V26" s="5">
        <v>78</v>
      </c>
      <c r="W26" s="3" t="s">
        <v>13168</v>
      </c>
      <c r="X26" s="3" t="s">
        <v>13169</v>
      </c>
      <c r="Y26" s="3" t="s">
        <v>11873</v>
      </c>
      <c r="Z26" s="48">
        <v>12.3</v>
      </c>
      <c r="AA26" s="5">
        <v>96</v>
      </c>
      <c r="AB26" s="5">
        <v>97</v>
      </c>
      <c r="AC26" s="3" t="s">
        <v>13134</v>
      </c>
      <c r="AD26" s="3"/>
      <c r="AE26" s="3"/>
      <c r="AF26" s="3"/>
    </row>
    <row x14ac:dyDescent="0.25" r="27" customHeight="1" ht="16.5">
      <c r="A27" s="5">
        <v>8899</v>
      </c>
      <c r="B27" s="3" t="s">
        <v>2969</v>
      </c>
      <c r="C27" s="3" t="s">
        <v>2970</v>
      </c>
      <c r="D27" s="8" t="s">
        <v>2</v>
      </c>
      <c r="E27" s="79"/>
      <c r="F27" s="80">
        <f>IF(AC27="SIM",IF(E27&lt;&gt;"",IF(VLOOKUP(E27,AUXILIAR!$A$1:$B$11,2,FALSE)-IF(Verificação!$G$3="",10,VLOOKUP(Verificação!$G$3,AUXILIAR!$A$1:$B$11,2,FALSE))&gt;0,Verificação!$G$3,E27),IF(VLOOKUP(D27,AUXILIAR!$A$1:$B$11,2,FALSE)-IF(Verificação!$G$3="",10,VLOOKUP(Verificação!$G$3,AUXILIAR!$A$1:$B$11,2,FALSE))&gt;0,Verificação!$G$3,D27)),IF(E27&lt;&gt;"",E27,D27))</f>
      </c>
      <c r="G27" s="81">
        <f>IF(OR(AND(AC27="SIM",OR(F27=Verificação!$G$3,D27=F27,F27="NP")),OR(D27=F27,F27="NP")),"NÃO",IF(E27&lt;&gt;"","SIM","NÃO"))</f>
      </c>
      <c r="H27" s="7">
        <f>IF(E27="NP",0,ABS(VLOOKUP(D27,AUXILIAR!$A$2:$B$11,2,FALSE) - VLOOKUP(E27,AUXILIAR!$A$2:$B$11,2,FALSE)))</f>
      </c>
      <c r="I27" s="5">
        <v>23</v>
      </c>
      <c r="J27" s="5">
        <v>57</v>
      </c>
      <c r="K27" s="48">
        <v>0.40350877192982454</v>
      </c>
      <c r="L27" s="5">
        <v>17</v>
      </c>
      <c r="M27" s="5">
        <v>48</v>
      </c>
      <c r="N27" s="48">
        <v>0.3541666666666667</v>
      </c>
      <c r="O27" s="5">
        <v>2</v>
      </c>
      <c r="P27" s="3" t="s">
        <v>2971</v>
      </c>
      <c r="Q27" s="3" t="s">
        <v>11873</v>
      </c>
      <c r="R27" s="48">
        <v>12.2</v>
      </c>
      <c r="S27" s="5">
        <v>97</v>
      </c>
      <c r="T27" s="48">
        <v>7.958</v>
      </c>
      <c r="U27" s="48">
        <v>94.516129</v>
      </c>
      <c r="V27" s="5">
        <v>79</v>
      </c>
      <c r="W27" s="3" t="s">
        <v>13144</v>
      </c>
      <c r="X27" s="3" t="s">
        <v>13138</v>
      </c>
      <c r="Y27" s="3" t="s">
        <v>11873</v>
      </c>
      <c r="Z27" s="48">
        <v>12.2</v>
      </c>
      <c r="AA27" s="5">
        <v>96</v>
      </c>
      <c r="AB27" s="5">
        <v>97</v>
      </c>
      <c r="AC27" s="3" t="s">
        <v>13134</v>
      </c>
      <c r="AD27" s="3"/>
      <c r="AE27" s="3"/>
      <c r="AF27" s="3"/>
    </row>
    <row x14ac:dyDescent="0.25" r="28" customHeight="1" ht="16.5">
      <c r="A28" s="5">
        <v>16158</v>
      </c>
      <c r="B28" s="3" t="s">
        <v>3554</v>
      </c>
      <c r="C28" s="3" t="s">
        <v>3555</v>
      </c>
      <c r="D28" s="8" t="s">
        <v>2</v>
      </c>
      <c r="E28" s="79"/>
      <c r="F28" s="80">
        <f>IF(AC28="SIM",IF(E28&lt;&gt;"",IF(VLOOKUP(E28,AUXILIAR!$A$1:$B$11,2,FALSE)-IF(Verificação!$G$3="",10,VLOOKUP(Verificação!$G$3,AUXILIAR!$A$1:$B$11,2,FALSE))&gt;0,Verificação!$G$3,E28),IF(VLOOKUP(D28,AUXILIAR!$A$1:$B$11,2,FALSE)-IF(Verificação!$G$3="",10,VLOOKUP(Verificação!$G$3,AUXILIAR!$A$1:$B$11,2,FALSE))&gt;0,Verificação!$G$3,D28)),IF(E28&lt;&gt;"",E28,D28))</f>
      </c>
      <c r="G28" s="81">
        <f>IF(OR(AND(AC28="SIM",OR(F28=Verificação!$G$3,D28=F28,F28="NP")),OR(D28=F28,F28="NP")),"NÃO",IF(E28&lt;&gt;"","SIM","NÃO"))</f>
      </c>
      <c r="H28" s="7">
        <f>IF(E28="NP",0,ABS(VLOOKUP(D28,AUXILIAR!$A$2:$B$11,2,FALSE) - VLOOKUP(E28,AUXILIAR!$A$2:$B$11,2,FALSE)))</f>
      </c>
      <c r="I28" s="5">
        <v>3</v>
      </c>
      <c r="J28" s="5">
        <v>15</v>
      </c>
      <c r="K28" s="48">
        <v>0.2</v>
      </c>
      <c r="L28" s="5">
        <v>2</v>
      </c>
      <c r="M28" s="5">
        <v>14</v>
      </c>
      <c r="N28" s="48">
        <v>0.14285714285714285</v>
      </c>
      <c r="O28" s="5">
        <v>3</v>
      </c>
      <c r="P28" s="3" t="s">
        <v>3556</v>
      </c>
      <c r="Q28" s="3" t="s">
        <v>13134</v>
      </c>
      <c r="R28" s="48">
        <v>12.1</v>
      </c>
      <c r="S28" s="5">
        <v>95</v>
      </c>
      <c r="T28" s="48">
        <v>5.982</v>
      </c>
      <c r="U28" s="48">
        <v>85.3535354</v>
      </c>
      <c r="V28" s="5">
        <v>46</v>
      </c>
      <c r="W28" s="3" t="s">
        <v>13170</v>
      </c>
      <c r="X28" s="3" t="s">
        <v>13171</v>
      </c>
      <c r="Y28" s="3" t="s">
        <v>11873</v>
      </c>
      <c r="Z28" s="48">
        <v>12.1</v>
      </c>
      <c r="AA28" s="5">
        <v>96</v>
      </c>
      <c r="AB28" s="5">
        <v>95</v>
      </c>
      <c r="AC28" s="3" t="s">
        <v>13134</v>
      </c>
      <c r="AD28" s="3"/>
      <c r="AE28" s="3"/>
      <c r="AF28" s="3"/>
    </row>
    <row x14ac:dyDescent="0.25" r="29" customHeight="1" ht="16.5">
      <c r="A29" s="5">
        <v>1614</v>
      </c>
      <c r="B29" s="3" t="s">
        <v>2316</v>
      </c>
      <c r="C29" s="3" t="s">
        <v>2317</v>
      </c>
      <c r="D29" s="8" t="s">
        <v>2</v>
      </c>
      <c r="E29" s="79"/>
      <c r="F29" s="80">
        <f>IF(AC29="SIM",IF(E29&lt;&gt;"",IF(VLOOKUP(E29,AUXILIAR!$A$1:$B$11,2,FALSE)-IF(Verificação!$G$3="",10,VLOOKUP(Verificação!$G$3,AUXILIAR!$A$1:$B$11,2,FALSE))&gt;0,Verificação!$G$3,E29),IF(VLOOKUP(D29,AUXILIAR!$A$1:$B$11,2,FALSE)-IF(Verificação!$G$3="",10,VLOOKUP(Verificação!$G$3,AUXILIAR!$A$1:$B$11,2,FALSE))&gt;0,Verificação!$G$3,D29)),IF(E29&lt;&gt;"",E29,D29))</f>
      </c>
      <c r="G29" s="81">
        <f>IF(OR(AND(AC29="SIM",OR(F29=Verificação!$G$3,D29=F29,F29="NP")),OR(D29=F29,F29="NP")),"NÃO",IF(E29&lt;&gt;"","SIM","NÃO"))</f>
      </c>
      <c r="H29" s="7">
        <f>IF(E29="NP",0,ABS(VLOOKUP(D29,AUXILIAR!$A$2:$B$11,2,FALSE) - VLOOKUP(E29,AUXILIAR!$A$2:$B$11,2,FALSE)))</f>
      </c>
      <c r="I29" s="5">
        <v>24</v>
      </c>
      <c r="J29" s="5">
        <v>54</v>
      </c>
      <c r="K29" s="48">
        <v>0.4444444444444444</v>
      </c>
      <c r="L29" s="5">
        <v>11</v>
      </c>
      <c r="M29" s="5">
        <v>16</v>
      </c>
      <c r="N29" s="48">
        <v>0.6875</v>
      </c>
      <c r="O29" s="7"/>
      <c r="P29" s="3"/>
      <c r="Q29" s="3" t="s">
        <v>13134</v>
      </c>
      <c r="R29" s="48">
        <v>11.8</v>
      </c>
      <c r="S29" s="5">
        <v>99</v>
      </c>
      <c r="T29" s="48">
        <v>7.035</v>
      </c>
      <c r="U29" s="48">
        <v>99.3506494</v>
      </c>
      <c r="V29" s="5">
        <v>68</v>
      </c>
      <c r="W29" s="3" t="s">
        <v>13172</v>
      </c>
      <c r="X29" s="3" t="s">
        <v>13173</v>
      </c>
      <c r="Y29" s="3" t="s">
        <v>11873</v>
      </c>
      <c r="Z29" s="48">
        <v>11.8</v>
      </c>
      <c r="AA29" s="5">
        <v>96</v>
      </c>
      <c r="AB29" s="48">
        <v>99.3506494</v>
      </c>
      <c r="AC29" s="3" t="s">
        <v>13134</v>
      </c>
      <c r="AD29" s="3"/>
      <c r="AE29" s="3"/>
      <c r="AF29" s="3"/>
    </row>
    <row x14ac:dyDescent="0.25" r="30" customHeight="1" ht="16.5">
      <c r="A30" s="5">
        <v>13913</v>
      </c>
      <c r="B30" s="3" t="s">
        <v>3410</v>
      </c>
      <c r="C30" s="3" t="s">
        <v>3411</v>
      </c>
      <c r="D30" s="8" t="s">
        <v>2</v>
      </c>
      <c r="E30" s="79"/>
      <c r="F30" s="80">
        <f>IF(AC30="SIM",IF(E30&lt;&gt;"",IF(VLOOKUP(E30,AUXILIAR!$A$1:$B$11,2,FALSE)-IF(Verificação!$G$3="",10,VLOOKUP(Verificação!$G$3,AUXILIAR!$A$1:$B$11,2,FALSE))&gt;0,Verificação!$G$3,E30),IF(VLOOKUP(D30,AUXILIAR!$A$1:$B$11,2,FALSE)-IF(Verificação!$G$3="",10,VLOOKUP(Verificação!$G$3,AUXILIAR!$A$1:$B$11,2,FALSE))&gt;0,Verificação!$G$3,D30)),IF(E30&lt;&gt;"",E30,D30))</f>
      </c>
      <c r="G30" s="81">
        <f>IF(OR(AND(AC30="SIM",OR(F30=Verificação!$G$3,D30=F30,F30="NP")),OR(D30=F30,F30="NP")),"NÃO",IF(E30&lt;&gt;"","SIM","NÃO"))</f>
      </c>
      <c r="H30" s="7">
        <f>IF(E30="NP",0,ABS(VLOOKUP(D30,AUXILIAR!$A$2:$B$11,2,FALSE) - VLOOKUP(E30,AUXILIAR!$A$2:$B$11,2,FALSE)))</f>
      </c>
      <c r="I30" s="5">
        <v>4</v>
      </c>
      <c r="J30" s="5">
        <v>6</v>
      </c>
      <c r="K30" s="48">
        <v>0.6666666666666666</v>
      </c>
      <c r="L30" s="5">
        <v>1</v>
      </c>
      <c r="M30" s="5">
        <v>3</v>
      </c>
      <c r="N30" s="48">
        <v>0.3333333333333333</v>
      </c>
      <c r="O30" s="7"/>
      <c r="P30" s="3"/>
      <c r="Q30" s="3" t="s">
        <v>13134</v>
      </c>
      <c r="R30" s="48">
        <v>11.3</v>
      </c>
      <c r="S30" s="5">
        <v>96</v>
      </c>
      <c r="T30" s="48">
        <v>6.5</v>
      </c>
      <c r="U30" s="48">
        <v>91.4215686</v>
      </c>
      <c r="V30" s="5">
        <v>50</v>
      </c>
      <c r="W30" s="3" t="s">
        <v>13174</v>
      </c>
      <c r="X30" s="3" t="s">
        <v>13155</v>
      </c>
      <c r="Y30" s="3" t="s">
        <v>11873</v>
      </c>
      <c r="Z30" s="48">
        <v>11.3</v>
      </c>
      <c r="AA30" s="5">
        <v>96</v>
      </c>
      <c r="AB30" s="5">
        <v>96</v>
      </c>
      <c r="AC30" s="3" t="s">
        <v>13134</v>
      </c>
      <c r="AD30" s="3"/>
      <c r="AE30" s="3"/>
      <c r="AF30" s="3"/>
    </row>
    <row x14ac:dyDescent="0.25" r="31" customHeight="1" ht="16.5">
      <c r="A31" s="5">
        <v>7675</v>
      </c>
      <c r="B31" s="3" t="s">
        <v>2880</v>
      </c>
      <c r="C31" s="3" t="s">
        <v>2881</v>
      </c>
      <c r="D31" s="8" t="s">
        <v>2</v>
      </c>
      <c r="E31" s="79"/>
      <c r="F31" s="80">
        <f>IF(AC31="SIM",IF(E31&lt;&gt;"",IF(VLOOKUP(E31,AUXILIAR!$A$1:$B$11,2,FALSE)-IF(Verificação!$G$3="",10,VLOOKUP(Verificação!$G$3,AUXILIAR!$A$1:$B$11,2,FALSE))&gt;0,Verificação!$G$3,E31),IF(VLOOKUP(D31,AUXILIAR!$A$1:$B$11,2,FALSE)-IF(Verificação!$G$3="",10,VLOOKUP(Verificação!$G$3,AUXILIAR!$A$1:$B$11,2,FALSE))&gt;0,Verificação!$G$3,D31)),IF(E31&lt;&gt;"",E31,D31))</f>
      </c>
      <c r="G31" s="81">
        <f>IF(OR(AND(AC31="SIM",OR(F31=Verificação!$G$3,D31=F31,F31="NP")),OR(D31=F31,F31="NP")),"NÃO",IF(E31&lt;&gt;"","SIM","NÃO"))</f>
      </c>
      <c r="H31" s="7">
        <f>IF(E31="NP",0,ABS(VLOOKUP(D31,AUXILIAR!$A$2:$B$11,2,FALSE) - VLOOKUP(E31,AUXILIAR!$A$2:$B$11,2,FALSE)))</f>
      </c>
      <c r="I31" s="5">
        <v>5</v>
      </c>
      <c r="J31" s="5">
        <v>12</v>
      </c>
      <c r="K31" s="48">
        <v>0.4166666666666667</v>
      </c>
      <c r="L31" s="5">
        <v>5</v>
      </c>
      <c r="M31" s="5">
        <v>10</v>
      </c>
      <c r="N31" s="48">
        <v>0.5</v>
      </c>
      <c r="O31" s="7"/>
      <c r="P31" s="3"/>
      <c r="Q31" s="3" t="s">
        <v>13134</v>
      </c>
      <c r="R31" s="48">
        <v>11.1</v>
      </c>
      <c r="S31" s="5">
        <v>98</v>
      </c>
      <c r="T31" s="48">
        <v>7.5</v>
      </c>
      <c r="U31" s="48">
        <v>96.7948718</v>
      </c>
      <c r="V31" s="5">
        <v>39</v>
      </c>
      <c r="W31" s="3" t="s">
        <v>13175</v>
      </c>
      <c r="X31" s="3" t="s">
        <v>13142</v>
      </c>
      <c r="Y31" s="3" t="s">
        <v>11873</v>
      </c>
      <c r="Z31" s="48">
        <v>11.1</v>
      </c>
      <c r="AA31" s="5">
        <v>95</v>
      </c>
      <c r="AB31" s="5">
        <v>98</v>
      </c>
      <c r="AC31" s="3" t="s">
        <v>13134</v>
      </c>
      <c r="AD31" s="3"/>
      <c r="AE31" s="3"/>
      <c r="AF31" s="3"/>
    </row>
    <row x14ac:dyDescent="0.25" r="32" customHeight="1" ht="16.5">
      <c r="A32" s="5">
        <v>10508</v>
      </c>
      <c r="B32" s="3" t="s">
        <v>3039</v>
      </c>
      <c r="C32" s="3" t="s">
        <v>3040</v>
      </c>
      <c r="D32" s="8" t="s">
        <v>2</v>
      </c>
      <c r="E32" s="79"/>
      <c r="F32" s="80">
        <f>IF(AC32="SIM",IF(E32&lt;&gt;"",IF(VLOOKUP(E32,AUXILIAR!$A$1:$B$11,2,FALSE)-IF(Verificação!$G$3="",10,VLOOKUP(Verificação!$G$3,AUXILIAR!$A$1:$B$11,2,FALSE))&gt;0,Verificação!$G$3,E32),IF(VLOOKUP(D32,AUXILIAR!$A$1:$B$11,2,FALSE)-IF(Verificação!$G$3="",10,VLOOKUP(Verificação!$G$3,AUXILIAR!$A$1:$B$11,2,FALSE))&gt;0,Verificação!$G$3,D32)),IF(E32&lt;&gt;"",E32,D32))</f>
      </c>
      <c r="G32" s="81">
        <f>IF(OR(AND(AC32="SIM",OR(F32=Verificação!$G$3,D32=F32,F32="NP")),OR(D32=F32,F32="NP")),"NÃO",IF(E32&lt;&gt;"","SIM","NÃO"))</f>
      </c>
      <c r="H32" s="7">
        <f>IF(E32="NP",0,ABS(VLOOKUP(D32,AUXILIAR!$A$2:$B$11,2,FALSE) - VLOOKUP(E32,AUXILIAR!$A$2:$B$11,2,FALSE)))</f>
      </c>
      <c r="I32" s="5">
        <v>42</v>
      </c>
      <c r="J32" s="5">
        <v>65</v>
      </c>
      <c r="K32" s="48">
        <v>0.6461538461538462</v>
      </c>
      <c r="L32" s="5">
        <v>18</v>
      </c>
      <c r="M32" s="5">
        <v>39</v>
      </c>
      <c r="N32" s="48">
        <v>0.46153846153846156</v>
      </c>
      <c r="O32" s="7"/>
      <c r="P32" s="3"/>
      <c r="Q32" s="3" t="s">
        <v>13134</v>
      </c>
      <c r="R32" s="48">
        <v>11.1</v>
      </c>
      <c r="S32" s="5">
        <v>98</v>
      </c>
      <c r="T32" s="48">
        <v>6.936</v>
      </c>
      <c r="U32" s="48">
        <v>98.0519481</v>
      </c>
      <c r="V32" s="7"/>
      <c r="W32" s="3" t="s">
        <v>13176</v>
      </c>
      <c r="X32" s="3" t="s">
        <v>13177</v>
      </c>
      <c r="Y32" s="3" t="s">
        <v>11873</v>
      </c>
      <c r="Z32" s="48">
        <v>11.1</v>
      </c>
      <c r="AA32" s="5">
        <v>95</v>
      </c>
      <c r="AB32" s="48">
        <v>98.0519481</v>
      </c>
      <c r="AC32" s="3" t="s">
        <v>13134</v>
      </c>
      <c r="AD32" s="3"/>
      <c r="AE32" s="3"/>
      <c r="AF32" s="3"/>
    </row>
    <row x14ac:dyDescent="0.25" r="33" customHeight="1" ht="16.5">
      <c r="A33" s="5">
        <v>21535</v>
      </c>
      <c r="B33" s="3" t="s">
        <v>3872</v>
      </c>
      <c r="C33" s="3" t="s">
        <v>3873</v>
      </c>
      <c r="D33" s="8" t="s">
        <v>2</v>
      </c>
      <c r="E33" s="79"/>
      <c r="F33" s="80">
        <f>IF(AC33="SIM",IF(E33&lt;&gt;"",IF(VLOOKUP(E33,AUXILIAR!$A$1:$B$11,2,FALSE)-IF(Verificação!$G$3="",10,VLOOKUP(Verificação!$G$3,AUXILIAR!$A$1:$B$11,2,FALSE))&gt;0,Verificação!$G$3,E33),IF(VLOOKUP(D33,AUXILIAR!$A$1:$B$11,2,FALSE)-IF(Verificação!$G$3="",10,VLOOKUP(Verificação!$G$3,AUXILIAR!$A$1:$B$11,2,FALSE))&gt;0,Verificação!$G$3,D33)),IF(E33&lt;&gt;"",E33,D33))</f>
      </c>
      <c r="G33" s="81">
        <f>IF(OR(AND(AC33="SIM",OR(F33=Verificação!$G$3,D33=F33,F33="NP")),OR(D33=F33,F33="NP")),"NÃO",IF(E33&lt;&gt;"","SIM","NÃO"))</f>
      </c>
      <c r="H33" s="7">
        <f>IF(E33="NP",0,ABS(VLOOKUP(D33,AUXILIAR!$A$2:$B$11,2,FALSE) - VLOOKUP(E33,AUXILIAR!$A$2:$B$11,2,FALSE)))</f>
      </c>
      <c r="I33" s="5">
        <v>10</v>
      </c>
      <c r="J33" s="5">
        <v>32</v>
      </c>
      <c r="K33" s="48">
        <v>0.3125</v>
      </c>
      <c r="L33" s="5">
        <v>9</v>
      </c>
      <c r="M33" s="5">
        <v>27</v>
      </c>
      <c r="N33" s="48">
        <v>0.3333333333333333</v>
      </c>
      <c r="O33" s="5">
        <v>2</v>
      </c>
      <c r="P33" s="3" t="s">
        <v>3874</v>
      </c>
      <c r="Q33" s="3" t="s">
        <v>11873</v>
      </c>
      <c r="R33" s="48">
        <v>11.1</v>
      </c>
      <c r="S33" s="5">
        <v>98</v>
      </c>
      <c r="T33" s="48">
        <v>6.454</v>
      </c>
      <c r="U33" s="48">
        <v>94.0860215</v>
      </c>
      <c r="V33" s="7"/>
      <c r="W33" s="3" t="s">
        <v>13178</v>
      </c>
      <c r="X33" s="3" t="s">
        <v>13140</v>
      </c>
      <c r="Y33" s="3" t="s">
        <v>13134</v>
      </c>
      <c r="Z33" s="48">
        <v>11.1</v>
      </c>
      <c r="AA33" s="5">
        <v>95</v>
      </c>
      <c r="AB33" s="5">
        <v>98</v>
      </c>
      <c r="AC33" s="3" t="s">
        <v>13134</v>
      </c>
      <c r="AD33" s="3"/>
      <c r="AE33" s="3"/>
      <c r="AF33" s="3"/>
    </row>
    <row x14ac:dyDescent="0.25" r="34" customHeight="1" ht="16.5">
      <c r="A34" s="5">
        <v>11969</v>
      </c>
      <c r="B34" s="3" t="s">
        <v>3259</v>
      </c>
      <c r="C34" s="3" t="s">
        <v>3260</v>
      </c>
      <c r="D34" s="8" t="s">
        <v>2</v>
      </c>
      <c r="E34" s="79"/>
      <c r="F34" s="80">
        <f>IF(AC34="SIM",IF(E34&lt;&gt;"",IF(VLOOKUP(E34,AUXILIAR!$A$1:$B$11,2,FALSE)-IF(Verificação!$G$3="",10,VLOOKUP(Verificação!$G$3,AUXILIAR!$A$1:$B$11,2,FALSE))&gt;0,Verificação!$G$3,E34),IF(VLOOKUP(D34,AUXILIAR!$A$1:$B$11,2,FALSE)-IF(Verificação!$G$3="",10,VLOOKUP(Verificação!$G$3,AUXILIAR!$A$1:$B$11,2,FALSE))&gt;0,Verificação!$G$3,D34)),IF(E34&lt;&gt;"",E34,D34))</f>
      </c>
      <c r="G34" s="81">
        <f>IF(OR(AND(AC34="SIM",OR(F34=Verificação!$G$3,D34=F34,F34="NP")),OR(D34=F34,F34="NP")),"NÃO",IF(E34&lt;&gt;"","SIM","NÃO"))</f>
      </c>
      <c r="H34" s="7">
        <f>IF(E34="NP",0,ABS(VLOOKUP(D34,AUXILIAR!$A$2:$B$11,2,FALSE) - VLOOKUP(E34,AUXILIAR!$A$2:$B$11,2,FALSE)))</f>
      </c>
      <c r="I34" s="5">
        <v>23</v>
      </c>
      <c r="J34" s="5">
        <v>44</v>
      </c>
      <c r="K34" s="48">
        <v>0.5227272727272727</v>
      </c>
      <c r="L34" s="5">
        <v>8</v>
      </c>
      <c r="M34" s="5">
        <v>17</v>
      </c>
      <c r="N34" s="48">
        <v>0.47058823529411764</v>
      </c>
      <c r="O34" s="7"/>
      <c r="P34" s="3"/>
      <c r="Q34" s="3" t="s">
        <v>13134</v>
      </c>
      <c r="R34" s="48">
        <v>11.1</v>
      </c>
      <c r="S34" s="5">
        <v>97</v>
      </c>
      <c r="T34" s="48">
        <v>6.343</v>
      </c>
      <c r="U34" s="48">
        <v>92.5</v>
      </c>
      <c r="V34" s="5">
        <v>68</v>
      </c>
      <c r="W34" s="3" t="s">
        <v>13179</v>
      </c>
      <c r="X34" s="3" t="s">
        <v>13180</v>
      </c>
      <c r="Y34" s="3" t="s">
        <v>11873</v>
      </c>
      <c r="Z34" s="48">
        <v>11.1</v>
      </c>
      <c r="AA34" s="5">
        <v>95</v>
      </c>
      <c r="AB34" s="5">
        <v>97</v>
      </c>
      <c r="AC34" s="3" t="s">
        <v>13134</v>
      </c>
      <c r="AD34" s="3"/>
      <c r="AE34" s="3"/>
      <c r="AF34" s="3"/>
    </row>
    <row x14ac:dyDescent="0.25" r="35" customHeight="1" ht="16.5">
      <c r="A35" s="5">
        <v>541</v>
      </c>
      <c r="B35" s="3" t="s">
        <v>2217</v>
      </c>
      <c r="C35" s="3" t="s">
        <v>2218</v>
      </c>
      <c r="D35" s="8" t="s">
        <v>2</v>
      </c>
      <c r="E35" s="79"/>
      <c r="F35" s="80">
        <f>IF(AC35="SIM",IF(E35&lt;&gt;"",IF(VLOOKUP(E35,AUXILIAR!$A$1:$B$11,2,FALSE)-IF(Verificação!$G$3="",10,VLOOKUP(Verificação!$G$3,AUXILIAR!$A$1:$B$11,2,FALSE))&gt;0,Verificação!$G$3,E35),IF(VLOOKUP(D35,AUXILIAR!$A$1:$B$11,2,FALSE)-IF(Verificação!$G$3="",10,VLOOKUP(Verificação!$G$3,AUXILIAR!$A$1:$B$11,2,FALSE))&gt;0,Verificação!$G$3,D35)),IF(E35&lt;&gt;"",E35,D35))</f>
      </c>
      <c r="G35" s="81">
        <f>IF(OR(AND(AC35="SIM",OR(F35=Verificação!$G$3,D35=F35,F35="NP")),OR(D35=F35,F35="NP")),"NÃO",IF(E35&lt;&gt;"","SIM","NÃO"))</f>
      </c>
      <c r="H35" s="7">
        <f>IF(E35="NP",0,ABS(VLOOKUP(D35,AUXILIAR!$A$2:$B$11,2,FALSE) - VLOOKUP(E35,AUXILIAR!$A$2:$B$11,2,FALSE)))</f>
      </c>
      <c r="I35" s="5">
        <v>18</v>
      </c>
      <c r="J35" s="5">
        <v>42</v>
      </c>
      <c r="K35" s="48">
        <v>0.42857142857142855</v>
      </c>
      <c r="L35" s="5">
        <v>12</v>
      </c>
      <c r="M35" s="5">
        <v>27</v>
      </c>
      <c r="N35" s="48">
        <v>0.4444444444444444</v>
      </c>
      <c r="O35" s="5">
        <v>2</v>
      </c>
      <c r="P35" s="3" t="s">
        <v>2219</v>
      </c>
      <c r="Q35" s="3" t="s">
        <v>11873</v>
      </c>
      <c r="R35" s="48">
        <v>10.9</v>
      </c>
      <c r="S35" s="5">
        <v>96</v>
      </c>
      <c r="T35" s="48">
        <v>7.85</v>
      </c>
      <c r="U35" s="48">
        <v>93.8709677</v>
      </c>
      <c r="V35" s="7"/>
      <c r="W35" s="3" t="s">
        <v>13144</v>
      </c>
      <c r="X35" s="3" t="s">
        <v>13138</v>
      </c>
      <c r="Y35" s="3" t="s">
        <v>11873</v>
      </c>
      <c r="Z35" s="48">
        <v>10.9</v>
      </c>
      <c r="AA35" s="5">
        <v>95</v>
      </c>
      <c r="AB35" s="5">
        <v>96</v>
      </c>
      <c r="AC35" s="3" t="s">
        <v>13134</v>
      </c>
      <c r="AD35" s="3"/>
      <c r="AE35" s="3"/>
      <c r="AF35" s="3"/>
    </row>
    <row x14ac:dyDescent="0.25" r="36" customHeight="1" ht="16.5">
      <c r="A36" s="5">
        <v>15256</v>
      </c>
      <c r="B36" s="3" t="s">
        <v>3509</v>
      </c>
      <c r="C36" s="3" t="s">
        <v>3510</v>
      </c>
      <c r="D36" s="8" t="s">
        <v>2</v>
      </c>
      <c r="E36" s="79"/>
      <c r="F36" s="80">
        <f>IF(AC36="SIM",IF(E36&lt;&gt;"",IF(VLOOKUP(E36,AUXILIAR!$A$1:$B$11,2,FALSE)-IF(Verificação!$G$3="",10,VLOOKUP(Verificação!$G$3,AUXILIAR!$A$1:$B$11,2,FALSE))&gt;0,Verificação!$G$3,E36),IF(VLOOKUP(D36,AUXILIAR!$A$1:$B$11,2,FALSE)-IF(Verificação!$G$3="",10,VLOOKUP(Verificação!$G$3,AUXILIAR!$A$1:$B$11,2,FALSE))&gt;0,Verificação!$G$3,D36)),IF(E36&lt;&gt;"",E36,D36))</f>
      </c>
      <c r="G36" s="81">
        <f>IF(OR(AND(AC36="SIM",OR(F36=Verificação!$G$3,D36=F36,F36="NP")),OR(D36=F36,F36="NP")),"NÃO",IF(E36&lt;&gt;"","SIM","NÃO"))</f>
      </c>
      <c r="H36" s="7">
        <f>IF(E36="NP",0,ABS(VLOOKUP(D36,AUXILIAR!$A$2:$B$11,2,FALSE) - VLOOKUP(E36,AUXILIAR!$A$2:$B$11,2,FALSE)))</f>
      </c>
      <c r="I36" s="5">
        <v>70</v>
      </c>
      <c r="J36" s="5">
        <v>206</v>
      </c>
      <c r="K36" s="48">
        <v>0.33980582524271846</v>
      </c>
      <c r="L36" s="5">
        <v>35</v>
      </c>
      <c r="M36" s="5">
        <v>122</v>
      </c>
      <c r="N36" s="48">
        <v>0.28688524590163933</v>
      </c>
      <c r="O36" s="5">
        <v>2</v>
      </c>
      <c r="P36" s="3" t="s">
        <v>3511</v>
      </c>
      <c r="Q36" s="3" t="s">
        <v>11873</v>
      </c>
      <c r="R36" s="48">
        <v>10.9</v>
      </c>
      <c r="S36" s="5">
        <v>94</v>
      </c>
      <c r="T36" s="48">
        <v>7.117</v>
      </c>
      <c r="U36" s="48">
        <v>96.2365591</v>
      </c>
      <c r="V36" s="5">
        <v>75</v>
      </c>
      <c r="W36" s="3" t="s">
        <v>13164</v>
      </c>
      <c r="X36" s="3" t="s">
        <v>13181</v>
      </c>
      <c r="Y36" s="3" t="s">
        <v>11873</v>
      </c>
      <c r="Z36" s="48">
        <v>10.9</v>
      </c>
      <c r="AA36" s="5">
        <v>95</v>
      </c>
      <c r="AB36" s="48">
        <v>96.2365591</v>
      </c>
      <c r="AC36" s="3" t="s">
        <v>13134</v>
      </c>
      <c r="AD36" s="3"/>
      <c r="AE36" s="3"/>
      <c r="AF36" s="3"/>
    </row>
    <row x14ac:dyDescent="0.25" r="37" customHeight="1" ht="16.5">
      <c r="A37" s="5">
        <v>180</v>
      </c>
      <c r="B37" s="3" t="s">
        <v>2145</v>
      </c>
      <c r="C37" s="3" t="s">
        <v>2146</v>
      </c>
      <c r="D37" s="8" t="s">
        <v>2</v>
      </c>
      <c r="E37" s="79"/>
      <c r="F37" s="80">
        <f>IF(AC37="SIM",IF(E37&lt;&gt;"",IF(VLOOKUP(E37,AUXILIAR!$A$1:$B$11,2,FALSE)-IF(Verificação!$G$3="",10,VLOOKUP(Verificação!$G$3,AUXILIAR!$A$1:$B$11,2,FALSE))&gt;0,Verificação!$G$3,E37),IF(VLOOKUP(D37,AUXILIAR!$A$1:$B$11,2,FALSE)-IF(Verificação!$G$3="",10,VLOOKUP(Verificação!$G$3,AUXILIAR!$A$1:$B$11,2,FALSE))&gt;0,Verificação!$G$3,D37)),IF(E37&lt;&gt;"",E37,D37))</f>
      </c>
      <c r="G37" s="81">
        <f>IF(OR(AND(AC37="SIM",OR(F37=Verificação!$G$3,D37=F37,F37="NP")),OR(D37=F37,F37="NP")),"NÃO",IF(E37&lt;&gt;"","SIM","NÃO"))</f>
      </c>
      <c r="H37" s="7">
        <f>IF(E37="NP",0,ABS(VLOOKUP(D37,AUXILIAR!$A$2:$B$11,2,FALSE) - VLOOKUP(E37,AUXILIAR!$A$2:$B$11,2,FALSE)))</f>
      </c>
      <c r="I37" s="5">
        <v>19</v>
      </c>
      <c r="J37" s="5">
        <v>65</v>
      </c>
      <c r="K37" s="48">
        <v>0.2923076923076923</v>
      </c>
      <c r="L37" s="5">
        <v>7</v>
      </c>
      <c r="M37" s="5">
        <v>38</v>
      </c>
      <c r="N37" s="48">
        <v>0.18421052631578946</v>
      </c>
      <c r="O37" s="5">
        <v>2</v>
      </c>
      <c r="P37" s="3" t="s">
        <v>2147</v>
      </c>
      <c r="Q37" s="3" t="s">
        <v>11873</v>
      </c>
      <c r="R37" s="48">
        <v>10.9</v>
      </c>
      <c r="S37" s="5">
        <v>99</v>
      </c>
      <c r="T37" s="48">
        <v>6.502</v>
      </c>
      <c r="U37" s="48">
        <v>98.1707317</v>
      </c>
      <c r="V37" s="7"/>
      <c r="W37" s="3" t="s">
        <v>13182</v>
      </c>
      <c r="X37" s="3" t="s">
        <v>13183</v>
      </c>
      <c r="Y37" s="3" t="s">
        <v>11873</v>
      </c>
      <c r="Z37" s="48">
        <v>10.9</v>
      </c>
      <c r="AA37" s="5">
        <v>95</v>
      </c>
      <c r="AB37" s="5">
        <v>99</v>
      </c>
      <c r="AC37" s="3" t="s">
        <v>13134</v>
      </c>
      <c r="AD37" s="3"/>
      <c r="AE37" s="3"/>
      <c r="AF37" s="3"/>
    </row>
    <row x14ac:dyDescent="0.25" r="38" customHeight="1" ht="16.5">
      <c r="A38" s="5">
        <v>7183</v>
      </c>
      <c r="B38" s="3" t="s">
        <v>2809</v>
      </c>
      <c r="C38" s="3" t="s">
        <v>2810</v>
      </c>
      <c r="D38" s="8" t="s">
        <v>2</v>
      </c>
      <c r="E38" s="79"/>
      <c r="F38" s="80">
        <f>IF(AC38="SIM",IF(E38&lt;&gt;"",IF(VLOOKUP(E38,AUXILIAR!$A$1:$B$11,2,FALSE)-IF(Verificação!$G$3="",10,VLOOKUP(Verificação!$G$3,AUXILIAR!$A$1:$B$11,2,FALSE))&gt;0,Verificação!$G$3,E38),IF(VLOOKUP(D38,AUXILIAR!$A$1:$B$11,2,FALSE)-IF(Verificação!$G$3="",10,VLOOKUP(Verificação!$G$3,AUXILIAR!$A$1:$B$11,2,FALSE))&gt;0,Verificação!$G$3,D38)),IF(E38&lt;&gt;"",E38,D38))</f>
      </c>
      <c r="G38" s="81">
        <f>IF(OR(AND(AC38="SIM",OR(F38=Verificação!$G$3,D38=F38,F38="NP")),OR(D38=F38,F38="NP")),"NÃO",IF(E38&lt;&gt;"","SIM","NÃO"))</f>
      </c>
      <c r="H38" s="7">
        <f>IF(E38="NP",0,ABS(VLOOKUP(D38,AUXILIAR!$A$2:$B$11,2,FALSE) - VLOOKUP(E38,AUXILIAR!$A$2:$B$11,2,FALSE)))</f>
      </c>
      <c r="I38" s="5">
        <v>6</v>
      </c>
      <c r="J38" s="5">
        <v>18</v>
      </c>
      <c r="K38" s="48">
        <v>0.3333333333333333</v>
      </c>
      <c r="L38" s="5">
        <v>5</v>
      </c>
      <c r="M38" s="5">
        <v>14</v>
      </c>
      <c r="N38" s="48">
        <v>0.35714285714285715</v>
      </c>
      <c r="O38" s="5">
        <v>2</v>
      </c>
      <c r="P38" s="3" t="s">
        <v>2811</v>
      </c>
      <c r="Q38" s="3" t="s">
        <v>11873</v>
      </c>
      <c r="R38" s="48">
        <v>10.9</v>
      </c>
      <c r="S38" s="5">
        <v>96</v>
      </c>
      <c r="T38" s="48">
        <v>5.681</v>
      </c>
      <c r="U38" s="48">
        <v>86.3636364</v>
      </c>
      <c r="V38" s="5">
        <v>62</v>
      </c>
      <c r="W38" s="3" t="s">
        <v>13184</v>
      </c>
      <c r="X38" s="3" t="s">
        <v>13185</v>
      </c>
      <c r="Y38" s="3" t="s">
        <v>11873</v>
      </c>
      <c r="Z38" s="48">
        <v>10.9</v>
      </c>
      <c r="AA38" s="5">
        <v>95</v>
      </c>
      <c r="AB38" s="5">
        <v>96</v>
      </c>
      <c r="AC38" s="3" t="s">
        <v>13134</v>
      </c>
      <c r="AD38" s="3"/>
      <c r="AE38" s="3"/>
      <c r="AF38" s="3"/>
    </row>
    <row x14ac:dyDescent="0.25" r="39" customHeight="1" ht="16.5">
      <c r="A39" s="5">
        <v>1795</v>
      </c>
      <c r="B39" s="3" t="s">
        <v>2378</v>
      </c>
      <c r="C39" s="3" t="s">
        <v>2379</v>
      </c>
      <c r="D39" s="8" t="s">
        <v>2</v>
      </c>
      <c r="E39" s="79"/>
      <c r="F39" s="80">
        <f>IF(AC39="SIM",IF(E39&lt;&gt;"",IF(VLOOKUP(E39,AUXILIAR!$A$1:$B$11,2,FALSE)-IF(Verificação!$G$3="",10,VLOOKUP(Verificação!$G$3,AUXILIAR!$A$1:$B$11,2,FALSE))&gt;0,Verificação!$G$3,E39),IF(VLOOKUP(D39,AUXILIAR!$A$1:$B$11,2,FALSE)-IF(Verificação!$G$3="",10,VLOOKUP(Verificação!$G$3,AUXILIAR!$A$1:$B$11,2,FALSE))&gt;0,Verificação!$G$3,D39)),IF(E39&lt;&gt;"",E39,D39))</f>
      </c>
      <c r="G39" s="81">
        <f>IF(OR(AND(AC39="SIM",OR(F39=Verificação!$G$3,D39=F39,F39="NP")),OR(D39=F39,F39="NP")),"NÃO",IF(E39&lt;&gt;"","SIM","NÃO"))</f>
      </c>
      <c r="H39" s="7">
        <f>IF(E39="NP",0,ABS(VLOOKUP(D39,AUXILIAR!$A$2:$B$11,2,FALSE) - VLOOKUP(E39,AUXILIAR!$A$2:$B$11,2,FALSE)))</f>
      </c>
      <c r="I39" s="5">
        <v>12</v>
      </c>
      <c r="J39" s="5">
        <v>45</v>
      </c>
      <c r="K39" s="48">
        <v>0.26666666666666666</v>
      </c>
      <c r="L39" s="5">
        <v>9</v>
      </c>
      <c r="M39" s="5">
        <v>33</v>
      </c>
      <c r="N39" s="48">
        <v>0.2727272727272727</v>
      </c>
      <c r="O39" s="5">
        <v>2</v>
      </c>
      <c r="P39" s="3" t="s">
        <v>2380</v>
      </c>
      <c r="Q39" s="3" t="s">
        <v>11873</v>
      </c>
      <c r="R39" s="48">
        <v>10.8</v>
      </c>
      <c r="S39" s="5">
        <v>97</v>
      </c>
      <c r="T39" s="48">
        <v>5.979</v>
      </c>
      <c r="U39" s="48">
        <v>92.9487179</v>
      </c>
      <c r="V39" s="5">
        <v>62</v>
      </c>
      <c r="W39" s="3" t="s">
        <v>13186</v>
      </c>
      <c r="X39" s="3" t="s">
        <v>13187</v>
      </c>
      <c r="Y39" s="3" t="s">
        <v>13134</v>
      </c>
      <c r="Z39" s="48">
        <v>10.8</v>
      </c>
      <c r="AA39" s="5">
        <v>94</v>
      </c>
      <c r="AB39" s="5">
        <v>97</v>
      </c>
      <c r="AC39" s="3" t="s">
        <v>13134</v>
      </c>
      <c r="AD39" s="3"/>
      <c r="AE39" s="3"/>
      <c r="AF39" s="3"/>
    </row>
    <row x14ac:dyDescent="0.25" r="40" customHeight="1" ht="16.5">
      <c r="A40" s="5">
        <v>2200</v>
      </c>
      <c r="B40" s="3" t="s">
        <v>2424</v>
      </c>
      <c r="C40" s="3" t="s">
        <v>2425</v>
      </c>
      <c r="D40" s="8" t="s">
        <v>2</v>
      </c>
      <c r="E40" s="79"/>
      <c r="F40" s="80">
        <f>IF(AC40="SIM",IF(E40&lt;&gt;"",IF(VLOOKUP(E40,AUXILIAR!$A$1:$B$11,2,FALSE)-IF(Verificação!$G$3="",10,VLOOKUP(Verificação!$G$3,AUXILIAR!$A$1:$B$11,2,FALSE))&gt;0,Verificação!$G$3,E40),IF(VLOOKUP(D40,AUXILIAR!$A$1:$B$11,2,FALSE)-IF(Verificação!$G$3="",10,VLOOKUP(Verificação!$G$3,AUXILIAR!$A$1:$B$11,2,FALSE))&gt;0,Verificação!$G$3,D40)),IF(E40&lt;&gt;"",E40,D40))</f>
      </c>
      <c r="G40" s="81">
        <f>IF(OR(AND(AC40="SIM",OR(F40=Verificação!$G$3,D40=F40,F40="NP")),OR(D40=F40,F40="NP")),"NÃO",IF(E40&lt;&gt;"","SIM","NÃO"))</f>
      </c>
      <c r="H40" s="7">
        <f>IF(E40="NP",0,ABS(VLOOKUP(D40,AUXILIAR!$A$2:$B$11,2,FALSE) - VLOOKUP(E40,AUXILIAR!$A$2:$B$11,2,FALSE)))</f>
      </c>
      <c r="I40" s="5">
        <v>109</v>
      </c>
      <c r="J40" s="5">
        <v>222</v>
      </c>
      <c r="K40" s="48">
        <v>0.49099099099099097</v>
      </c>
      <c r="L40" s="5">
        <v>53</v>
      </c>
      <c r="M40" s="5">
        <v>116</v>
      </c>
      <c r="N40" s="48">
        <v>0.45689655172413796</v>
      </c>
      <c r="O40" s="5">
        <v>2</v>
      </c>
      <c r="P40" s="3" t="s">
        <v>2426</v>
      </c>
      <c r="Q40" s="3" t="s">
        <v>11873</v>
      </c>
      <c r="R40" s="48">
        <v>10.4</v>
      </c>
      <c r="S40" s="5">
        <v>95</v>
      </c>
      <c r="T40" s="48">
        <v>8.77</v>
      </c>
      <c r="U40" s="48">
        <v>95.3431373</v>
      </c>
      <c r="V40" s="5">
        <v>107</v>
      </c>
      <c r="W40" s="3" t="s">
        <v>13151</v>
      </c>
      <c r="X40" s="3" t="s">
        <v>13150</v>
      </c>
      <c r="Y40" s="3" t="s">
        <v>11873</v>
      </c>
      <c r="Z40" s="48">
        <v>10.4</v>
      </c>
      <c r="AA40" s="5">
        <v>94</v>
      </c>
      <c r="AB40" s="48">
        <v>95.3431373</v>
      </c>
      <c r="AC40" s="3" t="s">
        <v>13134</v>
      </c>
      <c r="AD40" s="3"/>
      <c r="AE40" s="3"/>
      <c r="AF40" s="3"/>
    </row>
    <row x14ac:dyDescent="0.25" r="41" customHeight="1" ht="16.5">
      <c r="A41" s="5">
        <v>1545</v>
      </c>
      <c r="B41" s="3" t="s">
        <v>2289</v>
      </c>
      <c r="C41" s="3" t="s">
        <v>2290</v>
      </c>
      <c r="D41" s="8" t="s">
        <v>2</v>
      </c>
      <c r="E41" s="79"/>
      <c r="F41" s="80">
        <f>IF(AC41="SIM",IF(E41&lt;&gt;"",IF(VLOOKUP(E41,AUXILIAR!$A$1:$B$11,2,FALSE)-IF(Verificação!$G$3="",10,VLOOKUP(Verificação!$G$3,AUXILIAR!$A$1:$B$11,2,FALSE))&gt;0,Verificação!$G$3,E41),IF(VLOOKUP(D41,AUXILIAR!$A$1:$B$11,2,FALSE)-IF(Verificação!$G$3="",10,VLOOKUP(Verificação!$G$3,AUXILIAR!$A$1:$B$11,2,FALSE))&gt;0,Verificação!$G$3,D41)),IF(E41&lt;&gt;"",E41,D41))</f>
      </c>
      <c r="G41" s="81">
        <f>IF(OR(AND(AC41="SIM",OR(F41=Verificação!$G$3,D41=F41,F41="NP")),OR(D41=F41,F41="NP")),"NÃO",IF(E41&lt;&gt;"","SIM","NÃO"))</f>
      </c>
      <c r="H41" s="7">
        <f>IF(E41="NP",0,ABS(VLOOKUP(D41,AUXILIAR!$A$2:$B$11,2,FALSE) - VLOOKUP(E41,AUXILIAR!$A$2:$B$11,2,FALSE)))</f>
      </c>
      <c r="I41" s="5">
        <v>3</v>
      </c>
      <c r="J41" s="5">
        <v>5</v>
      </c>
      <c r="K41" s="48">
        <v>0.6</v>
      </c>
      <c r="L41" s="5">
        <v>1</v>
      </c>
      <c r="M41" s="5">
        <v>2</v>
      </c>
      <c r="N41" s="48">
        <v>0.5</v>
      </c>
      <c r="O41" s="7"/>
      <c r="P41" s="3"/>
      <c r="Q41" s="3" t="s">
        <v>13134</v>
      </c>
      <c r="R41" s="48">
        <v>10.4</v>
      </c>
      <c r="S41" s="5">
        <v>96</v>
      </c>
      <c r="T41" s="48">
        <v>6.484</v>
      </c>
      <c r="U41" s="48">
        <v>98.0916031</v>
      </c>
      <c r="V41" s="5">
        <v>51</v>
      </c>
      <c r="W41" s="3" t="s">
        <v>13143</v>
      </c>
      <c r="X41" s="3" t="s">
        <v>13188</v>
      </c>
      <c r="Y41" s="3" t="s">
        <v>11873</v>
      </c>
      <c r="Z41" s="48">
        <v>10.4</v>
      </c>
      <c r="AA41" s="5">
        <v>94</v>
      </c>
      <c r="AB41" s="48">
        <v>98.0916031</v>
      </c>
      <c r="AC41" s="3" t="s">
        <v>13134</v>
      </c>
      <c r="AD41" s="3"/>
      <c r="AE41" s="3"/>
      <c r="AF41" s="3"/>
    </row>
    <row x14ac:dyDescent="0.25" r="42" customHeight="1" ht="16.5">
      <c r="A42" s="5">
        <v>13304</v>
      </c>
      <c r="B42" s="3" t="s">
        <v>3364</v>
      </c>
      <c r="C42" s="3" t="s">
        <v>3365</v>
      </c>
      <c r="D42" s="8" t="s">
        <v>2</v>
      </c>
      <c r="E42" s="79"/>
      <c r="F42" s="80">
        <f>IF(AC42="SIM",IF(E42&lt;&gt;"",IF(VLOOKUP(E42,AUXILIAR!$A$1:$B$11,2,FALSE)-IF(Verificação!$G$3="",10,VLOOKUP(Verificação!$G$3,AUXILIAR!$A$1:$B$11,2,FALSE))&gt;0,Verificação!$G$3,E42),IF(VLOOKUP(D42,AUXILIAR!$A$1:$B$11,2,FALSE)-IF(Verificação!$G$3="",10,VLOOKUP(Verificação!$G$3,AUXILIAR!$A$1:$B$11,2,FALSE))&gt;0,Verificação!$G$3,D42)),IF(E42&lt;&gt;"",E42,D42))</f>
      </c>
      <c r="G42" s="81">
        <f>IF(OR(AND(AC42="SIM",OR(F42=Verificação!$G$3,D42=F42,F42="NP")),OR(D42=F42,F42="NP")),"NÃO",IF(E42&lt;&gt;"","SIM","NÃO"))</f>
      </c>
      <c r="H42" s="7">
        <f>IF(E42="NP",0,ABS(VLOOKUP(D42,AUXILIAR!$A$2:$B$11,2,FALSE) - VLOOKUP(E42,AUXILIAR!$A$2:$B$11,2,FALSE)))</f>
      </c>
      <c r="I42" s="5">
        <v>34</v>
      </c>
      <c r="J42" s="5">
        <v>87</v>
      </c>
      <c r="K42" s="48">
        <v>0.39080459770114945</v>
      </c>
      <c r="L42" s="5">
        <v>17</v>
      </c>
      <c r="M42" s="5">
        <v>52</v>
      </c>
      <c r="N42" s="48">
        <v>0.3269230769230769</v>
      </c>
      <c r="O42" s="5">
        <v>2</v>
      </c>
      <c r="P42" s="3" t="s">
        <v>3366</v>
      </c>
      <c r="Q42" s="3" t="s">
        <v>11873</v>
      </c>
      <c r="R42" s="48">
        <v>10.2</v>
      </c>
      <c r="S42" s="5">
        <v>96</v>
      </c>
      <c r="T42" s="48">
        <v>5.902</v>
      </c>
      <c r="U42" s="48">
        <v>96.4285714</v>
      </c>
      <c r="V42" s="5">
        <v>117</v>
      </c>
      <c r="W42" s="3" t="s">
        <v>13189</v>
      </c>
      <c r="X42" s="3" t="s">
        <v>13190</v>
      </c>
      <c r="Y42" s="3" t="s">
        <v>11873</v>
      </c>
      <c r="Z42" s="48">
        <v>10.2</v>
      </c>
      <c r="AA42" s="5">
        <v>94</v>
      </c>
      <c r="AB42" s="48">
        <v>96.4285714</v>
      </c>
      <c r="AC42" s="3" t="s">
        <v>13134</v>
      </c>
      <c r="AD42" s="3"/>
      <c r="AE42" s="3"/>
      <c r="AF42" s="3"/>
    </row>
    <row x14ac:dyDescent="0.25" r="43" customHeight="1" ht="16.5">
      <c r="A43" s="5">
        <v>5519</v>
      </c>
      <c r="B43" s="3" t="s">
        <v>2627</v>
      </c>
      <c r="C43" s="3" t="s">
        <v>2628</v>
      </c>
      <c r="D43" s="8" t="s">
        <v>2</v>
      </c>
      <c r="E43" s="79"/>
      <c r="F43" s="80">
        <f>IF(AC43="SIM",IF(E43&lt;&gt;"",IF(VLOOKUP(E43,AUXILIAR!$A$1:$B$11,2,FALSE)-IF(Verificação!$G$3="",10,VLOOKUP(Verificação!$G$3,AUXILIAR!$A$1:$B$11,2,FALSE))&gt;0,Verificação!$G$3,E43),IF(VLOOKUP(D43,AUXILIAR!$A$1:$B$11,2,FALSE)-IF(Verificação!$G$3="",10,VLOOKUP(Verificação!$G$3,AUXILIAR!$A$1:$B$11,2,FALSE))&gt;0,Verificação!$G$3,D43)),IF(E43&lt;&gt;"",E43,D43))</f>
      </c>
      <c r="G43" s="81">
        <f>IF(OR(AND(AC43="SIM",OR(F43=Verificação!$G$3,D43=F43,F43="NP")),OR(D43=F43,F43="NP")),"NÃO",IF(E43&lt;&gt;"","SIM","NÃO"))</f>
      </c>
      <c r="H43" s="7">
        <f>IF(E43="NP",0,ABS(VLOOKUP(D43,AUXILIAR!$A$2:$B$11,2,FALSE) - VLOOKUP(E43,AUXILIAR!$A$2:$B$11,2,FALSE)))</f>
      </c>
      <c r="I43" s="5">
        <v>13</v>
      </c>
      <c r="J43" s="5">
        <v>92</v>
      </c>
      <c r="K43" s="48">
        <v>0.14130434782608695</v>
      </c>
      <c r="L43" s="5">
        <v>9</v>
      </c>
      <c r="M43" s="5">
        <v>77</v>
      </c>
      <c r="N43" s="48">
        <v>0.11688311688311688</v>
      </c>
      <c r="O43" s="5">
        <v>3</v>
      </c>
      <c r="P43" s="3" t="s">
        <v>2629</v>
      </c>
      <c r="Q43" s="3" t="s">
        <v>11873</v>
      </c>
      <c r="R43" s="48">
        <v>9.9</v>
      </c>
      <c r="S43" s="5">
        <v>97</v>
      </c>
      <c r="T43" s="48">
        <v>7.577</v>
      </c>
      <c r="U43" s="48">
        <v>93.3962264</v>
      </c>
      <c r="V43" s="5">
        <v>92</v>
      </c>
      <c r="W43" s="3" t="s">
        <v>13191</v>
      </c>
      <c r="X43" s="3" t="s">
        <v>13192</v>
      </c>
      <c r="Y43" s="3" t="s">
        <v>11873</v>
      </c>
      <c r="Z43" s="48">
        <v>9.9</v>
      </c>
      <c r="AA43" s="5">
        <v>94</v>
      </c>
      <c r="AB43" s="5">
        <v>97</v>
      </c>
      <c r="AC43" s="3" t="s">
        <v>13134</v>
      </c>
      <c r="AD43" s="3"/>
      <c r="AE43" s="3"/>
      <c r="AF43" s="3"/>
    </row>
    <row x14ac:dyDescent="0.25" r="44" customHeight="1" ht="16.5">
      <c r="A44" s="5">
        <v>12906</v>
      </c>
      <c r="B44" s="3" t="s">
        <v>3308</v>
      </c>
      <c r="C44" s="3" t="s">
        <v>3309</v>
      </c>
      <c r="D44" s="8" t="s">
        <v>2</v>
      </c>
      <c r="E44" s="79"/>
      <c r="F44" s="80">
        <f>IF(AC44="SIM",IF(E44&lt;&gt;"",IF(VLOOKUP(E44,AUXILIAR!$A$1:$B$11,2,FALSE)-IF(Verificação!$G$3="",10,VLOOKUP(Verificação!$G$3,AUXILIAR!$A$1:$B$11,2,FALSE))&gt;0,Verificação!$G$3,E44),IF(VLOOKUP(D44,AUXILIAR!$A$1:$B$11,2,FALSE)-IF(Verificação!$G$3="",10,VLOOKUP(Verificação!$G$3,AUXILIAR!$A$1:$B$11,2,FALSE))&gt;0,Verificação!$G$3,D44)),IF(E44&lt;&gt;"",E44,D44))</f>
      </c>
      <c r="G44" s="81">
        <f>IF(OR(AND(AC44="SIM",OR(F44=Verificação!$G$3,D44=F44,F44="NP")),OR(D44=F44,F44="NP")),"NÃO",IF(E44&lt;&gt;"","SIM","NÃO"))</f>
      </c>
      <c r="H44" s="7">
        <f>IF(E44="NP",0,ABS(VLOOKUP(D44,AUXILIAR!$A$2:$B$11,2,FALSE) - VLOOKUP(E44,AUXILIAR!$A$2:$B$11,2,FALSE)))</f>
      </c>
      <c r="I44" s="5">
        <v>4</v>
      </c>
      <c r="J44" s="5">
        <v>6</v>
      </c>
      <c r="K44" s="48">
        <v>0.6666666666666666</v>
      </c>
      <c r="L44" s="5">
        <v>3</v>
      </c>
      <c r="M44" s="5">
        <v>5</v>
      </c>
      <c r="N44" s="48">
        <v>0.6</v>
      </c>
      <c r="O44" s="7"/>
      <c r="P44" s="3"/>
      <c r="Q44" s="3" t="s">
        <v>13134</v>
      </c>
      <c r="R44" s="48">
        <v>9.7</v>
      </c>
      <c r="S44" s="5">
        <v>95</v>
      </c>
      <c r="T44" s="48">
        <v>4.84</v>
      </c>
      <c r="U44" s="48">
        <v>95.0381679</v>
      </c>
      <c r="V44" s="5">
        <v>33</v>
      </c>
      <c r="W44" s="3" t="s">
        <v>13193</v>
      </c>
      <c r="X44" s="3" t="s">
        <v>13194</v>
      </c>
      <c r="Y44" s="3" t="s">
        <v>11873</v>
      </c>
      <c r="Z44" s="48">
        <v>9.7</v>
      </c>
      <c r="AA44" s="5">
        <v>94</v>
      </c>
      <c r="AB44" s="48">
        <v>95.0381679</v>
      </c>
      <c r="AC44" s="3" t="s">
        <v>13134</v>
      </c>
      <c r="AD44" s="3"/>
      <c r="AE44" s="3"/>
      <c r="AF44" s="3"/>
    </row>
    <row x14ac:dyDescent="0.25" r="45" customHeight="1" ht="16.5">
      <c r="A45" s="5">
        <v>2364</v>
      </c>
      <c r="B45" s="3" t="s">
        <v>2434</v>
      </c>
      <c r="C45" s="3" t="s">
        <v>2435</v>
      </c>
      <c r="D45" s="8" t="s">
        <v>2</v>
      </c>
      <c r="E45" s="79"/>
      <c r="F45" s="80">
        <f>IF(AC45="SIM",IF(E45&lt;&gt;"",IF(VLOOKUP(E45,AUXILIAR!$A$1:$B$11,2,FALSE)-IF(Verificação!$G$3="",10,VLOOKUP(Verificação!$G$3,AUXILIAR!$A$1:$B$11,2,FALSE))&gt;0,Verificação!$G$3,E45),IF(VLOOKUP(D45,AUXILIAR!$A$1:$B$11,2,FALSE)-IF(Verificação!$G$3="",10,VLOOKUP(Verificação!$G$3,AUXILIAR!$A$1:$B$11,2,FALSE))&gt;0,Verificação!$G$3,D45)),IF(E45&lt;&gt;"",E45,D45))</f>
      </c>
      <c r="G45" s="81">
        <f>IF(OR(AND(AC45="SIM",OR(F45=Verificação!$G$3,D45=F45,F45="NP")),OR(D45=F45,F45="NP")),"NÃO",IF(E45&lt;&gt;"","SIM","NÃO"))</f>
      </c>
      <c r="H45" s="7">
        <f>IF(E45="NP",0,ABS(VLOOKUP(D45,AUXILIAR!$A$2:$B$11,2,FALSE) - VLOOKUP(E45,AUXILIAR!$A$2:$B$11,2,FALSE)))</f>
      </c>
      <c r="I45" s="5">
        <v>26</v>
      </c>
      <c r="J45" s="5">
        <v>74</v>
      </c>
      <c r="K45" s="48">
        <v>0.35135135135135137</v>
      </c>
      <c r="L45" s="5">
        <v>21</v>
      </c>
      <c r="M45" s="5">
        <v>58</v>
      </c>
      <c r="N45" s="48">
        <v>0.3620689655172414</v>
      </c>
      <c r="O45" s="5">
        <v>2</v>
      </c>
      <c r="P45" s="3" t="s">
        <v>2436</v>
      </c>
      <c r="Q45" s="3" t="s">
        <v>11873</v>
      </c>
      <c r="R45" s="48">
        <v>9.6</v>
      </c>
      <c r="S45" s="5">
        <v>99</v>
      </c>
      <c r="T45" s="48">
        <v>5.359</v>
      </c>
      <c r="U45" s="48">
        <v>96.484375</v>
      </c>
      <c r="V45" s="5">
        <v>114</v>
      </c>
      <c r="W45" s="3" t="s">
        <v>13195</v>
      </c>
      <c r="X45" s="3" t="s">
        <v>13196</v>
      </c>
      <c r="Y45" s="3" t="s">
        <v>11873</v>
      </c>
      <c r="Z45" s="48">
        <v>9.6</v>
      </c>
      <c r="AA45" s="5">
        <v>93</v>
      </c>
      <c r="AB45" s="5">
        <v>99</v>
      </c>
      <c r="AC45" s="3" t="s">
        <v>13134</v>
      </c>
      <c r="AD45" s="3"/>
      <c r="AE45" s="3"/>
      <c r="AF45" s="3"/>
    </row>
    <row x14ac:dyDescent="0.25" r="46" customHeight="1" ht="16.5">
      <c r="A46" s="5">
        <v>935</v>
      </c>
      <c r="B46" s="3" t="s">
        <v>2253</v>
      </c>
      <c r="C46" s="3" t="s">
        <v>2254</v>
      </c>
      <c r="D46" s="8" t="s">
        <v>2</v>
      </c>
      <c r="E46" s="79"/>
      <c r="F46" s="80">
        <f>IF(AC46="SIM",IF(E46&lt;&gt;"",IF(VLOOKUP(E46,AUXILIAR!$A$1:$B$11,2,FALSE)-IF(Verificação!$G$3="",10,VLOOKUP(Verificação!$G$3,AUXILIAR!$A$1:$B$11,2,FALSE))&gt;0,Verificação!$G$3,E46),IF(VLOOKUP(D46,AUXILIAR!$A$1:$B$11,2,FALSE)-IF(Verificação!$G$3="",10,VLOOKUP(Verificação!$G$3,AUXILIAR!$A$1:$B$11,2,FALSE))&gt;0,Verificação!$G$3,D46)),IF(E46&lt;&gt;"",E46,D46))</f>
      </c>
      <c r="G46" s="81">
        <f>IF(OR(AND(AC46="SIM",OR(F46=Verificação!$G$3,D46=F46,F46="NP")),OR(D46=F46,F46="NP")),"NÃO",IF(E46&lt;&gt;"","SIM","NÃO"))</f>
      </c>
      <c r="H46" s="7">
        <f>IF(E46="NP",0,ABS(VLOOKUP(D46,AUXILIAR!$A$2:$B$11,2,FALSE) - VLOOKUP(E46,AUXILIAR!$A$2:$B$11,2,FALSE)))</f>
      </c>
      <c r="I46" s="5">
        <v>5</v>
      </c>
      <c r="J46" s="5">
        <v>14</v>
      </c>
      <c r="K46" s="48">
        <v>0.35714285714285715</v>
      </c>
      <c r="L46" s="5">
        <v>1</v>
      </c>
      <c r="M46" s="5">
        <v>6</v>
      </c>
      <c r="N46" s="48">
        <v>0.16666666666666666</v>
      </c>
      <c r="O46" s="5">
        <v>1</v>
      </c>
      <c r="P46" s="3" t="s">
        <v>2255</v>
      </c>
      <c r="Q46" s="3" t="s">
        <v>13134</v>
      </c>
      <c r="R46" s="48">
        <v>9.6</v>
      </c>
      <c r="S46" s="5">
        <v>97</v>
      </c>
      <c r="T46" s="48">
        <v>6.189</v>
      </c>
      <c r="U46" s="48">
        <v>95.1086957</v>
      </c>
      <c r="V46" s="5">
        <v>56</v>
      </c>
      <c r="W46" s="3" t="s">
        <v>13197</v>
      </c>
      <c r="X46" s="3" t="s">
        <v>13198</v>
      </c>
      <c r="Y46" s="3" t="s">
        <v>11873</v>
      </c>
      <c r="Z46" s="48">
        <v>9.6</v>
      </c>
      <c r="AA46" s="5">
        <v>93</v>
      </c>
      <c r="AB46" s="5">
        <v>97</v>
      </c>
      <c r="AC46" s="3" t="s">
        <v>13134</v>
      </c>
      <c r="AD46" s="3"/>
      <c r="AE46" s="3"/>
      <c r="AF46" s="3"/>
    </row>
    <row x14ac:dyDescent="0.25" r="47" customHeight="1" ht="16.5">
      <c r="A47" s="5">
        <v>2523</v>
      </c>
      <c r="B47" s="3" t="s">
        <v>2454</v>
      </c>
      <c r="C47" s="3" t="s">
        <v>2455</v>
      </c>
      <c r="D47" s="8" t="s">
        <v>2</v>
      </c>
      <c r="E47" s="79"/>
      <c r="F47" s="80">
        <f>IF(AC47="SIM",IF(E47&lt;&gt;"",IF(VLOOKUP(E47,AUXILIAR!$A$1:$B$11,2,FALSE)-IF(Verificação!$G$3="",10,VLOOKUP(Verificação!$G$3,AUXILIAR!$A$1:$B$11,2,FALSE))&gt;0,Verificação!$G$3,E47),IF(VLOOKUP(D47,AUXILIAR!$A$1:$B$11,2,FALSE)-IF(Verificação!$G$3="",10,VLOOKUP(Verificação!$G$3,AUXILIAR!$A$1:$B$11,2,FALSE))&gt;0,Verificação!$G$3,D47)),IF(E47&lt;&gt;"",E47,D47))</f>
      </c>
      <c r="G47" s="81">
        <f>IF(OR(AND(AC47="SIM",OR(F47=Verificação!$G$3,D47=F47,F47="NP")),OR(D47=F47,F47="NP")),"NÃO",IF(E47&lt;&gt;"","SIM","NÃO"))</f>
      </c>
      <c r="H47" s="7">
        <f>IF(E47="NP",0,ABS(VLOOKUP(D47,AUXILIAR!$A$2:$B$11,2,FALSE) - VLOOKUP(E47,AUXILIAR!$A$2:$B$11,2,FALSE)))</f>
      </c>
      <c r="I47" s="5">
        <v>80</v>
      </c>
      <c r="J47" s="5">
        <v>164</v>
      </c>
      <c r="K47" s="48">
        <v>0.4878048780487805</v>
      </c>
      <c r="L47" s="5">
        <v>45</v>
      </c>
      <c r="M47" s="5">
        <v>97</v>
      </c>
      <c r="N47" s="48">
        <v>0.4639175257731959</v>
      </c>
      <c r="O47" s="5">
        <v>2</v>
      </c>
      <c r="P47" s="3" t="s">
        <v>2456</v>
      </c>
      <c r="Q47" s="3" t="s">
        <v>11873</v>
      </c>
      <c r="R47" s="48">
        <v>9.5</v>
      </c>
      <c r="S47" s="5">
        <v>96</v>
      </c>
      <c r="T47" s="48">
        <v>5.813</v>
      </c>
      <c r="U47" s="48">
        <v>97.3282443</v>
      </c>
      <c r="V47" s="5">
        <v>82</v>
      </c>
      <c r="W47" s="3" t="s">
        <v>13199</v>
      </c>
      <c r="X47" s="3" t="s">
        <v>13200</v>
      </c>
      <c r="Y47" s="3" t="s">
        <v>11873</v>
      </c>
      <c r="Z47" s="48">
        <v>9.5</v>
      </c>
      <c r="AA47" s="5">
        <v>93</v>
      </c>
      <c r="AB47" s="48">
        <v>97.3282443</v>
      </c>
      <c r="AC47" s="3" t="s">
        <v>13134</v>
      </c>
      <c r="AD47" s="3"/>
      <c r="AE47" s="3"/>
      <c r="AF47" s="3"/>
    </row>
    <row x14ac:dyDescent="0.25" r="48" customHeight="1" ht="16.5">
      <c r="A48" s="5">
        <v>34347</v>
      </c>
      <c r="B48" s="3" t="s">
        <v>4124</v>
      </c>
      <c r="C48" s="3" t="s">
        <v>4125</v>
      </c>
      <c r="D48" s="8" t="s">
        <v>2</v>
      </c>
      <c r="E48" s="79"/>
      <c r="F48" s="80">
        <f>IF(AC48="SIM",IF(E48&lt;&gt;"",IF(VLOOKUP(E48,AUXILIAR!$A$1:$B$11,2,FALSE)-IF(Verificação!$G$3="",10,VLOOKUP(Verificação!$G$3,AUXILIAR!$A$1:$B$11,2,FALSE))&gt;0,Verificação!$G$3,E48),IF(VLOOKUP(D48,AUXILIAR!$A$1:$B$11,2,FALSE)-IF(Verificação!$G$3="",10,VLOOKUP(Verificação!$G$3,AUXILIAR!$A$1:$B$11,2,FALSE))&gt;0,Verificação!$G$3,D48)),IF(E48&lt;&gt;"",E48,D48))</f>
      </c>
      <c r="G48" s="81">
        <f>IF(OR(AND(AC48="SIM",OR(F48=Verificação!$G$3,D48=F48,F48="NP")),OR(D48=F48,F48="NP")),"NÃO",IF(E48&lt;&gt;"","SIM","NÃO"))</f>
      </c>
      <c r="H48" s="7">
        <f>IF(E48="NP",0,ABS(VLOOKUP(D48,AUXILIAR!$A$2:$B$11,2,FALSE) - VLOOKUP(E48,AUXILIAR!$A$2:$B$11,2,FALSE)))</f>
      </c>
      <c r="I48" s="5">
        <v>2</v>
      </c>
      <c r="J48" s="5">
        <v>5</v>
      </c>
      <c r="K48" s="48">
        <v>0.4</v>
      </c>
      <c r="L48" s="5">
        <v>2</v>
      </c>
      <c r="M48" s="5">
        <v>5</v>
      </c>
      <c r="N48" s="48">
        <v>0.4</v>
      </c>
      <c r="O48" s="5">
        <v>2</v>
      </c>
      <c r="P48" s="3" t="s">
        <v>808</v>
      </c>
      <c r="Q48" s="3" t="s">
        <v>11873</v>
      </c>
      <c r="R48" s="48">
        <v>9.5</v>
      </c>
      <c r="S48" s="5">
        <v>98</v>
      </c>
      <c r="T48" s="48">
        <v>6.084</v>
      </c>
      <c r="U48" s="48">
        <v>99.5098039</v>
      </c>
      <c r="V48" s="5">
        <v>58</v>
      </c>
      <c r="W48" s="3" t="s">
        <v>13201</v>
      </c>
      <c r="X48" s="3" t="s">
        <v>13202</v>
      </c>
      <c r="Y48" s="3" t="s">
        <v>13134</v>
      </c>
      <c r="Z48" s="48">
        <v>9.5</v>
      </c>
      <c r="AA48" s="5">
        <v>93</v>
      </c>
      <c r="AB48" s="48">
        <v>99.5098039</v>
      </c>
      <c r="AC48" s="3" t="s">
        <v>13134</v>
      </c>
      <c r="AD48" s="3"/>
      <c r="AE48" s="3"/>
      <c r="AF48" s="3"/>
    </row>
    <row x14ac:dyDescent="0.25" r="49" customHeight="1" ht="16.5">
      <c r="A49" s="5">
        <v>12541</v>
      </c>
      <c r="B49" s="3" t="s">
        <v>3290</v>
      </c>
      <c r="C49" s="3" t="s">
        <v>3291</v>
      </c>
      <c r="D49" s="8" t="s">
        <v>2</v>
      </c>
      <c r="E49" s="79"/>
      <c r="F49" s="80">
        <f>IF(AC49="SIM",IF(E49&lt;&gt;"",IF(VLOOKUP(E49,AUXILIAR!$A$1:$B$11,2,FALSE)-IF(Verificação!$G$3="",10,VLOOKUP(Verificação!$G$3,AUXILIAR!$A$1:$B$11,2,FALSE))&gt;0,Verificação!$G$3,E49),IF(VLOOKUP(D49,AUXILIAR!$A$1:$B$11,2,FALSE)-IF(Verificação!$G$3="",10,VLOOKUP(Verificação!$G$3,AUXILIAR!$A$1:$B$11,2,FALSE))&gt;0,Verificação!$G$3,D49)),IF(E49&lt;&gt;"",E49,D49))</f>
      </c>
      <c r="G49" s="81">
        <f>IF(OR(AND(AC49="SIM",OR(F49=Verificação!$G$3,D49=F49,F49="NP")),OR(D49=F49,F49="NP")),"NÃO",IF(E49&lt;&gt;"","SIM","NÃO"))</f>
      </c>
      <c r="H49" s="7">
        <f>IF(E49="NP",0,ABS(VLOOKUP(D49,AUXILIAR!$A$2:$B$11,2,FALSE) - VLOOKUP(E49,AUXILIAR!$A$2:$B$11,2,FALSE)))</f>
      </c>
      <c r="I49" s="5">
        <v>20</v>
      </c>
      <c r="J49" s="5">
        <v>44</v>
      </c>
      <c r="K49" s="48">
        <v>0.45454545454545453</v>
      </c>
      <c r="L49" s="5">
        <v>13</v>
      </c>
      <c r="M49" s="5">
        <v>31</v>
      </c>
      <c r="N49" s="48">
        <v>0.41935483870967744</v>
      </c>
      <c r="O49" s="5">
        <v>2</v>
      </c>
      <c r="P49" s="3" t="s">
        <v>3292</v>
      </c>
      <c r="Q49" s="3" t="s">
        <v>11873</v>
      </c>
      <c r="R49" s="48">
        <v>9.3</v>
      </c>
      <c r="S49" s="5">
        <v>96</v>
      </c>
      <c r="T49" s="48">
        <v>5.568</v>
      </c>
      <c r="U49" s="48">
        <v>91.6666667</v>
      </c>
      <c r="V49" s="5">
        <v>43</v>
      </c>
      <c r="W49" s="3" t="s">
        <v>13203</v>
      </c>
      <c r="X49" s="3" t="s">
        <v>13142</v>
      </c>
      <c r="Y49" s="3" t="s">
        <v>11873</v>
      </c>
      <c r="Z49" s="48">
        <v>9.3</v>
      </c>
      <c r="AA49" s="5">
        <v>93</v>
      </c>
      <c r="AB49" s="5">
        <v>96</v>
      </c>
      <c r="AC49" s="3" t="s">
        <v>13134</v>
      </c>
      <c r="AD49" s="3"/>
      <c r="AE49" s="3"/>
      <c r="AF49" s="3"/>
    </row>
    <row x14ac:dyDescent="0.25" r="50" customHeight="1" ht="16.5">
      <c r="A50" s="5">
        <v>103396</v>
      </c>
      <c r="B50" s="3" t="s">
        <v>4287</v>
      </c>
      <c r="C50" s="3" t="s">
        <v>4288</v>
      </c>
      <c r="D50" s="8" t="s">
        <v>2</v>
      </c>
      <c r="E50" s="79"/>
      <c r="F50" s="80">
        <f>IF(AC50="SIM",IF(E50&lt;&gt;"",IF(VLOOKUP(E50,AUXILIAR!$A$1:$B$11,2,FALSE)-IF(Verificação!$G$3="",10,VLOOKUP(Verificação!$G$3,AUXILIAR!$A$1:$B$11,2,FALSE))&gt;0,Verificação!$G$3,E50),IF(VLOOKUP(D50,AUXILIAR!$A$1:$B$11,2,FALSE)-IF(Verificação!$G$3="",10,VLOOKUP(Verificação!$G$3,AUXILIAR!$A$1:$B$11,2,FALSE))&gt;0,Verificação!$G$3,D50)),IF(E50&lt;&gt;"",E50,D50))</f>
      </c>
      <c r="G50" s="81">
        <f>IF(OR(AND(AC50="SIM",OR(F50=Verificação!$G$3,D50=F50,F50="NP")),OR(D50=F50,F50="NP")),"NÃO",IF(E50&lt;&gt;"","SIM","NÃO"))</f>
      </c>
      <c r="H50" s="7">
        <f>IF(E50="NP",0,ABS(VLOOKUP(D50,AUXILIAR!$A$2:$B$11,2,FALSE) - VLOOKUP(E50,AUXILIAR!$A$2:$B$11,2,FALSE)))</f>
      </c>
      <c r="I50" s="5">
        <v>3</v>
      </c>
      <c r="J50" s="5">
        <v>4</v>
      </c>
      <c r="K50" s="48">
        <v>0.75</v>
      </c>
      <c r="L50" s="5">
        <v>2</v>
      </c>
      <c r="M50" s="5">
        <v>3</v>
      </c>
      <c r="N50" s="48">
        <v>0.6666666666666666</v>
      </c>
      <c r="O50" s="7"/>
      <c r="P50" s="3"/>
      <c r="Q50" s="3" t="s">
        <v>13134</v>
      </c>
      <c r="R50" s="48">
        <v>9.2</v>
      </c>
      <c r="S50" s="5">
        <v>93</v>
      </c>
      <c r="T50" s="13"/>
      <c r="U50" s="13"/>
      <c r="V50" s="7"/>
      <c r="W50" s="3" t="s">
        <v>13204</v>
      </c>
      <c r="X50" s="3"/>
      <c r="Y50" s="3" t="s">
        <v>11873</v>
      </c>
      <c r="Z50" s="48">
        <v>9.2</v>
      </c>
      <c r="AA50" s="5">
        <v>93</v>
      </c>
      <c r="AB50" s="5">
        <v>93</v>
      </c>
      <c r="AC50" s="3" t="s">
        <v>13134</v>
      </c>
      <c r="AD50" s="3"/>
      <c r="AE50" s="3"/>
      <c r="AF50" s="3"/>
    </row>
    <row x14ac:dyDescent="0.25" r="51" customHeight="1" ht="16.5">
      <c r="A51" s="5">
        <v>16062</v>
      </c>
      <c r="B51" s="3" t="s">
        <v>3539</v>
      </c>
      <c r="C51" s="3" t="s">
        <v>3540</v>
      </c>
      <c r="D51" s="8" t="s">
        <v>2</v>
      </c>
      <c r="E51" s="79"/>
      <c r="F51" s="80">
        <f>IF(AC51="SIM",IF(E51&lt;&gt;"",IF(VLOOKUP(E51,AUXILIAR!$A$1:$B$11,2,FALSE)-IF(Verificação!$G$3="",10,VLOOKUP(Verificação!$G$3,AUXILIAR!$A$1:$B$11,2,FALSE))&gt;0,Verificação!$G$3,E51),IF(VLOOKUP(D51,AUXILIAR!$A$1:$B$11,2,FALSE)-IF(Verificação!$G$3="",10,VLOOKUP(Verificação!$G$3,AUXILIAR!$A$1:$B$11,2,FALSE))&gt;0,Verificação!$G$3,D51)),IF(E51&lt;&gt;"",E51,D51))</f>
      </c>
      <c r="G51" s="81">
        <f>IF(OR(AND(AC51="SIM",OR(F51=Verificação!$G$3,D51=F51,F51="NP")),OR(D51=F51,F51="NP")),"NÃO",IF(E51&lt;&gt;"","SIM","NÃO"))</f>
      </c>
      <c r="H51" s="7">
        <f>IF(E51="NP",0,ABS(VLOOKUP(D51,AUXILIAR!$A$2:$B$11,2,FALSE) - VLOOKUP(E51,AUXILIAR!$A$2:$B$11,2,FALSE)))</f>
      </c>
      <c r="I51" s="5">
        <v>8</v>
      </c>
      <c r="J51" s="5">
        <v>8</v>
      </c>
      <c r="K51" s="5">
        <v>1</v>
      </c>
      <c r="L51" s="5">
        <v>4</v>
      </c>
      <c r="M51" s="5">
        <v>4</v>
      </c>
      <c r="N51" s="5">
        <v>1</v>
      </c>
      <c r="O51" s="7"/>
      <c r="P51" s="3"/>
      <c r="Q51" s="3" t="s">
        <v>13134</v>
      </c>
      <c r="R51" s="48">
        <v>9.1</v>
      </c>
      <c r="S51" s="5">
        <v>95</v>
      </c>
      <c r="T51" s="48">
        <v>4.121</v>
      </c>
      <c r="U51" s="48">
        <v>87.5</v>
      </c>
      <c r="V51" s="5">
        <v>43</v>
      </c>
      <c r="W51" s="3" t="s">
        <v>13205</v>
      </c>
      <c r="X51" s="3" t="s">
        <v>13206</v>
      </c>
      <c r="Y51" s="3" t="s">
        <v>11873</v>
      </c>
      <c r="Z51" s="48">
        <v>9.1</v>
      </c>
      <c r="AA51" s="5">
        <v>93</v>
      </c>
      <c r="AB51" s="5">
        <v>95</v>
      </c>
      <c r="AC51" s="3" t="s">
        <v>13134</v>
      </c>
      <c r="AD51" s="3"/>
      <c r="AE51" s="3"/>
      <c r="AF51" s="3"/>
    </row>
    <row x14ac:dyDescent="0.25" r="52" customHeight="1" ht="16.5">
      <c r="A52" s="5">
        <v>1721</v>
      </c>
      <c r="B52" s="3" t="s">
        <v>2343</v>
      </c>
      <c r="C52" s="3" t="s">
        <v>2344</v>
      </c>
      <c r="D52" s="8" t="s">
        <v>2</v>
      </c>
      <c r="E52" s="79"/>
      <c r="F52" s="80">
        <f>IF(AC52="SIM",IF(E52&lt;&gt;"",IF(VLOOKUP(E52,AUXILIAR!$A$1:$B$11,2,FALSE)-IF(Verificação!$G$3="",10,VLOOKUP(Verificação!$G$3,AUXILIAR!$A$1:$B$11,2,FALSE))&gt;0,Verificação!$G$3,E52),IF(VLOOKUP(D52,AUXILIAR!$A$1:$B$11,2,FALSE)-IF(Verificação!$G$3="",10,VLOOKUP(Verificação!$G$3,AUXILIAR!$A$1:$B$11,2,FALSE))&gt;0,Verificação!$G$3,D52)),IF(E52&lt;&gt;"",E52,D52))</f>
      </c>
      <c r="G52" s="81">
        <f>IF(OR(AND(AC52="SIM",OR(F52=Verificação!$G$3,D52=F52,F52="NP")),OR(D52=F52,F52="NP")),"NÃO",IF(E52&lt;&gt;"","SIM","NÃO"))</f>
      </c>
      <c r="H52" s="7">
        <f>IF(E52="NP",0,ABS(VLOOKUP(D52,AUXILIAR!$A$2:$B$11,2,FALSE) - VLOOKUP(E52,AUXILIAR!$A$2:$B$11,2,FALSE)))</f>
      </c>
      <c r="I52" s="5">
        <v>156</v>
      </c>
      <c r="J52" s="5">
        <v>506</v>
      </c>
      <c r="K52" s="48">
        <v>0.308300395256917</v>
      </c>
      <c r="L52" s="5">
        <v>67</v>
      </c>
      <c r="M52" s="5">
        <v>239</v>
      </c>
      <c r="N52" s="48">
        <v>0.2803347280334728</v>
      </c>
      <c r="O52" s="5">
        <v>2</v>
      </c>
      <c r="P52" s="3" t="s">
        <v>2345</v>
      </c>
      <c r="Q52" s="3" t="s">
        <v>11873</v>
      </c>
      <c r="R52" s="5">
        <v>9</v>
      </c>
      <c r="S52" s="5">
        <v>94</v>
      </c>
      <c r="T52" s="48">
        <v>5.022</v>
      </c>
      <c r="U52" s="48">
        <v>88.7096774</v>
      </c>
      <c r="V52" s="5">
        <v>82</v>
      </c>
      <c r="W52" s="3" t="s">
        <v>13207</v>
      </c>
      <c r="X52" s="3" t="s">
        <v>13165</v>
      </c>
      <c r="Y52" s="3" t="s">
        <v>11873</v>
      </c>
      <c r="Z52" s="5">
        <v>9</v>
      </c>
      <c r="AA52" s="5">
        <v>92</v>
      </c>
      <c r="AB52" s="5">
        <v>94</v>
      </c>
      <c r="AC52" s="3" t="s">
        <v>13134</v>
      </c>
      <c r="AD52" s="3"/>
      <c r="AE52" s="3"/>
      <c r="AF52" s="3"/>
    </row>
    <row x14ac:dyDescent="0.25" r="53" customHeight="1" ht="16.5">
      <c r="A53" s="5">
        <v>14398</v>
      </c>
      <c r="B53" s="3" t="s">
        <v>3464</v>
      </c>
      <c r="C53" s="3" t="s">
        <v>3465</v>
      </c>
      <c r="D53" s="8" t="s">
        <v>2</v>
      </c>
      <c r="E53" s="79"/>
      <c r="F53" s="80">
        <f>IF(AC53="SIM",IF(E53&lt;&gt;"",IF(VLOOKUP(E53,AUXILIAR!$A$1:$B$11,2,FALSE)-IF(Verificação!$G$3="",10,VLOOKUP(Verificação!$G$3,AUXILIAR!$A$1:$B$11,2,FALSE))&gt;0,Verificação!$G$3,E53),IF(VLOOKUP(D53,AUXILIAR!$A$1:$B$11,2,FALSE)-IF(Verificação!$G$3="",10,VLOOKUP(Verificação!$G$3,AUXILIAR!$A$1:$B$11,2,FALSE))&gt;0,Verificação!$G$3,D53)),IF(E53&lt;&gt;"",E53,D53))</f>
      </c>
      <c r="G53" s="81">
        <f>IF(OR(AND(AC53="SIM",OR(F53=Verificação!$G$3,D53=F53,F53="NP")),OR(D53=F53,F53="NP")),"NÃO",IF(E53&lt;&gt;"","SIM","NÃO"))</f>
      </c>
      <c r="H53" s="7">
        <f>IF(E53="NP",0,ABS(VLOOKUP(D53,AUXILIAR!$A$2:$B$11,2,FALSE) - VLOOKUP(E53,AUXILIAR!$A$2:$B$11,2,FALSE)))</f>
      </c>
      <c r="I53" s="5">
        <v>28</v>
      </c>
      <c r="J53" s="5">
        <v>64</v>
      </c>
      <c r="K53" s="48">
        <v>0.4375</v>
      </c>
      <c r="L53" s="5">
        <v>18</v>
      </c>
      <c r="M53" s="5">
        <v>38</v>
      </c>
      <c r="N53" s="48">
        <v>0.47368421052631576</v>
      </c>
      <c r="O53" s="5">
        <v>2</v>
      </c>
      <c r="P53" s="3" t="s">
        <v>3466</v>
      </c>
      <c r="Q53" s="3" t="s">
        <v>11873</v>
      </c>
      <c r="R53" s="5">
        <v>9</v>
      </c>
      <c r="S53" s="5">
        <v>98</v>
      </c>
      <c r="T53" s="48">
        <v>4.702</v>
      </c>
      <c r="U53" s="48">
        <v>94.2748092</v>
      </c>
      <c r="V53" s="5">
        <v>58</v>
      </c>
      <c r="W53" s="3" t="s">
        <v>13208</v>
      </c>
      <c r="X53" s="3" t="s">
        <v>13200</v>
      </c>
      <c r="Y53" s="3" t="s">
        <v>11873</v>
      </c>
      <c r="Z53" s="5">
        <v>9</v>
      </c>
      <c r="AA53" s="5">
        <v>92</v>
      </c>
      <c r="AB53" s="5">
        <v>98</v>
      </c>
      <c r="AC53" s="3" t="s">
        <v>13134</v>
      </c>
      <c r="AD53" s="3"/>
      <c r="AE53" s="3"/>
      <c r="AF53" s="3"/>
    </row>
    <row x14ac:dyDescent="0.25" r="54" customHeight="1" ht="16.5">
      <c r="A54" s="5">
        <v>14098</v>
      </c>
      <c r="B54" s="3" t="s">
        <v>3434</v>
      </c>
      <c r="C54" s="3" t="s">
        <v>3435</v>
      </c>
      <c r="D54" s="8" t="s">
        <v>2</v>
      </c>
      <c r="E54" s="79"/>
      <c r="F54" s="80">
        <f>IF(AC54="SIM",IF(E54&lt;&gt;"",IF(VLOOKUP(E54,AUXILIAR!$A$1:$B$11,2,FALSE)-IF(Verificação!$G$3="",10,VLOOKUP(Verificação!$G$3,AUXILIAR!$A$1:$B$11,2,FALSE))&gt;0,Verificação!$G$3,E54),IF(VLOOKUP(D54,AUXILIAR!$A$1:$B$11,2,FALSE)-IF(Verificação!$G$3="",10,VLOOKUP(Verificação!$G$3,AUXILIAR!$A$1:$B$11,2,FALSE))&gt;0,Verificação!$G$3,D54)),IF(E54&lt;&gt;"",E54,D54))</f>
      </c>
      <c r="G54" s="81">
        <f>IF(OR(AND(AC54="SIM",OR(F54=Verificação!$G$3,D54=F54,F54="NP")),OR(D54=F54,F54="NP")),"NÃO",IF(E54&lt;&gt;"","SIM","NÃO"))</f>
      </c>
      <c r="H54" s="7">
        <f>IF(E54="NP",0,ABS(VLOOKUP(D54,AUXILIAR!$A$2:$B$11,2,FALSE) - VLOOKUP(E54,AUXILIAR!$A$2:$B$11,2,FALSE)))</f>
      </c>
      <c r="I54" s="5">
        <v>111</v>
      </c>
      <c r="J54" s="5">
        <v>541</v>
      </c>
      <c r="K54" s="48">
        <v>0.20517560073937152</v>
      </c>
      <c r="L54" s="5">
        <v>67</v>
      </c>
      <c r="M54" s="5">
        <v>322</v>
      </c>
      <c r="N54" s="48">
        <v>0.2080745341614907</v>
      </c>
      <c r="O54" s="5">
        <v>3</v>
      </c>
      <c r="P54" s="3" t="s">
        <v>3436</v>
      </c>
      <c r="Q54" s="3" t="s">
        <v>11873</v>
      </c>
      <c r="R54" s="48">
        <v>8.8</v>
      </c>
      <c r="S54" s="5">
        <v>94</v>
      </c>
      <c r="T54" s="48">
        <v>6.259</v>
      </c>
      <c r="U54" s="48">
        <v>93.0107527</v>
      </c>
      <c r="V54" s="5">
        <v>86</v>
      </c>
      <c r="W54" s="3" t="s">
        <v>13209</v>
      </c>
      <c r="X54" s="3" t="s">
        <v>13153</v>
      </c>
      <c r="Y54" s="3" t="s">
        <v>13134</v>
      </c>
      <c r="Z54" s="48">
        <v>8.8</v>
      </c>
      <c r="AA54" s="5">
        <v>92</v>
      </c>
      <c r="AB54" s="5">
        <v>94</v>
      </c>
      <c r="AC54" s="3" t="s">
        <v>13134</v>
      </c>
      <c r="AD54" s="3"/>
      <c r="AE54" s="3"/>
      <c r="AF54" s="3"/>
    </row>
    <row x14ac:dyDescent="0.25" r="55" customHeight="1" ht="16.5">
      <c r="A55" s="5">
        <v>94603</v>
      </c>
      <c r="B55" s="3" t="s">
        <v>4184</v>
      </c>
      <c r="C55" s="3" t="s">
        <v>4185</v>
      </c>
      <c r="D55" s="8" t="s">
        <v>2</v>
      </c>
      <c r="E55" s="79"/>
      <c r="F55" s="80">
        <f>IF(AC55="SIM",IF(E55&lt;&gt;"",IF(VLOOKUP(E55,AUXILIAR!$A$1:$B$11,2,FALSE)-IF(Verificação!$G$3="",10,VLOOKUP(Verificação!$G$3,AUXILIAR!$A$1:$B$11,2,FALSE))&gt;0,Verificação!$G$3,E55),IF(VLOOKUP(D55,AUXILIAR!$A$1:$B$11,2,FALSE)-IF(Verificação!$G$3="",10,VLOOKUP(Verificação!$G$3,AUXILIAR!$A$1:$B$11,2,FALSE))&gt;0,Verificação!$G$3,D55)),IF(E55&lt;&gt;"",E55,D55))</f>
      </c>
      <c r="G55" s="81">
        <f>IF(OR(AND(AC55="SIM",OR(F55=Verificação!$G$3,D55=F55,F55="NP")),OR(D55=F55,F55="NP")),"NÃO",IF(E55&lt;&gt;"","SIM","NÃO"))</f>
      </c>
      <c r="H55" s="7">
        <f>IF(E55="NP",0,ABS(VLOOKUP(D55,AUXILIAR!$A$2:$B$11,2,FALSE) - VLOOKUP(E55,AUXILIAR!$A$2:$B$11,2,FALSE)))</f>
      </c>
      <c r="I55" s="5">
        <v>43</v>
      </c>
      <c r="J55" s="5">
        <v>131</v>
      </c>
      <c r="K55" s="48">
        <v>0.3282442748091603</v>
      </c>
      <c r="L55" s="5">
        <v>20</v>
      </c>
      <c r="M55" s="5">
        <v>75</v>
      </c>
      <c r="N55" s="48">
        <v>0.26666666666666666</v>
      </c>
      <c r="O55" s="5">
        <v>3</v>
      </c>
      <c r="P55" s="3" t="s">
        <v>4186</v>
      </c>
      <c r="Q55" s="3" t="s">
        <v>11873</v>
      </c>
      <c r="R55" s="48">
        <v>8.8</v>
      </c>
      <c r="S55" s="5">
        <v>95</v>
      </c>
      <c r="T55" s="48">
        <v>5.28</v>
      </c>
      <c r="U55" s="48">
        <v>86.7741935</v>
      </c>
      <c r="V55" s="5">
        <v>60</v>
      </c>
      <c r="W55" s="3" t="s">
        <v>13210</v>
      </c>
      <c r="X55" s="3" t="s">
        <v>13138</v>
      </c>
      <c r="Y55" s="3" t="s">
        <v>11873</v>
      </c>
      <c r="Z55" s="48">
        <v>8.8</v>
      </c>
      <c r="AA55" s="5">
        <v>92</v>
      </c>
      <c r="AB55" s="5">
        <v>95</v>
      </c>
      <c r="AC55" s="3" t="s">
        <v>13134</v>
      </c>
      <c r="AD55" s="3"/>
      <c r="AE55" s="3"/>
      <c r="AF55" s="3"/>
    </row>
    <row x14ac:dyDescent="0.25" r="56" customHeight="1" ht="16.5">
      <c r="A56" s="5">
        <v>65</v>
      </c>
      <c r="B56" s="3" t="s">
        <v>2134</v>
      </c>
      <c r="C56" s="3" t="s">
        <v>2135</v>
      </c>
      <c r="D56" s="8" t="s">
        <v>2</v>
      </c>
      <c r="E56" s="79"/>
      <c r="F56" s="80">
        <f>IF(AC56="SIM",IF(E56&lt;&gt;"",IF(VLOOKUP(E56,AUXILIAR!$A$1:$B$11,2,FALSE)-IF(Verificação!$G$3="",10,VLOOKUP(Verificação!$G$3,AUXILIAR!$A$1:$B$11,2,FALSE))&gt;0,Verificação!$G$3,E56),IF(VLOOKUP(D56,AUXILIAR!$A$1:$B$11,2,FALSE)-IF(Verificação!$G$3="",10,VLOOKUP(Verificação!$G$3,AUXILIAR!$A$1:$B$11,2,FALSE))&gt;0,Verificação!$G$3,D56)),IF(E56&lt;&gt;"",E56,D56))</f>
      </c>
      <c r="G56" s="81">
        <f>IF(OR(AND(AC56="SIM",OR(F56=Verificação!$G$3,D56=F56,F56="NP")),OR(D56=F56,F56="NP")),"NÃO",IF(E56&lt;&gt;"","SIM","NÃO"))</f>
      </c>
      <c r="H56" s="7">
        <f>IF(E56="NP",0,ABS(VLOOKUP(D56,AUXILIAR!$A$2:$B$11,2,FALSE) - VLOOKUP(E56,AUXILIAR!$A$2:$B$11,2,FALSE)))</f>
      </c>
      <c r="I56" s="5">
        <v>55</v>
      </c>
      <c r="J56" s="5">
        <v>89</v>
      </c>
      <c r="K56" s="48">
        <v>0.6179775280898876</v>
      </c>
      <c r="L56" s="5">
        <v>25</v>
      </c>
      <c r="M56" s="5">
        <v>44</v>
      </c>
      <c r="N56" s="48">
        <v>0.5681818181818182</v>
      </c>
      <c r="O56" s="7"/>
      <c r="P56" s="3"/>
      <c r="Q56" s="3" t="s">
        <v>13134</v>
      </c>
      <c r="R56" s="48">
        <v>8.7</v>
      </c>
      <c r="S56" s="5">
        <v>95</v>
      </c>
      <c r="T56" s="48">
        <v>5.362</v>
      </c>
      <c r="U56" s="48">
        <v>87.4193548</v>
      </c>
      <c r="V56" s="5">
        <v>52</v>
      </c>
      <c r="W56" s="3" t="s">
        <v>13144</v>
      </c>
      <c r="X56" s="3" t="s">
        <v>13138</v>
      </c>
      <c r="Y56" s="3" t="s">
        <v>11873</v>
      </c>
      <c r="Z56" s="48">
        <v>8.7</v>
      </c>
      <c r="AA56" s="5">
        <v>92</v>
      </c>
      <c r="AB56" s="5">
        <v>95</v>
      </c>
      <c r="AC56" s="3" t="s">
        <v>13134</v>
      </c>
      <c r="AD56" s="3"/>
      <c r="AE56" s="3"/>
      <c r="AF56" s="3"/>
    </row>
    <row x14ac:dyDescent="0.25" r="57" customHeight="1" ht="16.5">
      <c r="A57" s="5">
        <v>3820</v>
      </c>
      <c r="B57" s="3" t="s">
        <v>2530</v>
      </c>
      <c r="C57" s="3" t="s">
        <v>2531</v>
      </c>
      <c r="D57" s="8" t="s">
        <v>2</v>
      </c>
      <c r="E57" s="79"/>
      <c r="F57" s="80">
        <f>IF(AC57="SIM",IF(E57&lt;&gt;"",IF(VLOOKUP(E57,AUXILIAR!$A$1:$B$11,2,FALSE)-IF(Verificação!$G$3="",10,VLOOKUP(Verificação!$G$3,AUXILIAR!$A$1:$B$11,2,FALSE))&gt;0,Verificação!$G$3,E57),IF(VLOOKUP(D57,AUXILIAR!$A$1:$B$11,2,FALSE)-IF(Verificação!$G$3="",10,VLOOKUP(Verificação!$G$3,AUXILIAR!$A$1:$B$11,2,FALSE))&gt;0,Verificação!$G$3,D57)),IF(E57&lt;&gt;"",E57,D57))</f>
      </c>
      <c r="G57" s="81">
        <f>IF(OR(AND(AC57="SIM",OR(F57=Verificação!$G$3,D57=F57,F57="NP")),OR(D57=F57,F57="NP")),"NÃO",IF(E57&lt;&gt;"","SIM","NÃO"))</f>
      </c>
      <c r="H57" s="7">
        <f>IF(E57="NP",0,ABS(VLOOKUP(D57,AUXILIAR!$A$2:$B$11,2,FALSE) - VLOOKUP(E57,AUXILIAR!$A$2:$B$11,2,FALSE)))</f>
      </c>
      <c r="I57" s="5">
        <v>74</v>
      </c>
      <c r="J57" s="5">
        <v>307</v>
      </c>
      <c r="K57" s="48">
        <v>0.24104234527687296</v>
      </c>
      <c r="L57" s="5">
        <v>26</v>
      </c>
      <c r="M57" s="5">
        <v>99</v>
      </c>
      <c r="N57" s="48">
        <v>0.26262626262626265</v>
      </c>
      <c r="O57" s="5">
        <v>2</v>
      </c>
      <c r="P57" s="3" t="s">
        <v>2532</v>
      </c>
      <c r="Q57" s="3" t="s">
        <v>11873</v>
      </c>
      <c r="R57" s="48">
        <v>8.6</v>
      </c>
      <c r="S57" s="5">
        <v>91</v>
      </c>
      <c r="T57" s="48">
        <v>5.897</v>
      </c>
      <c r="U57" s="48">
        <v>85.5555556</v>
      </c>
      <c r="V57" s="5">
        <v>74</v>
      </c>
      <c r="W57" s="3" t="s">
        <v>13211</v>
      </c>
      <c r="X57" s="3" t="s">
        <v>13212</v>
      </c>
      <c r="Y57" s="3" t="s">
        <v>11873</v>
      </c>
      <c r="Z57" s="48">
        <v>8.6</v>
      </c>
      <c r="AA57" s="5">
        <v>92</v>
      </c>
      <c r="AB57" s="5">
        <v>91</v>
      </c>
      <c r="AC57" s="3" t="s">
        <v>13134</v>
      </c>
      <c r="AD57" s="3"/>
      <c r="AE57" s="3"/>
      <c r="AF57" s="3"/>
    </row>
    <row x14ac:dyDescent="0.25" r="58" customHeight="1" ht="16.5">
      <c r="A58" s="5">
        <v>7189</v>
      </c>
      <c r="B58" s="3" t="s">
        <v>4794</v>
      </c>
      <c r="C58" s="3" t="s">
        <v>4795</v>
      </c>
      <c r="D58" s="8" t="s">
        <v>3</v>
      </c>
      <c r="E58" s="79"/>
      <c r="F58" s="80">
        <f>IF(AC58="SIM",IF(E58&lt;&gt;"",IF(VLOOKUP(E58,AUXILIAR!$A$1:$B$11,2,FALSE)-IF(Verificação!$G$3="",10,VLOOKUP(Verificação!$G$3,AUXILIAR!$A$1:$B$11,2,FALSE))&gt;0,Verificação!$G$3,E58),IF(VLOOKUP(D58,AUXILIAR!$A$1:$B$11,2,FALSE)-IF(Verificação!$G$3="",10,VLOOKUP(Verificação!$G$3,AUXILIAR!$A$1:$B$11,2,FALSE))&gt;0,Verificação!$G$3,D58)),IF(E58&lt;&gt;"",E58,D58))</f>
      </c>
      <c r="G58" s="81">
        <f>IF(OR(AND(AC58="SIM",OR(F58=Verificação!$G$3,D58=F58,F58="NP")),OR(D58=F58,F58="NP")),"NÃO",IF(E58&lt;&gt;"","SIM","NÃO"))</f>
      </c>
      <c r="H58" s="7">
        <f>IF(E58="NP",0,ABS(VLOOKUP(D58,AUXILIAR!$A$2:$B$11,2,FALSE) - VLOOKUP(E58,AUXILIAR!$A$2:$B$11,2,FALSE)))</f>
      </c>
      <c r="I58" s="5">
        <v>40</v>
      </c>
      <c r="J58" s="5">
        <v>89</v>
      </c>
      <c r="K58" s="48">
        <v>0.449438202247191</v>
      </c>
      <c r="L58" s="5">
        <v>18</v>
      </c>
      <c r="M58" s="5">
        <v>36</v>
      </c>
      <c r="N58" s="48">
        <v>0.5</v>
      </c>
      <c r="O58" s="7"/>
      <c r="P58" s="3"/>
      <c r="Q58" s="3" t="s">
        <v>13134</v>
      </c>
      <c r="R58" s="48">
        <v>8.6</v>
      </c>
      <c r="S58" s="5">
        <v>84</v>
      </c>
      <c r="T58" s="48">
        <v>6.78</v>
      </c>
      <c r="U58" s="48">
        <v>87.0253165</v>
      </c>
      <c r="V58" s="5">
        <v>43</v>
      </c>
      <c r="W58" s="3" t="s">
        <v>13158</v>
      </c>
      <c r="X58" s="3" t="s">
        <v>13213</v>
      </c>
      <c r="Y58" s="3" t="s">
        <v>11873</v>
      </c>
      <c r="Z58" s="48">
        <v>8.6</v>
      </c>
      <c r="AA58" s="5">
        <v>92</v>
      </c>
      <c r="AB58" s="48">
        <v>87.0253165</v>
      </c>
      <c r="AC58" s="3" t="s">
        <v>13134</v>
      </c>
      <c r="AD58" s="3"/>
      <c r="AE58" s="3"/>
      <c r="AF58" s="3"/>
    </row>
    <row x14ac:dyDescent="0.25" r="59" customHeight="1" ht="16.5">
      <c r="A59" s="5">
        <v>12657</v>
      </c>
      <c r="B59" s="3" t="s">
        <v>3298</v>
      </c>
      <c r="C59" s="3" t="s">
        <v>3299</v>
      </c>
      <c r="D59" s="8" t="s">
        <v>2</v>
      </c>
      <c r="E59" s="79"/>
      <c r="F59" s="80">
        <f>IF(AC59="SIM",IF(E59&lt;&gt;"",IF(VLOOKUP(E59,AUXILIAR!$A$1:$B$11,2,FALSE)-IF(Verificação!$G$3="",10,VLOOKUP(Verificação!$G$3,AUXILIAR!$A$1:$B$11,2,FALSE))&gt;0,Verificação!$G$3,E59),IF(VLOOKUP(D59,AUXILIAR!$A$1:$B$11,2,FALSE)-IF(Verificação!$G$3="",10,VLOOKUP(Verificação!$G$3,AUXILIAR!$A$1:$B$11,2,FALSE))&gt;0,Verificação!$G$3,D59)),IF(E59&lt;&gt;"",E59,D59))</f>
      </c>
      <c r="G59" s="81">
        <f>IF(OR(AND(AC59="SIM",OR(F59=Verificação!$G$3,D59=F59,F59="NP")),OR(D59=F59,F59="NP")),"NÃO",IF(E59&lt;&gt;"","SIM","NÃO"))</f>
      </c>
      <c r="H59" s="7">
        <f>IF(E59="NP",0,ABS(VLOOKUP(D59,AUXILIAR!$A$2:$B$11,2,FALSE) - VLOOKUP(E59,AUXILIAR!$A$2:$B$11,2,FALSE)))</f>
      </c>
      <c r="I59" s="5">
        <v>10</v>
      </c>
      <c r="J59" s="5">
        <v>54</v>
      </c>
      <c r="K59" s="48">
        <v>0.18518518518518517</v>
      </c>
      <c r="L59" s="5">
        <v>7</v>
      </c>
      <c r="M59" s="5">
        <v>31</v>
      </c>
      <c r="N59" s="48">
        <v>0.22580645161290322</v>
      </c>
      <c r="O59" s="5">
        <v>3</v>
      </c>
      <c r="P59" s="3" t="s">
        <v>3300</v>
      </c>
      <c r="Q59" s="3" t="s">
        <v>11873</v>
      </c>
      <c r="R59" s="48">
        <v>8.4</v>
      </c>
      <c r="S59" s="5">
        <v>95</v>
      </c>
      <c r="T59" s="48">
        <v>5.762</v>
      </c>
      <c r="U59" s="48">
        <v>88.0434783</v>
      </c>
      <c r="V59" s="5">
        <v>40</v>
      </c>
      <c r="W59" s="3" t="s">
        <v>13214</v>
      </c>
      <c r="X59" s="3" t="s">
        <v>13154</v>
      </c>
      <c r="Y59" s="3" t="s">
        <v>11873</v>
      </c>
      <c r="Z59" s="48">
        <v>8.4</v>
      </c>
      <c r="AA59" s="5">
        <v>92</v>
      </c>
      <c r="AB59" s="5">
        <v>95</v>
      </c>
      <c r="AC59" s="3" t="s">
        <v>13134</v>
      </c>
      <c r="AD59" s="3"/>
      <c r="AE59" s="3"/>
      <c r="AF59" s="3"/>
    </row>
    <row x14ac:dyDescent="0.25" r="60" customHeight="1" ht="16.5">
      <c r="A60" s="5">
        <v>17896</v>
      </c>
      <c r="B60" s="3" t="s">
        <v>3651</v>
      </c>
      <c r="C60" s="3" t="s">
        <v>3652</v>
      </c>
      <c r="D60" s="8" t="s">
        <v>2</v>
      </c>
      <c r="E60" s="79"/>
      <c r="F60" s="80">
        <f>IF(AC60="SIM",IF(E60&lt;&gt;"",IF(VLOOKUP(E60,AUXILIAR!$A$1:$B$11,2,FALSE)-IF(Verificação!$G$3="",10,VLOOKUP(Verificação!$G$3,AUXILIAR!$A$1:$B$11,2,FALSE))&gt;0,Verificação!$G$3,E60),IF(VLOOKUP(D60,AUXILIAR!$A$1:$B$11,2,FALSE)-IF(Verificação!$G$3="",10,VLOOKUP(Verificação!$G$3,AUXILIAR!$A$1:$B$11,2,FALSE))&gt;0,Verificação!$G$3,D60)),IF(E60&lt;&gt;"",E60,D60))</f>
      </c>
      <c r="G60" s="81">
        <f>IF(OR(AND(AC60="SIM",OR(F60=Verificação!$G$3,D60=F60,F60="NP")),OR(D60=F60,F60="NP")),"NÃO",IF(E60&lt;&gt;"","SIM","NÃO"))</f>
      </c>
      <c r="H60" s="7">
        <f>IF(E60="NP",0,ABS(VLOOKUP(D60,AUXILIAR!$A$2:$B$11,2,FALSE) - VLOOKUP(E60,AUXILIAR!$A$2:$B$11,2,FALSE)))</f>
      </c>
      <c r="I60" s="5">
        <v>38</v>
      </c>
      <c r="J60" s="5">
        <v>100</v>
      </c>
      <c r="K60" s="48">
        <v>0.38</v>
      </c>
      <c r="L60" s="5">
        <v>4</v>
      </c>
      <c r="M60" s="5">
        <v>14</v>
      </c>
      <c r="N60" s="48">
        <v>0.2857142857142857</v>
      </c>
      <c r="O60" s="5">
        <v>2</v>
      </c>
      <c r="P60" s="3" t="s">
        <v>3653</v>
      </c>
      <c r="Q60" s="3" t="s">
        <v>11873</v>
      </c>
      <c r="R60" s="48">
        <v>8.4</v>
      </c>
      <c r="S60" s="5">
        <v>95</v>
      </c>
      <c r="T60" s="48">
        <v>4.333</v>
      </c>
      <c r="U60" s="48">
        <v>82.7777778</v>
      </c>
      <c r="V60" s="5">
        <v>53</v>
      </c>
      <c r="W60" s="3" t="s">
        <v>13215</v>
      </c>
      <c r="X60" s="3" t="s">
        <v>13216</v>
      </c>
      <c r="Y60" s="3" t="s">
        <v>11873</v>
      </c>
      <c r="Z60" s="48">
        <v>8.4</v>
      </c>
      <c r="AA60" s="5">
        <v>92</v>
      </c>
      <c r="AB60" s="5">
        <v>95</v>
      </c>
      <c r="AC60" s="3" t="s">
        <v>13134</v>
      </c>
      <c r="AD60" s="3"/>
      <c r="AE60" s="3"/>
      <c r="AF60" s="3"/>
    </row>
    <row x14ac:dyDescent="0.25" r="61" customHeight="1" ht="16.5">
      <c r="A61" s="5">
        <v>20195</v>
      </c>
      <c r="B61" s="3" t="s">
        <v>3753</v>
      </c>
      <c r="C61" s="3" t="s">
        <v>3754</v>
      </c>
      <c r="D61" s="8" t="s">
        <v>2</v>
      </c>
      <c r="E61" s="79"/>
      <c r="F61" s="80">
        <f>IF(AC61="SIM",IF(E61&lt;&gt;"",IF(VLOOKUP(E61,AUXILIAR!$A$1:$B$11,2,FALSE)-IF(Verificação!$G$3="",10,VLOOKUP(Verificação!$G$3,AUXILIAR!$A$1:$B$11,2,FALSE))&gt;0,Verificação!$G$3,E61),IF(VLOOKUP(D61,AUXILIAR!$A$1:$B$11,2,FALSE)-IF(Verificação!$G$3="",10,VLOOKUP(Verificação!$G$3,AUXILIAR!$A$1:$B$11,2,FALSE))&gt;0,Verificação!$G$3,D61)),IF(E61&lt;&gt;"",E61,D61))</f>
      </c>
      <c r="G61" s="81">
        <f>IF(OR(AND(AC61="SIM",OR(F61=Verificação!$G$3,D61=F61,F61="NP")),OR(D61=F61,F61="NP")),"NÃO",IF(E61&lt;&gt;"","SIM","NÃO"))</f>
      </c>
      <c r="H61" s="7">
        <f>IF(E61="NP",0,ABS(VLOOKUP(D61,AUXILIAR!$A$2:$B$11,2,FALSE) - VLOOKUP(E61,AUXILIAR!$A$2:$B$11,2,FALSE)))</f>
      </c>
      <c r="I61" s="5">
        <v>17</v>
      </c>
      <c r="J61" s="5">
        <v>77</v>
      </c>
      <c r="K61" s="48">
        <v>0.22077922077922077</v>
      </c>
      <c r="L61" s="5">
        <v>17</v>
      </c>
      <c r="M61" s="5">
        <v>60</v>
      </c>
      <c r="N61" s="48">
        <v>0.2833333333333333</v>
      </c>
      <c r="O61" s="5">
        <v>3</v>
      </c>
      <c r="P61" s="3" t="s">
        <v>3755</v>
      </c>
      <c r="Q61" s="3" t="s">
        <v>11873</v>
      </c>
      <c r="R61" s="48">
        <v>8.4</v>
      </c>
      <c r="S61" s="5">
        <v>97</v>
      </c>
      <c r="T61" s="48">
        <v>4.367</v>
      </c>
      <c r="U61" s="48">
        <v>85.2941176</v>
      </c>
      <c r="V61" s="5">
        <v>64</v>
      </c>
      <c r="W61" s="3" t="s">
        <v>13217</v>
      </c>
      <c r="X61" s="3" t="s">
        <v>13218</v>
      </c>
      <c r="Y61" s="3" t="s">
        <v>11873</v>
      </c>
      <c r="Z61" s="48">
        <v>8.4</v>
      </c>
      <c r="AA61" s="5">
        <v>92</v>
      </c>
      <c r="AB61" s="5">
        <v>97</v>
      </c>
      <c r="AC61" s="3" t="s">
        <v>13134</v>
      </c>
      <c r="AD61" s="3"/>
      <c r="AE61" s="3"/>
      <c r="AF61" s="3"/>
    </row>
    <row x14ac:dyDescent="0.25" r="62" customHeight="1" ht="16.5">
      <c r="A62" s="5">
        <v>10822</v>
      </c>
      <c r="B62" s="3" t="s">
        <v>3087</v>
      </c>
      <c r="C62" s="3" t="s">
        <v>3088</v>
      </c>
      <c r="D62" s="8" t="s">
        <v>2</v>
      </c>
      <c r="E62" s="79"/>
      <c r="F62" s="80">
        <f>IF(AC62="SIM",IF(E62&lt;&gt;"",IF(VLOOKUP(E62,AUXILIAR!$A$1:$B$11,2,FALSE)-IF(Verificação!$G$3="",10,VLOOKUP(Verificação!$G$3,AUXILIAR!$A$1:$B$11,2,FALSE))&gt;0,Verificação!$G$3,E62),IF(VLOOKUP(D62,AUXILIAR!$A$1:$B$11,2,FALSE)-IF(Verificação!$G$3="",10,VLOOKUP(Verificação!$G$3,AUXILIAR!$A$1:$B$11,2,FALSE))&gt;0,Verificação!$G$3,D62)),IF(E62&lt;&gt;"",E62,D62))</f>
      </c>
      <c r="G62" s="81">
        <f>IF(OR(AND(AC62="SIM",OR(F62=Verificação!$G$3,D62=F62,F62="NP")),OR(D62=F62,F62="NP")),"NÃO",IF(E62&lt;&gt;"","SIM","NÃO"))</f>
      </c>
      <c r="H62" s="7">
        <f>IF(E62="NP",0,ABS(VLOOKUP(D62,AUXILIAR!$A$2:$B$11,2,FALSE) - VLOOKUP(E62,AUXILIAR!$A$2:$B$11,2,FALSE)))</f>
      </c>
      <c r="I62" s="5">
        <v>43</v>
      </c>
      <c r="J62" s="5">
        <v>114</v>
      </c>
      <c r="K62" s="48">
        <v>0.37719298245614036</v>
      </c>
      <c r="L62" s="5">
        <v>17</v>
      </c>
      <c r="M62" s="5">
        <v>58</v>
      </c>
      <c r="N62" s="48">
        <v>0.29310344827586204</v>
      </c>
      <c r="O62" s="5">
        <v>2</v>
      </c>
      <c r="P62" s="3" t="s">
        <v>3089</v>
      </c>
      <c r="Q62" s="3" t="s">
        <v>11873</v>
      </c>
      <c r="R62" s="48">
        <v>8.3</v>
      </c>
      <c r="S62" s="5">
        <v>98</v>
      </c>
      <c r="T62" s="48">
        <v>4.699</v>
      </c>
      <c r="U62" s="48">
        <v>95.703125</v>
      </c>
      <c r="V62" s="5">
        <v>34</v>
      </c>
      <c r="W62" s="3" t="s">
        <v>13219</v>
      </c>
      <c r="X62" s="3" t="s">
        <v>13220</v>
      </c>
      <c r="Y62" s="3" t="s">
        <v>11873</v>
      </c>
      <c r="Z62" s="48">
        <v>8.3</v>
      </c>
      <c r="AA62" s="5">
        <v>91</v>
      </c>
      <c r="AB62" s="5">
        <v>98</v>
      </c>
      <c r="AC62" s="3" t="s">
        <v>13134</v>
      </c>
      <c r="AD62" s="3"/>
      <c r="AE62" s="3"/>
      <c r="AF62" s="3"/>
    </row>
    <row x14ac:dyDescent="0.25" r="63" customHeight="1" ht="16.5">
      <c r="A63" s="5">
        <v>3458</v>
      </c>
      <c r="B63" s="3" t="s">
        <v>2507</v>
      </c>
      <c r="C63" s="3" t="s">
        <v>2508</v>
      </c>
      <c r="D63" s="8" t="s">
        <v>2</v>
      </c>
      <c r="E63" s="79"/>
      <c r="F63" s="80">
        <f>IF(AC63="SIM",IF(E63&lt;&gt;"",IF(VLOOKUP(E63,AUXILIAR!$A$1:$B$11,2,FALSE)-IF(Verificação!$G$3="",10,VLOOKUP(Verificação!$G$3,AUXILIAR!$A$1:$B$11,2,FALSE))&gt;0,Verificação!$G$3,E63),IF(VLOOKUP(D63,AUXILIAR!$A$1:$B$11,2,FALSE)-IF(Verificação!$G$3="",10,VLOOKUP(Verificação!$G$3,AUXILIAR!$A$1:$B$11,2,FALSE))&gt;0,Verificação!$G$3,D63)),IF(E63&lt;&gt;"",E63,D63))</f>
      </c>
      <c r="G63" s="81">
        <f>IF(OR(AND(AC63="SIM",OR(F63=Verificação!$G$3,D63=F63,F63="NP")),OR(D63=F63,F63="NP")),"NÃO",IF(E63&lt;&gt;"","SIM","NÃO"))</f>
      </c>
      <c r="H63" s="7">
        <f>IF(E63="NP",0,ABS(VLOOKUP(D63,AUXILIAR!$A$2:$B$11,2,FALSE) - VLOOKUP(E63,AUXILIAR!$A$2:$B$11,2,FALSE)))</f>
      </c>
      <c r="I63" s="5">
        <v>174</v>
      </c>
      <c r="J63" s="5">
        <v>992</v>
      </c>
      <c r="K63" s="48">
        <v>0.17540322580645162</v>
      </c>
      <c r="L63" s="5">
        <v>69</v>
      </c>
      <c r="M63" s="5">
        <v>425</v>
      </c>
      <c r="N63" s="48">
        <v>0.1623529411764706</v>
      </c>
      <c r="O63" s="5">
        <v>3</v>
      </c>
      <c r="P63" s="3" t="s">
        <v>2509</v>
      </c>
      <c r="Q63" s="3" t="s">
        <v>11873</v>
      </c>
      <c r="R63" s="48">
        <v>8.3</v>
      </c>
      <c r="S63" s="5">
        <v>94</v>
      </c>
      <c r="T63" s="48">
        <v>4.904</v>
      </c>
      <c r="U63" s="48">
        <v>89.8148148</v>
      </c>
      <c r="V63" s="5">
        <v>79</v>
      </c>
      <c r="W63" s="3" t="s">
        <v>13221</v>
      </c>
      <c r="X63" s="3" t="s">
        <v>13222</v>
      </c>
      <c r="Y63" s="3" t="s">
        <v>11873</v>
      </c>
      <c r="Z63" s="48">
        <v>8.3</v>
      </c>
      <c r="AA63" s="5">
        <v>91</v>
      </c>
      <c r="AB63" s="5">
        <v>94</v>
      </c>
      <c r="AC63" s="3" t="s">
        <v>13134</v>
      </c>
      <c r="AD63" s="3"/>
      <c r="AE63" s="3"/>
      <c r="AF63" s="3"/>
    </row>
    <row x14ac:dyDescent="0.25" r="64" customHeight="1" ht="16.5">
      <c r="A64" s="5">
        <v>7698</v>
      </c>
      <c r="B64" s="3" t="s">
        <v>2882</v>
      </c>
      <c r="C64" s="3" t="s">
        <v>2883</v>
      </c>
      <c r="D64" s="8" t="s">
        <v>2</v>
      </c>
      <c r="E64" s="79"/>
      <c r="F64" s="80">
        <f>IF(AC64="SIM",IF(E64&lt;&gt;"",IF(VLOOKUP(E64,AUXILIAR!$A$1:$B$11,2,FALSE)-IF(Verificação!$G$3="",10,VLOOKUP(Verificação!$G$3,AUXILIAR!$A$1:$B$11,2,FALSE))&gt;0,Verificação!$G$3,E64),IF(VLOOKUP(D64,AUXILIAR!$A$1:$B$11,2,FALSE)-IF(Verificação!$G$3="",10,VLOOKUP(Verificação!$G$3,AUXILIAR!$A$1:$B$11,2,FALSE))&gt;0,Verificação!$G$3,D64)),IF(E64&lt;&gt;"",E64,D64))</f>
      </c>
      <c r="G64" s="81">
        <f>IF(OR(AND(AC64="SIM",OR(F64=Verificação!$G$3,D64=F64,F64="NP")),OR(D64=F64,F64="NP")),"NÃO",IF(E64&lt;&gt;"","SIM","NÃO"))</f>
      </c>
      <c r="H64" s="7">
        <f>IF(E64="NP",0,ABS(VLOOKUP(D64,AUXILIAR!$A$2:$B$11,2,FALSE) - VLOOKUP(E64,AUXILIAR!$A$2:$B$11,2,FALSE)))</f>
      </c>
      <c r="I64" s="5">
        <v>71</v>
      </c>
      <c r="J64" s="5">
        <v>248</v>
      </c>
      <c r="K64" s="48">
        <v>0.2862903225806452</v>
      </c>
      <c r="L64" s="5">
        <v>42</v>
      </c>
      <c r="M64" s="5">
        <v>125</v>
      </c>
      <c r="N64" s="48">
        <v>0.336</v>
      </c>
      <c r="O64" s="5">
        <v>3</v>
      </c>
      <c r="P64" s="3" t="s">
        <v>2884</v>
      </c>
      <c r="Q64" s="3" t="s">
        <v>11873</v>
      </c>
      <c r="R64" s="48">
        <v>8.3</v>
      </c>
      <c r="S64" s="5">
        <v>94</v>
      </c>
      <c r="T64" s="48">
        <v>5.439</v>
      </c>
      <c r="U64" s="48">
        <v>92.037037</v>
      </c>
      <c r="V64" s="5">
        <v>71</v>
      </c>
      <c r="W64" s="3" t="s">
        <v>13223</v>
      </c>
      <c r="X64" s="3" t="s">
        <v>13224</v>
      </c>
      <c r="Y64" s="3" t="s">
        <v>11873</v>
      </c>
      <c r="Z64" s="48">
        <v>8.3</v>
      </c>
      <c r="AA64" s="5">
        <v>91</v>
      </c>
      <c r="AB64" s="5">
        <v>94</v>
      </c>
      <c r="AC64" s="3" t="s">
        <v>13134</v>
      </c>
      <c r="AD64" s="3"/>
      <c r="AE64" s="3"/>
      <c r="AF64" s="3"/>
    </row>
    <row x14ac:dyDescent="0.25" r="65" customHeight="1" ht="16.5">
      <c r="A65" s="5">
        <v>20012</v>
      </c>
      <c r="B65" s="3" t="s">
        <v>3734</v>
      </c>
      <c r="C65" s="3" t="s">
        <v>3735</v>
      </c>
      <c r="D65" s="8" t="s">
        <v>2</v>
      </c>
      <c r="E65" s="79"/>
      <c r="F65" s="80">
        <f>IF(AC65="SIM",IF(E65&lt;&gt;"",IF(VLOOKUP(E65,AUXILIAR!$A$1:$B$11,2,FALSE)-IF(Verificação!$G$3="",10,VLOOKUP(Verificação!$G$3,AUXILIAR!$A$1:$B$11,2,FALSE))&gt;0,Verificação!$G$3,E65),IF(VLOOKUP(D65,AUXILIAR!$A$1:$B$11,2,FALSE)-IF(Verificação!$G$3="",10,VLOOKUP(Verificação!$G$3,AUXILIAR!$A$1:$B$11,2,FALSE))&gt;0,Verificação!$G$3,D65)),IF(E65&lt;&gt;"",E65,D65))</f>
      </c>
      <c r="G65" s="81">
        <f>IF(OR(AND(AC65="SIM",OR(F65=Verificação!$G$3,D65=F65,F65="NP")),OR(D65=F65,F65="NP")),"NÃO",IF(E65&lt;&gt;"","SIM","NÃO"))</f>
      </c>
      <c r="H65" s="7">
        <f>IF(E65="NP",0,ABS(VLOOKUP(D65,AUXILIAR!$A$2:$B$11,2,FALSE) - VLOOKUP(E65,AUXILIAR!$A$2:$B$11,2,FALSE)))</f>
      </c>
      <c r="I65" s="5">
        <v>4</v>
      </c>
      <c r="J65" s="5">
        <v>4</v>
      </c>
      <c r="K65" s="5">
        <v>1</v>
      </c>
      <c r="L65" s="5">
        <v>1</v>
      </c>
      <c r="M65" s="5">
        <v>1</v>
      </c>
      <c r="N65" s="5">
        <v>1</v>
      </c>
      <c r="O65" s="7"/>
      <c r="P65" s="3"/>
      <c r="Q65" s="3" t="s">
        <v>13134</v>
      </c>
      <c r="R65" s="48">
        <v>8.1</v>
      </c>
      <c r="S65" s="5">
        <v>94</v>
      </c>
      <c r="T65" s="48">
        <v>4.392</v>
      </c>
      <c r="U65" s="48">
        <v>79.3706294</v>
      </c>
      <c r="V65" s="5">
        <v>40</v>
      </c>
      <c r="W65" s="3" t="s">
        <v>13225</v>
      </c>
      <c r="X65" s="3" t="s">
        <v>13226</v>
      </c>
      <c r="Y65" s="3" t="s">
        <v>11873</v>
      </c>
      <c r="Z65" s="48">
        <v>8.1</v>
      </c>
      <c r="AA65" s="5">
        <v>91</v>
      </c>
      <c r="AB65" s="5">
        <v>94</v>
      </c>
      <c r="AC65" s="3" t="s">
        <v>13134</v>
      </c>
      <c r="AD65" s="3"/>
      <c r="AE65" s="3"/>
      <c r="AF65" s="3"/>
    </row>
    <row x14ac:dyDescent="0.25" r="66" customHeight="1" ht="16.5">
      <c r="A66" s="5">
        <v>107619</v>
      </c>
      <c r="B66" s="3" t="s">
        <v>7520</v>
      </c>
      <c r="C66" s="3" t="s">
        <v>7521</v>
      </c>
      <c r="D66" s="8" t="s">
        <v>2</v>
      </c>
      <c r="E66" s="8" t="s">
        <v>4</v>
      </c>
      <c r="F66" s="80">
        <f>IF(AC66="SIM",IF(E66&lt;&gt;"",IF(VLOOKUP(E66,AUXILIAR!$A$1:$B$11,2,FALSE)-IF(Verificação!$G$3="",10,VLOOKUP(Verificação!$G$3,AUXILIAR!$A$1:$B$11,2,FALSE))&gt;0,Verificação!$G$3,E66),IF(VLOOKUP(D66,AUXILIAR!$A$1:$B$11,2,FALSE)-IF(Verificação!$G$3="",10,VLOOKUP(Verificação!$G$3,AUXILIAR!$A$1:$B$11,2,FALSE))&gt;0,Verificação!$G$3,D66)),IF(E66&lt;&gt;"",E66,D66))</f>
      </c>
      <c r="G66" s="81">
        <f>IF(OR(AND(AC66="SIM",OR(F66=Verificação!$G$3,D66=F66,F66="NP")),OR(D66=F66,F66="NP")),"NÃO",IF(E66&lt;&gt;"","SIM","NÃO"))</f>
      </c>
      <c r="H66" s="5">
        <f>IF(E66="NP",0,ABS(VLOOKUP(D66,AUXILIAR!$A$2:$B$11,2,FALSE) - VLOOKUP(E66,AUXILIAR!$A$2:$B$11,2,FALSE)))</f>
      </c>
      <c r="I66" s="5">
        <v>4</v>
      </c>
      <c r="J66" s="5">
        <v>6</v>
      </c>
      <c r="K66" s="48">
        <v>0.6666666666666666</v>
      </c>
      <c r="L66" s="5">
        <v>3</v>
      </c>
      <c r="M66" s="5">
        <v>4</v>
      </c>
      <c r="N66" s="48">
        <v>0.75</v>
      </c>
      <c r="O66" s="7"/>
      <c r="P66" s="3"/>
      <c r="Q66" s="3" t="s">
        <v>13134</v>
      </c>
      <c r="R66" s="48">
        <v>7.9</v>
      </c>
      <c r="S66" s="5">
        <v>88</v>
      </c>
      <c r="T66" s="13"/>
      <c r="U66" s="13"/>
      <c r="V66" s="7"/>
      <c r="W66" s="3" t="s">
        <v>13227</v>
      </c>
      <c r="X66" s="3"/>
      <c r="Y66" s="3" t="s">
        <v>11873</v>
      </c>
      <c r="Z66" s="48">
        <v>7.9</v>
      </c>
      <c r="AA66" s="5">
        <v>91</v>
      </c>
      <c r="AB66" s="5">
        <v>88</v>
      </c>
      <c r="AC66" s="3" t="s">
        <v>13134</v>
      </c>
      <c r="AD66" s="3"/>
      <c r="AE66" s="3"/>
      <c r="AF66" s="3"/>
    </row>
    <row x14ac:dyDescent="0.25" r="67" customHeight="1" ht="16.5">
      <c r="A67" s="5">
        <v>13698</v>
      </c>
      <c r="B67" s="3" t="s">
        <v>3384</v>
      </c>
      <c r="C67" s="3" t="s">
        <v>3385</v>
      </c>
      <c r="D67" s="8" t="s">
        <v>2</v>
      </c>
      <c r="E67" s="79"/>
      <c r="F67" s="80">
        <f>IF(AC67="SIM",IF(E67&lt;&gt;"",IF(VLOOKUP(E67,AUXILIAR!$A$1:$B$11,2,FALSE)-IF(Verificação!$G$3="",10,VLOOKUP(Verificação!$G$3,AUXILIAR!$A$1:$B$11,2,FALSE))&gt;0,Verificação!$G$3,E67),IF(VLOOKUP(D67,AUXILIAR!$A$1:$B$11,2,FALSE)-IF(Verificação!$G$3="",10,VLOOKUP(Verificação!$G$3,AUXILIAR!$A$1:$B$11,2,FALSE))&gt;0,Verificação!$G$3,D67)),IF(E67&lt;&gt;"",E67,D67))</f>
      </c>
      <c r="G67" s="81">
        <f>IF(OR(AND(AC67="SIM",OR(F67=Verificação!$G$3,D67=F67,F67="NP")),OR(D67=F67,F67="NP")),"NÃO",IF(E67&lt;&gt;"","SIM","NÃO"))</f>
      </c>
      <c r="H67" s="7">
        <f>IF(E67="NP",0,ABS(VLOOKUP(D67,AUXILIAR!$A$2:$B$11,2,FALSE) - VLOOKUP(E67,AUXILIAR!$A$2:$B$11,2,FALSE)))</f>
      </c>
      <c r="I67" s="5">
        <v>18</v>
      </c>
      <c r="J67" s="5">
        <v>41</v>
      </c>
      <c r="K67" s="48">
        <v>0.43902439024390244</v>
      </c>
      <c r="L67" s="5">
        <v>15</v>
      </c>
      <c r="M67" s="5">
        <v>29</v>
      </c>
      <c r="N67" s="48">
        <v>0.5172413793103449</v>
      </c>
      <c r="O67" s="7"/>
      <c r="P67" s="3"/>
      <c r="Q67" s="3" t="s">
        <v>13134</v>
      </c>
      <c r="R67" s="48">
        <v>7.9</v>
      </c>
      <c r="S67" s="5">
        <v>96</v>
      </c>
      <c r="T67" s="48">
        <v>4.421</v>
      </c>
      <c r="U67" s="48">
        <v>86.0902256</v>
      </c>
      <c r="V67" s="5">
        <v>72</v>
      </c>
      <c r="W67" s="3" t="s">
        <v>13228</v>
      </c>
      <c r="X67" s="3" t="s">
        <v>13190</v>
      </c>
      <c r="Y67" s="3" t="s">
        <v>13134</v>
      </c>
      <c r="Z67" s="48">
        <v>7.9</v>
      </c>
      <c r="AA67" s="5">
        <v>91</v>
      </c>
      <c r="AB67" s="5">
        <v>96</v>
      </c>
      <c r="AC67" s="3" t="s">
        <v>13134</v>
      </c>
      <c r="AD67" s="3"/>
      <c r="AE67" s="3"/>
      <c r="AF67" s="3"/>
    </row>
    <row x14ac:dyDescent="0.25" r="68" customHeight="1" ht="16.5">
      <c r="A68" s="5">
        <v>100592</v>
      </c>
      <c r="B68" s="3" t="s">
        <v>4240</v>
      </c>
      <c r="C68" s="3" t="s">
        <v>4241</v>
      </c>
      <c r="D68" s="8" t="s">
        <v>2</v>
      </c>
      <c r="E68" s="79"/>
      <c r="F68" s="80">
        <f>IF(AC68="SIM",IF(E68&lt;&gt;"",IF(VLOOKUP(E68,AUXILIAR!$A$1:$B$11,2,FALSE)-IF(Verificação!$G$3="",10,VLOOKUP(Verificação!$G$3,AUXILIAR!$A$1:$B$11,2,FALSE))&gt;0,Verificação!$G$3,E68),IF(VLOOKUP(D68,AUXILIAR!$A$1:$B$11,2,FALSE)-IF(Verificação!$G$3="",10,VLOOKUP(Verificação!$G$3,AUXILIAR!$A$1:$B$11,2,FALSE))&gt;0,Verificação!$G$3,D68)),IF(E68&lt;&gt;"",E68,D68))</f>
      </c>
      <c r="G68" s="81">
        <f>IF(OR(AND(AC68="SIM",OR(F68=Verificação!$G$3,D68=F68,F68="NP")),OR(D68=F68,F68="NP")),"NÃO",IF(E68&lt;&gt;"","SIM","NÃO"))</f>
      </c>
      <c r="H68" s="7">
        <f>IF(E68="NP",0,ABS(VLOOKUP(D68,AUXILIAR!$A$2:$B$11,2,FALSE) - VLOOKUP(E68,AUXILIAR!$A$2:$B$11,2,FALSE)))</f>
      </c>
      <c r="I68" s="5">
        <v>10</v>
      </c>
      <c r="J68" s="5">
        <v>19</v>
      </c>
      <c r="K68" s="48">
        <v>0.5263157894736842</v>
      </c>
      <c r="L68" s="5">
        <v>7</v>
      </c>
      <c r="M68" s="5">
        <v>14</v>
      </c>
      <c r="N68" s="48">
        <v>0.5</v>
      </c>
      <c r="O68" s="7"/>
      <c r="P68" s="3"/>
      <c r="Q68" s="3" t="s">
        <v>13134</v>
      </c>
      <c r="R68" s="48">
        <v>7.9</v>
      </c>
      <c r="S68" s="5">
        <v>94</v>
      </c>
      <c r="T68" s="48">
        <v>6.27</v>
      </c>
      <c r="U68" s="48">
        <v>89.8523985</v>
      </c>
      <c r="V68" s="5">
        <v>48</v>
      </c>
      <c r="W68" s="3" t="s">
        <v>13141</v>
      </c>
      <c r="X68" s="3" t="s">
        <v>13229</v>
      </c>
      <c r="Y68" s="3" t="s">
        <v>11873</v>
      </c>
      <c r="Z68" s="48">
        <v>7.9</v>
      </c>
      <c r="AA68" s="5">
        <v>91</v>
      </c>
      <c r="AB68" s="5">
        <v>94</v>
      </c>
      <c r="AC68" s="3" t="s">
        <v>13134</v>
      </c>
      <c r="AD68" s="3"/>
      <c r="AE68" s="3"/>
      <c r="AF68" s="3"/>
    </row>
    <row x14ac:dyDescent="0.25" r="69" customHeight="1" ht="16.5">
      <c r="A69" s="5">
        <v>118991</v>
      </c>
      <c r="B69" s="3" t="s">
        <v>4445</v>
      </c>
      <c r="C69" s="3" t="s">
        <v>4446</v>
      </c>
      <c r="D69" s="8" t="s">
        <v>2</v>
      </c>
      <c r="E69" s="79"/>
      <c r="F69" s="80">
        <f>IF(AC69="SIM",IF(E69&lt;&gt;"",IF(VLOOKUP(E69,AUXILIAR!$A$1:$B$11,2,FALSE)-IF(Verificação!$G$3="",10,VLOOKUP(Verificação!$G$3,AUXILIAR!$A$1:$B$11,2,FALSE))&gt;0,Verificação!$G$3,E69),IF(VLOOKUP(D69,AUXILIAR!$A$1:$B$11,2,FALSE)-IF(Verificação!$G$3="",10,VLOOKUP(Verificação!$G$3,AUXILIAR!$A$1:$B$11,2,FALSE))&gt;0,Verificação!$G$3,D69)),IF(E69&lt;&gt;"",E69,D69))</f>
      </c>
      <c r="G69" s="81">
        <f>IF(OR(AND(AC69="SIM",OR(F69=Verificação!$G$3,D69=F69,F69="NP")),OR(D69=F69,F69="NP")),"NÃO",IF(E69&lt;&gt;"","SIM","NÃO"))</f>
      </c>
      <c r="H69" s="7">
        <f>IF(E69="NP",0,ABS(VLOOKUP(D69,AUXILIAR!$A$2:$B$11,2,FALSE) - VLOOKUP(E69,AUXILIAR!$A$2:$B$11,2,FALSE)))</f>
      </c>
      <c r="I69" s="5">
        <v>7</v>
      </c>
      <c r="J69" s="5">
        <v>12</v>
      </c>
      <c r="K69" s="48">
        <v>0.5833333333333334</v>
      </c>
      <c r="L69" s="5">
        <v>7</v>
      </c>
      <c r="M69" s="5">
        <v>12</v>
      </c>
      <c r="N69" s="48">
        <v>0.5833333333333334</v>
      </c>
      <c r="O69" s="7"/>
      <c r="P69" s="3"/>
      <c r="Q69" s="3" t="s">
        <v>13134</v>
      </c>
      <c r="R69" s="48">
        <v>7.8</v>
      </c>
      <c r="S69" s="5">
        <v>92</v>
      </c>
      <c r="T69" s="48">
        <v>5.335</v>
      </c>
      <c r="U69" s="48">
        <v>82.8413284</v>
      </c>
      <c r="V69" s="5">
        <v>25</v>
      </c>
      <c r="W69" s="3" t="s">
        <v>13230</v>
      </c>
      <c r="X69" s="3" t="s">
        <v>13229</v>
      </c>
      <c r="Y69" s="3" t="s">
        <v>11873</v>
      </c>
      <c r="Z69" s="48">
        <v>7.8</v>
      </c>
      <c r="AA69" s="5">
        <v>90</v>
      </c>
      <c r="AB69" s="5">
        <v>92</v>
      </c>
      <c r="AC69" s="3" t="s">
        <v>13134</v>
      </c>
      <c r="AD69" s="3"/>
      <c r="AE69" s="3"/>
      <c r="AF69" s="3"/>
    </row>
    <row x14ac:dyDescent="0.25" r="70" customHeight="1" ht="16.5">
      <c r="A70" s="5">
        <v>104048</v>
      </c>
      <c r="B70" s="3" t="s">
        <v>6039</v>
      </c>
      <c r="C70" s="3" t="s">
        <v>6040</v>
      </c>
      <c r="D70" s="8" t="s">
        <v>2</v>
      </c>
      <c r="E70" s="8" t="s">
        <v>3</v>
      </c>
      <c r="F70" s="80">
        <f>IF(AC70="SIM",IF(E70&lt;&gt;"",IF(VLOOKUP(E70,AUXILIAR!$A$1:$B$11,2,FALSE)-IF(Verificação!$G$3="",10,VLOOKUP(Verificação!$G$3,AUXILIAR!$A$1:$B$11,2,FALSE))&gt;0,Verificação!$G$3,E70),IF(VLOOKUP(D70,AUXILIAR!$A$1:$B$11,2,FALSE)-IF(Verificação!$G$3="",10,VLOOKUP(Verificação!$G$3,AUXILIAR!$A$1:$B$11,2,FALSE))&gt;0,Verificação!$G$3,D70)),IF(E70&lt;&gt;"",E70,D70))</f>
      </c>
      <c r="G70" s="81">
        <f>IF(OR(AND(AC70="SIM",OR(F70=Verificação!$G$3,D70=F70,F70="NP")),OR(D70=F70,F70="NP")),"NÃO",IF(E70&lt;&gt;"","SIM","NÃO"))</f>
      </c>
      <c r="H70" s="5">
        <f>IF(E70="NP",0,ABS(VLOOKUP(D70,AUXILIAR!$A$2:$B$11,2,FALSE) - VLOOKUP(E70,AUXILIAR!$A$2:$B$11,2,FALSE)))</f>
      </c>
      <c r="I70" s="5">
        <v>11</v>
      </c>
      <c r="J70" s="5">
        <v>27</v>
      </c>
      <c r="K70" s="48">
        <v>0.4074074074074074</v>
      </c>
      <c r="L70" s="5">
        <v>10</v>
      </c>
      <c r="M70" s="5">
        <v>26</v>
      </c>
      <c r="N70" s="48">
        <v>0.38461538461538464</v>
      </c>
      <c r="O70" s="5">
        <v>2</v>
      </c>
      <c r="P70" s="3" t="s">
        <v>6041</v>
      </c>
      <c r="Q70" s="3" t="s">
        <v>11873</v>
      </c>
      <c r="R70" s="48">
        <v>7.8</v>
      </c>
      <c r="S70" s="5">
        <v>93</v>
      </c>
      <c r="T70" s="13"/>
      <c r="U70" s="13"/>
      <c r="V70" s="5">
        <v>32</v>
      </c>
      <c r="W70" s="3" t="s">
        <v>13231</v>
      </c>
      <c r="X70" s="3"/>
      <c r="Y70" s="3" t="s">
        <v>11873</v>
      </c>
      <c r="Z70" s="48">
        <v>7.8</v>
      </c>
      <c r="AA70" s="5">
        <v>90</v>
      </c>
      <c r="AB70" s="5">
        <v>93</v>
      </c>
      <c r="AC70" s="3" t="s">
        <v>13134</v>
      </c>
      <c r="AD70" s="3"/>
      <c r="AE70" s="3"/>
      <c r="AF70" s="3"/>
    </row>
    <row x14ac:dyDescent="0.25" r="71" customHeight="1" ht="16.5">
      <c r="A71" s="5">
        <v>24816</v>
      </c>
      <c r="B71" s="3" t="s">
        <v>5662</v>
      </c>
      <c r="C71" s="3" t="s">
        <v>5663</v>
      </c>
      <c r="D71" s="8" t="s">
        <v>2</v>
      </c>
      <c r="E71" s="8" t="s">
        <v>3</v>
      </c>
      <c r="F71" s="80">
        <f>IF(AC71="SIM",IF(E71&lt;&gt;"",IF(VLOOKUP(E71,AUXILIAR!$A$1:$B$11,2,FALSE)-IF(Verificação!$G$3="",10,VLOOKUP(Verificação!$G$3,AUXILIAR!$A$1:$B$11,2,FALSE))&gt;0,Verificação!$G$3,E71),IF(VLOOKUP(D71,AUXILIAR!$A$1:$B$11,2,FALSE)-IF(Verificação!$G$3="",10,VLOOKUP(Verificação!$G$3,AUXILIAR!$A$1:$B$11,2,FALSE))&gt;0,Verificação!$G$3,D71)),IF(E71&lt;&gt;"",E71,D71))</f>
      </c>
      <c r="G71" s="81">
        <f>IF(OR(AND(AC71="SIM",OR(F71=Verificação!$G$3,D71=F71,F71="NP")),OR(D71=F71,F71="NP")),"NÃO",IF(E71&lt;&gt;"","SIM","NÃO"))</f>
      </c>
      <c r="H71" s="5">
        <f>IF(E71="NP",0,ABS(VLOOKUP(D71,AUXILIAR!$A$2:$B$11,2,FALSE) - VLOOKUP(E71,AUXILIAR!$A$2:$B$11,2,FALSE)))</f>
      </c>
      <c r="I71" s="5">
        <v>4</v>
      </c>
      <c r="J71" s="5">
        <v>7</v>
      </c>
      <c r="K71" s="48">
        <v>0.5714285714285714</v>
      </c>
      <c r="L71" s="5">
        <v>2</v>
      </c>
      <c r="M71" s="5">
        <v>4</v>
      </c>
      <c r="N71" s="48">
        <v>0.5</v>
      </c>
      <c r="O71" s="7"/>
      <c r="P71" s="3"/>
      <c r="Q71" s="3" t="s">
        <v>13134</v>
      </c>
      <c r="R71" s="48">
        <v>7.8</v>
      </c>
      <c r="S71" s="5">
        <v>97</v>
      </c>
      <c r="T71" s="48">
        <v>3.722</v>
      </c>
      <c r="U71" s="48">
        <v>71.5053763</v>
      </c>
      <c r="V71" s="5">
        <v>41</v>
      </c>
      <c r="W71" s="3" t="s">
        <v>13232</v>
      </c>
      <c r="X71" s="3" t="s">
        <v>13153</v>
      </c>
      <c r="Y71" s="3" t="s">
        <v>11873</v>
      </c>
      <c r="Z71" s="48">
        <v>7.8</v>
      </c>
      <c r="AA71" s="5">
        <v>90</v>
      </c>
      <c r="AB71" s="5">
        <v>97</v>
      </c>
      <c r="AC71" s="3" t="s">
        <v>13134</v>
      </c>
      <c r="AD71" s="3"/>
      <c r="AE71" s="3"/>
      <c r="AF71" s="3"/>
    </row>
    <row x14ac:dyDescent="0.25" r="72" customHeight="1" ht="16.5">
      <c r="A72" s="5">
        <v>16754</v>
      </c>
      <c r="B72" s="3" t="s">
        <v>3619</v>
      </c>
      <c r="C72" s="3" t="s">
        <v>3620</v>
      </c>
      <c r="D72" s="8" t="s">
        <v>2</v>
      </c>
      <c r="E72" s="79"/>
      <c r="F72" s="80">
        <f>IF(AC72="SIM",IF(E72&lt;&gt;"",IF(VLOOKUP(E72,AUXILIAR!$A$1:$B$11,2,FALSE)-IF(Verificação!$G$3="",10,VLOOKUP(Verificação!$G$3,AUXILIAR!$A$1:$B$11,2,FALSE))&gt;0,Verificação!$G$3,E72),IF(VLOOKUP(D72,AUXILIAR!$A$1:$B$11,2,FALSE)-IF(Verificação!$G$3="",10,VLOOKUP(Verificação!$G$3,AUXILIAR!$A$1:$B$11,2,FALSE))&gt;0,Verificação!$G$3,D72)),IF(E72&lt;&gt;"",E72,D72))</f>
      </c>
      <c r="G72" s="81">
        <f>IF(OR(AND(AC72="SIM",OR(F72=Verificação!$G$3,D72=F72,F72="NP")),OR(D72=F72,F72="NP")),"NÃO",IF(E72&lt;&gt;"","SIM","NÃO"))</f>
      </c>
      <c r="H72" s="7">
        <f>IF(E72="NP",0,ABS(VLOOKUP(D72,AUXILIAR!$A$2:$B$11,2,FALSE) - VLOOKUP(E72,AUXILIAR!$A$2:$B$11,2,FALSE)))</f>
      </c>
      <c r="I72" s="5">
        <v>37</v>
      </c>
      <c r="J72" s="5">
        <v>65</v>
      </c>
      <c r="K72" s="48">
        <v>0.5692307692307692</v>
      </c>
      <c r="L72" s="5">
        <v>22</v>
      </c>
      <c r="M72" s="5">
        <v>37</v>
      </c>
      <c r="N72" s="48">
        <v>0.5945945945945946</v>
      </c>
      <c r="O72" s="7"/>
      <c r="P72" s="3"/>
      <c r="Q72" s="3" t="s">
        <v>13134</v>
      </c>
      <c r="R72" s="48">
        <v>7.7</v>
      </c>
      <c r="S72" s="5">
        <v>93</v>
      </c>
      <c r="T72" s="48">
        <v>5.41</v>
      </c>
      <c r="U72" s="48">
        <v>88.0645161</v>
      </c>
      <c r="V72" s="5">
        <v>45</v>
      </c>
      <c r="W72" s="3" t="s">
        <v>13143</v>
      </c>
      <c r="X72" s="3" t="s">
        <v>13233</v>
      </c>
      <c r="Y72" s="3" t="s">
        <v>11873</v>
      </c>
      <c r="Z72" s="48">
        <v>7.7</v>
      </c>
      <c r="AA72" s="5">
        <v>90</v>
      </c>
      <c r="AB72" s="5">
        <v>93</v>
      </c>
      <c r="AC72" s="3" t="s">
        <v>13134</v>
      </c>
      <c r="AD72" s="3"/>
      <c r="AE72" s="3"/>
      <c r="AF72" s="3"/>
    </row>
    <row x14ac:dyDescent="0.25" r="73" customHeight="1" ht="16.5">
      <c r="A73" s="5">
        <v>6282</v>
      </c>
      <c r="B73" s="3" t="s">
        <v>2752</v>
      </c>
      <c r="C73" s="3" t="s">
        <v>2753</v>
      </c>
      <c r="D73" s="8" t="s">
        <v>2</v>
      </c>
      <c r="E73" s="79"/>
      <c r="F73" s="80">
        <f>IF(AC73="SIM",IF(E73&lt;&gt;"",IF(VLOOKUP(E73,AUXILIAR!$A$1:$B$11,2,FALSE)-IF(Verificação!$G$3="",10,VLOOKUP(Verificação!$G$3,AUXILIAR!$A$1:$B$11,2,FALSE))&gt;0,Verificação!$G$3,E73),IF(VLOOKUP(D73,AUXILIAR!$A$1:$B$11,2,FALSE)-IF(Verificação!$G$3="",10,VLOOKUP(Verificação!$G$3,AUXILIAR!$A$1:$B$11,2,FALSE))&gt;0,Verificação!$G$3,D73)),IF(E73&lt;&gt;"",E73,D73))</f>
      </c>
      <c r="G73" s="81">
        <f>IF(OR(AND(AC73="SIM",OR(F73=Verificação!$G$3,D73=F73,F73="NP")),OR(D73=F73,F73="NP")),"NÃO",IF(E73&lt;&gt;"","SIM","NÃO"))</f>
      </c>
      <c r="H73" s="7">
        <f>IF(E73="NP",0,ABS(VLOOKUP(D73,AUXILIAR!$A$2:$B$11,2,FALSE) - VLOOKUP(E73,AUXILIAR!$A$2:$B$11,2,FALSE)))</f>
      </c>
      <c r="I73" s="5">
        <v>25</v>
      </c>
      <c r="J73" s="5">
        <v>67</v>
      </c>
      <c r="K73" s="48">
        <v>0.373134328358209</v>
      </c>
      <c r="L73" s="5">
        <v>20</v>
      </c>
      <c r="M73" s="5">
        <v>57</v>
      </c>
      <c r="N73" s="48">
        <v>0.3508771929824561</v>
      </c>
      <c r="O73" s="5">
        <v>2</v>
      </c>
      <c r="P73" s="3" t="s">
        <v>2754</v>
      </c>
      <c r="Q73" s="3" t="s">
        <v>11873</v>
      </c>
      <c r="R73" s="48">
        <v>7.7</v>
      </c>
      <c r="S73" s="5">
        <v>93</v>
      </c>
      <c r="T73" s="48">
        <v>4.347</v>
      </c>
      <c r="U73" s="48">
        <v>81.372549</v>
      </c>
      <c r="V73" s="5">
        <v>69</v>
      </c>
      <c r="W73" s="3" t="s">
        <v>13234</v>
      </c>
      <c r="X73" s="3" t="s">
        <v>13235</v>
      </c>
      <c r="Y73" s="3" t="s">
        <v>11873</v>
      </c>
      <c r="Z73" s="48">
        <v>7.7</v>
      </c>
      <c r="AA73" s="5">
        <v>90</v>
      </c>
      <c r="AB73" s="5">
        <v>93</v>
      </c>
      <c r="AC73" s="3" t="s">
        <v>13134</v>
      </c>
      <c r="AD73" s="3"/>
      <c r="AE73" s="3"/>
      <c r="AF73" s="3"/>
    </row>
    <row x14ac:dyDescent="0.25" r="74" customHeight="1" ht="16.5">
      <c r="A74" s="5">
        <v>27789</v>
      </c>
      <c r="B74" s="3" t="s">
        <v>4046</v>
      </c>
      <c r="C74" s="3" t="s">
        <v>4047</v>
      </c>
      <c r="D74" s="8" t="s">
        <v>2</v>
      </c>
      <c r="E74" s="79"/>
      <c r="F74" s="80">
        <f>IF(AC74="SIM",IF(E74&lt;&gt;"",IF(VLOOKUP(E74,AUXILIAR!$A$1:$B$11,2,FALSE)-IF(Verificação!$G$3="",10,VLOOKUP(Verificação!$G$3,AUXILIAR!$A$1:$B$11,2,FALSE))&gt;0,Verificação!$G$3,E74),IF(VLOOKUP(D74,AUXILIAR!$A$1:$B$11,2,FALSE)-IF(Verificação!$G$3="",10,VLOOKUP(Verificação!$G$3,AUXILIAR!$A$1:$B$11,2,FALSE))&gt;0,Verificação!$G$3,D74)),IF(E74&lt;&gt;"",E74,D74))</f>
      </c>
      <c r="G74" s="81">
        <f>IF(OR(AND(AC74="SIM",OR(F74=Verificação!$G$3,D74=F74,F74="NP")),OR(D74=F74,F74="NP")),"NÃO",IF(E74&lt;&gt;"","SIM","NÃO"))</f>
      </c>
      <c r="H74" s="7">
        <f>IF(E74="NP",0,ABS(VLOOKUP(D74,AUXILIAR!$A$2:$B$11,2,FALSE) - VLOOKUP(E74,AUXILIAR!$A$2:$B$11,2,FALSE)))</f>
      </c>
      <c r="I74" s="5">
        <v>718</v>
      </c>
      <c r="J74" s="5">
        <v>3430</v>
      </c>
      <c r="K74" s="48">
        <v>0.20932944606413995</v>
      </c>
      <c r="L74" s="5">
        <v>389</v>
      </c>
      <c r="M74" s="5">
        <v>1873</v>
      </c>
      <c r="N74" s="48">
        <v>0.20768820074746397</v>
      </c>
      <c r="O74" s="5">
        <v>3</v>
      </c>
      <c r="P74" s="3" t="s">
        <v>4048</v>
      </c>
      <c r="Q74" s="3" t="s">
        <v>11873</v>
      </c>
      <c r="R74" s="48">
        <v>7.6</v>
      </c>
      <c r="S74" s="5">
        <v>95</v>
      </c>
      <c r="T74" s="48">
        <v>3.885</v>
      </c>
      <c r="U74" s="48">
        <v>97.826087</v>
      </c>
      <c r="V74" s="5">
        <v>79</v>
      </c>
      <c r="W74" s="3" t="s">
        <v>13236</v>
      </c>
      <c r="X74" s="3" t="s">
        <v>13237</v>
      </c>
      <c r="Y74" s="3" t="s">
        <v>13134</v>
      </c>
      <c r="Z74" s="48">
        <v>7.6</v>
      </c>
      <c r="AA74" s="5">
        <v>89</v>
      </c>
      <c r="AB74" s="48">
        <v>97.826087</v>
      </c>
      <c r="AC74" s="3" t="s">
        <v>13134</v>
      </c>
      <c r="AD74" s="3"/>
      <c r="AE74" s="3"/>
      <c r="AF74" s="3"/>
    </row>
    <row x14ac:dyDescent="0.25" r="75" customHeight="1" ht="16.5">
      <c r="A75" s="5">
        <v>7134</v>
      </c>
      <c r="B75" s="3" t="s">
        <v>2802</v>
      </c>
      <c r="C75" s="3" t="s">
        <v>2803</v>
      </c>
      <c r="D75" s="8" t="s">
        <v>2</v>
      </c>
      <c r="E75" s="79"/>
      <c r="F75" s="80">
        <f>IF(AC75="SIM",IF(E75&lt;&gt;"",IF(VLOOKUP(E75,AUXILIAR!$A$1:$B$11,2,FALSE)-IF(Verificação!$G$3="",10,VLOOKUP(Verificação!$G$3,AUXILIAR!$A$1:$B$11,2,FALSE))&gt;0,Verificação!$G$3,E75),IF(VLOOKUP(D75,AUXILIAR!$A$1:$B$11,2,FALSE)-IF(Verificação!$G$3="",10,VLOOKUP(Verificação!$G$3,AUXILIAR!$A$1:$B$11,2,FALSE))&gt;0,Verificação!$G$3,D75)),IF(E75&lt;&gt;"",E75,D75))</f>
      </c>
      <c r="G75" s="81">
        <f>IF(OR(AND(AC75="SIM",OR(F75=Verificação!$G$3,D75=F75,F75="NP")),OR(D75=F75,F75="NP")),"NÃO",IF(E75&lt;&gt;"","SIM","NÃO"))</f>
      </c>
      <c r="H75" s="7">
        <f>IF(E75="NP",0,ABS(VLOOKUP(D75,AUXILIAR!$A$2:$B$11,2,FALSE) - VLOOKUP(E75,AUXILIAR!$A$2:$B$11,2,FALSE)))</f>
      </c>
      <c r="I75" s="5">
        <v>53</v>
      </c>
      <c r="J75" s="5">
        <v>115</v>
      </c>
      <c r="K75" s="48">
        <v>0.4608695652173913</v>
      </c>
      <c r="L75" s="5">
        <v>28</v>
      </c>
      <c r="M75" s="5">
        <v>57</v>
      </c>
      <c r="N75" s="48">
        <v>0.49122807017543857</v>
      </c>
      <c r="O75" s="5">
        <v>2</v>
      </c>
      <c r="P75" s="3" t="s">
        <v>2804</v>
      </c>
      <c r="Q75" s="3" t="s">
        <v>11873</v>
      </c>
      <c r="R75" s="48">
        <v>7.5</v>
      </c>
      <c r="S75" s="5">
        <v>90</v>
      </c>
      <c r="T75" s="48">
        <v>4.511</v>
      </c>
      <c r="U75" s="48">
        <v>82.4324324</v>
      </c>
      <c r="V75" s="5">
        <v>65</v>
      </c>
      <c r="W75" s="3" t="s">
        <v>13238</v>
      </c>
      <c r="X75" s="3" t="s">
        <v>13239</v>
      </c>
      <c r="Y75" s="3" t="s">
        <v>11873</v>
      </c>
      <c r="Z75" s="48">
        <v>7.5</v>
      </c>
      <c r="AA75" s="5">
        <v>89</v>
      </c>
      <c r="AB75" s="5">
        <v>90</v>
      </c>
      <c r="AC75" s="3" t="s">
        <v>13134</v>
      </c>
      <c r="AD75" s="3"/>
      <c r="AE75" s="3"/>
      <c r="AF75" s="3"/>
    </row>
    <row x14ac:dyDescent="0.25" r="76" customHeight="1" ht="16.5">
      <c r="A76" s="5">
        <v>16144</v>
      </c>
      <c r="B76" s="3" t="s">
        <v>3546</v>
      </c>
      <c r="C76" s="3" t="s">
        <v>3547</v>
      </c>
      <c r="D76" s="8" t="s">
        <v>2</v>
      </c>
      <c r="E76" s="79"/>
      <c r="F76" s="80">
        <f>IF(AC76="SIM",IF(E76&lt;&gt;"",IF(VLOOKUP(E76,AUXILIAR!$A$1:$B$11,2,FALSE)-IF(Verificação!$G$3="",10,VLOOKUP(Verificação!$G$3,AUXILIAR!$A$1:$B$11,2,FALSE))&gt;0,Verificação!$G$3,E76),IF(VLOOKUP(D76,AUXILIAR!$A$1:$B$11,2,FALSE)-IF(Verificação!$G$3="",10,VLOOKUP(Verificação!$G$3,AUXILIAR!$A$1:$B$11,2,FALSE))&gt;0,Verificação!$G$3,D76)),IF(E76&lt;&gt;"",E76,D76))</f>
      </c>
      <c r="G76" s="81">
        <f>IF(OR(AND(AC76="SIM",OR(F76=Verificação!$G$3,D76=F76,F76="NP")),OR(D76=F76,F76="NP")),"NÃO",IF(E76&lt;&gt;"","SIM","NÃO"))</f>
      </c>
      <c r="H76" s="7">
        <f>IF(E76="NP",0,ABS(VLOOKUP(D76,AUXILIAR!$A$2:$B$11,2,FALSE) - VLOOKUP(E76,AUXILIAR!$A$2:$B$11,2,FALSE)))</f>
      </c>
      <c r="I76" s="5">
        <v>12</v>
      </c>
      <c r="J76" s="5">
        <v>16</v>
      </c>
      <c r="K76" s="48">
        <v>0.75</v>
      </c>
      <c r="L76" s="5">
        <v>8</v>
      </c>
      <c r="M76" s="5">
        <v>10</v>
      </c>
      <c r="N76" s="48">
        <v>0.8</v>
      </c>
      <c r="O76" s="7"/>
      <c r="P76" s="3"/>
      <c r="Q76" s="3" t="s">
        <v>13134</v>
      </c>
      <c r="R76" s="48">
        <v>7.5</v>
      </c>
      <c r="S76" s="5">
        <v>97</v>
      </c>
      <c r="T76" s="48">
        <v>5.436</v>
      </c>
      <c r="U76" s="48">
        <v>97.265625</v>
      </c>
      <c r="V76" s="5">
        <v>45</v>
      </c>
      <c r="W76" s="3" t="s">
        <v>13240</v>
      </c>
      <c r="X76" s="3" t="s">
        <v>13196</v>
      </c>
      <c r="Y76" s="3" t="s">
        <v>11873</v>
      </c>
      <c r="Z76" s="48">
        <v>7.5</v>
      </c>
      <c r="AA76" s="5">
        <v>89</v>
      </c>
      <c r="AB76" s="48">
        <v>97.265625</v>
      </c>
      <c r="AC76" s="3" t="s">
        <v>13134</v>
      </c>
      <c r="AD76" s="3"/>
      <c r="AE76" s="3"/>
      <c r="AF76" s="3"/>
    </row>
    <row x14ac:dyDescent="0.25" r="77" customHeight="1" ht="16.5">
      <c r="A77" s="5">
        <v>7727</v>
      </c>
      <c r="B77" s="3" t="s">
        <v>2887</v>
      </c>
      <c r="C77" s="3" t="s">
        <v>2888</v>
      </c>
      <c r="D77" s="8" t="s">
        <v>2</v>
      </c>
      <c r="E77" s="79"/>
      <c r="F77" s="80">
        <f>IF(AC77="SIM",IF(E77&lt;&gt;"",IF(VLOOKUP(E77,AUXILIAR!$A$1:$B$11,2,FALSE)-IF(Verificação!$G$3="",10,VLOOKUP(Verificação!$G$3,AUXILIAR!$A$1:$B$11,2,FALSE))&gt;0,Verificação!$G$3,E77),IF(VLOOKUP(D77,AUXILIAR!$A$1:$B$11,2,FALSE)-IF(Verificação!$G$3="",10,VLOOKUP(Verificação!$G$3,AUXILIAR!$A$1:$B$11,2,FALSE))&gt;0,Verificação!$G$3,D77)),IF(E77&lt;&gt;"",E77,D77))</f>
      </c>
      <c r="G77" s="81">
        <f>IF(OR(AND(AC77="SIM",OR(F77=Verificação!$G$3,D77=F77,F77="NP")),OR(D77=F77,F77="NP")),"NÃO",IF(E77&lt;&gt;"","SIM","NÃO"))</f>
      </c>
      <c r="H77" s="7">
        <f>IF(E77="NP",0,ABS(VLOOKUP(D77,AUXILIAR!$A$2:$B$11,2,FALSE) - VLOOKUP(E77,AUXILIAR!$A$2:$B$11,2,FALSE)))</f>
      </c>
      <c r="I77" s="5">
        <v>31</v>
      </c>
      <c r="J77" s="5">
        <v>125</v>
      </c>
      <c r="K77" s="48">
        <v>0.248</v>
      </c>
      <c r="L77" s="5">
        <v>14</v>
      </c>
      <c r="M77" s="5">
        <v>68</v>
      </c>
      <c r="N77" s="48">
        <v>0.20588235294117646</v>
      </c>
      <c r="O77" s="5">
        <v>3</v>
      </c>
      <c r="P77" s="3" t="s">
        <v>2889</v>
      </c>
      <c r="Q77" s="3" t="s">
        <v>11873</v>
      </c>
      <c r="R77" s="48">
        <v>7.5</v>
      </c>
      <c r="S77" s="5">
        <v>93</v>
      </c>
      <c r="T77" s="48">
        <v>4.732</v>
      </c>
      <c r="U77" s="48">
        <v>84.8387097</v>
      </c>
      <c r="V77" s="5">
        <v>69</v>
      </c>
      <c r="W77" s="3" t="s">
        <v>13241</v>
      </c>
      <c r="X77" s="3" t="s">
        <v>13242</v>
      </c>
      <c r="Y77" s="3" t="s">
        <v>11873</v>
      </c>
      <c r="Z77" s="48">
        <v>7.5</v>
      </c>
      <c r="AA77" s="5">
        <v>89</v>
      </c>
      <c r="AB77" s="5">
        <v>93</v>
      </c>
      <c r="AC77" s="3" t="s">
        <v>13134</v>
      </c>
      <c r="AD77" s="3"/>
      <c r="AE77" s="3"/>
      <c r="AF77" s="3"/>
    </row>
    <row x14ac:dyDescent="0.25" r="78" customHeight="1" ht="16.5">
      <c r="A78" s="5">
        <v>24685</v>
      </c>
      <c r="B78" s="3" t="s">
        <v>3939</v>
      </c>
      <c r="C78" s="3" t="s">
        <v>3940</v>
      </c>
      <c r="D78" s="8" t="s">
        <v>2</v>
      </c>
      <c r="E78" s="79"/>
      <c r="F78" s="80">
        <f>IF(AC78="SIM",IF(E78&lt;&gt;"",IF(VLOOKUP(E78,AUXILIAR!$A$1:$B$11,2,FALSE)-IF(Verificação!$G$3="",10,VLOOKUP(Verificação!$G$3,AUXILIAR!$A$1:$B$11,2,FALSE))&gt;0,Verificação!$G$3,E78),IF(VLOOKUP(D78,AUXILIAR!$A$1:$B$11,2,FALSE)-IF(Verificação!$G$3="",10,VLOOKUP(Verificação!$G$3,AUXILIAR!$A$1:$B$11,2,FALSE))&gt;0,Verificação!$G$3,D78)),IF(E78&lt;&gt;"",E78,D78))</f>
      </c>
      <c r="G78" s="81">
        <f>IF(OR(AND(AC78="SIM",OR(F78=Verificação!$G$3,D78=F78,F78="NP")),OR(D78=F78,F78="NP")),"NÃO",IF(E78&lt;&gt;"","SIM","NÃO"))</f>
      </c>
      <c r="H78" s="7">
        <f>IF(E78="NP",0,ABS(VLOOKUP(D78,AUXILIAR!$A$2:$B$11,2,FALSE) - VLOOKUP(E78,AUXILIAR!$A$2:$B$11,2,FALSE)))</f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7"/>
      <c r="P78" s="3"/>
      <c r="Q78" s="3" t="s">
        <v>13134</v>
      </c>
      <c r="R78" s="48">
        <v>7.4</v>
      </c>
      <c r="S78" s="5">
        <v>96</v>
      </c>
      <c r="T78" s="48">
        <v>3.54</v>
      </c>
      <c r="U78" s="48">
        <v>91.796875</v>
      </c>
      <c r="V78" s="5">
        <v>37</v>
      </c>
      <c r="W78" s="3" t="s">
        <v>13195</v>
      </c>
      <c r="X78" s="3" t="s">
        <v>13196</v>
      </c>
      <c r="Y78" s="3" t="s">
        <v>11873</v>
      </c>
      <c r="Z78" s="48">
        <v>7.4</v>
      </c>
      <c r="AA78" s="5">
        <v>89</v>
      </c>
      <c r="AB78" s="5">
        <v>96</v>
      </c>
      <c r="AC78" s="3" t="s">
        <v>13134</v>
      </c>
      <c r="AD78" s="3"/>
      <c r="AE78" s="3"/>
      <c r="AF78" s="3"/>
    </row>
    <row x14ac:dyDescent="0.25" r="79" customHeight="1" ht="16.5">
      <c r="A79" s="5">
        <v>5738</v>
      </c>
      <c r="B79" s="3" t="s">
        <v>4723</v>
      </c>
      <c r="C79" s="3" t="s">
        <v>4724</v>
      </c>
      <c r="D79" s="8" t="s">
        <v>3</v>
      </c>
      <c r="E79" s="79"/>
      <c r="F79" s="80">
        <f>IF(AC79="SIM",IF(E79&lt;&gt;"",IF(VLOOKUP(E79,AUXILIAR!$A$1:$B$11,2,FALSE)-IF(Verificação!$G$3="",10,VLOOKUP(Verificação!$G$3,AUXILIAR!$A$1:$B$11,2,FALSE))&gt;0,Verificação!$G$3,E79),IF(VLOOKUP(D79,AUXILIAR!$A$1:$B$11,2,FALSE)-IF(Verificação!$G$3="",10,VLOOKUP(Verificação!$G$3,AUXILIAR!$A$1:$B$11,2,FALSE))&gt;0,Verificação!$G$3,D79)),IF(E79&lt;&gt;"",E79,D79))</f>
      </c>
      <c r="G79" s="81">
        <f>IF(OR(AND(AC79="SIM",OR(F79=Verificação!$G$3,D79=F79,F79="NP")),OR(D79=F79,F79="NP")),"NÃO",IF(E79&lt;&gt;"","SIM","NÃO"))</f>
      </c>
      <c r="H79" s="7">
        <f>IF(E79="NP",0,ABS(VLOOKUP(D79,AUXILIAR!$A$2:$B$11,2,FALSE) - VLOOKUP(E79,AUXILIAR!$A$2:$B$11,2,FALSE)))</f>
      </c>
      <c r="I79" s="5">
        <v>29</v>
      </c>
      <c r="J79" s="5">
        <v>122</v>
      </c>
      <c r="K79" s="48">
        <v>0.23770491803278687</v>
      </c>
      <c r="L79" s="5">
        <v>24</v>
      </c>
      <c r="M79" s="5">
        <v>94</v>
      </c>
      <c r="N79" s="48">
        <v>0.2553191489361702</v>
      </c>
      <c r="O79" s="5">
        <v>3</v>
      </c>
      <c r="P79" s="3" t="s">
        <v>4725</v>
      </c>
      <c r="Q79" s="3" t="s">
        <v>11873</v>
      </c>
      <c r="R79" s="48">
        <v>7.4</v>
      </c>
      <c r="S79" s="5">
        <v>86</v>
      </c>
      <c r="T79" s="48">
        <v>4.101</v>
      </c>
      <c r="U79" s="48">
        <v>79.4444444</v>
      </c>
      <c r="V79" s="5">
        <v>52</v>
      </c>
      <c r="W79" s="3" t="s">
        <v>13243</v>
      </c>
      <c r="X79" s="3" t="s">
        <v>13244</v>
      </c>
      <c r="Y79" s="3" t="s">
        <v>11873</v>
      </c>
      <c r="Z79" s="48">
        <v>7.4</v>
      </c>
      <c r="AA79" s="5">
        <v>89</v>
      </c>
      <c r="AB79" s="5">
        <v>86</v>
      </c>
      <c r="AC79" s="3" t="s">
        <v>13134</v>
      </c>
      <c r="AD79" s="3"/>
      <c r="AE79" s="3"/>
      <c r="AF79" s="3"/>
    </row>
    <row x14ac:dyDescent="0.25" r="80" customHeight="1" ht="16.5">
      <c r="A80" s="5">
        <v>5527</v>
      </c>
      <c r="B80" s="3" t="s">
        <v>2630</v>
      </c>
      <c r="C80" s="3" t="s">
        <v>2631</v>
      </c>
      <c r="D80" s="8" t="s">
        <v>2</v>
      </c>
      <c r="E80" s="79"/>
      <c r="F80" s="80">
        <f>IF(AC80="SIM",IF(E80&lt;&gt;"",IF(VLOOKUP(E80,AUXILIAR!$A$1:$B$11,2,FALSE)-IF(Verificação!$G$3="",10,VLOOKUP(Verificação!$G$3,AUXILIAR!$A$1:$B$11,2,FALSE))&gt;0,Verificação!$G$3,E80),IF(VLOOKUP(D80,AUXILIAR!$A$1:$B$11,2,FALSE)-IF(Verificação!$G$3="",10,VLOOKUP(Verificação!$G$3,AUXILIAR!$A$1:$B$11,2,FALSE))&gt;0,Verificação!$G$3,D80)),IF(E80&lt;&gt;"",E80,D80))</f>
      </c>
      <c r="G80" s="81">
        <f>IF(OR(AND(AC80="SIM",OR(F80=Verificação!$G$3,D80=F80,F80="NP")),OR(D80=F80,F80="NP")),"NÃO",IF(E80&lt;&gt;"","SIM","NÃO"))</f>
      </c>
      <c r="H80" s="7">
        <f>IF(E80="NP",0,ABS(VLOOKUP(D80,AUXILIAR!$A$2:$B$11,2,FALSE) - VLOOKUP(E80,AUXILIAR!$A$2:$B$11,2,FALSE)))</f>
      </c>
      <c r="I80" s="5">
        <v>18</v>
      </c>
      <c r="J80" s="5">
        <v>36</v>
      </c>
      <c r="K80" s="48">
        <v>0.5</v>
      </c>
      <c r="L80" s="5">
        <v>1</v>
      </c>
      <c r="M80" s="5">
        <v>6</v>
      </c>
      <c r="N80" s="48">
        <v>0.16666666666666666</v>
      </c>
      <c r="O80" s="7"/>
      <c r="P80" s="3"/>
      <c r="Q80" s="3" t="s">
        <v>13134</v>
      </c>
      <c r="R80" s="48">
        <v>7.3</v>
      </c>
      <c r="S80" s="5">
        <v>92</v>
      </c>
      <c r="T80" s="48">
        <v>4.204</v>
      </c>
      <c r="U80" s="48">
        <v>90.4580153</v>
      </c>
      <c r="V80" s="5">
        <v>60</v>
      </c>
      <c r="W80" s="3" t="s">
        <v>13144</v>
      </c>
      <c r="X80" s="3" t="s">
        <v>13188</v>
      </c>
      <c r="Y80" s="3" t="s">
        <v>11873</v>
      </c>
      <c r="Z80" s="48">
        <v>7.3</v>
      </c>
      <c r="AA80" s="5">
        <v>89</v>
      </c>
      <c r="AB80" s="5">
        <v>92</v>
      </c>
      <c r="AC80" s="3" t="s">
        <v>13134</v>
      </c>
      <c r="AD80" s="3"/>
      <c r="AE80" s="3"/>
      <c r="AF80" s="3"/>
    </row>
    <row x14ac:dyDescent="0.25" r="81" customHeight="1" ht="16.5">
      <c r="A81" s="5">
        <v>343</v>
      </c>
      <c r="B81" s="3" t="s">
        <v>2174</v>
      </c>
      <c r="C81" s="3" t="s">
        <v>2175</v>
      </c>
      <c r="D81" s="8" t="s">
        <v>2</v>
      </c>
      <c r="E81" s="79"/>
      <c r="F81" s="80">
        <f>IF(AC81="SIM",IF(E81&lt;&gt;"",IF(VLOOKUP(E81,AUXILIAR!$A$1:$B$11,2,FALSE)-IF(Verificação!$G$3="",10,VLOOKUP(Verificação!$G$3,AUXILIAR!$A$1:$B$11,2,FALSE))&gt;0,Verificação!$G$3,E81),IF(VLOOKUP(D81,AUXILIAR!$A$1:$B$11,2,FALSE)-IF(Verificação!$G$3="",10,VLOOKUP(Verificação!$G$3,AUXILIAR!$A$1:$B$11,2,FALSE))&gt;0,Verificação!$G$3,D81)),IF(E81&lt;&gt;"",E81,D81))</f>
      </c>
      <c r="G81" s="81">
        <f>IF(OR(AND(AC81="SIM",OR(F81=Verificação!$G$3,D81=F81,F81="NP")),OR(D81=F81,F81="NP")),"NÃO",IF(E81&lt;&gt;"","SIM","NÃO"))</f>
      </c>
      <c r="H81" s="7">
        <f>IF(E81="NP",0,ABS(VLOOKUP(D81,AUXILIAR!$A$2:$B$11,2,FALSE) - VLOOKUP(E81,AUXILIAR!$A$2:$B$11,2,FALSE)))</f>
      </c>
      <c r="I81" s="5">
        <v>18</v>
      </c>
      <c r="J81" s="5">
        <v>30</v>
      </c>
      <c r="K81" s="48">
        <v>0.6</v>
      </c>
      <c r="L81" s="5">
        <v>10</v>
      </c>
      <c r="M81" s="5">
        <v>20</v>
      </c>
      <c r="N81" s="48">
        <v>0.5</v>
      </c>
      <c r="O81" s="7"/>
      <c r="P81" s="3"/>
      <c r="Q81" s="3" t="s">
        <v>13134</v>
      </c>
      <c r="R81" s="48">
        <v>7.3</v>
      </c>
      <c r="S81" s="5">
        <v>93</v>
      </c>
      <c r="T81" s="48">
        <v>4.094</v>
      </c>
      <c r="U81" s="48">
        <v>87.9310345</v>
      </c>
      <c r="V81" s="5">
        <v>49</v>
      </c>
      <c r="W81" s="3" t="s">
        <v>13245</v>
      </c>
      <c r="X81" s="3" t="s">
        <v>13246</v>
      </c>
      <c r="Y81" s="3" t="s">
        <v>11873</v>
      </c>
      <c r="Z81" s="48">
        <v>7.3</v>
      </c>
      <c r="AA81" s="5">
        <v>89</v>
      </c>
      <c r="AB81" s="5">
        <v>93</v>
      </c>
      <c r="AC81" s="3" t="s">
        <v>13134</v>
      </c>
      <c r="AD81" s="3"/>
      <c r="AE81" s="3"/>
      <c r="AF81" s="3"/>
    </row>
    <row x14ac:dyDescent="0.25" r="82" customHeight="1" ht="16.5">
      <c r="A82" s="5">
        <v>106614</v>
      </c>
      <c r="B82" s="3" t="s">
        <v>4352</v>
      </c>
      <c r="C82" s="3" t="s">
        <v>4353</v>
      </c>
      <c r="D82" s="8" t="s">
        <v>2</v>
      </c>
      <c r="E82" s="79"/>
      <c r="F82" s="80">
        <f>IF(AC82="SIM",IF(E82&lt;&gt;"",IF(VLOOKUP(E82,AUXILIAR!$A$1:$B$11,2,FALSE)-IF(Verificação!$G$3="",10,VLOOKUP(Verificação!$G$3,AUXILIAR!$A$1:$B$11,2,FALSE))&gt;0,Verificação!$G$3,E82),IF(VLOOKUP(D82,AUXILIAR!$A$1:$B$11,2,FALSE)-IF(Verificação!$G$3="",10,VLOOKUP(Verificação!$G$3,AUXILIAR!$A$1:$B$11,2,FALSE))&gt;0,Verificação!$G$3,D82)),IF(E82&lt;&gt;"",E82,D82))</f>
      </c>
      <c r="G82" s="81">
        <f>IF(OR(AND(AC82="SIM",OR(F82=Verificação!$G$3,D82=F82,F82="NP")),OR(D82=F82,F82="NP")),"NÃO",IF(E82&lt;&gt;"","SIM","NÃO"))</f>
      </c>
      <c r="H82" s="7">
        <f>IF(E82="NP",0,ABS(VLOOKUP(D82,AUXILIAR!$A$2:$B$11,2,FALSE) - VLOOKUP(E82,AUXILIAR!$A$2:$B$11,2,FALSE)))</f>
      </c>
      <c r="I82" s="5">
        <v>9</v>
      </c>
      <c r="J82" s="5">
        <v>21</v>
      </c>
      <c r="K82" s="48">
        <v>0.42857142857142855</v>
      </c>
      <c r="L82" s="5">
        <v>6</v>
      </c>
      <c r="M82" s="5">
        <v>17</v>
      </c>
      <c r="N82" s="48">
        <v>0.35294117647058826</v>
      </c>
      <c r="O82" s="5">
        <v>2</v>
      </c>
      <c r="P82" s="3" t="s">
        <v>4354</v>
      </c>
      <c r="Q82" s="3" t="s">
        <v>11873</v>
      </c>
      <c r="R82" s="48">
        <v>7.2</v>
      </c>
      <c r="S82" s="5">
        <v>97</v>
      </c>
      <c r="T82" s="48">
        <v>4.46</v>
      </c>
      <c r="U82" s="48">
        <v>92.6190476</v>
      </c>
      <c r="V82" s="5">
        <v>49</v>
      </c>
      <c r="W82" s="3" t="s">
        <v>13247</v>
      </c>
      <c r="X82" s="3" t="s">
        <v>13248</v>
      </c>
      <c r="Y82" s="3" t="s">
        <v>11873</v>
      </c>
      <c r="Z82" s="48">
        <v>7.2</v>
      </c>
      <c r="AA82" s="5">
        <v>88</v>
      </c>
      <c r="AB82" s="5">
        <v>97</v>
      </c>
      <c r="AC82" s="3" t="s">
        <v>13134</v>
      </c>
      <c r="AD82" s="3"/>
      <c r="AE82" s="3"/>
      <c r="AF82" s="3"/>
    </row>
    <row x14ac:dyDescent="0.25" r="83" customHeight="1" ht="16.5">
      <c r="A83" s="5">
        <v>7181</v>
      </c>
      <c r="B83" s="3" t="s">
        <v>2807</v>
      </c>
      <c r="C83" s="3" t="s">
        <v>2808</v>
      </c>
      <c r="D83" s="8" t="s">
        <v>2</v>
      </c>
      <c r="E83" s="79"/>
      <c r="F83" s="80">
        <f>IF(AC83="SIM",IF(E83&lt;&gt;"",IF(VLOOKUP(E83,AUXILIAR!$A$1:$B$11,2,FALSE)-IF(Verificação!$G$3="",10,VLOOKUP(Verificação!$G$3,AUXILIAR!$A$1:$B$11,2,FALSE))&gt;0,Verificação!$G$3,E83),IF(VLOOKUP(D83,AUXILIAR!$A$1:$B$11,2,FALSE)-IF(Verificação!$G$3="",10,VLOOKUP(Verificação!$G$3,AUXILIAR!$A$1:$B$11,2,FALSE))&gt;0,Verificação!$G$3,D83)),IF(E83&lt;&gt;"",E83,D83))</f>
      </c>
      <c r="G83" s="81">
        <f>IF(OR(AND(AC83="SIM",OR(F83=Verificação!$G$3,D83=F83,F83="NP")),OR(D83=F83,F83="NP")),"NÃO",IF(E83&lt;&gt;"","SIM","NÃO"))</f>
      </c>
      <c r="H83" s="7">
        <f>IF(E83="NP",0,ABS(VLOOKUP(D83,AUXILIAR!$A$2:$B$11,2,FALSE) - VLOOKUP(E83,AUXILIAR!$A$2:$B$11,2,FALSE)))</f>
      </c>
      <c r="I83" s="5">
        <v>24</v>
      </c>
      <c r="J83" s="5">
        <v>38</v>
      </c>
      <c r="K83" s="48">
        <v>0.631578947368421</v>
      </c>
      <c r="L83" s="5">
        <v>19</v>
      </c>
      <c r="M83" s="5">
        <v>30</v>
      </c>
      <c r="N83" s="48">
        <v>0.6333333333333333</v>
      </c>
      <c r="O83" s="7"/>
      <c r="P83" s="3"/>
      <c r="Q83" s="3" t="s">
        <v>13134</v>
      </c>
      <c r="R83" s="48">
        <v>7.1</v>
      </c>
      <c r="S83" s="5">
        <v>92</v>
      </c>
      <c r="T83" s="48">
        <v>4.967</v>
      </c>
      <c r="U83" s="48">
        <v>89.0977444</v>
      </c>
      <c r="V83" s="5">
        <v>51</v>
      </c>
      <c r="W83" s="3" t="s">
        <v>13166</v>
      </c>
      <c r="X83" s="3" t="s">
        <v>13167</v>
      </c>
      <c r="Y83" s="3" t="s">
        <v>11873</v>
      </c>
      <c r="Z83" s="48">
        <v>7.1</v>
      </c>
      <c r="AA83" s="5">
        <v>88</v>
      </c>
      <c r="AB83" s="5">
        <v>92</v>
      </c>
      <c r="AC83" s="3" t="s">
        <v>13134</v>
      </c>
      <c r="AD83" s="3"/>
      <c r="AE83" s="3"/>
      <c r="AF83" s="3"/>
    </row>
    <row x14ac:dyDescent="0.25" r="84" customHeight="1" ht="16.5">
      <c r="A84" s="5">
        <v>25334</v>
      </c>
      <c r="B84" s="3" t="s">
        <v>3982</v>
      </c>
      <c r="C84" s="3" t="s">
        <v>3983</v>
      </c>
      <c r="D84" s="8" t="s">
        <v>2</v>
      </c>
      <c r="E84" s="79"/>
      <c r="F84" s="80">
        <f>IF(AC84="SIM",IF(E84&lt;&gt;"",IF(VLOOKUP(E84,AUXILIAR!$A$1:$B$11,2,FALSE)-IF(Verificação!$G$3="",10,VLOOKUP(Verificação!$G$3,AUXILIAR!$A$1:$B$11,2,FALSE))&gt;0,Verificação!$G$3,E84),IF(VLOOKUP(D84,AUXILIAR!$A$1:$B$11,2,FALSE)-IF(Verificação!$G$3="",10,VLOOKUP(Verificação!$G$3,AUXILIAR!$A$1:$B$11,2,FALSE))&gt;0,Verificação!$G$3,D84)),IF(E84&lt;&gt;"",E84,D84))</f>
      </c>
      <c r="G84" s="81">
        <f>IF(OR(AND(AC84="SIM",OR(F84=Verificação!$G$3,D84=F84,F84="NP")),OR(D84=F84,F84="NP")),"NÃO",IF(E84&lt;&gt;"","SIM","NÃO"))</f>
      </c>
      <c r="H84" s="7">
        <f>IF(E84="NP",0,ABS(VLOOKUP(D84,AUXILIAR!$A$2:$B$11,2,FALSE) - VLOOKUP(E84,AUXILIAR!$A$2:$B$11,2,FALSE)))</f>
      </c>
      <c r="I84" s="5">
        <v>62</v>
      </c>
      <c r="J84" s="5">
        <v>149</v>
      </c>
      <c r="K84" s="48">
        <v>0.4161073825503356</v>
      </c>
      <c r="L84" s="5">
        <v>44</v>
      </c>
      <c r="M84" s="5">
        <v>96</v>
      </c>
      <c r="N84" s="48">
        <v>0.4583333333333333</v>
      </c>
      <c r="O84" s="5">
        <v>2</v>
      </c>
      <c r="P84" s="3" t="s">
        <v>3984</v>
      </c>
      <c r="Q84" s="3" t="s">
        <v>11873</v>
      </c>
      <c r="R84" s="48">
        <v>7.1</v>
      </c>
      <c r="S84" s="5">
        <v>95</v>
      </c>
      <c r="T84" s="48">
        <v>5.553</v>
      </c>
      <c r="U84" s="48">
        <v>91.9354839</v>
      </c>
      <c r="V84" s="5">
        <v>45</v>
      </c>
      <c r="W84" s="3" t="s">
        <v>13236</v>
      </c>
      <c r="X84" s="3" t="s">
        <v>13153</v>
      </c>
      <c r="Y84" s="3" t="s">
        <v>11873</v>
      </c>
      <c r="Z84" s="48">
        <v>7.1</v>
      </c>
      <c r="AA84" s="5">
        <v>88</v>
      </c>
      <c r="AB84" s="5">
        <v>95</v>
      </c>
      <c r="AC84" s="3" t="s">
        <v>13134</v>
      </c>
      <c r="AD84" s="3"/>
      <c r="AE84" s="3"/>
      <c r="AF84" s="3"/>
    </row>
    <row x14ac:dyDescent="0.25" r="85" customHeight="1" ht="16.5">
      <c r="A85" s="5">
        <v>20342</v>
      </c>
      <c r="B85" s="3" t="s">
        <v>7009</v>
      </c>
      <c r="C85" s="3" t="s">
        <v>7010</v>
      </c>
      <c r="D85" s="8" t="s">
        <v>2</v>
      </c>
      <c r="E85" s="8" t="s">
        <v>4</v>
      </c>
      <c r="F85" s="80">
        <f>IF(AC85="SIM",IF(E85&lt;&gt;"",IF(VLOOKUP(E85,AUXILIAR!$A$1:$B$11,2,FALSE)-IF(Verificação!$G$3="",10,VLOOKUP(Verificação!$G$3,AUXILIAR!$A$1:$B$11,2,FALSE))&gt;0,Verificação!$G$3,E85),IF(VLOOKUP(D85,AUXILIAR!$A$1:$B$11,2,FALSE)-IF(Verificação!$G$3="",10,VLOOKUP(Verificação!$G$3,AUXILIAR!$A$1:$B$11,2,FALSE))&gt;0,Verificação!$G$3,D85)),IF(E85&lt;&gt;"",E85,D85))</f>
      </c>
      <c r="G85" s="81">
        <f>IF(OR(AND(AC85="SIM",OR(F85=Verificação!$G$3,D85=F85,F85="NP")),OR(D85=F85,F85="NP")),"NÃO",IF(E85&lt;&gt;"","SIM","NÃO"))</f>
      </c>
      <c r="H85" s="5">
        <f>IF(E85="NP",0,ABS(VLOOKUP(D85,AUXILIAR!$A$2:$B$11,2,FALSE) - VLOOKUP(E85,AUXILIAR!$A$2:$B$11,2,FALSE)))</f>
      </c>
      <c r="I85" s="5">
        <v>4</v>
      </c>
      <c r="J85" s="5">
        <v>11</v>
      </c>
      <c r="K85" s="48">
        <v>0.36363636363636365</v>
      </c>
      <c r="L85" s="5">
        <v>2</v>
      </c>
      <c r="M85" s="5">
        <v>8</v>
      </c>
      <c r="N85" s="48">
        <v>0.25</v>
      </c>
      <c r="O85" s="5">
        <v>2</v>
      </c>
      <c r="P85" s="3" t="s">
        <v>291</v>
      </c>
      <c r="Q85" s="3" t="s">
        <v>11873</v>
      </c>
      <c r="R85" s="48">
        <v>7.1</v>
      </c>
      <c r="S85" s="5">
        <v>88</v>
      </c>
      <c r="T85" s="48">
        <v>3.577</v>
      </c>
      <c r="U85" s="48">
        <v>55.3571429</v>
      </c>
      <c r="V85" s="5">
        <v>39</v>
      </c>
      <c r="W85" s="3" t="s">
        <v>13249</v>
      </c>
      <c r="X85" s="3" t="s">
        <v>13159</v>
      </c>
      <c r="Y85" s="3" t="s">
        <v>11873</v>
      </c>
      <c r="Z85" s="48">
        <v>7.1</v>
      </c>
      <c r="AA85" s="5">
        <v>88</v>
      </c>
      <c r="AB85" s="5">
        <v>88</v>
      </c>
      <c r="AC85" s="3" t="s">
        <v>13134</v>
      </c>
      <c r="AD85" s="3"/>
      <c r="AE85" s="3"/>
      <c r="AF85" s="3"/>
    </row>
    <row x14ac:dyDescent="0.25" r="86" customHeight="1" ht="16.5">
      <c r="A86" s="5">
        <v>10785</v>
      </c>
      <c r="B86" s="3" t="s">
        <v>4993</v>
      </c>
      <c r="C86" s="3" t="s">
        <v>4994</v>
      </c>
      <c r="D86" s="8" t="s">
        <v>3</v>
      </c>
      <c r="E86" s="79"/>
      <c r="F86" s="80">
        <f>IF(AC86="SIM",IF(E86&lt;&gt;"",IF(VLOOKUP(E86,AUXILIAR!$A$1:$B$11,2,FALSE)-IF(Verificação!$G$3="",10,VLOOKUP(Verificação!$G$3,AUXILIAR!$A$1:$B$11,2,FALSE))&gt;0,Verificação!$G$3,E86),IF(VLOOKUP(D86,AUXILIAR!$A$1:$B$11,2,FALSE)-IF(Verificação!$G$3="",10,VLOOKUP(Verificação!$G$3,AUXILIAR!$A$1:$B$11,2,FALSE))&gt;0,Verificação!$G$3,D86)),IF(E86&lt;&gt;"",E86,D86))</f>
      </c>
      <c r="G86" s="81">
        <f>IF(OR(AND(AC86="SIM",OR(F86=Verificação!$G$3,D86=F86,F86="NP")),OR(D86=F86,F86="NP")),"NÃO",IF(E86&lt;&gt;"","SIM","NÃO"))</f>
      </c>
      <c r="H86" s="7">
        <f>IF(E86="NP",0,ABS(VLOOKUP(D86,AUXILIAR!$A$2:$B$11,2,FALSE) - VLOOKUP(E86,AUXILIAR!$A$2:$B$11,2,FALSE)))</f>
      </c>
      <c r="I86" s="5">
        <v>11</v>
      </c>
      <c r="J86" s="5">
        <v>35</v>
      </c>
      <c r="K86" s="48">
        <v>0.3142857142857143</v>
      </c>
      <c r="L86" s="5">
        <v>8</v>
      </c>
      <c r="M86" s="5">
        <v>25</v>
      </c>
      <c r="N86" s="48">
        <v>0.32</v>
      </c>
      <c r="O86" s="5">
        <v>2</v>
      </c>
      <c r="P86" s="3" t="s">
        <v>4995</v>
      </c>
      <c r="Q86" s="3" t="s">
        <v>11873</v>
      </c>
      <c r="R86" s="48">
        <v>7.1</v>
      </c>
      <c r="S86" s="5">
        <v>75</v>
      </c>
      <c r="T86" s="48">
        <v>3.825</v>
      </c>
      <c r="U86" s="48">
        <v>63.8047138</v>
      </c>
      <c r="V86" s="5">
        <v>42</v>
      </c>
      <c r="W86" s="3" t="s">
        <v>13250</v>
      </c>
      <c r="X86" s="3" t="s">
        <v>13251</v>
      </c>
      <c r="Y86" s="3" t="s">
        <v>11873</v>
      </c>
      <c r="Z86" s="48">
        <v>7.1</v>
      </c>
      <c r="AA86" s="5">
        <v>88</v>
      </c>
      <c r="AB86" s="5">
        <v>75</v>
      </c>
      <c r="AC86" s="3" t="s">
        <v>13134</v>
      </c>
      <c r="AD86" s="3"/>
      <c r="AE86" s="3"/>
      <c r="AF86" s="3"/>
    </row>
    <row x14ac:dyDescent="0.25" r="87" customHeight="1" ht="16.5">
      <c r="A87" s="5">
        <v>11503</v>
      </c>
      <c r="B87" s="3" t="s">
        <v>3179</v>
      </c>
      <c r="C87" s="3" t="s">
        <v>3180</v>
      </c>
      <c r="D87" s="8" t="s">
        <v>2</v>
      </c>
      <c r="E87" s="79"/>
      <c r="F87" s="80">
        <f>IF(AC87="SIM",IF(E87&lt;&gt;"",IF(VLOOKUP(E87,AUXILIAR!$A$1:$B$11,2,FALSE)-IF(Verificação!$G$3="",10,VLOOKUP(Verificação!$G$3,AUXILIAR!$A$1:$B$11,2,FALSE))&gt;0,Verificação!$G$3,E87),IF(VLOOKUP(D87,AUXILIAR!$A$1:$B$11,2,FALSE)-IF(Verificação!$G$3="",10,VLOOKUP(Verificação!$G$3,AUXILIAR!$A$1:$B$11,2,FALSE))&gt;0,Verificação!$G$3,D87)),IF(E87&lt;&gt;"",E87,D87))</f>
      </c>
      <c r="G87" s="81">
        <f>IF(OR(AND(AC87="SIM",OR(F87=Verificação!$G$3,D87=F87,F87="NP")),OR(D87=F87,F87="NP")),"NÃO",IF(E87&lt;&gt;"","SIM","NÃO"))</f>
      </c>
      <c r="H87" s="7">
        <f>IF(E87="NP",0,ABS(VLOOKUP(D87,AUXILIAR!$A$2:$B$11,2,FALSE) - VLOOKUP(E87,AUXILIAR!$A$2:$B$11,2,FALSE)))</f>
      </c>
      <c r="I87" s="5">
        <v>5</v>
      </c>
      <c r="J87" s="5">
        <v>14</v>
      </c>
      <c r="K87" s="48">
        <v>0.35714285714285715</v>
      </c>
      <c r="L87" s="5">
        <v>2</v>
      </c>
      <c r="M87" s="5">
        <v>7</v>
      </c>
      <c r="N87" s="48">
        <v>0.2857142857142857</v>
      </c>
      <c r="O87" s="5">
        <v>2</v>
      </c>
      <c r="P87" s="3" t="s">
        <v>1282</v>
      </c>
      <c r="Q87" s="3" t="s">
        <v>11873</v>
      </c>
      <c r="R87" s="48">
        <v>7.1</v>
      </c>
      <c r="S87" s="5">
        <v>89</v>
      </c>
      <c r="T87" s="48">
        <v>4.577</v>
      </c>
      <c r="U87" s="48">
        <v>81.1827957</v>
      </c>
      <c r="V87" s="5">
        <v>39</v>
      </c>
      <c r="W87" s="3" t="s">
        <v>13164</v>
      </c>
      <c r="X87" s="3" t="s">
        <v>13140</v>
      </c>
      <c r="Y87" s="3" t="s">
        <v>11873</v>
      </c>
      <c r="Z87" s="48">
        <v>7.1</v>
      </c>
      <c r="AA87" s="5">
        <v>88</v>
      </c>
      <c r="AB87" s="5">
        <v>89</v>
      </c>
      <c r="AC87" s="3" t="s">
        <v>13134</v>
      </c>
      <c r="AD87" s="3"/>
      <c r="AE87" s="3"/>
      <c r="AF87" s="3"/>
    </row>
    <row x14ac:dyDescent="0.25" r="88" customHeight="1" ht="16.5">
      <c r="A88" s="5">
        <v>753</v>
      </c>
      <c r="B88" s="3" t="s">
        <v>6220</v>
      </c>
      <c r="C88" s="3" t="s">
        <v>6221</v>
      </c>
      <c r="D88" s="8" t="s">
        <v>4</v>
      </c>
      <c r="E88" s="79"/>
      <c r="F88" s="80">
        <f>IF(AC88="SIM",IF(E88&lt;&gt;"",IF(VLOOKUP(E88,AUXILIAR!$A$1:$B$11,2,FALSE)-IF(Verificação!$G$3="",10,VLOOKUP(Verificação!$G$3,AUXILIAR!$A$1:$B$11,2,FALSE))&gt;0,Verificação!$G$3,E88),IF(VLOOKUP(D88,AUXILIAR!$A$1:$B$11,2,FALSE)-IF(Verificação!$G$3="",10,VLOOKUP(Verificação!$G$3,AUXILIAR!$A$1:$B$11,2,FALSE))&gt;0,Verificação!$G$3,D88)),IF(E88&lt;&gt;"",E88,D88))</f>
      </c>
      <c r="G88" s="81">
        <f>IF(OR(AND(AC88="SIM",OR(F88=Verificação!$G$3,D88=F88,F88="NP")),OR(D88=F88,F88="NP")),"NÃO",IF(E88&lt;&gt;"","SIM","NÃO"))</f>
      </c>
      <c r="H88" s="7">
        <f>IF(E88="NP",0,ABS(VLOOKUP(D88,AUXILIAR!$A$2:$B$11,2,FALSE) - VLOOKUP(E88,AUXILIAR!$A$2:$B$11,2,FALSE)))</f>
      </c>
      <c r="I88" s="5">
        <v>22</v>
      </c>
      <c r="J88" s="5">
        <v>99</v>
      </c>
      <c r="K88" s="48">
        <v>0.2222222222222222</v>
      </c>
      <c r="L88" s="5">
        <v>11</v>
      </c>
      <c r="M88" s="5">
        <v>48</v>
      </c>
      <c r="N88" s="48">
        <v>0.22916666666666666</v>
      </c>
      <c r="O88" s="5">
        <v>3</v>
      </c>
      <c r="P88" s="3" t="s">
        <v>6222</v>
      </c>
      <c r="Q88" s="3" t="s">
        <v>11873</v>
      </c>
      <c r="R88" s="5">
        <v>7</v>
      </c>
      <c r="S88" s="5">
        <v>74</v>
      </c>
      <c r="T88" s="48">
        <v>3.532</v>
      </c>
      <c r="U88" s="48">
        <v>54.1139241</v>
      </c>
      <c r="V88" s="7"/>
      <c r="W88" s="3" t="s">
        <v>13158</v>
      </c>
      <c r="X88" s="3" t="s">
        <v>13213</v>
      </c>
      <c r="Y88" s="3" t="s">
        <v>13134</v>
      </c>
      <c r="Z88" s="5">
        <v>7</v>
      </c>
      <c r="AA88" s="5">
        <v>88</v>
      </c>
      <c r="AB88" s="5">
        <v>74</v>
      </c>
      <c r="AC88" s="3" t="s">
        <v>13134</v>
      </c>
      <c r="AD88" s="3"/>
      <c r="AE88" s="3"/>
      <c r="AF88" s="3"/>
    </row>
    <row x14ac:dyDescent="0.25" r="89" customHeight="1" ht="16.5">
      <c r="A89" s="5">
        <v>24925</v>
      </c>
      <c r="B89" s="3" t="s">
        <v>3956</v>
      </c>
      <c r="C89" s="3" t="s">
        <v>3957</v>
      </c>
      <c r="D89" s="8" t="s">
        <v>2</v>
      </c>
      <c r="E89" s="79"/>
      <c r="F89" s="80">
        <f>IF(AC89="SIM",IF(E89&lt;&gt;"",IF(VLOOKUP(E89,AUXILIAR!$A$1:$B$11,2,FALSE)-IF(Verificação!$G$3="",10,VLOOKUP(Verificação!$G$3,AUXILIAR!$A$1:$B$11,2,FALSE))&gt;0,Verificação!$G$3,E89),IF(VLOOKUP(D89,AUXILIAR!$A$1:$B$11,2,FALSE)-IF(Verificação!$G$3="",10,VLOOKUP(Verificação!$G$3,AUXILIAR!$A$1:$B$11,2,FALSE))&gt;0,Verificação!$G$3,D89)),IF(E89&lt;&gt;"",E89,D89))</f>
      </c>
      <c r="G89" s="81">
        <f>IF(OR(AND(AC89="SIM",OR(F89=Verificação!$G$3,D89=F89,F89="NP")),OR(D89=F89,F89="NP")),"NÃO",IF(E89&lt;&gt;"","SIM","NÃO"))</f>
      </c>
      <c r="H89" s="7">
        <f>IF(E89="NP",0,ABS(VLOOKUP(D89,AUXILIAR!$A$2:$B$11,2,FALSE) - VLOOKUP(E89,AUXILIAR!$A$2:$B$11,2,FALSE)))</f>
      </c>
      <c r="I89" s="5">
        <v>4</v>
      </c>
      <c r="J89" s="5">
        <v>12</v>
      </c>
      <c r="K89" s="48">
        <v>0.3333333333333333</v>
      </c>
      <c r="L89" s="5">
        <v>3</v>
      </c>
      <c r="M89" s="5">
        <v>10</v>
      </c>
      <c r="N89" s="48">
        <v>0.3</v>
      </c>
      <c r="O89" s="5">
        <v>2</v>
      </c>
      <c r="P89" s="3" t="s">
        <v>3958</v>
      </c>
      <c r="Q89" s="3" t="s">
        <v>11873</v>
      </c>
      <c r="R89" s="5">
        <v>7</v>
      </c>
      <c r="S89" s="5">
        <v>94</v>
      </c>
      <c r="T89" s="48">
        <v>3.571</v>
      </c>
      <c r="U89" s="48">
        <v>86.7816092</v>
      </c>
      <c r="V89" s="5">
        <v>61</v>
      </c>
      <c r="W89" s="3" t="s">
        <v>13252</v>
      </c>
      <c r="X89" s="3" t="s">
        <v>13253</v>
      </c>
      <c r="Y89" s="3" t="s">
        <v>11873</v>
      </c>
      <c r="Z89" s="5">
        <v>7</v>
      </c>
      <c r="AA89" s="5">
        <v>88</v>
      </c>
      <c r="AB89" s="5">
        <v>94</v>
      </c>
      <c r="AC89" s="3" t="s">
        <v>13134</v>
      </c>
      <c r="AD89" s="3"/>
      <c r="AE89" s="3"/>
      <c r="AF89" s="3"/>
    </row>
    <row x14ac:dyDescent="0.25" r="90" customHeight="1" ht="16.5">
      <c r="A90" s="5">
        <v>10243</v>
      </c>
      <c r="B90" s="3" t="s">
        <v>6569</v>
      </c>
      <c r="C90" s="3" t="s">
        <v>6570</v>
      </c>
      <c r="D90" s="8" t="s">
        <v>4</v>
      </c>
      <c r="E90" s="79"/>
      <c r="F90" s="80">
        <f>IF(AC90="SIM",IF(E90&lt;&gt;"",IF(VLOOKUP(E90,AUXILIAR!$A$1:$B$11,2,FALSE)-IF(Verificação!$G$3="",10,VLOOKUP(Verificação!$G$3,AUXILIAR!$A$1:$B$11,2,FALSE))&gt;0,Verificação!$G$3,E90),IF(VLOOKUP(D90,AUXILIAR!$A$1:$B$11,2,FALSE)-IF(Verificação!$G$3="",10,VLOOKUP(Verificação!$G$3,AUXILIAR!$A$1:$B$11,2,FALSE))&gt;0,Verificação!$G$3,D90)),IF(E90&lt;&gt;"",E90,D90))</f>
      </c>
      <c r="G90" s="81">
        <f>IF(OR(AND(AC90="SIM",OR(F90=Verificação!$G$3,D90=F90,F90="NP")),OR(D90=F90,F90="NP")),"NÃO",IF(E90&lt;&gt;"","SIM","NÃO"))</f>
      </c>
      <c r="H90" s="7">
        <f>IF(E90="NP",0,ABS(VLOOKUP(D90,AUXILIAR!$A$2:$B$11,2,FALSE) - VLOOKUP(E90,AUXILIAR!$A$2:$B$11,2,FALSE)))</f>
      </c>
      <c r="I90" s="5">
        <v>7</v>
      </c>
      <c r="J90" s="5">
        <v>16</v>
      </c>
      <c r="K90" s="48">
        <v>0.4375</v>
      </c>
      <c r="L90" s="5">
        <v>6</v>
      </c>
      <c r="M90" s="5">
        <v>13</v>
      </c>
      <c r="N90" s="48">
        <v>0.46153846153846156</v>
      </c>
      <c r="O90" s="5">
        <v>2</v>
      </c>
      <c r="P90" s="3" t="s">
        <v>6571</v>
      </c>
      <c r="Q90" s="3" t="s">
        <v>11873</v>
      </c>
      <c r="R90" s="5">
        <v>7</v>
      </c>
      <c r="S90" s="5">
        <v>73</v>
      </c>
      <c r="T90" s="48">
        <v>4.58</v>
      </c>
      <c r="U90" s="48">
        <v>69.9367089</v>
      </c>
      <c r="V90" s="5">
        <v>26</v>
      </c>
      <c r="W90" s="3" t="s">
        <v>13158</v>
      </c>
      <c r="X90" s="3" t="s">
        <v>13213</v>
      </c>
      <c r="Y90" s="3" t="s">
        <v>11873</v>
      </c>
      <c r="Z90" s="5">
        <v>7</v>
      </c>
      <c r="AA90" s="5">
        <v>88</v>
      </c>
      <c r="AB90" s="5">
        <v>73</v>
      </c>
      <c r="AC90" s="3" t="s">
        <v>13134</v>
      </c>
      <c r="AD90" s="3"/>
      <c r="AE90" s="3"/>
      <c r="AF90" s="3"/>
    </row>
    <row x14ac:dyDescent="0.25" r="91" customHeight="1" ht="16.5">
      <c r="A91" s="5">
        <v>15221</v>
      </c>
      <c r="B91" s="3" t="s">
        <v>3504</v>
      </c>
      <c r="C91" s="3" t="s">
        <v>3505</v>
      </c>
      <c r="D91" s="8" t="s">
        <v>2</v>
      </c>
      <c r="E91" s="79"/>
      <c r="F91" s="80">
        <f>IF(AC91="SIM",IF(E91&lt;&gt;"",IF(VLOOKUP(E91,AUXILIAR!$A$1:$B$11,2,FALSE)-IF(Verificação!$G$3="",10,VLOOKUP(Verificação!$G$3,AUXILIAR!$A$1:$B$11,2,FALSE))&gt;0,Verificação!$G$3,E91),IF(VLOOKUP(D91,AUXILIAR!$A$1:$B$11,2,FALSE)-IF(Verificação!$G$3="",10,VLOOKUP(Verificação!$G$3,AUXILIAR!$A$1:$B$11,2,FALSE))&gt;0,Verificação!$G$3,D91)),IF(E91&lt;&gt;"",E91,D91))</f>
      </c>
      <c r="G91" s="81">
        <f>IF(OR(AND(AC91="SIM",OR(F91=Verificação!$G$3,D91=F91,F91="NP")),OR(D91=F91,F91="NP")),"NÃO",IF(E91&lt;&gt;"","SIM","NÃO"))</f>
      </c>
      <c r="H91" s="7">
        <f>IF(E91="NP",0,ABS(VLOOKUP(D91,AUXILIAR!$A$2:$B$11,2,FALSE) - VLOOKUP(E91,AUXILIAR!$A$2:$B$11,2,FALSE)))</f>
      </c>
      <c r="I91" s="5">
        <v>15</v>
      </c>
      <c r="J91" s="5">
        <v>20</v>
      </c>
      <c r="K91" s="48">
        <v>0.75</v>
      </c>
      <c r="L91" s="5">
        <v>1</v>
      </c>
      <c r="M91" s="5">
        <v>3</v>
      </c>
      <c r="N91" s="48">
        <v>0.3333333333333333</v>
      </c>
      <c r="O91" s="7"/>
      <c r="P91" s="3"/>
      <c r="Q91" s="3" t="s">
        <v>13134</v>
      </c>
      <c r="R91" s="48">
        <v>6.9</v>
      </c>
      <c r="S91" s="5">
        <v>91</v>
      </c>
      <c r="T91" s="48">
        <v>4.382</v>
      </c>
      <c r="U91" s="48">
        <v>80.9677419</v>
      </c>
      <c r="V91" s="5">
        <v>37</v>
      </c>
      <c r="W91" s="3" t="s">
        <v>13254</v>
      </c>
      <c r="X91" s="3" t="s">
        <v>13148</v>
      </c>
      <c r="Y91" s="3" t="s">
        <v>11873</v>
      </c>
      <c r="Z91" s="48">
        <v>6.9</v>
      </c>
      <c r="AA91" s="5">
        <v>87</v>
      </c>
      <c r="AB91" s="5">
        <v>91</v>
      </c>
      <c r="AC91" s="3" t="s">
        <v>13134</v>
      </c>
      <c r="AD91" s="3"/>
      <c r="AE91" s="3"/>
      <c r="AF91" s="3"/>
    </row>
    <row x14ac:dyDescent="0.25" r="92" customHeight="1" ht="16.5">
      <c r="A92" s="5">
        <v>1782</v>
      </c>
      <c r="B92" s="3" t="s">
        <v>2367</v>
      </c>
      <c r="C92" s="3" t="s">
        <v>2368</v>
      </c>
      <c r="D92" s="8" t="s">
        <v>2</v>
      </c>
      <c r="E92" s="79"/>
      <c r="F92" s="80">
        <f>IF(AC92="SIM",IF(E92&lt;&gt;"",IF(VLOOKUP(E92,AUXILIAR!$A$1:$B$11,2,FALSE)-IF(Verificação!$G$3="",10,VLOOKUP(Verificação!$G$3,AUXILIAR!$A$1:$B$11,2,FALSE))&gt;0,Verificação!$G$3,E92),IF(VLOOKUP(D92,AUXILIAR!$A$1:$B$11,2,FALSE)-IF(Verificação!$G$3="",10,VLOOKUP(Verificação!$G$3,AUXILIAR!$A$1:$B$11,2,FALSE))&gt;0,Verificação!$G$3,D92)),IF(E92&lt;&gt;"",E92,D92))</f>
      </c>
      <c r="G92" s="81">
        <f>IF(OR(AND(AC92="SIM",OR(F92=Verificação!$G$3,D92=F92,F92="NP")),OR(D92=F92,F92="NP")),"NÃO",IF(E92&lt;&gt;"","SIM","NÃO"))</f>
      </c>
      <c r="H92" s="7">
        <f>IF(E92="NP",0,ABS(VLOOKUP(D92,AUXILIAR!$A$2:$B$11,2,FALSE) - VLOOKUP(E92,AUXILIAR!$A$2:$B$11,2,FALSE)))</f>
      </c>
      <c r="I92" s="5">
        <v>45</v>
      </c>
      <c r="J92" s="5">
        <v>101</v>
      </c>
      <c r="K92" s="48">
        <v>0.44554455445544555</v>
      </c>
      <c r="L92" s="5">
        <v>28</v>
      </c>
      <c r="M92" s="5">
        <v>63</v>
      </c>
      <c r="N92" s="48">
        <v>0.4444444444444444</v>
      </c>
      <c r="O92" s="5">
        <v>2</v>
      </c>
      <c r="P92" s="3" t="s">
        <v>2369</v>
      </c>
      <c r="Q92" s="3" t="s">
        <v>11873</v>
      </c>
      <c r="R92" s="48">
        <v>6.9</v>
      </c>
      <c r="S92" s="5">
        <v>97</v>
      </c>
      <c r="T92" s="48">
        <v>3.968</v>
      </c>
      <c r="U92" s="48">
        <v>87.3809524</v>
      </c>
      <c r="V92" s="5">
        <v>64</v>
      </c>
      <c r="W92" s="3" t="s">
        <v>13247</v>
      </c>
      <c r="X92" s="3" t="s">
        <v>13255</v>
      </c>
      <c r="Y92" s="3" t="s">
        <v>11873</v>
      </c>
      <c r="Z92" s="48">
        <v>6.9</v>
      </c>
      <c r="AA92" s="5">
        <v>87</v>
      </c>
      <c r="AB92" s="5">
        <v>97</v>
      </c>
      <c r="AC92" s="3" t="s">
        <v>13134</v>
      </c>
      <c r="AD92" s="3"/>
      <c r="AE92" s="3"/>
      <c r="AF92" s="3"/>
    </row>
    <row x14ac:dyDescent="0.25" r="93" customHeight="1" ht="16.5">
      <c r="A93" s="5">
        <v>24117</v>
      </c>
      <c r="B93" s="3" t="s">
        <v>7097</v>
      </c>
      <c r="C93" s="3" t="s">
        <v>7098</v>
      </c>
      <c r="D93" s="8" t="s">
        <v>3</v>
      </c>
      <c r="E93" s="8" t="s">
        <v>4</v>
      </c>
      <c r="F93" s="80">
        <f>IF(AC93="SIM",IF(E93&lt;&gt;"",IF(VLOOKUP(E93,AUXILIAR!$A$1:$B$11,2,FALSE)-IF(Verificação!$G$3="",10,VLOOKUP(Verificação!$G$3,AUXILIAR!$A$1:$B$11,2,FALSE))&gt;0,Verificação!$G$3,E93),IF(VLOOKUP(D93,AUXILIAR!$A$1:$B$11,2,FALSE)-IF(Verificação!$G$3="",10,VLOOKUP(Verificação!$G$3,AUXILIAR!$A$1:$B$11,2,FALSE))&gt;0,Verificação!$G$3,D93)),IF(E93&lt;&gt;"",E93,D93))</f>
      </c>
      <c r="G93" s="81">
        <f>IF(OR(AND(AC93="SIM",OR(F93=Verificação!$G$3,D93=F93,F93="NP")),OR(D93=F93,F93="NP")),"NÃO",IF(E93&lt;&gt;"","SIM","NÃO"))</f>
      </c>
      <c r="H93" s="5">
        <f>IF(E93="NP",0,ABS(VLOOKUP(D93,AUXILIAR!$A$2:$B$11,2,FALSE) - VLOOKUP(E93,AUXILIAR!$A$2:$B$11,2,FALSE)))</f>
      </c>
      <c r="I93" s="5">
        <v>34</v>
      </c>
      <c r="J93" s="5">
        <v>98</v>
      </c>
      <c r="K93" s="48">
        <v>0.3469387755102041</v>
      </c>
      <c r="L93" s="5">
        <v>12</v>
      </c>
      <c r="M93" s="5">
        <v>39</v>
      </c>
      <c r="N93" s="48">
        <v>0.3076923076923077</v>
      </c>
      <c r="O93" s="5">
        <v>2</v>
      </c>
      <c r="P93" s="3" t="s">
        <v>7099</v>
      </c>
      <c r="Q93" s="3" t="s">
        <v>11873</v>
      </c>
      <c r="R93" s="48">
        <v>6.9</v>
      </c>
      <c r="S93" s="5">
        <v>86</v>
      </c>
      <c r="T93" s="48">
        <v>3.093</v>
      </c>
      <c r="U93" s="48">
        <v>51.1070111</v>
      </c>
      <c r="V93" s="5">
        <v>38</v>
      </c>
      <c r="W93" s="3" t="s">
        <v>13157</v>
      </c>
      <c r="X93" s="3" t="s">
        <v>13229</v>
      </c>
      <c r="Y93" s="3" t="s">
        <v>11873</v>
      </c>
      <c r="Z93" s="48">
        <v>6.9</v>
      </c>
      <c r="AA93" s="5">
        <v>87</v>
      </c>
      <c r="AB93" s="5">
        <v>86</v>
      </c>
      <c r="AC93" s="3" t="s">
        <v>13134</v>
      </c>
      <c r="AD93" s="3"/>
      <c r="AE93" s="3"/>
      <c r="AF93" s="3"/>
    </row>
    <row x14ac:dyDescent="0.25" r="94" customHeight="1" ht="16.5">
      <c r="A94" s="5">
        <v>11272</v>
      </c>
      <c r="B94" s="3" t="s">
        <v>3147</v>
      </c>
      <c r="C94" s="3" t="s">
        <v>3148</v>
      </c>
      <c r="D94" s="8" t="s">
        <v>2</v>
      </c>
      <c r="E94" s="79"/>
      <c r="F94" s="80">
        <f>IF(AC94="SIM",IF(E94&lt;&gt;"",IF(VLOOKUP(E94,AUXILIAR!$A$1:$B$11,2,FALSE)-IF(Verificação!$G$3="",10,VLOOKUP(Verificação!$G$3,AUXILIAR!$A$1:$B$11,2,FALSE))&gt;0,Verificação!$G$3,E94),IF(VLOOKUP(D94,AUXILIAR!$A$1:$B$11,2,FALSE)-IF(Verificação!$G$3="",10,VLOOKUP(Verificação!$G$3,AUXILIAR!$A$1:$B$11,2,FALSE))&gt;0,Verificação!$G$3,D94)),IF(E94&lt;&gt;"",E94,D94))</f>
      </c>
      <c r="G94" s="81">
        <f>IF(OR(AND(AC94="SIM",OR(F94=Verificação!$G$3,D94=F94,F94="NP")),OR(D94=F94,F94="NP")),"NÃO",IF(E94&lt;&gt;"","SIM","NÃO"))</f>
      </c>
      <c r="H94" s="7">
        <f>IF(E94="NP",0,ABS(VLOOKUP(D94,AUXILIAR!$A$2:$B$11,2,FALSE) - VLOOKUP(E94,AUXILIAR!$A$2:$B$11,2,FALSE)))</f>
      </c>
      <c r="I94" s="5">
        <v>24</v>
      </c>
      <c r="J94" s="5">
        <v>59</v>
      </c>
      <c r="K94" s="48">
        <v>0.4067796610169492</v>
      </c>
      <c r="L94" s="5">
        <v>18</v>
      </c>
      <c r="M94" s="5">
        <v>47</v>
      </c>
      <c r="N94" s="48">
        <v>0.3829787234042553</v>
      </c>
      <c r="O94" s="5">
        <v>2</v>
      </c>
      <c r="P94" s="3" t="s">
        <v>3149</v>
      </c>
      <c r="Q94" s="3" t="s">
        <v>11873</v>
      </c>
      <c r="R94" s="48">
        <v>6.9</v>
      </c>
      <c r="S94" s="5">
        <v>91</v>
      </c>
      <c r="T94" s="48">
        <v>4.101</v>
      </c>
      <c r="U94" s="48">
        <v>84.5864662</v>
      </c>
      <c r="V94" s="5">
        <v>62</v>
      </c>
      <c r="W94" s="3" t="s">
        <v>13166</v>
      </c>
      <c r="X94" s="3" t="s">
        <v>13167</v>
      </c>
      <c r="Y94" s="3" t="s">
        <v>11873</v>
      </c>
      <c r="Z94" s="48">
        <v>6.9</v>
      </c>
      <c r="AA94" s="5">
        <v>87</v>
      </c>
      <c r="AB94" s="5">
        <v>91</v>
      </c>
      <c r="AC94" s="3" t="s">
        <v>13134</v>
      </c>
      <c r="AD94" s="3"/>
      <c r="AE94" s="3"/>
      <c r="AF94" s="3"/>
    </row>
    <row x14ac:dyDescent="0.25" r="95" customHeight="1" ht="16.5">
      <c r="A95" s="5">
        <v>10393</v>
      </c>
      <c r="B95" s="3" t="s">
        <v>3030</v>
      </c>
      <c r="C95" s="3" t="s">
        <v>3031</v>
      </c>
      <c r="D95" s="8" t="s">
        <v>2</v>
      </c>
      <c r="E95" s="79"/>
      <c r="F95" s="80">
        <f>IF(AC95="SIM",IF(E95&lt;&gt;"",IF(VLOOKUP(E95,AUXILIAR!$A$1:$B$11,2,FALSE)-IF(Verificação!$G$3="",10,VLOOKUP(Verificação!$G$3,AUXILIAR!$A$1:$B$11,2,FALSE))&gt;0,Verificação!$G$3,E95),IF(VLOOKUP(D95,AUXILIAR!$A$1:$B$11,2,FALSE)-IF(Verificação!$G$3="",10,VLOOKUP(Verificação!$G$3,AUXILIAR!$A$1:$B$11,2,FALSE))&gt;0,Verificação!$G$3,D95)),IF(E95&lt;&gt;"",E95,D95))</f>
      </c>
      <c r="G95" s="81">
        <f>IF(OR(AND(AC95="SIM",OR(F95=Verificação!$G$3,D95=F95,F95="NP")),OR(D95=F95,F95="NP")),"NÃO",IF(E95&lt;&gt;"","SIM","NÃO"))</f>
      </c>
      <c r="H95" s="7">
        <f>IF(E95="NP",0,ABS(VLOOKUP(D95,AUXILIAR!$A$2:$B$11,2,FALSE) - VLOOKUP(E95,AUXILIAR!$A$2:$B$11,2,FALSE)))</f>
      </c>
      <c r="I95" s="5">
        <v>10</v>
      </c>
      <c r="J95" s="5">
        <v>15</v>
      </c>
      <c r="K95" s="48">
        <v>0.6666666666666666</v>
      </c>
      <c r="L95" s="5">
        <v>5</v>
      </c>
      <c r="M95" s="5">
        <v>8</v>
      </c>
      <c r="N95" s="48">
        <v>0.625</v>
      </c>
      <c r="O95" s="7"/>
      <c r="P95" s="3"/>
      <c r="Q95" s="3" t="s">
        <v>13134</v>
      </c>
      <c r="R95" s="48">
        <v>6.9</v>
      </c>
      <c r="S95" s="5">
        <v>95</v>
      </c>
      <c r="T95" s="48">
        <v>3.079</v>
      </c>
      <c r="U95" s="48">
        <v>75.9541985</v>
      </c>
      <c r="V95" s="5">
        <v>47</v>
      </c>
      <c r="W95" s="3" t="s">
        <v>13208</v>
      </c>
      <c r="X95" s="3" t="s">
        <v>13188</v>
      </c>
      <c r="Y95" s="3" t="s">
        <v>11873</v>
      </c>
      <c r="Z95" s="48">
        <v>6.9</v>
      </c>
      <c r="AA95" s="5">
        <v>87</v>
      </c>
      <c r="AB95" s="5">
        <v>95</v>
      </c>
      <c r="AC95" s="3" t="s">
        <v>13134</v>
      </c>
      <c r="AD95" s="3"/>
      <c r="AE95" s="3"/>
      <c r="AF95" s="3"/>
    </row>
    <row x14ac:dyDescent="0.25" r="96" customHeight="1" ht="16.5">
      <c r="A96" s="5">
        <v>1823</v>
      </c>
      <c r="B96" s="3" t="s">
        <v>4604</v>
      </c>
      <c r="C96" s="3" t="s">
        <v>4605</v>
      </c>
      <c r="D96" s="8" t="s">
        <v>2</v>
      </c>
      <c r="E96" s="8" t="s">
        <v>3</v>
      </c>
      <c r="F96" s="80">
        <f>IF(AC96="SIM",IF(E96&lt;&gt;"",IF(VLOOKUP(E96,AUXILIAR!$A$1:$B$11,2,FALSE)-IF(Verificação!$G$3="",10,VLOOKUP(Verificação!$G$3,AUXILIAR!$A$1:$B$11,2,FALSE))&gt;0,Verificação!$G$3,E96),IF(VLOOKUP(D96,AUXILIAR!$A$1:$B$11,2,FALSE)-IF(Verificação!$G$3="",10,VLOOKUP(Verificação!$G$3,AUXILIAR!$A$1:$B$11,2,FALSE))&gt;0,Verificação!$G$3,D96)),IF(E96&lt;&gt;"",E96,D96))</f>
      </c>
      <c r="G96" s="81">
        <f>IF(OR(AND(AC96="SIM",OR(F96=Verificação!$G$3,D96=F96,F96="NP")),OR(D96=F96,F96="NP")),"NÃO",IF(E96&lt;&gt;"","SIM","NÃO"))</f>
      </c>
      <c r="H96" s="5">
        <f>IF(E96="NP",0,ABS(VLOOKUP(D96,AUXILIAR!$A$2:$B$11,2,FALSE) - VLOOKUP(E96,AUXILIAR!$A$2:$B$11,2,FALSE)))</f>
      </c>
      <c r="I96" s="5">
        <v>161</v>
      </c>
      <c r="J96" s="5">
        <v>524</v>
      </c>
      <c r="K96" s="48">
        <v>0.30725190839694655</v>
      </c>
      <c r="L96" s="5">
        <v>77</v>
      </c>
      <c r="M96" s="5">
        <v>257</v>
      </c>
      <c r="N96" s="48">
        <v>0.29961089494163423</v>
      </c>
      <c r="O96" s="5">
        <v>3</v>
      </c>
      <c r="P96" s="3" t="s">
        <v>4606</v>
      </c>
      <c r="Q96" s="3" t="s">
        <v>11873</v>
      </c>
      <c r="R96" s="48">
        <v>6.8</v>
      </c>
      <c r="S96" s="5">
        <v>91</v>
      </c>
      <c r="T96" s="48">
        <v>3.745</v>
      </c>
      <c r="U96" s="48">
        <v>73.2258065</v>
      </c>
      <c r="V96" s="5">
        <v>59</v>
      </c>
      <c r="W96" s="3" t="s">
        <v>13143</v>
      </c>
      <c r="X96" s="3" t="s">
        <v>13138</v>
      </c>
      <c r="Y96" s="3" t="s">
        <v>11873</v>
      </c>
      <c r="Z96" s="48">
        <v>6.8</v>
      </c>
      <c r="AA96" s="5">
        <v>86</v>
      </c>
      <c r="AB96" s="5">
        <v>91</v>
      </c>
      <c r="AC96" s="3" t="s">
        <v>13134</v>
      </c>
      <c r="AD96" s="3"/>
      <c r="AE96" s="3"/>
      <c r="AF96" s="3"/>
    </row>
    <row x14ac:dyDescent="0.25" r="97" customHeight="1" ht="16.5">
      <c r="A97" s="5">
        <v>8928</v>
      </c>
      <c r="B97" s="3" t="s">
        <v>4891</v>
      </c>
      <c r="C97" s="3" t="s">
        <v>4892</v>
      </c>
      <c r="D97" s="8" t="s">
        <v>2</v>
      </c>
      <c r="E97" s="8" t="s">
        <v>3</v>
      </c>
      <c r="F97" s="80">
        <f>IF(AC97="SIM",IF(E97&lt;&gt;"",IF(VLOOKUP(E97,AUXILIAR!$A$1:$B$11,2,FALSE)-IF(Verificação!$G$3="",10,VLOOKUP(Verificação!$G$3,AUXILIAR!$A$1:$B$11,2,FALSE))&gt;0,Verificação!$G$3,E97),IF(VLOOKUP(D97,AUXILIAR!$A$1:$B$11,2,FALSE)-IF(Verificação!$G$3="",10,VLOOKUP(Verificação!$G$3,AUXILIAR!$A$1:$B$11,2,FALSE))&gt;0,Verificação!$G$3,D97)),IF(E97&lt;&gt;"",E97,D97))</f>
      </c>
      <c r="G97" s="81">
        <f>IF(OR(AND(AC97="SIM",OR(F97=Verificação!$G$3,D97=F97,F97="NP")),OR(D97=F97,F97="NP")),"NÃO",IF(E97&lt;&gt;"","SIM","NÃO"))</f>
      </c>
      <c r="H97" s="5">
        <f>IF(E97="NP",0,ABS(VLOOKUP(D97,AUXILIAR!$A$2:$B$11,2,FALSE) - VLOOKUP(E97,AUXILIAR!$A$2:$B$11,2,FALSE)))</f>
      </c>
      <c r="I97" s="5">
        <v>7</v>
      </c>
      <c r="J97" s="5">
        <v>10</v>
      </c>
      <c r="K97" s="48">
        <v>0.7</v>
      </c>
      <c r="L97" s="5">
        <v>5</v>
      </c>
      <c r="M97" s="5">
        <v>7</v>
      </c>
      <c r="N97" s="48">
        <v>0.7142857142857143</v>
      </c>
      <c r="O97" s="7"/>
      <c r="P97" s="3"/>
      <c r="Q97" s="3" t="s">
        <v>13134</v>
      </c>
      <c r="R97" s="48">
        <v>6.8</v>
      </c>
      <c r="S97" s="5">
        <v>91</v>
      </c>
      <c r="T97" s="48">
        <v>3.313</v>
      </c>
      <c r="U97" s="48">
        <v>65.483871</v>
      </c>
      <c r="V97" s="5">
        <v>44</v>
      </c>
      <c r="W97" s="3" t="s">
        <v>13144</v>
      </c>
      <c r="X97" s="3" t="s">
        <v>13138</v>
      </c>
      <c r="Y97" s="3" t="s">
        <v>11873</v>
      </c>
      <c r="Z97" s="48">
        <v>6.8</v>
      </c>
      <c r="AA97" s="5">
        <v>86</v>
      </c>
      <c r="AB97" s="5">
        <v>91</v>
      </c>
      <c r="AC97" s="3" t="s">
        <v>13134</v>
      </c>
      <c r="AD97" s="3"/>
      <c r="AE97" s="3"/>
      <c r="AF97" s="3"/>
    </row>
    <row x14ac:dyDescent="0.25" r="98" customHeight="1" ht="16.5">
      <c r="A98" s="5">
        <v>106502</v>
      </c>
      <c r="B98" s="3" t="s">
        <v>4345</v>
      </c>
      <c r="C98" s="3" t="s">
        <v>4346</v>
      </c>
      <c r="D98" s="8" t="s">
        <v>2</v>
      </c>
      <c r="E98" s="79"/>
      <c r="F98" s="80">
        <f>IF(AC98="SIM",IF(E98&lt;&gt;"",IF(VLOOKUP(E98,AUXILIAR!$A$1:$B$11,2,FALSE)-IF(Verificação!$G$3="",10,VLOOKUP(Verificação!$G$3,AUXILIAR!$A$1:$B$11,2,FALSE))&gt;0,Verificação!$G$3,E98),IF(VLOOKUP(D98,AUXILIAR!$A$1:$B$11,2,FALSE)-IF(Verificação!$G$3="",10,VLOOKUP(Verificação!$G$3,AUXILIAR!$A$1:$B$11,2,FALSE))&gt;0,Verificação!$G$3,D98)),IF(E98&lt;&gt;"",E98,D98))</f>
      </c>
      <c r="G98" s="81">
        <f>IF(OR(AND(AC98="SIM",OR(F98=Verificação!$G$3,D98=F98,F98="NP")),OR(D98=F98,F98="NP")),"NÃO",IF(E98&lt;&gt;"","SIM","NÃO"))</f>
      </c>
      <c r="H98" s="7">
        <f>IF(E98="NP",0,ABS(VLOOKUP(D98,AUXILIAR!$A$2:$B$11,2,FALSE) - VLOOKUP(E98,AUXILIAR!$A$2:$B$11,2,FALSE)))</f>
      </c>
      <c r="I98" s="5">
        <v>34</v>
      </c>
      <c r="J98" s="5">
        <v>68</v>
      </c>
      <c r="K98" s="48">
        <v>0.5</v>
      </c>
      <c r="L98" s="5">
        <v>31</v>
      </c>
      <c r="M98" s="5">
        <v>61</v>
      </c>
      <c r="N98" s="48">
        <v>0.5081967213114754</v>
      </c>
      <c r="O98" s="7"/>
      <c r="P98" s="3"/>
      <c r="Q98" s="3" t="s">
        <v>13134</v>
      </c>
      <c r="R98" s="48">
        <v>6.8</v>
      </c>
      <c r="S98" s="5">
        <v>73</v>
      </c>
      <c r="T98" s="48">
        <v>7.574</v>
      </c>
      <c r="U98" s="48">
        <v>91.0714286</v>
      </c>
      <c r="V98" s="5">
        <v>51</v>
      </c>
      <c r="W98" s="3" t="s">
        <v>13256</v>
      </c>
      <c r="X98" s="3" t="s">
        <v>13159</v>
      </c>
      <c r="Y98" s="3" t="s">
        <v>11873</v>
      </c>
      <c r="Z98" s="48">
        <v>6.8</v>
      </c>
      <c r="AA98" s="5">
        <v>86</v>
      </c>
      <c r="AB98" s="48">
        <v>91.0714286</v>
      </c>
      <c r="AC98" s="3" t="s">
        <v>13134</v>
      </c>
      <c r="AD98" s="3"/>
      <c r="AE98" s="3"/>
      <c r="AF98" s="3"/>
    </row>
    <row x14ac:dyDescent="0.25" r="99" customHeight="1" ht="16.5">
      <c r="A99" s="5">
        <v>116791</v>
      </c>
      <c r="B99" s="3" t="s">
        <v>8767</v>
      </c>
      <c r="C99" s="3" t="s">
        <v>8768</v>
      </c>
      <c r="D99" s="8" t="s">
        <v>3</v>
      </c>
      <c r="E99" s="8" t="s">
        <v>5</v>
      </c>
      <c r="F99" s="80">
        <f>IF(AC99="SIM",IF(E99&lt;&gt;"",IF(VLOOKUP(E99,AUXILIAR!$A$1:$B$11,2,FALSE)-IF(Verificação!$G$3="",10,VLOOKUP(Verificação!$G$3,AUXILIAR!$A$1:$B$11,2,FALSE))&gt;0,Verificação!$G$3,E99),IF(VLOOKUP(D99,AUXILIAR!$A$1:$B$11,2,FALSE)-IF(Verificação!$G$3="",10,VLOOKUP(Verificação!$G$3,AUXILIAR!$A$1:$B$11,2,FALSE))&gt;0,Verificação!$G$3,D99)),IF(E99&lt;&gt;"",E99,D99))</f>
      </c>
      <c r="G99" s="81">
        <f>IF(OR(AND(AC99="SIM",OR(F99=Verificação!$G$3,D99=F99,F99="NP")),OR(D99=F99,F99="NP")),"NÃO",IF(E99&lt;&gt;"","SIM","NÃO"))</f>
      </c>
      <c r="H99" s="5">
        <f>IF(E99="NP",0,ABS(VLOOKUP(D99,AUXILIAR!$A$2:$B$11,2,FALSE) - VLOOKUP(E99,AUXILIAR!$A$2:$B$11,2,FALSE)))</f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7"/>
      <c r="P99" s="3"/>
      <c r="Q99" s="3" t="s">
        <v>13134</v>
      </c>
      <c r="R99" s="48">
        <v>6.8</v>
      </c>
      <c r="S99" s="5">
        <v>84</v>
      </c>
      <c r="T99" s="13"/>
      <c r="U99" s="13"/>
      <c r="V99" s="5">
        <v>24</v>
      </c>
      <c r="W99" s="3" t="s">
        <v>13257</v>
      </c>
      <c r="X99" s="3"/>
      <c r="Y99" s="3" t="s">
        <v>11873</v>
      </c>
      <c r="Z99" s="48">
        <v>6.8</v>
      </c>
      <c r="AA99" s="5">
        <v>86</v>
      </c>
      <c r="AB99" s="5">
        <v>84</v>
      </c>
      <c r="AC99" s="3" t="s">
        <v>13134</v>
      </c>
      <c r="AD99" s="3"/>
      <c r="AE99" s="3"/>
      <c r="AF99" s="3"/>
    </row>
    <row x14ac:dyDescent="0.25" r="100" customHeight="1" ht="16.5">
      <c r="A100" s="5">
        <v>20103</v>
      </c>
      <c r="B100" s="3" t="s">
        <v>3746</v>
      </c>
      <c r="C100" s="3" t="s">
        <v>3747</v>
      </c>
      <c r="D100" s="8" t="s">
        <v>2</v>
      </c>
      <c r="E100" s="79"/>
      <c r="F100" s="80">
        <f>IF(AC100="SIM",IF(E100&lt;&gt;"",IF(VLOOKUP(E100,AUXILIAR!$A$1:$B$11,2,FALSE)-IF(Verificação!$G$3="",10,VLOOKUP(Verificação!$G$3,AUXILIAR!$A$1:$B$11,2,FALSE))&gt;0,Verificação!$G$3,E100),IF(VLOOKUP(D100,AUXILIAR!$A$1:$B$11,2,FALSE)-IF(Verificação!$G$3="",10,VLOOKUP(Verificação!$G$3,AUXILIAR!$A$1:$B$11,2,FALSE))&gt;0,Verificação!$G$3,D100)),IF(E100&lt;&gt;"",E100,D100))</f>
      </c>
      <c r="G100" s="81">
        <f>IF(OR(AND(AC100="SIM",OR(F100=Verificação!$G$3,D100=F100,F100="NP")),OR(D100=F100,F100="NP")),"NÃO",IF(E100&lt;&gt;"","SIM","NÃO"))</f>
      </c>
      <c r="H100" s="7">
        <f>IF(E100="NP",0,ABS(VLOOKUP(D100,AUXILIAR!$A$2:$B$11,2,FALSE) - VLOOKUP(E100,AUXILIAR!$A$2:$B$11,2,FALSE)))</f>
      </c>
      <c r="I100" s="5">
        <v>4</v>
      </c>
      <c r="J100" s="5">
        <v>4</v>
      </c>
      <c r="K100" s="5">
        <v>1</v>
      </c>
      <c r="L100" s="5">
        <v>1</v>
      </c>
      <c r="M100" s="5">
        <v>1</v>
      </c>
      <c r="N100" s="5">
        <v>1</v>
      </c>
      <c r="O100" s="7"/>
      <c r="P100" s="3"/>
      <c r="Q100" s="3" t="s">
        <v>13134</v>
      </c>
      <c r="R100" s="48">
        <v>6.8</v>
      </c>
      <c r="S100" s="5">
        <v>91</v>
      </c>
      <c r="T100" s="48">
        <v>4.539</v>
      </c>
      <c r="U100" s="48">
        <v>82.9032258</v>
      </c>
      <c r="V100" s="5">
        <v>50</v>
      </c>
      <c r="W100" s="3" t="s">
        <v>13144</v>
      </c>
      <c r="X100" s="3" t="s">
        <v>13138</v>
      </c>
      <c r="Y100" s="3" t="s">
        <v>11873</v>
      </c>
      <c r="Z100" s="48">
        <v>6.8</v>
      </c>
      <c r="AA100" s="5">
        <v>86</v>
      </c>
      <c r="AB100" s="5">
        <v>91</v>
      </c>
      <c r="AC100" s="3" t="s">
        <v>13134</v>
      </c>
      <c r="AD100" s="3"/>
      <c r="AE100" s="3"/>
      <c r="AF100" s="3"/>
    </row>
    <row x14ac:dyDescent="0.25" r="101" customHeight="1" ht="16.5">
      <c r="A101" s="5">
        <v>113854</v>
      </c>
      <c r="B101" s="3" t="s">
        <v>4399</v>
      </c>
      <c r="C101" s="3" t="s">
        <v>4400</v>
      </c>
      <c r="D101" s="8" t="s">
        <v>2</v>
      </c>
      <c r="E101" s="79"/>
      <c r="F101" s="80">
        <f>IF(AC101="SIM",IF(E101&lt;&gt;"",IF(VLOOKUP(E101,AUXILIAR!$A$1:$B$11,2,FALSE)-IF(Verificação!$G$3="",10,VLOOKUP(Verificação!$G$3,AUXILIAR!$A$1:$B$11,2,FALSE))&gt;0,Verificação!$G$3,E101),IF(VLOOKUP(D101,AUXILIAR!$A$1:$B$11,2,FALSE)-IF(Verificação!$G$3="",10,VLOOKUP(Verificação!$G$3,AUXILIAR!$A$1:$B$11,2,FALSE))&gt;0,Verificação!$G$3,D101)),IF(E101&lt;&gt;"",E101,D101))</f>
      </c>
      <c r="G101" s="81">
        <f>IF(OR(AND(AC101="SIM",OR(F101=Verificação!$G$3,D101=F101,F101="NP")),OR(D101=F101,F101="NP")),"NÃO",IF(E101&lt;&gt;"","SIM","NÃO"))</f>
      </c>
      <c r="H101" s="7">
        <f>IF(E101="NP",0,ABS(VLOOKUP(D101,AUXILIAR!$A$2:$B$11,2,FALSE) - VLOOKUP(E101,AUXILIAR!$A$2:$B$11,2,FALSE)))</f>
      </c>
      <c r="I101" s="5">
        <v>4</v>
      </c>
      <c r="J101" s="5">
        <v>5</v>
      </c>
      <c r="K101" s="48">
        <v>0.8</v>
      </c>
      <c r="L101" s="5">
        <v>4</v>
      </c>
      <c r="M101" s="5">
        <v>5</v>
      </c>
      <c r="N101" s="48">
        <v>0.8</v>
      </c>
      <c r="O101" s="7"/>
      <c r="P101" s="3"/>
      <c r="Q101" s="3" t="s">
        <v>13134</v>
      </c>
      <c r="R101" s="48">
        <v>6.8</v>
      </c>
      <c r="S101" s="5">
        <v>94</v>
      </c>
      <c r="T101" s="48">
        <v>5.143</v>
      </c>
      <c r="U101" s="48">
        <v>86.1290323</v>
      </c>
      <c r="V101" s="5">
        <v>36</v>
      </c>
      <c r="W101" s="3" t="s">
        <v>13258</v>
      </c>
      <c r="X101" s="3" t="s">
        <v>13138</v>
      </c>
      <c r="Y101" s="3" t="s">
        <v>11873</v>
      </c>
      <c r="Z101" s="48">
        <v>6.8</v>
      </c>
      <c r="AA101" s="5">
        <v>86</v>
      </c>
      <c r="AB101" s="5">
        <v>94</v>
      </c>
      <c r="AC101" s="3" t="s">
        <v>13134</v>
      </c>
      <c r="AD101" s="3"/>
      <c r="AE101" s="3"/>
      <c r="AF101" s="3"/>
    </row>
    <row x14ac:dyDescent="0.25" r="102" customHeight="1" ht="16.5">
      <c r="A102" s="5">
        <v>88919</v>
      </c>
      <c r="B102" s="3" t="s">
        <v>5891</v>
      </c>
      <c r="C102" s="3" t="s">
        <v>5892</v>
      </c>
      <c r="D102" s="8" t="s">
        <v>3</v>
      </c>
      <c r="E102" s="79"/>
      <c r="F102" s="80">
        <f>IF(AC102="SIM",IF(E102&lt;&gt;"",IF(VLOOKUP(E102,AUXILIAR!$A$1:$B$11,2,FALSE)-IF(Verificação!$G$3="",10,VLOOKUP(Verificação!$G$3,AUXILIAR!$A$1:$B$11,2,FALSE))&gt;0,Verificação!$G$3,E102),IF(VLOOKUP(D102,AUXILIAR!$A$1:$B$11,2,FALSE)-IF(Verificação!$G$3="",10,VLOOKUP(Verificação!$G$3,AUXILIAR!$A$1:$B$11,2,FALSE))&gt;0,Verificação!$G$3,D102)),IF(E102&lt;&gt;"",E102,D102))</f>
      </c>
      <c r="G102" s="81">
        <f>IF(OR(AND(AC102="SIM",OR(F102=Verificação!$G$3,D102=F102,F102="NP")),OR(D102=F102,F102="NP")),"NÃO",IF(E102&lt;&gt;"","SIM","NÃO"))</f>
      </c>
      <c r="H102" s="7">
        <f>IF(E102="NP",0,ABS(VLOOKUP(D102,AUXILIAR!$A$2:$B$11,2,FALSE) - VLOOKUP(E102,AUXILIAR!$A$2:$B$11,2,FALSE)))</f>
      </c>
      <c r="I102" s="5">
        <v>5</v>
      </c>
      <c r="J102" s="5">
        <v>12</v>
      </c>
      <c r="K102" s="48">
        <v>0.4166666666666667</v>
      </c>
      <c r="L102" s="5">
        <v>3</v>
      </c>
      <c r="M102" s="5">
        <v>10</v>
      </c>
      <c r="N102" s="48">
        <v>0.3</v>
      </c>
      <c r="O102" s="5">
        <v>2</v>
      </c>
      <c r="P102" s="3" t="s">
        <v>5893</v>
      </c>
      <c r="Q102" s="3" t="s">
        <v>13134</v>
      </c>
      <c r="R102" s="48">
        <v>6.8</v>
      </c>
      <c r="S102" s="5">
        <v>87</v>
      </c>
      <c r="T102" s="48">
        <v>4.157</v>
      </c>
      <c r="U102" s="48">
        <v>66.1392405</v>
      </c>
      <c r="V102" s="5">
        <v>35</v>
      </c>
      <c r="W102" s="3" t="s">
        <v>13249</v>
      </c>
      <c r="X102" s="3" t="s">
        <v>13159</v>
      </c>
      <c r="Y102" s="3" t="s">
        <v>11873</v>
      </c>
      <c r="Z102" s="48">
        <v>6.8</v>
      </c>
      <c r="AA102" s="5">
        <v>86</v>
      </c>
      <c r="AB102" s="5">
        <v>87</v>
      </c>
      <c r="AC102" s="3" t="s">
        <v>13134</v>
      </c>
      <c r="AD102" s="3"/>
      <c r="AE102" s="3"/>
      <c r="AF102" s="3"/>
    </row>
    <row x14ac:dyDescent="0.25" r="103" customHeight="1" ht="16.5">
      <c r="A103" s="5">
        <v>7497</v>
      </c>
      <c r="B103" s="3" t="s">
        <v>2846</v>
      </c>
      <c r="C103" s="3" t="s">
        <v>2847</v>
      </c>
      <c r="D103" s="8" t="s">
        <v>2</v>
      </c>
      <c r="E103" s="79"/>
      <c r="F103" s="80">
        <f>IF(AC103="SIM",IF(E103&lt;&gt;"",IF(VLOOKUP(E103,AUXILIAR!$A$1:$B$11,2,FALSE)-IF(Verificação!$G$3="",10,VLOOKUP(Verificação!$G$3,AUXILIAR!$A$1:$B$11,2,FALSE))&gt;0,Verificação!$G$3,E103),IF(VLOOKUP(D103,AUXILIAR!$A$1:$B$11,2,FALSE)-IF(Verificação!$G$3="",10,VLOOKUP(Verificação!$G$3,AUXILIAR!$A$1:$B$11,2,FALSE))&gt;0,Verificação!$G$3,D103)),IF(E103&lt;&gt;"",E103,D103))</f>
      </c>
      <c r="G103" s="81">
        <f>IF(OR(AND(AC103="SIM",OR(F103=Verificação!$G$3,D103=F103,F103="NP")),OR(D103=F103,F103="NP")),"NÃO",IF(E103&lt;&gt;"","SIM","NÃO"))</f>
      </c>
      <c r="H103" s="7">
        <f>IF(E103="NP",0,ABS(VLOOKUP(D103,AUXILIAR!$A$2:$B$11,2,FALSE) - VLOOKUP(E103,AUXILIAR!$A$2:$B$11,2,FALSE)))</f>
      </c>
      <c r="I103" s="5">
        <v>8</v>
      </c>
      <c r="J103" s="5">
        <v>30</v>
      </c>
      <c r="K103" s="48">
        <v>0.26666666666666666</v>
      </c>
      <c r="L103" s="5">
        <v>7</v>
      </c>
      <c r="M103" s="5">
        <v>23</v>
      </c>
      <c r="N103" s="48">
        <v>0.30434782608695654</v>
      </c>
      <c r="O103" s="5">
        <v>2</v>
      </c>
      <c r="P103" s="3" t="s">
        <v>2848</v>
      </c>
      <c r="Q103" s="3" t="s">
        <v>11873</v>
      </c>
      <c r="R103" s="48">
        <v>6.8</v>
      </c>
      <c r="S103" s="5">
        <v>98</v>
      </c>
      <c r="T103" s="48">
        <v>4.215</v>
      </c>
      <c r="U103" s="48">
        <v>95.1612903</v>
      </c>
      <c r="V103" s="5">
        <v>65</v>
      </c>
      <c r="W103" s="3" t="s">
        <v>13259</v>
      </c>
      <c r="X103" s="3" t="s">
        <v>13260</v>
      </c>
      <c r="Y103" s="3" t="s">
        <v>13134</v>
      </c>
      <c r="Z103" s="48">
        <v>6.8</v>
      </c>
      <c r="AA103" s="5">
        <v>86</v>
      </c>
      <c r="AB103" s="5">
        <v>98</v>
      </c>
      <c r="AC103" s="3" t="s">
        <v>13134</v>
      </c>
      <c r="AD103" s="3"/>
      <c r="AE103" s="3"/>
      <c r="AF103" s="3"/>
    </row>
    <row x14ac:dyDescent="0.25" r="104" customHeight="1" ht="16.5">
      <c r="A104" s="5">
        <v>838</v>
      </c>
      <c r="B104" s="3" t="s">
        <v>2240</v>
      </c>
      <c r="C104" s="3" t="s">
        <v>2241</v>
      </c>
      <c r="D104" s="8" t="s">
        <v>2</v>
      </c>
      <c r="E104" s="79"/>
      <c r="F104" s="80">
        <f>IF(AC104="SIM",IF(E104&lt;&gt;"",IF(VLOOKUP(E104,AUXILIAR!$A$1:$B$11,2,FALSE)-IF(Verificação!$G$3="",10,VLOOKUP(Verificação!$G$3,AUXILIAR!$A$1:$B$11,2,FALSE))&gt;0,Verificação!$G$3,E104),IF(VLOOKUP(D104,AUXILIAR!$A$1:$B$11,2,FALSE)-IF(Verificação!$G$3="",10,VLOOKUP(Verificação!$G$3,AUXILIAR!$A$1:$B$11,2,FALSE))&gt;0,Verificação!$G$3,D104)),IF(E104&lt;&gt;"",E104,D104))</f>
      </c>
      <c r="G104" s="81">
        <f>IF(OR(AND(AC104="SIM",OR(F104=Verificação!$G$3,D104=F104,F104="NP")),OR(D104=F104,F104="NP")),"NÃO",IF(E104&lt;&gt;"","SIM","NÃO"))</f>
      </c>
      <c r="H104" s="7">
        <f>IF(E104="NP",0,ABS(VLOOKUP(D104,AUXILIAR!$A$2:$B$11,2,FALSE) - VLOOKUP(E104,AUXILIAR!$A$2:$B$11,2,FALSE)))</f>
      </c>
      <c r="I104" s="5">
        <v>8</v>
      </c>
      <c r="J104" s="5">
        <v>20</v>
      </c>
      <c r="K104" s="48">
        <v>0.4</v>
      </c>
      <c r="L104" s="5">
        <v>6</v>
      </c>
      <c r="M104" s="5">
        <v>13</v>
      </c>
      <c r="N104" s="48">
        <v>0.46153846153846156</v>
      </c>
      <c r="O104" s="5">
        <v>2</v>
      </c>
      <c r="P104" s="3" t="s">
        <v>2242</v>
      </c>
      <c r="Q104" s="3" t="s">
        <v>11873</v>
      </c>
      <c r="R104" s="48">
        <v>6.7</v>
      </c>
      <c r="S104" s="5">
        <v>92</v>
      </c>
      <c r="T104" s="48">
        <v>4.009</v>
      </c>
      <c r="U104" s="48">
        <v>93.6781609</v>
      </c>
      <c r="V104" s="5">
        <v>56</v>
      </c>
      <c r="W104" s="3" t="s">
        <v>13261</v>
      </c>
      <c r="X104" s="3" t="s">
        <v>13262</v>
      </c>
      <c r="Y104" s="3" t="s">
        <v>11873</v>
      </c>
      <c r="Z104" s="48">
        <v>6.7</v>
      </c>
      <c r="AA104" s="5">
        <v>85</v>
      </c>
      <c r="AB104" s="48">
        <v>93.6781609</v>
      </c>
      <c r="AC104" s="3" t="s">
        <v>13134</v>
      </c>
      <c r="AD104" s="3"/>
      <c r="AE104" s="3"/>
      <c r="AF104" s="3"/>
    </row>
    <row x14ac:dyDescent="0.25" r="105" customHeight="1" ht="16.5">
      <c r="A105" s="5">
        <v>406</v>
      </c>
      <c r="B105" s="3" t="s">
        <v>2181</v>
      </c>
      <c r="C105" s="3" t="s">
        <v>2182</v>
      </c>
      <c r="D105" s="8" t="s">
        <v>2</v>
      </c>
      <c r="E105" s="79"/>
      <c r="F105" s="80">
        <f>IF(AC105="SIM",IF(E105&lt;&gt;"",IF(VLOOKUP(E105,AUXILIAR!$A$1:$B$11,2,FALSE)-IF(Verificação!$G$3="",10,VLOOKUP(Verificação!$G$3,AUXILIAR!$A$1:$B$11,2,FALSE))&gt;0,Verificação!$G$3,E105),IF(VLOOKUP(D105,AUXILIAR!$A$1:$B$11,2,FALSE)-IF(Verificação!$G$3="",10,VLOOKUP(Verificação!$G$3,AUXILIAR!$A$1:$B$11,2,FALSE))&gt;0,Verificação!$G$3,D105)),IF(E105&lt;&gt;"",E105,D105))</f>
      </c>
      <c r="G105" s="81">
        <f>IF(OR(AND(AC105="SIM",OR(F105=Verificação!$G$3,D105=F105,F105="NP")),OR(D105=F105,F105="NP")),"NÃO",IF(E105&lt;&gt;"","SIM","NÃO"))</f>
      </c>
      <c r="H105" s="7">
        <f>IF(E105="NP",0,ABS(VLOOKUP(D105,AUXILIAR!$A$2:$B$11,2,FALSE) - VLOOKUP(E105,AUXILIAR!$A$2:$B$11,2,FALSE)))</f>
      </c>
      <c r="I105" s="5">
        <v>41</v>
      </c>
      <c r="J105" s="5">
        <v>63</v>
      </c>
      <c r="K105" s="48">
        <v>0.6507936507936508</v>
      </c>
      <c r="L105" s="5">
        <v>19</v>
      </c>
      <c r="M105" s="5">
        <v>31</v>
      </c>
      <c r="N105" s="48">
        <v>0.6129032258064516</v>
      </c>
      <c r="O105" s="7"/>
      <c r="P105" s="3"/>
      <c r="Q105" s="3" t="s">
        <v>13134</v>
      </c>
      <c r="R105" s="48">
        <v>6.7</v>
      </c>
      <c r="S105" s="5">
        <v>90</v>
      </c>
      <c r="T105" s="48">
        <v>4.657</v>
      </c>
      <c r="U105" s="48">
        <v>83.5483871</v>
      </c>
      <c r="V105" s="5">
        <v>45</v>
      </c>
      <c r="W105" s="3" t="s">
        <v>13144</v>
      </c>
      <c r="X105" s="3" t="s">
        <v>13138</v>
      </c>
      <c r="Y105" s="3" t="s">
        <v>11873</v>
      </c>
      <c r="Z105" s="48">
        <v>6.7</v>
      </c>
      <c r="AA105" s="5">
        <v>85</v>
      </c>
      <c r="AB105" s="5">
        <v>90</v>
      </c>
      <c r="AC105" s="3" t="s">
        <v>13134</v>
      </c>
      <c r="AD105" s="3"/>
      <c r="AE105" s="3"/>
      <c r="AF105" s="3"/>
    </row>
    <row x14ac:dyDescent="0.25" r="106" customHeight="1" ht="16.5">
      <c r="A106" s="5">
        <v>119448</v>
      </c>
      <c r="B106" s="3" t="s">
        <v>6156</v>
      </c>
      <c r="C106" s="3" t="s">
        <v>6157</v>
      </c>
      <c r="D106" s="8" t="s">
        <v>3</v>
      </c>
      <c r="E106" s="79"/>
      <c r="F106" s="80">
        <f>IF(AC106="SIM",IF(E106&lt;&gt;"",IF(VLOOKUP(E106,AUXILIAR!$A$1:$B$11,2,FALSE)-IF(Verificação!$G$3="",10,VLOOKUP(Verificação!$G$3,AUXILIAR!$A$1:$B$11,2,FALSE))&gt;0,Verificação!$G$3,E106),IF(VLOOKUP(D106,AUXILIAR!$A$1:$B$11,2,FALSE)-IF(Verificação!$G$3="",10,VLOOKUP(Verificação!$G$3,AUXILIAR!$A$1:$B$11,2,FALSE))&gt;0,Verificação!$G$3,D106)),IF(E106&lt;&gt;"",E106,D106))</f>
      </c>
      <c r="G106" s="81">
        <f>IF(OR(AND(AC106="SIM",OR(F106=Verificação!$G$3,D106=F106,F106="NP")),OR(D106=F106,F106="NP")),"NÃO",IF(E106&lt;&gt;"","SIM","NÃO"))</f>
      </c>
      <c r="H106" s="7">
        <f>IF(E106="NP",0,ABS(VLOOKUP(D106,AUXILIAR!$A$2:$B$11,2,FALSE) - VLOOKUP(E106,AUXILIAR!$A$2:$B$11,2,FALSE)))</f>
      </c>
      <c r="I106" s="5">
        <v>2</v>
      </c>
      <c r="J106" s="5">
        <v>7</v>
      </c>
      <c r="K106" s="48">
        <v>0.2857142857142857</v>
      </c>
      <c r="L106" s="5">
        <v>2</v>
      </c>
      <c r="M106" s="5">
        <v>7</v>
      </c>
      <c r="N106" s="48">
        <v>0.2857142857142857</v>
      </c>
      <c r="O106" s="5">
        <v>3</v>
      </c>
      <c r="P106" s="3" t="s">
        <v>6158</v>
      </c>
      <c r="Q106" s="3" t="s">
        <v>11873</v>
      </c>
      <c r="R106" s="48">
        <v>6.7</v>
      </c>
      <c r="S106" s="5">
        <v>79</v>
      </c>
      <c r="T106" s="48">
        <v>5.432</v>
      </c>
      <c r="U106" s="48">
        <v>85.8695652</v>
      </c>
      <c r="V106" s="5">
        <v>32</v>
      </c>
      <c r="W106" s="3" t="s">
        <v>13263</v>
      </c>
      <c r="X106" s="3" t="s">
        <v>13264</v>
      </c>
      <c r="Y106" s="3" t="s">
        <v>13134</v>
      </c>
      <c r="Z106" s="48">
        <v>6.7</v>
      </c>
      <c r="AA106" s="5">
        <v>85</v>
      </c>
      <c r="AB106" s="48">
        <v>85.8695652</v>
      </c>
      <c r="AC106" s="3" t="s">
        <v>13134</v>
      </c>
      <c r="AD106" s="3"/>
      <c r="AE106" s="3"/>
      <c r="AF106" s="3"/>
    </row>
    <row x14ac:dyDescent="0.25" r="107" customHeight="1" ht="16.5">
      <c r="A107" s="5">
        <v>24596</v>
      </c>
      <c r="B107" s="3" t="s">
        <v>3916</v>
      </c>
      <c r="C107" s="3" t="s">
        <v>3917</v>
      </c>
      <c r="D107" s="8" t="s">
        <v>2</v>
      </c>
      <c r="E107" s="79"/>
      <c r="F107" s="80">
        <f>IF(AC107="SIM",IF(E107&lt;&gt;"",IF(VLOOKUP(E107,AUXILIAR!$A$1:$B$11,2,FALSE)-IF(Verificação!$G$3="",10,VLOOKUP(Verificação!$G$3,AUXILIAR!$A$1:$B$11,2,FALSE))&gt;0,Verificação!$G$3,E107),IF(VLOOKUP(D107,AUXILIAR!$A$1:$B$11,2,FALSE)-IF(Verificação!$G$3="",10,VLOOKUP(Verificação!$G$3,AUXILIAR!$A$1:$B$11,2,FALSE))&gt;0,Verificação!$G$3,D107)),IF(E107&lt;&gt;"",E107,D107))</f>
      </c>
      <c r="G107" s="81">
        <f>IF(OR(AND(AC107="SIM",OR(F107=Verificação!$G$3,D107=F107,F107="NP")),OR(D107=F107,F107="NP")),"NÃO",IF(E107&lt;&gt;"","SIM","NÃO"))</f>
      </c>
      <c r="H107" s="7">
        <f>IF(E107="NP",0,ABS(VLOOKUP(D107,AUXILIAR!$A$2:$B$11,2,FALSE) - VLOOKUP(E107,AUXILIAR!$A$2:$B$11,2,FALSE)))</f>
      </c>
      <c r="I107" s="5">
        <v>13</v>
      </c>
      <c r="J107" s="5">
        <v>52</v>
      </c>
      <c r="K107" s="48">
        <v>0.25</v>
      </c>
      <c r="L107" s="5">
        <v>8</v>
      </c>
      <c r="M107" s="5">
        <v>37</v>
      </c>
      <c r="N107" s="48">
        <v>0.21621621621621623</v>
      </c>
      <c r="O107" s="5">
        <v>3</v>
      </c>
      <c r="P107" s="3" t="s">
        <v>3918</v>
      </c>
      <c r="Q107" s="3" t="s">
        <v>11873</v>
      </c>
      <c r="R107" s="48">
        <v>6.7</v>
      </c>
      <c r="S107" s="5">
        <v>88</v>
      </c>
      <c r="T107" s="48">
        <v>4.183</v>
      </c>
      <c r="U107" s="48">
        <v>74.3243243</v>
      </c>
      <c r="V107" s="5">
        <v>35</v>
      </c>
      <c r="W107" s="3" t="s">
        <v>13265</v>
      </c>
      <c r="X107" s="3" t="s">
        <v>12903</v>
      </c>
      <c r="Y107" s="3" t="s">
        <v>11873</v>
      </c>
      <c r="Z107" s="48">
        <v>6.7</v>
      </c>
      <c r="AA107" s="5">
        <v>85</v>
      </c>
      <c r="AB107" s="5">
        <v>88</v>
      </c>
      <c r="AC107" s="3" t="s">
        <v>13134</v>
      </c>
      <c r="AD107" s="3"/>
      <c r="AE107" s="3"/>
      <c r="AF107" s="3"/>
    </row>
    <row x14ac:dyDescent="0.25" r="108" customHeight="1" ht="16.5">
      <c r="A108" s="5">
        <v>11502</v>
      </c>
      <c r="B108" s="3" t="s">
        <v>3177</v>
      </c>
      <c r="C108" s="3" t="s">
        <v>3178</v>
      </c>
      <c r="D108" s="8" t="s">
        <v>2</v>
      </c>
      <c r="E108" s="79"/>
      <c r="F108" s="80">
        <f>IF(AC108="SIM",IF(E108&lt;&gt;"",IF(VLOOKUP(E108,AUXILIAR!$A$1:$B$11,2,FALSE)-IF(Verificação!$G$3="",10,VLOOKUP(Verificação!$G$3,AUXILIAR!$A$1:$B$11,2,FALSE))&gt;0,Verificação!$G$3,E108),IF(VLOOKUP(D108,AUXILIAR!$A$1:$B$11,2,FALSE)-IF(Verificação!$G$3="",10,VLOOKUP(Verificação!$G$3,AUXILIAR!$A$1:$B$11,2,FALSE))&gt;0,Verificação!$G$3,D108)),IF(E108&lt;&gt;"",E108,D108))</f>
      </c>
      <c r="G108" s="81">
        <f>IF(OR(AND(AC108="SIM",OR(F108=Verificação!$G$3,D108=F108,F108="NP")),OR(D108=F108,F108="NP")),"NÃO",IF(E108&lt;&gt;"","SIM","NÃO"))</f>
      </c>
      <c r="H108" s="7">
        <f>IF(E108="NP",0,ABS(VLOOKUP(D108,AUXILIAR!$A$2:$B$11,2,FALSE) - VLOOKUP(E108,AUXILIAR!$A$2:$B$11,2,FALSE)))</f>
      </c>
      <c r="I108" s="5">
        <v>19</v>
      </c>
      <c r="J108" s="5">
        <v>31</v>
      </c>
      <c r="K108" s="48">
        <v>0.6129032258064516</v>
      </c>
      <c r="L108" s="5">
        <v>7</v>
      </c>
      <c r="M108" s="5">
        <v>12</v>
      </c>
      <c r="N108" s="48">
        <v>0.5833333333333334</v>
      </c>
      <c r="O108" s="7"/>
      <c r="P108" s="3"/>
      <c r="Q108" s="3" t="s">
        <v>13134</v>
      </c>
      <c r="R108" s="48">
        <v>6.6</v>
      </c>
      <c r="S108" s="5">
        <v>90</v>
      </c>
      <c r="T108" s="48">
        <v>4.392</v>
      </c>
      <c r="U108" s="48">
        <v>81.6129032</v>
      </c>
      <c r="V108" s="7"/>
      <c r="W108" s="3" t="s">
        <v>13144</v>
      </c>
      <c r="X108" s="3" t="s">
        <v>13138</v>
      </c>
      <c r="Y108" s="3" t="s">
        <v>11873</v>
      </c>
      <c r="Z108" s="48">
        <v>6.6</v>
      </c>
      <c r="AA108" s="5">
        <v>85</v>
      </c>
      <c r="AB108" s="5">
        <v>90</v>
      </c>
      <c r="AC108" s="3" t="s">
        <v>13134</v>
      </c>
      <c r="AD108" s="3"/>
      <c r="AE108" s="3"/>
      <c r="AF108" s="3"/>
    </row>
    <row x14ac:dyDescent="0.25" r="109" customHeight="1" ht="16.5">
      <c r="A109" s="5">
        <v>21679</v>
      </c>
      <c r="B109" s="3" t="s">
        <v>3875</v>
      </c>
      <c r="C109" s="3" t="s">
        <v>3876</v>
      </c>
      <c r="D109" s="8" t="s">
        <v>2</v>
      </c>
      <c r="E109" s="79"/>
      <c r="F109" s="80">
        <f>IF(AC109="SIM",IF(E109&lt;&gt;"",IF(VLOOKUP(E109,AUXILIAR!$A$1:$B$11,2,FALSE)-IF(Verificação!$G$3="",10,VLOOKUP(Verificação!$G$3,AUXILIAR!$A$1:$B$11,2,FALSE))&gt;0,Verificação!$G$3,E109),IF(VLOOKUP(D109,AUXILIAR!$A$1:$B$11,2,FALSE)-IF(Verificação!$G$3="",10,VLOOKUP(Verificação!$G$3,AUXILIAR!$A$1:$B$11,2,FALSE))&gt;0,Verificação!$G$3,D109)),IF(E109&lt;&gt;"",E109,D109))</f>
      </c>
      <c r="G109" s="81">
        <f>IF(OR(AND(AC109="SIM",OR(F109=Verificação!$G$3,D109=F109,F109="NP")),OR(D109=F109,F109="NP")),"NÃO",IF(E109&lt;&gt;"","SIM","NÃO"))</f>
      </c>
      <c r="H109" s="7">
        <f>IF(E109="NP",0,ABS(VLOOKUP(D109,AUXILIAR!$A$2:$B$11,2,FALSE) - VLOOKUP(E109,AUXILIAR!$A$2:$B$11,2,FALSE)))</f>
      </c>
      <c r="I109" s="5">
        <v>15</v>
      </c>
      <c r="J109" s="5">
        <v>25</v>
      </c>
      <c r="K109" s="48">
        <v>0.6</v>
      </c>
      <c r="L109" s="5">
        <v>8</v>
      </c>
      <c r="M109" s="5">
        <v>13</v>
      </c>
      <c r="N109" s="48">
        <v>0.6153846153846154</v>
      </c>
      <c r="O109" s="7"/>
      <c r="P109" s="3"/>
      <c r="Q109" s="3" t="s">
        <v>13134</v>
      </c>
      <c r="R109" s="48">
        <v>6.6</v>
      </c>
      <c r="S109" s="5">
        <v>95</v>
      </c>
      <c r="T109" s="48">
        <v>4.759</v>
      </c>
      <c r="U109" s="48">
        <v>78.90625</v>
      </c>
      <c r="V109" s="5">
        <v>37</v>
      </c>
      <c r="W109" s="3" t="s">
        <v>13266</v>
      </c>
      <c r="X109" s="3" t="s">
        <v>13267</v>
      </c>
      <c r="Y109" s="3" t="s">
        <v>11873</v>
      </c>
      <c r="Z109" s="48">
        <v>6.6</v>
      </c>
      <c r="AA109" s="5">
        <v>85</v>
      </c>
      <c r="AB109" s="5">
        <v>95</v>
      </c>
      <c r="AC109" s="3" t="s">
        <v>13134</v>
      </c>
      <c r="AD109" s="3"/>
      <c r="AE109" s="3"/>
      <c r="AF109" s="3"/>
    </row>
    <row x14ac:dyDescent="0.25" r="110" customHeight="1" ht="16.5">
      <c r="A110" s="5">
        <v>5694</v>
      </c>
      <c r="B110" s="3" t="s">
        <v>2650</v>
      </c>
      <c r="C110" s="3" t="s">
        <v>2651</v>
      </c>
      <c r="D110" s="8" t="s">
        <v>2</v>
      </c>
      <c r="E110" s="79"/>
      <c r="F110" s="80">
        <f>IF(AC110="SIM",IF(E110&lt;&gt;"",IF(VLOOKUP(E110,AUXILIAR!$A$1:$B$11,2,FALSE)-IF(Verificação!$G$3="",10,VLOOKUP(Verificação!$G$3,AUXILIAR!$A$1:$B$11,2,FALSE))&gt;0,Verificação!$G$3,E110),IF(VLOOKUP(D110,AUXILIAR!$A$1:$B$11,2,FALSE)-IF(Verificação!$G$3="",10,VLOOKUP(Verificação!$G$3,AUXILIAR!$A$1:$B$11,2,FALSE))&gt;0,Verificação!$G$3,D110)),IF(E110&lt;&gt;"",E110,D110))</f>
      </c>
      <c r="G110" s="81">
        <f>IF(OR(AND(AC110="SIM",OR(F110=Verificação!$G$3,D110=F110,F110="NP")),OR(D110=F110,F110="NP")),"NÃO",IF(E110&lt;&gt;"","SIM","NÃO"))</f>
      </c>
      <c r="H110" s="7">
        <f>IF(E110="NP",0,ABS(VLOOKUP(D110,AUXILIAR!$A$2:$B$11,2,FALSE) - VLOOKUP(E110,AUXILIAR!$A$2:$B$11,2,FALSE)))</f>
      </c>
      <c r="I110" s="5">
        <v>226</v>
      </c>
      <c r="J110" s="5">
        <v>815</v>
      </c>
      <c r="K110" s="48">
        <v>0.2773006134969325</v>
      </c>
      <c r="L110" s="5">
        <v>120</v>
      </c>
      <c r="M110" s="5">
        <v>437</v>
      </c>
      <c r="N110" s="48">
        <v>0.2745995423340961</v>
      </c>
      <c r="O110" s="5">
        <v>3</v>
      </c>
      <c r="P110" s="3" t="s">
        <v>2652</v>
      </c>
      <c r="Q110" s="3" t="s">
        <v>11873</v>
      </c>
      <c r="R110" s="48">
        <v>6.6</v>
      </c>
      <c r="S110" s="5">
        <v>93</v>
      </c>
      <c r="T110" s="48">
        <v>3.892</v>
      </c>
      <c r="U110" s="48">
        <v>75.7352941</v>
      </c>
      <c r="V110" s="5">
        <v>79</v>
      </c>
      <c r="W110" s="3" t="s">
        <v>13208</v>
      </c>
      <c r="X110" s="3" t="s">
        <v>13268</v>
      </c>
      <c r="Y110" s="3" t="s">
        <v>11873</v>
      </c>
      <c r="Z110" s="48">
        <v>6.6</v>
      </c>
      <c r="AA110" s="5">
        <v>85</v>
      </c>
      <c r="AB110" s="5">
        <v>93</v>
      </c>
      <c r="AC110" s="3" t="s">
        <v>13134</v>
      </c>
      <c r="AD110" s="3"/>
      <c r="AE110" s="3"/>
      <c r="AF110" s="3"/>
    </row>
    <row x14ac:dyDescent="0.25" r="111" customHeight="1" ht="16.5">
      <c r="A111" s="5">
        <v>13284</v>
      </c>
      <c r="B111" s="3" t="s">
        <v>3358</v>
      </c>
      <c r="C111" s="3" t="s">
        <v>3359</v>
      </c>
      <c r="D111" s="8" t="s">
        <v>2</v>
      </c>
      <c r="E111" s="79"/>
      <c r="F111" s="80">
        <f>IF(AC111="SIM",IF(E111&lt;&gt;"",IF(VLOOKUP(E111,AUXILIAR!$A$1:$B$11,2,FALSE)-IF(Verificação!$G$3="",10,VLOOKUP(Verificação!$G$3,AUXILIAR!$A$1:$B$11,2,FALSE))&gt;0,Verificação!$G$3,E111),IF(VLOOKUP(D111,AUXILIAR!$A$1:$B$11,2,FALSE)-IF(Verificação!$G$3="",10,VLOOKUP(Verificação!$G$3,AUXILIAR!$A$1:$B$11,2,FALSE))&gt;0,Verificação!$G$3,D111)),IF(E111&lt;&gt;"",E111,D111))</f>
      </c>
      <c r="G111" s="81">
        <f>IF(OR(AND(AC111="SIM",OR(F111=Verificação!$G$3,D111=F111,F111="NP")),OR(D111=F111,F111="NP")),"NÃO",IF(E111&lt;&gt;"","SIM","NÃO"))</f>
      </c>
      <c r="H111" s="7">
        <f>IF(E111="NP",0,ABS(VLOOKUP(D111,AUXILIAR!$A$2:$B$11,2,FALSE) - VLOOKUP(E111,AUXILIAR!$A$2:$B$11,2,FALSE)))</f>
      </c>
      <c r="I111" s="5">
        <v>17</v>
      </c>
      <c r="J111" s="5">
        <v>38</v>
      </c>
      <c r="K111" s="48">
        <v>0.4473684210526316</v>
      </c>
      <c r="L111" s="5">
        <v>5</v>
      </c>
      <c r="M111" s="5">
        <v>18</v>
      </c>
      <c r="N111" s="48">
        <v>0.2777777777777778</v>
      </c>
      <c r="O111" s="5">
        <v>2</v>
      </c>
      <c r="P111" s="3" t="s">
        <v>3360</v>
      </c>
      <c r="Q111" s="3" t="s">
        <v>11873</v>
      </c>
      <c r="R111" s="48">
        <v>6.6</v>
      </c>
      <c r="S111" s="5">
        <v>91</v>
      </c>
      <c r="T111" s="48">
        <v>3.954</v>
      </c>
      <c r="U111" s="48">
        <v>83.0827068</v>
      </c>
      <c r="V111" s="5">
        <v>57</v>
      </c>
      <c r="W111" s="3" t="s">
        <v>13166</v>
      </c>
      <c r="X111" s="3" t="s">
        <v>13167</v>
      </c>
      <c r="Y111" s="3" t="s">
        <v>11873</v>
      </c>
      <c r="Z111" s="48">
        <v>6.6</v>
      </c>
      <c r="AA111" s="5">
        <v>85</v>
      </c>
      <c r="AB111" s="5">
        <v>91</v>
      </c>
      <c r="AC111" s="3" t="s">
        <v>13134</v>
      </c>
      <c r="AD111" s="3"/>
      <c r="AE111" s="3"/>
      <c r="AF111" s="3"/>
    </row>
    <row x14ac:dyDescent="0.25" r="112" customHeight="1" ht="16.5">
      <c r="A112" s="5">
        <v>8043</v>
      </c>
      <c r="B112" s="3" t="s">
        <v>4852</v>
      </c>
      <c r="C112" s="3" t="s">
        <v>4853</v>
      </c>
      <c r="D112" s="8" t="s">
        <v>3</v>
      </c>
      <c r="E112" s="79"/>
      <c r="F112" s="80">
        <f>IF(AC112="SIM",IF(E112&lt;&gt;"",IF(VLOOKUP(E112,AUXILIAR!$A$1:$B$11,2,FALSE)-IF(Verificação!$G$3="",10,VLOOKUP(Verificação!$G$3,AUXILIAR!$A$1:$B$11,2,FALSE))&gt;0,Verificação!$G$3,E112),IF(VLOOKUP(D112,AUXILIAR!$A$1:$B$11,2,FALSE)-IF(Verificação!$G$3="",10,VLOOKUP(Verificação!$G$3,AUXILIAR!$A$1:$B$11,2,FALSE))&gt;0,Verificação!$G$3,D112)),IF(E112&lt;&gt;"",E112,D112))</f>
      </c>
      <c r="G112" s="81">
        <f>IF(OR(AND(AC112="SIM",OR(F112=Verificação!$G$3,D112=F112,F112="NP")),OR(D112=F112,F112="NP")),"NÃO",IF(E112&lt;&gt;"","SIM","NÃO"))</f>
      </c>
      <c r="H112" s="7">
        <f>IF(E112="NP",0,ABS(VLOOKUP(D112,AUXILIAR!$A$2:$B$11,2,FALSE) - VLOOKUP(E112,AUXILIAR!$A$2:$B$11,2,FALSE)))</f>
      </c>
      <c r="I112" s="5">
        <v>29</v>
      </c>
      <c r="J112" s="5">
        <v>85</v>
      </c>
      <c r="K112" s="48">
        <v>0.3411764705882353</v>
      </c>
      <c r="L112" s="5">
        <v>17</v>
      </c>
      <c r="M112" s="5">
        <v>50</v>
      </c>
      <c r="N112" s="48">
        <v>0.34</v>
      </c>
      <c r="O112" s="5">
        <v>2</v>
      </c>
      <c r="P112" s="3" t="s">
        <v>4854</v>
      </c>
      <c r="Q112" s="3" t="s">
        <v>11873</v>
      </c>
      <c r="R112" s="48">
        <v>6.5</v>
      </c>
      <c r="S112" s="5">
        <v>84</v>
      </c>
      <c r="T112" s="48">
        <v>4.868</v>
      </c>
      <c r="U112" s="48">
        <v>85.5392157</v>
      </c>
      <c r="V112" s="5">
        <v>45</v>
      </c>
      <c r="W112" s="3" t="s">
        <v>13151</v>
      </c>
      <c r="X112" s="3" t="s">
        <v>13155</v>
      </c>
      <c r="Y112" s="3" t="s">
        <v>11873</v>
      </c>
      <c r="Z112" s="48">
        <v>6.5</v>
      </c>
      <c r="AA112" s="5">
        <v>84</v>
      </c>
      <c r="AB112" s="48">
        <v>85.5392157</v>
      </c>
      <c r="AC112" s="3" t="s">
        <v>13134</v>
      </c>
      <c r="AD112" s="3"/>
      <c r="AE112" s="3"/>
      <c r="AF112" s="3"/>
    </row>
    <row x14ac:dyDescent="0.25" r="113" customHeight="1" ht="16.5">
      <c r="A113" s="5">
        <v>352</v>
      </c>
      <c r="B113" s="3" t="s">
        <v>7620</v>
      </c>
      <c r="C113" s="3" t="s">
        <v>7621</v>
      </c>
      <c r="D113" s="8" t="s">
        <v>4</v>
      </c>
      <c r="E113" s="8" t="s">
        <v>5</v>
      </c>
      <c r="F113" s="80">
        <f>IF(AC113="SIM",IF(E113&lt;&gt;"",IF(VLOOKUP(E113,AUXILIAR!$A$1:$B$11,2,FALSE)-IF(Verificação!$G$3="",10,VLOOKUP(Verificação!$G$3,AUXILIAR!$A$1:$B$11,2,FALSE))&gt;0,Verificação!$G$3,E113),IF(VLOOKUP(D113,AUXILIAR!$A$1:$B$11,2,FALSE)-IF(Verificação!$G$3="",10,VLOOKUP(Verificação!$G$3,AUXILIAR!$A$1:$B$11,2,FALSE))&gt;0,Verificação!$G$3,D113)),IF(E113&lt;&gt;"",E113,D113))</f>
      </c>
      <c r="G113" s="81">
        <f>IF(OR(AND(AC113="SIM",OR(F113=Verificação!$G$3,D113=F113,F113="NP")),OR(D113=F113,F113="NP")),"NÃO",IF(E113&lt;&gt;"","SIM","NÃO"))</f>
      </c>
      <c r="H113" s="5">
        <f>IF(E113="NP",0,ABS(VLOOKUP(D113,AUXILIAR!$A$2:$B$11,2,FALSE) - VLOOKUP(E113,AUXILIAR!$A$2:$B$11,2,FALSE)))</f>
      </c>
      <c r="I113" s="5">
        <v>9</v>
      </c>
      <c r="J113" s="5">
        <v>30</v>
      </c>
      <c r="K113" s="48">
        <v>0.3</v>
      </c>
      <c r="L113" s="5">
        <v>5</v>
      </c>
      <c r="M113" s="5">
        <v>20</v>
      </c>
      <c r="N113" s="48">
        <v>0.25</v>
      </c>
      <c r="O113" s="5">
        <v>3</v>
      </c>
      <c r="P113" s="3" t="s">
        <v>7622</v>
      </c>
      <c r="Q113" s="3" t="s">
        <v>11873</v>
      </c>
      <c r="R113" s="48">
        <v>6.5</v>
      </c>
      <c r="S113" s="5">
        <v>71</v>
      </c>
      <c r="T113" s="48">
        <v>3.2</v>
      </c>
      <c r="U113" s="48">
        <v>45.2531646</v>
      </c>
      <c r="V113" s="5">
        <v>27</v>
      </c>
      <c r="W113" s="3" t="s">
        <v>13158</v>
      </c>
      <c r="X113" s="3" t="s">
        <v>13213</v>
      </c>
      <c r="Y113" s="3" t="s">
        <v>11873</v>
      </c>
      <c r="Z113" s="48">
        <v>6.5</v>
      </c>
      <c r="AA113" s="5">
        <v>84</v>
      </c>
      <c r="AB113" s="5">
        <v>71</v>
      </c>
      <c r="AC113" s="3" t="s">
        <v>13134</v>
      </c>
      <c r="AD113" s="3"/>
      <c r="AE113" s="3"/>
      <c r="AF113" s="3"/>
    </row>
    <row x14ac:dyDescent="0.25" r="114" customHeight="1" ht="16.5">
      <c r="A114" s="5">
        <v>106593</v>
      </c>
      <c r="B114" s="3" t="s">
        <v>4350</v>
      </c>
      <c r="C114" s="3" t="s">
        <v>4351</v>
      </c>
      <c r="D114" s="8" t="s">
        <v>2</v>
      </c>
      <c r="E114" s="79"/>
      <c r="F114" s="80">
        <f>IF(AC114="SIM",IF(E114&lt;&gt;"",IF(VLOOKUP(E114,AUXILIAR!$A$1:$B$11,2,FALSE)-IF(Verificação!$G$3="",10,VLOOKUP(Verificação!$G$3,AUXILIAR!$A$1:$B$11,2,FALSE))&gt;0,Verificação!$G$3,E114),IF(VLOOKUP(D114,AUXILIAR!$A$1:$B$11,2,FALSE)-IF(Verificação!$G$3="",10,VLOOKUP(Verificação!$G$3,AUXILIAR!$A$1:$B$11,2,FALSE))&gt;0,Verificação!$G$3,D114)),IF(E114&lt;&gt;"",E114,D114))</f>
      </c>
      <c r="G114" s="81">
        <f>IF(OR(AND(AC114="SIM",OR(F114=Verificação!$G$3,D114=F114,F114="NP")),OR(D114=F114,F114="NP")),"NÃO",IF(E114&lt;&gt;"","SIM","NÃO"))</f>
      </c>
      <c r="H114" s="7">
        <f>IF(E114="NP",0,ABS(VLOOKUP(D114,AUXILIAR!$A$2:$B$11,2,FALSE) - VLOOKUP(E114,AUXILIAR!$A$2:$B$11,2,FALSE)))</f>
      </c>
      <c r="I114" s="5">
        <v>3</v>
      </c>
      <c r="J114" s="5">
        <v>5</v>
      </c>
      <c r="K114" s="48">
        <v>0.6</v>
      </c>
      <c r="L114" s="5">
        <v>2</v>
      </c>
      <c r="M114" s="5">
        <v>4</v>
      </c>
      <c r="N114" s="48">
        <v>0.5</v>
      </c>
      <c r="O114" s="7"/>
      <c r="P114" s="3"/>
      <c r="Q114" s="3" t="s">
        <v>13134</v>
      </c>
      <c r="R114" s="48">
        <v>6.4</v>
      </c>
      <c r="S114" s="5">
        <v>91</v>
      </c>
      <c r="T114" s="13"/>
      <c r="U114" s="13"/>
      <c r="V114" s="5">
        <v>23</v>
      </c>
      <c r="W114" s="3" t="s">
        <v>13269</v>
      </c>
      <c r="X114" s="3"/>
      <c r="Y114" s="3" t="s">
        <v>11873</v>
      </c>
      <c r="Z114" s="48">
        <v>6.4</v>
      </c>
      <c r="AA114" s="5">
        <v>84</v>
      </c>
      <c r="AB114" s="5">
        <v>91</v>
      </c>
      <c r="AC114" s="3" t="s">
        <v>13134</v>
      </c>
      <c r="AD114" s="3"/>
      <c r="AE114" s="3"/>
      <c r="AF114" s="3"/>
    </row>
    <row x14ac:dyDescent="0.25" r="115" customHeight="1" ht="16.5">
      <c r="A115" s="5">
        <v>20177</v>
      </c>
      <c r="B115" s="3" t="s">
        <v>5491</v>
      </c>
      <c r="C115" s="3" t="s">
        <v>5492</v>
      </c>
      <c r="D115" s="8" t="s">
        <v>3</v>
      </c>
      <c r="E115" s="79"/>
      <c r="F115" s="80">
        <f>IF(AC115="SIM",IF(E115&lt;&gt;"",IF(VLOOKUP(E115,AUXILIAR!$A$1:$B$11,2,FALSE)-IF(Verificação!$G$3="",10,VLOOKUP(Verificação!$G$3,AUXILIAR!$A$1:$B$11,2,FALSE))&gt;0,Verificação!$G$3,E115),IF(VLOOKUP(D115,AUXILIAR!$A$1:$B$11,2,FALSE)-IF(Verificação!$G$3="",10,VLOOKUP(Verificação!$G$3,AUXILIAR!$A$1:$B$11,2,FALSE))&gt;0,Verificação!$G$3,D115)),IF(E115&lt;&gt;"",E115,D115))</f>
      </c>
      <c r="G115" s="81">
        <f>IF(OR(AND(AC115="SIM",OR(F115=Verificação!$G$3,D115=F115,F115="NP")),OR(D115=F115,F115="NP")),"NÃO",IF(E115&lt;&gt;"","SIM","NÃO"))</f>
      </c>
      <c r="H115" s="7">
        <f>IF(E115="NP",0,ABS(VLOOKUP(D115,AUXILIAR!$A$2:$B$11,2,FALSE) - VLOOKUP(E115,AUXILIAR!$A$2:$B$11,2,FALSE)))</f>
      </c>
      <c r="I115" s="5">
        <v>71</v>
      </c>
      <c r="J115" s="5">
        <v>176</v>
      </c>
      <c r="K115" s="48">
        <v>0.4034090909090909</v>
      </c>
      <c r="L115" s="5">
        <v>26</v>
      </c>
      <c r="M115" s="5">
        <v>65</v>
      </c>
      <c r="N115" s="48">
        <v>0.4</v>
      </c>
      <c r="O115" s="5">
        <v>2</v>
      </c>
      <c r="P115" s="3" t="s">
        <v>5493</v>
      </c>
      <c r="Q115" s="3" t="s">
        <v>11873</v>
      </c>
      <c r="R115" s="48">
        <v>6.4</v>
      </c>
      <c r="S115" s="5">
        <v>86</v>
      </c>
      <c r="T115" s="48">
        <v>3.475</v>
      </c>
      <c r="U115" s="48">
        <v>63.9784946</v>
      </c>
      <c r="V115" s="5">
        <v>58</v>
      </c>
      <c r="W115" s="3" t="s">
        <v>13270</v>
      </c>
      <c r="X115" s="3" t="s">
        <v>13153</v>
      </c>
      <c r="Y115" s="3" t="s">
        <v>11873</v>
      </c>
      <c r="Z115" s="48">
        <v>6.4</v>
      </c>
      <c r="AA115" s="5">
        <v>84</v>
      </c>
      <c r="AB115" s="5">
        <v>86</v>
      </c>
      <c r="AC115" s="3" t="s">
        <v>13134</v>
      </c>
      <c r="AD115" s="3"/>
      <c r="AE115" s="3"/>
      <c r="AF115" s="3"/>
    </row>
    <row x14ac:dyDescent="0.25" r="116" customHeight="1" ht="16.5">
      <c r="A116" s="5">
        <v>115234</v>
      </c>
      <c r="B116" s="3" t="s">
        <v>4415</v>
      </c>
      <c r="C116" s="3" t="s">
        <v>4416</v>
      </c>
      <c r="D116" s="8" t="s">
        <v>2</v>
      </c>
      <c r="E116" s="79"/>
      <c r="F116" s="80">
        <f>IF(AC116="SIM",IF(E116&lt;&gt;"",IF(VLOOKUP(E116,AUXILIAR!$A$1:$B$11,2,FALSE)-IF(Verificação!$G$3="",10,VLOOKUP(Verificação!$G$3,AUXILIAR!$A$1:$B$11,2,FALSE))&gt;0,Verificação!$G$3,E116),IF(VLOOKUP(D116,AUXILIAR!$A$1:$B$11,2,FALSE)-IF(Verificação!$G$3="",10,VLOOKUP(Verificação!$G$3,AUXILIAR!$A$1:$B$11,2,FALSE))&gt;0,Verificação!$G$3,D116)),IF(E116&lt;&gt;"",E116,D116))</f>
      </c>
      <c r="G116" s="81">
        <f>IF(OR(AND(AC116="SIM",OR(F116=Verificação!$G$3,D116=F116,F116="NP")),OR(D116=F116,F116="NP")),"NÃO",IF(E116&lt;&gt;"","SIM","NÃO"))</f>
      </c>
      <c r="H116" s="7">
        <f>IF(E116="NP",0,ABS(VLOOKUP(D116,AUXILIAR!$A$2:$B$11,2,FALSE) - VLOOKUP(E116,AUXILIAR!$A$2:$B$11,2,FALSE)))</f>
      </c>
      <c r="I116" s="5">
        <v>13</v>
      </c>
      <c r="J116" s="5">
        <v>34</v>
      </c>
      <c r="K116" s="48">
        <v>0.38235294117647056</v>
      </c>
      <c r="L116" s="5">
        <v>13</v>
      </c>
      <c r="M116" s="5">
        <v>34</v>
      </c>
      <c r="N116" s="48">
        <v>0.38235294117647056</v>
      </c>
      <c r="O116" s="5">
        <v>2</v>
      </c>
      <c r="P116" s="3" t="s">
        <v>4417</v>
      </c>
      <c r="Q116" s="3" t="s">
        <v>11873</v>
      </c>
      <c r="R116" s="48">
        <v>6.4</v>
      </c>
      <c r="S116" s="5">
        <v>95</v>
      </c>
      <c r="T116" s="48">
        <v>8.543</v>
      </c>
      <c r="U116" s="48">
        <v>98.828125</v>
      </c>
      <c r="V116" s="5">
        <v>16</v>
      </c>
      <c r="W116" s="3" t="s">
        <v>13271</v>
      </c>
      <c r="X116" s="3" t="s">
        <v>13196</v>
      </c>
      <c r="Y116" s="3" t="s">
        <v>11873</v>
      </c>
      <c r="Z116" s="48">
        <v>6.4</v>
      </c>
      <c r="AA116" s="5">
        <v>84</v>
      </c>
      <c r="AB116" s="48">
        <v>98.828125</v>
      </c>
      <c r="AC116" s="3" t="s">
        <v>13134</v>
      </c>
      <c r="AD116" s="3"/>
      <c r="AE116" s="3"/>
      <c r="AF116" s="3"/>
    </row>
    <row x14ac:dyDescent="0.25" r="117" customHeight="1" ht="16.5">
      <c r="A117" s="5">
        <v>104724</v>
      </c>
      <c r="B117" s="3" t="s">
        <v>6053</v>
      </c>
      <c r="C117" s="3" t="s">
        <v>6054</v>
      </c>
      <c r="D117" s="8" t="s">
        <v>3</v>
      </c>
      <c r="E117" s="79"/>
      <c r="F117" s="80">
        <f>IF(AC117="SIM",IF(E117&lt;&gt;"",IF(VLOOKUP(E117,AUXILIAR!$A$1:$B$11,2,FALSE)-IF(Verificação!$G$3="",10,VLOOKUP(Verificação!$G$3,AUXILIAR!$A$1:$B$11,2,FALSE))&gt;0,Verificação!$G$3,E117),IF(VLOOKUP(D117,AUXILIAR!$A$1:$B$11,2,FALSE)-IF(Verificação!$G$3="",10,VLOOKUP(Verificação!$G$3,AUXILIAR!$A$1:$B$11,2,FALSE))&gt;0,Verificação!$G$3,D117)),IF(E117&lt;&gt;"",E117,D117))</f>
      </c>
      <c r="G117" s="81">
        <f>IF(OR(AND(AC117="SIM",OR(F117=Verificação!$G$3,D117=F117,F117="NP")),OR(D117=F117,F117="NP")),"NÃO",IF(E117&lt;&gt;"","SIM","NÃO"))</f>
      </c>
      <c r="H117" s="7">
        <f>IF(E117="NP",0,ABS(VLOOKUP(D117,AUXILIAR!$A$2:$B$11,2,FALSE) - VLOOKUP(E117,AUXILIAR!$A$2:$B$11,2,FALSE)))</f>
      </c>
      <c r="I117" s="5">
        <v>25</v>
      </c>
      <c r="J117" s="5">
        <v>53</v>
      </c>
      <c r="K117" s="48">
        <v>0.4716981132075472</v>
      </c>
      <c r="L117" s="5">
        <v>18</v>
      </c>
      <c r="M117" s="5">
        <v>40</v>
      </c>
      <c r="N117" s="48">
        <v>0.45</v>
      </c>
      <c r="O117" s="5">
        <v>2</v>
      </c>
      <c r="P117" s="3" t="s">
        <v>6055</v>
      </c>
      <c r="Q117" s="3" t="s">
        <v>11873</v>
      </c>
      <c r="R117" s="48">
        <v>6.4</v>
      </c>
      <c r="S117" s="5">
        <v>85</v>
      </c>
      <c r="T117" s="48">
        <v>5.129</v>
      </c>
      <c r="U117" s="48">
        <v>83.9285714</v>
      </c>
      <c r="V117" s="5">
        <v>30</v>
      </c>
      <c r="W117" s="3" t="s">
        <v>13249</v>
      </c>
      <c r="X117" s="3" t="s">
        <v>13272</v>
      </c>
      <c r="Y117" s="3" t="s">
        <v>11873</v>
      </c>
      <c r="Z117" s="48">
        <v>6.4</v>
      </c>
      <c r="AA117" s="5">
        <v>84</v>
      </c>
      <c r="AB117" s="5">
        <v>85</v>
      </c>
      <c r="AC117" s="3" t="s">
        <v>13134</v>
      </c>
      <c r="AD117" s="3"/>
      <c r="AE117" s="3"/>
      <c r="AF117" s="3"/>
    </row>
    <row x14ac:dyDescent="0.25" r="118" customHeight="1" ht="16.5">
      <c r="A118" s="5">
        <v>10939</v>
      </c>
      <c r="B118" s="3" t="s">
        <v>3097</v>
      </c>
      <c r="C118" s="3" t="s">
        <v>3098</v>
      </c>
      <c r="D118" s="8" t="s">
        <v>2</v>
      </c>
      <c r="E118" s="79"/>
      <c r="F118" s="80">
        <f>IF(AC118="SIM",IF(E118&lt;&gt;"",IF(VLOOKUP(E118,AUXILIAR!$A$1:$B$11,2,FALSE)-IF(Verificação!$G$3="",10,VLOOKUP(Verificação!$G$3,AUXILIAR!$A$1:$B$11,2,FALSE))&gt;0,Verificação!$G$3,E118),IF(VLOOKUP(D118,AUXILIAR!$A$1:$B$11,2,FALSE)-IF(Verificação!$G$3="",10,VLOOKUP(Verificação!$G$3,AUXILIAR!$A$1:$B$11,2,FALSE))&gt;0,Verificação!$G$3,D118)),IF(E118&lt;&gt;"",E118,D118))</f>
      </c>
      <c r="G118" s="81">
        <f>IF(OR(AND(AC118="SIM",OR(F118=Verificação!$G$3,D118=F118,F118="NP")),OR(D118=F118,F118="NP")),"NÃO",IF(E118&lt;&gt;"","SIM","NÃO"))</f>
      </c>
      <c r="H118" s="7">
        <f>IF(E118="NP",0,ABS(VLOOKUP(D118,AUXILIAR!$A$2:$B$11,2,FALSE) - VLOOKUP(E118,AUXILIAR!$A$2:$B$11,2,FALSE)))</f>
      </c>
      <c r="I118" s="5">
        <v>105</v>
      </c>
      <c r="J118" s="5">
        <v>250</v>
      </c>
      <c r="K118" s="48">
        <v>0.42</v>
      </c>
      <c r="L118" s="5">
        <v>33</v>
      </c>
      <c r="M118" s="5">
        <v>78</v>
      </c>
      <c r="N118" s="48">
        <v>0.4230769230769231</v>
      </c>
      <c r="O118" s="5">
        <v>2</v>
      </c>
      <c r="P118" s="3" t="s">
        <v>3099</v>
      </c>
      <c r="Q118" s="3" t="s">
        <v>11873</v>
      </c>
      <c r="R118" s="48">
        <v>6.4</v>
      </c>
      <c r="S118" s="5">
        <v>88</v>
      </c>
      <c r="T118" s="48">
        <v>3.759</v>
      </c>
      <c r="U118" s="48">
        <v>73.8709677</v>
      </c>
      <c r="V118" s="5">
        <v>61</v>
      </c>
      <c r="W118" s="3" t="s">
        <v>13143</v>
      </c>
      <c r="X118" s="3" t="s">
        <v>13138</v>
      </c>
      <c r="Y118" s="3" t="s">
        <v>11873</v>
      </c>
      <c r="Z118" s="48">
        <v>6.4</v>
      </c>
      <c r="AA118" s="5">
        <v>84</v>
      </c>
      <c r="AB118" s="5">
        <v>88</v>
      </c>
      <c r="AC118" s="3" t="s">
        <v>13134</v>
      </c>
      <c r="AD118" s="3"/>
      <c r="AE118" s="3"/>
      <c r="AF118" s="3"/>
    </row>
    <row x14ac:dyDescent="0.25" r="119" customHeight="1" ht="16.5">
      <c r="A119" s="5">
        <v>120771</v>
      </c>
      <c r="B119" s="3" t="s">
        <v>6162</v>
      </c>
      <c r="C119" s="3" t="s">
        <v>6163</v>
      </c>
      <c r="D119" s="8" t="s">
        <v>3</v>
      </c>
      <c r="E119" s="79"/>
      <c r="F119" s="80">
        <f>IF(AC119="SIM",IF(E119&lt;&gt;"",IF(VLOOKUP(E119,AUXILIAR!$A$1:$B$11,2,FALSE)-IF(Verificação!$G$3="",10,VLOOKUP(Verificação!$G$3,AUXILIAR!$A$1:$B$11,2,FALSE))&gt;0,Verificação!$G$3,E119),IF(VLOOKUP(D119,AUXILIAR!$A$1:$B$11,2,FALSE)-IF(Verificação!$G$3="",10,VLOOKUP(Verificação!$G$3,AUXILIAR!$A$1:$B$11,2,FALSE))&gt;0,Verificação!$G$3,D119)),IF(E119&lt;&gt;"",E119,D119))</f>
      </c>
      <c r="G119" s="81">
        <f>IF(OR(AND(AC119="SIM",OR(F119=Verificação!$G$3,D119=F119,F119="NP")),OR(D119=F119,F119="NP")),"NÃO",IF(E119&lt;&gt;"","SIM","NÃO"))</f>
      </c>
      <c r="H119" s="7">
        <f>IF(E119="NP",0,ABS(VLOOKUP(D119,AUXILIAR!$A$2:$B$11,2,FALSE) - VLOOKUP(E119,AUXILIAR!$A$2:$B$11,2,FALSE)))</f>
      </c>
      <c r="I119" s="5">
        <v>4</v>
      </c>
      <c r="J119" s="5">
        <v>5</v>
      </c>
      <c r="K119" s="48">
        <v>0.8</v>
      </c>
      <c r="L119" s="5">
        <v>4</v>
      </c>
      <c r="M119" s="5">
        <v>5</v>
      </c>
      <c r="N119" s="48">
        <v>0.8</v>
      </c>
      <c r="O119" s="7"/>
      <c r="P119" s="3"/>
      <c r="Q119" s="3" t="s">
        <v>13134</v>
      </c>
      <c r="R119" s="48">
        <v>6.4</v>
      </c>
      <c r="S119" s="5">
        <v>84</v>
      </c>
      <c r="T119" s="48">
        <v>4.376</v>
      </c>
      <c r="U119" s="48">
        <v>81.127451</v>
      </c>
      <c r="V119" s="5">
        <v>40</v>
      </c>
      <c r="W119" s="3" t="s">
        <v>13174</v>
      </c>
      <c r="X119" s="3" t="s">
        <v>13155</v>
      </c>
      <c r="Y119" s="3" t="s">
        <v>11873</v>
      </c>
      <c r="Z119" s="48">
        <v>6.4</v>
      </c>
      <c r="AA119" s="5">
        <v>84</v>
      </c>
      <c r="AB119" s="5">
        <v>84</v>
      </c>
      <c r="AC119" s="3" t="s">
        <v>13134</v>
      </c>
      <c r="AD119" s="3"/>
      <c r="AE119" s="3"/>
      <c r="AF119" s="3"/>
    </row>
    <row x14ac:dyDescent="0.25" r="120" customHeight="1" ht="16.5">
      <c r="A120" s="5">
        <v>12608</v>
      </c>
      <c r="B120" s="3" t="s">
        <v>3296</v>
      </c>
      <c r="C120" s="3" t="s">
        <v>3297</v>
      </c>
      <c r="D120" s="8" t="s">
        <v>2</v>
      </c>
      <c r="E120" s="79"/>
      <c r="F120" s="80">
        <f>IF(AC120="SIM",IF(E120&lt;&gt;"",IF(VLOOKUP(E120,AUXILIAR!$A$1:$B$11,2,FALSE)-IF(Verificação!$G$3="",10,VLOOKUP(Verificação!$G$3,AUXILIAR!$A$1:$B$11,2,FALSE))&gt;0,Verificação!$G$3,E120),IF(VLOOKUP(D120,AUXILIAR!$A$1:$B$11,2,FALSE)-IF(Verificação!$G$3="",10,VLOOKUP(Verificação!$G$3,AUXILIAR!$A$1:$B$11,2,FALSE))&gt;0,Verificação!$G$3,D120)),IF(E120&lt;&gt;"",E120,D120))</f>
      </c>
      <c r="G120" s="81">
        <f>IF(OR(AND(AC120="SIM",OR(F120=Verificação!$G$3,D120=F120,F120="NP")),OR(D120=F120,F120="NP")),"NÃO",IF(E120&lt;&gt;"","SIM","NÃO"))</f>
      </c>
      <c r="H120" s="7">
        <f>IF(E120="NP",0,ABS(VLOOKUP(D120,AUXILIAR!$A$2:$B$11,2,FALSE) - VLOOKUP(E120,AUXILIAR!$A$2:$B$11,2,FALSE)))</f>
      </c>
      <c r="I120" s="5">
        <v>71</v>
      </c>
      <c r="J120" s="5">
        <v>117</v>
      </c>
      <c r="K120" s="48">
        <v>0.6068376068376068</v>
      </c>
      <c r="L120" s="5">
        <v>34</v>
      </c>
      <c r="M120" s="5">
        <v>65</v>
      </c>
      <c r="N120" s="48">
        <v>0.5230769230769231</v>
      </c>
      <c r="O120" s="7"/>
      <c r="P120" s="3"/>
      <c r="Q120" s="3" t="s">
        <v>13134</v>
      </c>
      <c r="R120" s="48">
        <v>6.3</v>
      </c>
      <c r="S120" s="5">
        <v>95</v>
      </c>
      <c r="T120" s="48">
        <v>3.941</v>
      </c>
      <c r="U120" s="48">
        <v>94.140625</v>
      </c>
      <c r="V120" s="5">
        <v>48</v>
      </c>
      <c r="W120" s="3" t="s">
        <v>13172</v>
      </c>
      <c r="X120" s="3" t="s">
        <v>13177</v>
      </c>
      <c r="Y120" s="3" t="s">
        <v>11873</v>
      </c>
      <c r="Z120" s="48">
        <v>6.3</v>
      </c>
      <c r="AA120" s="5">
        <v>83</v>
      </c>
      <c r="AB120" s="5">
        <v>95</v>
      </c>
      <c r="AC120" s="3" t="s">
        <v>13134</v>
      </c>
      <c r="AD120" s="3"/>
      <c r="AE120" s="3"/>
      <c r="AF120" s="3"/>
    </row>
    <row x14ac:dyDescent="0.25" r="121" customHeight="1" ht="16.5">
      <c r="A121" s="5">
        <v>100714</v>
      </c>
      <c r="B121" s="3" t="s">
        <v>6000</v>
      </c>
      <c r="C121" s="3" t="s">
        <v>6001</v>
      </c>
      <c r="D121" s="8" t="s">
        <v>3</v>
      </c>
      <c r="E121" s="79"/>
      <c r="F121" s="80">
        <f>IF(AC121="SIM",IF(E121&lt;&gt;"",IF(VLOOKUP(E121,AUXILIAR!$A$1:$B$11,2,FALSE)-IF(Verificação!$G$3="",10,VLOOKUP(Verificação!$G$3,AUXILIAR!$A$1:$B$11,2,FALSE))&gt;0,Verificação!$G$3,E121),IF(VLOOKUP(D121,AUXILIAR!$A$1:$B$11,2,FALSE)-IF(Verificação!$G$3="",10,VLOOKUP(Verificação!$G$3,AUXILIAR!$A$1:$B$11,2,FALSE))&gt;0,Verificação!$G$3,D121)),IF(E121&lt;&gt;"",E121,D121))</f>
      </c>
      <c r="G121" s="81">
        <f>IF(OR(AND(AC121="SIM",OR(F121=Verificação!$G$3,D121=F121,F121="NP")),OR(D121=F121,F121="NP")),"NÃO",IF(E121&lt;&gt;"","SIM","NÃO"))</f>
      </c>
      <c r="H121" s="7">
        <f>IF(E121="NP",0,ABS(VLOOKUP(D121,AUXILIAR!$A$2:$B$11,2,FALSE) - VLOOKUP(E121,AUXILIAR!$A$2:$B$11,2,FALSE)))</f>
      </c>
      <c r="I121" s="5">
        <v>12</v>
      </c>
      <c r="J121" s="5">
        <v>28</v>
      </c>
      <c r="K121" s="48">
        <v>0.42857142857142855</v>
      </c>
      <c r="L121" s="5">
        <v>7</v>
      </c>
      <c r="M121" s="5">
        <v>19</v>
      </c>
      <c r="N121" s="48">
        <v>0.3684210526315789</v>
      </c>
      <c r="O121" s="5">
        <v>2</v>
      </c>
      <c r="P121" s="3" t="s">
        <v>6002</v>
      </c>
      <c r="Q121" s="3" t="s">
        <v>11873</v>
      </c>
      <c r="R121" s="48">
        <v>6.3</v>
      </c>
      <c r="S121" s="5">
        <v>74</v>
      </c>
      <c r="T121" s="48">
        <v>5.263</v>
      </c>
      <c r="U121" s="48">
        <v>82.103321</v>
      </c>
      <c r="V121" s="5">
        <v>33</v>
      </c>
      <c r="W121" s="3" t="s">
        <v>13273</v>
      </c>
      <c r="X121" s="3" t="s">
        <v>13229</v>
      </c>
      <c r="Y121" s="3" t="s">
        <v>11873</v>
      </c>
      <c r="Z121" s="48">
        <v>6.3</v>
      </c>
      <c r="AA121" s="5">
        <v>83</v>
      </c>
      <c r="AB121" s="48">
        <v>82.103321</v>
      </c>
      <c r="AC121" s="3" t="s">
        <v>13134</v>
      </c>
      <c r="AD121" s="3"/>
      <c r="AE121" s="3"/>
      <c r="AF121" s="3"/>
    </row>
    <row x14ac:dyDescent="0.25" r="122" customHeight="1" ht="16.5">
      <c r="A122" s="5">
        <v>5919</v>
      </c>
      <c r="B122" s="3" t="s">
        <v>2717</v>
      </c>
      <c r="C122" s="3" t="s">
        <v>2718</v>
      </c>
      <c r="D122" s="8" t="s">
        <v>2</v>
      </c>
      <c r="E122" s="79"/>
      <c r="F122" s="80">
        <f>IF(AC122="SIM",IF(E122&lt;&gt;"",IF(VLOOKUP(E122,AUXILIAR!$A$1:$B$11,2,FALSE)-IF(Verificação!$G$3="",10,VLOOKUP(Verificação!$G$3,AUXILIAR!$A$1:$B$11,2,FALSE))&gt;0,Verificação!$G$3,E122),IF(VLOOKUP(D122,AUXILIAR!$A$1:$B$11,2,FALSE)-IF(Verificação!$G$3="",10,VLOOKUP(Verificação!$G$3,AUXILIAR!$A$1:$B$11,2,FALSE))&gt;0,Verificação!$G$3,D122)),IF(E122&lt;&gt;"",E122,D122))</f>
      </c>
      <c r="G122" s="81">
        <f>IF(OR(AND(AC122="SIM",OR(F122=Verificação!$G$3,D122=F122,F122="NP")),OR(D122=F122,F122="NP")),"NÃO",IF(E122&lt;&gt;"","SIM","NÃO"))</f>
      </c>
      <c r="H122" s="7">
        <f>IF(E122="NP",0,ABS(VLOOKUP(D122,AUXILIAR!$A$2:$B$11,2,FALSE) - VLOOKUP(E122,AUXILIAR!$A$2:$B$11,2,FALSE)))</f>
      </c>
      <c r="I122" s="5">
        <v>4</v>
      </c>
      <c r="J122" s="5">
        <v>7</v>
      </c>
      <c r="K122" s="48">
        <v>0.5714285714285714</v>
      </c>
      <c r="L122" s="5">
        <v>3</v>
      </c>
      <c r="M122" s="5">
        <v>6</v>
      </c>
      <c r="N122" s="48">
        <v>0.5</v>
      </c>
      <c r="O122" s="7"/>
      <c r="P122" s="3"/>
      <c r="Q122" s="3" t="s">
        <v>13134</v>
      </c>
      <c r="R122" s="48">
        <v>6.3</v>
      </c>
      <c r="S122" s="5">
        <v>89</v>
      </c>
      <c r="T122" s="48">
        <v>4.966</v>
      </c>
      <c r="U122" s="48">
        <v>92.1875</v>
      </c>
      <c r="V122" s="5">
        <v>34</v>
      </c>
      <c r="W122" s="3" t="s">
        <v>13166</v>
      </c>
      <c r="X122" s="3" t="s">
        <v>13274</v>
      </c>
      <c r="Y122" s="3" t="s">
        <v>13134</v>
      </c>
      <c r="Z122" s="48">
        <v>6.3</v>
      </c>
      <c r="AA122" s="5">
        <v>83</v>
      </c>
      <c r="AB122" s="48">
        <v>92.1875</v>
      </c>
      <c r="AC122" s="3" t="s">
        <v>13134</v>
      </c>
      <c r="AD122" s="3"/>
      <c r="AE122" s="3"/>
      <c r="AF122" s="3"/>
    </row>
    <row x14ac:dyDescent="0.25" r="123" customHeight="1" ht="16.5">
      <c r="A123" s="5">
        <v>14862</v>
      </c>
      <c r="B123" s="3" t="s">
        <v>3490</v>
      </c>
      <c r="C123" s="3" t="s">
        <v>3491</v>
      </c>
      <c r="D123" s="8" t="s">
        <v>2</v>
      </c>
      <c r="E123" s="79"/>
      <c r="F123" s="80">
        <f>IF(AC123="SIM",IF(E123&lt;&gt;"",IF(VLOOKUP(E123,AUXILIAR!$A$1:$B$11,2,FALSE)-IF(Verificação!$G$3="",10,VLOOKUP(Verificação!$G$3,AUXILIAR!$A$1:$B$11,2,FALSE))&gt;0,Verificação!$G$3,E123),IF(VLOOKUP(D123,AUXILIAR!$A$1:$B$11,2,FALSE)-IF(Verificação!$G$3="",10,VLOOKUP(Verificação!$G$3,AUXILIAR!$A$1:$B$11,2,FALSE))&gt;0,Verificação!$G$3,D123)),IF(E123&lt;&gt;"",E123,D123))</f>
      </c>
      <c r="G123" s="81">
        <f>IF(OR(AND(AC123="SIM",OR(F123=Verificação!$G$3,D123=F123,F123="NP")),OR(D123=F123,F123="NP")),"NÃO",IF(E123&lt;&gt;"","SIM","NÃO"))</f>
      </c>
      <c r="H123" s="7">
        <f>IF(E123="NP",0,ABS(VLOOKUP(D123,AUXILIAR!$A$2:$B$11,2,FALSE) - VLOOKUP(E123,AUXILIAR!$A$2:$B$11,2,FALSE)))</f>
      </c>
      <c r="I123" s="5">
        <v>5</v>
      </c>
      <c r="J123" s="5">
        <v>9</v>
      </c>
      <c r="K123" s="48">
        <v>0.5555555555555556</v>
      </c>
      <c r="L123" s="5">
        <v>2</v>
      </c>
      <c r="M123" s="5">
        <v>4</v>
      </c>
      <c r="N123" s="48">
        <v>0.5</v>
      </c>
      <c r="O123" s="7"/>
      <c r="P123" s="3"/>
      <c r="Q123" s="3" t="s">
        <v>13134</v>
      </c>
      <c r="R123" s="48">
        <v>6.3</v>
      </c>
      <c r="S123" s="5">
        <v>92</v>
      </c>
      <c r="T123" s="48">
        <v>4.797</v>
      </c>
      <c r="U123" s="48">
        <v>84.0686275</v>
      </c>
      <c r="V123" s="5">
        <v>40</v>
      </c>
      <c r="W123" s="3" t="s">
        <v>13275</v>
      </c>
      <c r="X123" s="3" t="s">
        <v>13155</v>
      </c>
      <c r="Y123" s="3" t="s">
        <v>11873</v>
      </c>
      <c r="Z123" s="48">
        <v>6.3</v>
      </c>
      <c r="AA123" s="5">
        <v>83</v>
      </c>
      <c r="AB123" s="5">
        <v>92</v>
      </c>
      <c r="AC123" s="3" t="s">
        <v>13134</v>
      </c>
      <c r="AD123" s="3"/>
      <c r="AE123" s="3"/>
      <c r="AF123" s="3"/>
    </row>
    <row x14ac:dyDescent="0.25" r="124" customHeight="1" ht="16.5">
      <c r="A124" s="5">
        <v>127970</v>
      </c>
      <c r="B124" s="3" t="s">
        <v>12902</v>
      </c>
      <c r="C124" s="3" t="s">
        <v>12903</v>
      </c>
      <c r="D124" s="8" t="s">
        <v>3</v>
      </c>
      <c r="E124" s="79"/>
      <c r="F124" s="80">
        <f>IF(AC124="SIM",IF(E124&lt;&gt;"",IF(VLOOKUP(E124,AUXILIAR!$A$1:$B$11,2,FALSE)-IF(Verificação!$G$3="",10,VLOOKUP(Verificação!$G$3,AUXILIAR!$A$1:$B$11,2,FALSE))&gt;0,Verificação!$G$3,E124),IF(VLOOKUP(D124,AUXILIAR!$A$1:$B$11,2,FALSE)-IF(Verificação!$G$3="",10,VLOOKUP(Verificação!$G$3,AUXILIAR!$A$1:$B$11,2,FALSE))&gt;0,Verificação!$G$3,D124)),IF(E124&lt;&gt;"",E124,D124))</f>
      </c>
      <c r="G124" s="81">
        <f>IF(OR(AND(AC124="SIM",OR(F124=Verificação!$G$3,D124=F124,F124="NP")),OR(D124=F124,F124="NP")),"NÃO",IF(E124&lt;&gt;"","SIM","NÃO"))</f>
      </c>
      <c r="H124" s="7">
        <f>IF(E124="NP",0,ABS(VLOOKUP(D124,AUXILIAR!$A$2:$B$11,2,FALSE) - VLOOKUP(E124,AUXILIAR!$A$2:$B$11,2,FALSE)))</f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7"/>
      <c r="P124" s="3"/>
      <c r="Q124" s="3" t="s">
        <v>13134</v>
      </c>
      <c r="R124" s="7"/>
      <c r="S124" s="7"/>
      <c r="T124" s="13"/>
      <c r="U124" s="13"/>
      <c r="V124" s="5">
        <v>53</v>
      </c>
      <c r="W124" s="3"/>
      <c r="X124" s="3"/>
      <c r="Y124" s="3" t="s">
        <v>11873</v>
      </c>
      <c r="Z124" s="48">
        <v>6.282971830512845</v>
      </c>
      <c r="AA124" s="5">
        <v>83</v>
      </c>
      <c r="AB124" s="5">
        <v>83</v>
      </c>
      <c r="AC124" s="3" t="s">
        <v>11873</v>
      </c>
      <c r="AD124" s="3"/>
      <c r="AE124" s="3"/>
      <c r="AF124" s="3"/>
    </row>
    <row x14ac:dyDescent="0.25" r="125" customHeight="1" ht="16.5">
      <c r="A125" s="5">
        <v>45196</v>
      </c>
      <c r="B125" s="3" t="s">
        <v>5869</v>
      </c>
      <c r="C125" s="3" t="s">
        <v>5870</v>
      </c>
      <c r="D125" s="8" t="s">
        <v>3</v>
      </c>
      <c r="E125" s="79"/>
      <c r="F125" s="80">
        <f>IF(AC125="SIM",IF(E125&lt;&gt;"",IF(VLOOKUP(E125,AUXILIAR!$A$1:$B$11,2,FALSE)-IF(Verificação!$G$3="",10,VLOOKUP(Verificação!$G$3,AUXILIAR!$A$1:$B$11,2,FALSE))&gt;0,Verificação!$G$3,E125),IF(VLOOKUP(D125,AUXILIAR!$A$1:$B$11,2,FALSE)-IF(Verificação!$G$3="",10,VLOOKUP(Verificação!$G$3,AUXILIAR!$A$1:$B$11,2,FALSE))&gt;0,Verificação!$G$3,D125)),IF(E125&lt;&gt;"",E125,D125))</f>
      </c>
      <c r="G125" s="81">
        <f>IF(OR(AND(AC125="SIM",OR(F125=Verificação!$G$3,D125=F125,F125="NP")),OR(D125=F125,F125="NP")),"NÃO",IF(E125&lt;&gt;"","SIM","NÃO"))</f>
      </c>
      <c r="H125" s="7">
        <f>IF(E125="NP",0,ABS(VLOOKUP(D125,AUXILIAR!$A$2:$B$11,2,FALSE) - VLOOKUP(E125,AUXILIAR!$A$2:$B$11,2,FALSE)))</f>
      </c>
      <c r="I125" s="5">
        <v>6</v>
      </c>
      <c r="J125" s="5">
        <v>14</v>
      </c>
      <c r="K125" s="48">
        <v>0.42857142857142855</v>
      </c>
      <c r="L125" s="5">
        <v>3</v>
      </c>
      <c r="M125" s="5">
        <v>5</v>
      </c>
      <c r="N125" s="48">
        <v>0.6</v>
      </c>
      <c r="O125" s="7"/>
      <c r="P125" s="3"/>
      <c r="Q125" s="3" t="s">
        <v>13134</v>
      </c>
      <c r="R125" s="48">
        <v>6.2</v>
      </c>
      <c r="S125" s="5">
        <v>75</v>
      </c>
      <c r="T125" s="48">
        <v>3.873</v>
      </c>
      <c r="U125" s="48">
        <v>67.1875</v>
      </c>
      <c r="V125" s="5">
        <v>35</v>
      </c>
      <c r="W125" s="3" t="s">
        <v>13276</v>
      </c>
      <c r="X125" s="3" t="s">
        <v>10784</v>
      </c>
      <c r="Y125" s="3" t="s">
        <v>11873</v>
      </c>
      <c r="Z125" s="48">
        <v>6.2</v>
      </c>
      <c r="AA125" s="5">
        <v>82</v>
      </c>
      <c r="AB125" s="5">
        <v>75</v>
      </c>
      <c r="AC125" s="3" t="s">
        <v>13134</v>
      </c>
      <c r="AD125" s="3"/>
      <c r="AE125" s="3"/>
      <c r="AF125" s="3"/>
    </row>
    <row x14ac:dyDescent="0.25" r="126" customHeight="1" ht="16.5">
      <c r="A126" s="5">
        <v>5431</v>
      </c>
      <c r="B126" s="3" t="s">
        <v>2619</v>
      </c>
      <c r="C126" s="3" t="s">
        <v>2620</v>
      </c>
      <c r="D126" s="8" t="s">
        <v>2</v>
      </c>
      <c r="E126" s="79"/>
      <c r="F126" s="80">
        <f>IF(AC126="SIM",IF(E126&lt;&gt;"",IF(VLOOKUP(E126,AUXILIAR!$A$1:$B$11,2,FALSE)-IF(Verificação!$G$3="",10,VLOOKUP(Verificação!$G$3,AUXILIAR!$A$1:$B$11,2,FALSE))&gt;0,Verificação!$G$3,E126),IF(VLOOKUP(D126,AUXILIAR!$A$1:$B$11,2,FALSE)-IF(Verificação!$G$3="",10,VLOOKUP(Verificação!$G$3,AUXILIAR!$A$1:$B$11,2,FALSE))&gt;0,Verificação!$G$3,D126)),IF(E126&lt;&gt;"",E126,D126))</f>
      </c>
      <c r="G126" s="81">
        <f>IF(OR(AND(AC126="SIM",OR(F126=Verificação!$G$3,D126=F126,F126="NP")),OR(D126=F126,F126="NP")),"NÃO",IF(E126&lt;&gt;"","SIM","NÃO"))</f>
      </c>
      <c r="H126" s="7">
        <f>IF(E126="NP",0,ABS(VLOOKUP(D126,AUXILIAR!$A$2:$B$11,2,FALSE) - VLOOKUP(E126,AUXILIAR!$A$2:$B$11,2,FALSE)))</f>
      </c>
      <c r="I126" s="5">
        <v>27</v>
      </c>
      <c r="J126" s="5">
        <v>60</v>
      </c>
      <c r="K126" s="48">
        <v>0.45</v>
      </c>
      <c r="L126" s="5">
        <v>14</v>
      </c>
      <c r="M126" s="5">
        <v>34</v>
      </c>
      <c r="N126" s="48">
        <v>0.4117647058823529</v>
      </c>
      <c r="O126" s="5">
        <v>2</v>
      </c>
      <c r="P126" s="3" t="s">
        <v>2621</v>
      </c>
      <c r="Q126" s="3" t="s">
        <v>11873</v>
      </c>
      <c r="R126" s="48">
        <v>6.2</v>
      </c>
      <c r="S126" s="5">
        <v>95</v>
      </c>
      <c r="T126" s="48">
        <v>4.853</v>
      </c>
      <c r="U126" s="5">
        <v>95</v>
      </c>
      <c r="V126" s="5">
        <v>55</v>
      </c>
      <c r="W126" s="3" t="s">
        <v>13247</v>
      </c>
      <c r="X126" s="3" t="s">
        <v>13255</v>
      </c>
      <c r="Y126" s="3" t="s">
        <v>11873</v>
      </c>
      <c r="Z126" s="48">
        <v>6.2</v>
      </c>
      <c r="AA126" s="5">
        <v>82</v>
      </c>
      <c r="AB126" s="5">
        <v>95</v>
      </c>
      <c r="AC126" s="3" t="s">
        <v>13134</v>
      </c>
      <c r="AD126" s="3"/>
      <c r="AE126" s="3"/>
      <c r="AF126" s="3"/>
    </row>
    <row x14ac:dyDescent="0.25" r="127" customHeight="1" ht="16.5">
      <c r="A127" s="5">
        <v>14374</v>
      </c>
      <c r="B127" s="3" t="s">
        <v>3459</v>
      </c>
      <c r="C127" s="3" t="s">
        <v>3460</v>
      </c>
      <c r="D127" s="8" t="s">
        <v>2</v>
      </c>
      <c r="E127" s="79"/>
      <c r="F127" s="80">
        <f>IF(AC127="SIM",IF(E127&lt;&gt;"",IF(VLOOKUP(E127,AUXILIAR!$A$1:$B$11,2,FALSE)-IF(Verificação!$G$3="",10,VLOOKUP(Verificação!$G$3,AUXILIAR!$A$1:$B$11,2,FALSE))&gt;0,Verificação!$G$3,E127),IF(VLOOKUP(D127,AUXILIAR!$A$1:$B$11,2,FALSE)-IF(Verificação!$G$3="",10,VLOOKUP(Verificação!$G$3,AUXILIAR!$A$1:$B$11,2,FALSE))&gt;0,Verificação!$G$3,D127)),IF(E127&lt;&gt;"",E127,D127))</f>
      </c>
      <c r="G127" s="81">
        <f>IF(OR(AND(AC127="SIM",OR(F127=Verificação!$G$3,D127=F127,F127="NP")),OR(D127=F127,F127="NP")),"NÃO",IF(E127&lt;&gt;"","SIM","NÃO"))</f>
      </c>
      <c r="H127" s="7">
        <f>IF(E127="NP",0,ABS(VLOOKUP(D127,AUXILIAR!$A$2:$B$11,2,FALSE) - VLOOKUP(E127,AUXILIAR!$A$2:$B$11,2,FALSE)))</f>
      </c>
      <c r="I127" s="5">
        <v>26</v>
      </c>
      <c r="J127" s="5">
        <v>121</v>
      </c>
      <c r="K127" s="48">
        <v>0.21487603305785125</v>
      </c>
      <c r="L127" s="5">
        <v>13</v>
      </c>
      <c r="M127" s="5">
        <v>46</v>
      </c>
      <c r="N127" s="48">
        <v>0.2826086956521739</v>
      </c>
      <c r="O127" s="5">
        <v>3</v>
      </c>
      <c r="P127" s="3" t="s">
        <v>3461</v>
      </c>
      <c r="Q127" s="3" t="s">
        <v>11873</v>
      </c>
      <c r="R127" s="48">
        <v>6.2</v>
      </c>
      <c r="S127" s="5">
        <v>91</v>
      </c>
      <c r="T127" s="48">
        <v>3.492</v>
      </c>
      <c r="U127" s="48">
        <v>70.8333333</v>
      </c>
      <c r="V127" s="5">
        <v>41</v>
      </c>
      <c r="W127" s="3" t="s">
        <v>13277</v>
      </c>
      <c r="X127" s="3" t="s">
        <v>13278</v>
      </c>
      <c r="Y127" s="3" t="s">
        <v>13134</v>
      </c>
      <c r="Z127" s="48">
        <v>6.2</v>
      </c>
      <c r="AA127" s="5">
        <v>82</v>
      </c>
      <c r="AB127" s="5">
        <v>91</v>
      </c>
      <c r="AC127" s="3" t="s">
        <v>13134</v>
      </c>
      <c r="AD127" s="3"/>
      <c r="AE127" s="3"/>
      <c r="AF127" s="3"/>
    </row>
    <row x14ac:dyDescent="0.25" r="128" customHeight="1" ht="16.5">
      <c r="A128" s="5">
        <v>21557</v>
      </c>
      <c r="B128" s="3" t="s">
        <v>5566</v>
      </c>
      <c r="C128" s="3" t="s">
        <v>5567</v>
      </c>
      <c r="D128" s="8" t="s">
        <v>3</v>
      </c>
      <c r="E128" s="79"/>
      <c r="F128" s="80">
        <f>IF(AC128="SIM",IF(E128&lt;&gt;"",IF(VLOOKUP(E128,AUXILIAR!$A$1:$B$11,2,FALSE)-IF(Verificação!$G$3="",10,VLOOKUP(Verificação!$G$3,AUXILIAR!$A$1:$B$11,2,FALSE))&gt;0,Verificação!$G$3,E128),IF(VLOOKUP(D128,AUXILIAR!$A$1:$B$11,2,FALSE)-IF(Verificação!$G$3="",10,VLOOKUP(Verificação!$G$3,AUXILIAR!$A$1:$B$11,2,FALSE))&gt;0,Verificação!$G$3,D128)),IF(E128&lt;&gt;"",E128,D128))</f>
      </c>
      <c r="G128" s="81">
        <f>IF(OR(AND(AC128="SIM",OR(F128=Verificação!$G$3,D128=F128,F128="NP")),OR(D128=F128,F128="NP")),"NÃO",IF(E128&lt;&gt;"","SIM","NÃO"))</f>
      </c>
      <c r="H128" s="7">
        <f>IF(E128="NP",0,ABS(VLOOKUP(D128,AUXILIAR!$A$2:$B$11,2,FALSE) - VLOOKUP(E128,AUXILIAR!$A$2:$B$11,2,FALSE)))</f>
      </c>
      <c r="I128" s="5">
        <v>26</v>
      </c>
      <c r="J128" s="5">
        <v>67</v>
      </c>
      <c r="K128" s="48">
        <v>0.3880597014925373</v>
      </c>
      <c r="L128" s="5">
        <v>13</v>
      </c>
      <c r="M128" s="5">
        <v>40</v>
      </c>
      <c r="N128" s="48">
        <v>0.325</v>
      </c>
      <c r="O128" s="5">
        <v>2</v>
      </c>
      <c r="P128" s="3" t="s">
        <v>5568</v>
      </c>
      <c r="Q128" s="3" t="s">
        <v>11873</v>
      </c>
      <c r="R128" s="48">
        <v>6.2</v>
      </c>
      <c r="S128" s="5">
        <v>87</v>
      </c>
      <c r="T128" s="48">
        <v>4.164</v>
      </c>
      <c r="U128" s="48">
        <v>77.0967742</v>
      </c>
      <c r="V128" s="5">
        <v>36</v>
      </c>
      <c r="W128" s="3" t="s">
        <v>13143</v>
      </c>
      <c r="X128" s="3" t="s">
        <v>13138</v>
      </c>
      <c r="Y128" s="3" t="s">
        <v>11873</v>
      </c>
      <c r="Z128" s="48">
        <v>6.2</v>
      </c>
      <c r="AA128" s="5">
        <v>82</v>
      </c>
      <c r="AB128" s="5">
        <v>87</v>
      </c>
      <c r="AC128" s="3" t="s">
        <v>13134</v>
      </c>
      <c r="AD128" s="3"/>
      <c r="AE128" s="3"/>
      <c r="AF128" s="3"/>
    </row>
    <row x14ac:dyDescent="0.25" r="129" customHeight="1" ht="16.5">
      <c r="A129" s="5">
        <v>18472</v>
      </c>
      <c r="B129" s="3" t="s">
        <v>5443</v>
      </c>
      <c r="C129" s="3" t="s">
        <v>5444</v>
      </c>
      <c r="D129" s="8" t="s">
        <v>3</v>
      </c>
      <c r="E129" s="79"/>
      <c r="F129" s="80">
        <f>IF(AC129="SIM",IF(E129&lt;&gt;"",IF(VLOOKUP(E129,AUXILIAR!$A$1:$B$11,2,FALSE)-IF(Verificação!$G$3="",10,VLOOKUP(Verificação!$G$3,AUXILIAR!$A$1:$B$11,2,FALSE))&gt;0,Verificação!$G$3,E129),IF(VLOOKUP(D129,AUXILIAR!$A$1:$B$11,2,FALSE)-IF(Verificação!$G$3="",10,VLOOKUP(Verificação!$G$3,AUXILIAR!$A$1:$B$11,2,FALSE))&gt;0,Verificação!$G$3,D129)),IF(E129&lt;&gt;"",E129,D129))</f>
      </c>
      <c r="G129" s="81">
        <f>IF(OR(AND(AC129="SIM",OR(F129=Verificação!$G$3,D129=F129,F129="NP")),OR(D129=F129,F129="NP")),"NÃO",IF(E129&lt;&gt;"","SIM","NÃO"))</f>
      </c>
      <c r="H129" s="7">
        <f>IF(E129="NP",0,ABS(VLOOKUP(D129,AUXILIAR!$A$2:$B$11,2,FALSE) - VLOOKUP(E129,AUXILIAR!$A$2:$B$11,2,FALSE)))</f>
      </c>
      <c r="I129" s="5">
        <v>24</v>
      </c>
      <c r="J129" s="5">
        <v>45</v>
      </c>
      <c r="K129" s="48">
        <v>0.5333333333333333</v>
      </c>
      <c r="L129" s="5">
        <v>5</v>
      </c>
      <c r="M129" s="5">
        <v>17</v>
      </c>
      <c r="N129" s="48">
        <v>0.29411764705882354</v>
      </c>
      <c r="O129" s="7"/>
      <c r="P129" s="3"/>
      <c r="Q129" s="3" t="s">
        <v>13134</v>
      </c>
      <c r="R129" s="48">
        <v>6.2</v>
      </c>
      <c r="S129" s="5">
        <v>85</v>
      </c>
      <c r="T129" s="48">
        <v>3.743</v>
      </c>
      <c r="U129" s="48">
        <v>74.2647059</v>
      </c>
      <c r="V129" s="5">
        <v>37</v>
      </c>
      <c r="W129" s="3" t="s">
        <v>13279</v>
      </c>
      <c r="X129" s="3" t="s">
        <v>13280</v>
      </c>
      <c r="Y129" s="3" t="s">
        <v>11873</v>
      </c>
      <c r="Z129" s="48">
        <v>6.2</v>
      </c>
      <c r="AA129" s="5">
        <v>82</v>
      </c>
      <c r="AB129" s="5">
        <v>85</v>
      </c>
      <c r="AC129" s="3" t="s">
        <v>13134</v>
      </c>
      <c r="AD129" s="3"/>
      <c r="AE129" s="3"/>
      <c r="AF129" s="3"/>
    </row>
    <row x14ac:dyDescent="0.25" r="130" customHeight="1" ht="16.5">
      <c r="A130" s="5">
        <v>55261</v>
      </c>
      <c r="B130" s="3" t="s">
        <v>4161</v>
      </c>
      <c r="C130" s="3" t="s">
        <v>4162</v>
      </c>
      <c r="D130" s="8" t="s">
        <v>2</v>
      </c>
      <c r="E130" s="79"/>
      <c r="F130" s="80">
        <f>IF(AC130="SIM",IF(E130&lt;&gt;"",IF(VLOOKUP(E130,AUXILIAR!$A$1:$B$11,2,FALSE)-IF(Verificação!$G$3="",10,VLOOKUP(Verificação!$G$3,AUXILIAR!$A$1:$B$11,2,FALSE))&gt;0,Verificação!$G$3,E130),IF(VLOOKUP(D130,AUXILIAR!$A$1:$B$11,2,FALSE)-IF(Verificação!$G$3="",10,VLOOKUP(Verificação!$G$3,AUXILIAR!$A$1:$B$11,2,FALSE))&gt;0,Verificação!$G$3,D130)),IF(E130&lt;&gt;"",E130,D130))</f>
      </c>
      <c r="G130" s="81">
        <f>IF(OR(AND(AC130="SIM",OR(F130=Verificação!$G$3,D130=F130,F130="NP")),OR(D130=F130,F130="NP")),"NÃO",IF(E130&lt;&gt;"","SIM","NÃO"))</f>
      </c>
      <c r="H130" s="7">
        <f>IF(E130="NP",0,ABS(VLOOKUP(D130,AUXILIAR!$A$2:$B$11,2,FALSE) - VLOOKUP(E130,AUXILIAR!$A$2:$B$11,2,FALSE)))</f>
      </c>
      <c r="I130" s="5">
        <v>9</v>
      </c>
      <c r="J130" s="5">
        <v>19</v>
      </c>
      <c r="K130" s="48">
        <v>0.47368421052631576</v>
      </c>
      <c r="L130" s="5">
        <v>3</v>
      </c>
      <c r="M130" s="5">
        <v>6</v>
      </c>
      <c r="N130" s="48">
        <v>0.5</v>
      </c>
      <c r="O130" s="7"/>
      <c r="P130" s="3"/>
      <c r="Q130" s="3" t="s">
        <v>13134</v>
      </c>
      <c r="R130" s="48">
        <v>6.2</v>
      </c>
      <c r="S130" s="5">
        <v>89</v>
      </c>
      <c r="T130" s="48">
        <v>2.892</v>
      </c>
      <c r="U130" s="48">
        <v>66.5413534</v>
      </c>
      <c r="V130" s="5">
        <v>31</v>
      </c>
      <c r="W130" s="3" t="s">
        <v>13281</v>
      </c>
      <c r="X130" s="3" t="s">
        <v>13282</v>
      </c>
      <c r="Y130" s="3" t="s">
        <v>11873</v>
      </c>
      <c r="Z130" s="48">
        <v>6.2</v>
      </c>
      <c r="AA130" s="5">
        <v>82</v>
      </c>
      <c r="AB130" s="5">
        <v>89</v>
      </c>
      <c r="AC130" s="3" t="s">
        <v>13134</v>
      </c>
      <c r="AD130" s="3"/>
      <c r="AE130" s="3"/>
      <c r="AF130" s="3"/>
    </row>
    <row x14ac:dyDescent="0.25" r="131" customHeight="1" ht="16.5">
      <c r="A131" s="5">
        <v>14586</v>
      </c>
      <c r="B131" s="3" t="s">
        <v>5264</v>
      </c>
      <c r="C131" s="3" t="s">
        <v>5265</v>
      </c>
      <c r="D131" s="8" t="s">
        <v>3</v>
      </c>
      <c r="E131" s="79"/>
      <c r="F131" s="80">
        <f>IF(AC131="SIM",IF(E131&lt;&gt;"",IF(VLOOKUP(E131,AUXILIAR!$A$1:$B$11,2,FALSE)-IF(Verificação!$G$3="",10,VLOOKUP(Verificação!$G$3,AUXILIAR!$A$1:$B$11,2,FALSE))&gt;0,Verificação!$G$3,E131),IF(VLOOKUP(D131,AUXILIAR!$A$1:$B$11,2,FALSE)-IF(Verificação!$G$3="",10,VLOOKUP(Verificação!$G$3,AUXILIAR!$A$1:$B$11,2,FALSE))&gt;0,Verificação!$G$3,D131)),IF(E131&lt;&gt;"",E131,D131))</f>
      </c>
      <c r="G131" s="81">
        <f>IF(OR(AND(AC131="SIM",OR(F131=Verificação!$G$3,D131=F131,F131="NP")),OR(D131=F131,F131="NP")),"NÃO",IF(E131&lt;&gt;"","SIM","NÃO"))</f>
      </c>
      <c r="H131" s="7">
        <f>IF(E131="NP",0,ABS(VLOOKUP(D131,AUXILIAR!$A$2:$B$11,2,FALSE) - VLOOKUP(E131,AUXILIAR!$A$2:$B$11,2,FALSE)))</f>
      </c>
      <c r="I131" s="5">
        <v>101</v>
      </c>
      <c r="J131" s="5">
        <v>238</v>
      </c>
      <c r="K131" s="48">
        <v>0.42436974789915966</v>
      </c>
      <c r="L131" s="5">
        <v>27</v>
      </c>
      <c r="M131" s="5">
        <v>74</v>
      </c>
      <c r="N131" s="48">
        <v>0.36486486486486486</v>
      </c>
      <c r="O131" s="5">
        <v>2</v>
      </c>
      <c r="P131" s="3" t="s">
        <v>5266</v>
      </c>
      <c r="Q131" s="3" t="s">
        <v>11873</v>
      </c>
      <c r="R131" s="48">
        <v>6.1</v>
      </c>
      <c r="S131" s="5">
        <v>79</v>
      </c>
      <c r="T131" s="48">
        <v>4.17</v>
      </c>
      <c r="U131" s="48">
        <v>76.5536723</v>
      </c>
      <c r="V131" s="5">
        <v>45</v>
      </c>
      <c r="W131" s="3" t="s">
        <v>13283</v>
      </c>
      <c r="X131" s="3" t="s">
        <v>13284</v>
      </c>
      <c r="Y131" s="3" t="s">
        <v>11873</v>
      </c>
      <c r="Z131" s="48">
        <v>6.1</v>
      </c>
      <c r="AA131" s="5">
        <v>82</v>
      </c>
      <c r="AB131" s="5">
        <v>79</v>
      </c>
      <c r="AC131" s="3" t="s">
        <v>13134</v>
      </c>
      <c r="AD131" s="3"/>
      <c r="AE131" s="3"/>
      <c r="AF131" s="3"/>
    </row>
    <row x14ac:dyDescent="0.25" r="132" customHeight="1" ht="16.5">
      <c r="A132" s="5">
        <v>13873</v>
      </c>
      <c r="B132" s="3" t="s">
        <v>3401</v>
      </c>
      <c r="C132" s="3" t="s">
        <v>3402</v>
      </c>
      <c r="D132" s="8" t="s">
        <v>2</v>
      </c>
      <c r="E132" s="79"/>
      <c r="F132" s="80">
        <f>IF(AC132="SIM",IF(E132&lt;&gt;"",IF(VLOOKUP(E132,AUXILIAR!$A$1:$B$11,2,FALSE)-IF(Verificação!$G$3="",10,VLOOKUP(Verificação!$G$3,AUXILIAR!$A$1:$B$11,2,FALSE))&gt;0,Verificação!$G$3,E132),IF(VLOOKUP(D132,AUXILIAR!$A$1:$B$11,2,FALSE)-IF(Verificação!$G$3="",10,VLOOKUP(Verificação!$G$3,AUXILIAR!$A$1:$B$11,2,FALSE))&gt;0,Verificação!$G$3,D132)),IF(E132&lt;&gt;"",E132,D132))</f>
      </c>
      <c r="G132" s="81">
        <f>IF(OR(AND(AC132="SIM",OR(F132=Verificação!$G$3,D132=F132,F132="NP")),OR(D132=F132,F132="NP")),"NÃO",IF(E132&lt;&gt;"","SIM","NÃO"))</f>
      </c>
      <c r="H132" s="7">
        <f>IF(E132="NP",0,ABS(VLOOKUP(D132,AUXILIAR!$A$2:$B$11,2,FALSE) - VLOOKUP(E132,AUXILIAR!$A$2:$B$11,2,FALSE)))</f>
      </c>
      <c r="I132" s="5">
        <v>6</v>
      </c>
      <c r="J132" s="5">
        <v>8</v>
      </c>
      <c r="K132" s="48">
        <v>0.75</v>
      </c>
      <c r="L132" s="5">
        <v>6</v>
      </c>
      <c r="M132" s="5">
        <v>8</v>
      </c>
      <c r="N132" s="48">
        <v>0.75</v>
      </c>
      <c r="O132" s="7"/>
      <c r="P132" s="3"/>
      <c r="Q132" s="3" t="s">
        <v>13134</v>
      </c>
      <c r="R132" s="48">
        <v>6.1</v>
      </c>
      <c r="S132" s="5">
        <v>92</v>
      </c>
      <c r="T132" s="48">
        <v>3.56</v>
      </c>
      <c r="U132" s="48">
        <v>84.351145</v>
      </c>
      <c r="V132" s="5">
        <v>34</v>
      </c>
      <c r="W132" s="3" t="s">
        <v>13208</v>
      </c>
      <c r="X132" s="3" t="s">
        <v>13285</v>
      </c>
      <c r="Y132" s="3" t="s">
        <v>11873</v>
      </c>
      <c r="Z132" s="48">
        <v>6.1</v>
      </c>
      <c r="AA132" s="5">
        <v>82</v>
      </c>
      <c r="AB132" s="5">
        <v>92</v>
      </c>
      <c r="AC132" s="3" t="s">
        <v>13134</v>
      </c>
      <c r="AD132" s="3"/>
      <c r="AE132" s="3"/>
      <c r="AF132" s="3"/>
    </row>
    <row x14ac:dyDescent="0.25" r="133" customHeight="1" ht="16.5">
      <c r="A133" s="5">
        <v>119567</v>
      </c>
      <c r="B133" s="3" t="s">
        <v>6159</v>
      </c>
      <c r="C133" s="3" t="s">
        <v>6160</v>
      </c>
      <c r="D133" s="8" t="s">
        <v>3</v>
      </c>
      <c r="E133" s="79"/>
      <c r="F133" s="80">
        <f>IF(AC133="SIM",IF(E133&lt;&gt;"",IF(VLOOKUP(E133,AUXILIAR!$A$1:$B$11,2,FALSE)-IF(Verificação!$G$3="",10,VLOOKUP(Verificação!$G$3,AUXILIAR!$A$1:$B$11,2,FALSE))&gt;0,Verificação!$G$3,E133),IF(VLOOKUP(D133,AUXILIAR!$A$1:$B$11,2,FALSE)-IF(Verificação!$G$3="",10,VLOOKUP(Verificação!$G$3,AUXILIAR!$A$1:$B$11,2,FALSE))&gt;0,Verificação!$G$3,D133)),IF(E133&lt;&gt;"",E133,D133))</f>
      </c>
      <c r="G133" s="81">
        <f>IF(OR(AND(AC133="SIM",OR(F133=Verificação!$G$3,D133=F133,F133="NP")),OR(D133=F133,F133="NP")),"NÃO",IF(E133&lt;&gt;"","SIM","NÃO"))</f>
      </c>
      <c r="H133" s="7">
        <f>IF(E133="NP",0,ABS(VLOOKUP(D133,AUXILIAR!$A$2:$B$11,2,FALSE) - VLOOKUP(E133,AUXILIAR!$A$2:$B$11,2,FALSE)))</f>
      </c>
      <c r="I133" s="5">
        <v>3</v>
      </c>
      <c r="J133" s="5">
        <v>10</v>
      </c>
      <c r="K133" s="48">
        <v>0.3</v>
      </c>
      <c r="L133" s="5">
        <v>3</v>
      </c>
      <c r="M133" s="5">
        <v>10</v>
      </c>
      <c r="N133" s="48">
        <v>0.3</v>
      </c>
      <c r="O133" s="5">
        <v>2</v>
      </c>
      <c r="P133" s="3" t="s">
        <v>6161</v>
      </c>
      <c r="Q133" s="3" t="s">
        <v>11873</v>
      </c>
      <c r="R133" s="48">
        <v>6.1</v>
      </c>
      <c r="S133" s="5">
        <v>87</v>
      </c>
      <c r="T133" s="13"/>
      <c r="U133" s="13"/>
      <c r="V133" s="5">
        <v>22</v>
      </c>
      <c r="W133" s="3" t="s">
        <v>13231</v>
      </c>
      <c r="X133" s="3"/>
      <c r="Y133" s="3" t="s">
        <v>13134</v>
      </c>
      <c r="Z133" s="48">
        <v>6.1</v>
      </c>
      <c r="AA133" s="5">
        <v>82</v>
      </c>
      <c r="AB133" s="5">
        <v>87</v>
      </c>
      <c r="AC133" s="3" t="s">
        <v>13134</v>
      </c>
      <c r="AD133" s="3"/>
      <c r="AE133" s="3"/>
      <c r="AF133" s="3"/>
    </row>
    <row x14ac:dyDescent="0.25" r="134" customHeight="1" ht="16.5">
      <c r="A134" s="5">
        <v>103798</v>
      </c>
      <c r="B134" s="3" t="s">
        <v>7449</v>
      </c>
      <c r="C134" s="3" t="s">
        <v>7450</v>
      </c>
      <c r="D134" s="8" t="s">
        <v>3</v>
      </c>
      <c r="E134" s="8" t="s">
        <v>4</v>
      </c>
      <c r="F134" s="80">
        <f>IF(AC134="SIM",IF(E134&lt;&gt;"",IF(VLOOKUP(E134,AUXILIAR!$A$1:$B$11,2,FALSE)-IF(Verificação!$G$3="",10,VLOOKUP(Verificação!$G$3,AUXILIAR!$A$1:$B$11,2,FALSE))&gt;0,Verificação!$G$3,E134),IF(VLOOKUP(D134,AUXILIAR!$A$1:$B$11,2,FALSE)-IF(Verificação!$G$3="",10,VLOOKUP(Verificação!$G$3,AUXILIAR!$A$1:$B$11,2,FALSE))&gt;0,Verificação!$G$3,D134)),IF(E134&lt;&gt;"",E134,D134))</f>
      </c>
      <c r="G134" s="81">
        <f>IF(OR(AND(AC134="SIM",OR(F134=Verificação!$G$3,D134=F134,F134="NP")),OR(D134=F134,F134="NP")),"NÃO",IF(E134&lt;&gt;"","SIM","NÃO"))</f>
      </c>
      <c r="H134" s="5">
        <f>IF(E134="NP",0,ABS(VLOOKUP(D134,AUXILIAR!$A$2:$B$11,2,FALSE) - VLOOKUP(E134,AUXILIAR!$A$2:$B$11,2,FALSE)))</f>
      </c>
      <c r="I134" s="5">
        <v>9</v>
      </c>
      <c r="J134" s="5">
        <v>21</v>
      </c>
      <c r="K134" s="48">
        <v>0.42857142857142855</v>
      </c>
      <c r="L134" s="5">
        <v>7</v>
      </c>
      <c r="M134" s="5">
        <v>17</v>
      </c>
      <c r="N134" s="48">
        <v>0.4117647058823529</v>
      </c>
      <c r="O134" s="5">
        <v>2</v>
      </c>
      <c r="P134" s="3" t="s">
        <v>7451</v>
      </c>
      <c r="Q134" s="3" t="s">
        <v>11873</v>
      </c>
      <c r="R134" s="48">
        <v>6.1</v>
      </c>
      <c r="S134" s="5">
        <v>86</v>
      </c>
      <c r="T134" s="48">
        <v>2.966</v>
      </c>
      <c r="U134" s="48">
        <v>60.9677419</v>
      </c>
      <c r="V134" s="5">
        <v>21</v>
      </c>
      <c r="W134" s="3" t="s">
        <v>13143</v>
      </c>
      <c r="X134" s="3" t="s">
        <v>13138</v>
      </c>
      <c r="Y134" s="3" t="s">
        <v>11873</v>
      </c>
      <c r="Z134" s="48">
        <v>6.1</v>
      </c>
      <c r="AA134" s="5">
        <v>82</v>
      </c>
      <c r="AB134" s="5">
        <v>86</v>
      </c>
      <c r="AC134" s="3" t="s">
        <v>13134</v>
      </c>
      <c r="AD134" s="3"/>
      <c r="AE134" s="3"/>
      <c r="AF134" s="3"/>
    </row>
    <row x14ac:dyDescent="0.25" r="135" customHeight="1" ht="16.5">
      <c r="A135" s="5">
        <v>103943</v>
      </c>
      <c r="B135" s="3" t="s">
        <v>4301</v>
      </c>
      <c r="C135" s="3" t="s">
        <v>4302</v>
      </c>
      <c r="D135" s="8" t="s">
        <v>2</v>
      </c>
      <c r="E135" s="79"/>
      <c r="F135" s="80">
        <f>IF(AC135="SIM",IF(E135&lt;&gt;"",IF(VLOOKUP(E135,AUXILIAR!$A$1:$B$11,2,FALSE)-IF(Verificação!$G$3="",10,VLOOKUP(Verificação!$G$3,AUXILIAR!$A$1:$B$11,2,FALSE))&gt;0,Verificação!$G$3,E135),IF(VLOOKUP(D135,AUXILIAR!$A$1:$B$11,2,FALSE)-IF(Verificação!$G$3="",10,VLOOKUP(Verificação!$G$3,AUXILIAR!$A$1:$B$11,2,FALSE))&gt;0,Verificação!$G$3,D135)),IF(E135&lt;&gt;"",E135,D135))</f>
      </c>
      <c r="G135" s="81">
        <f>IF(OR(AND(AC135="SIM",OR(F135=Verificação!$G$3,D135=F135,F135="NP")),OR(D135=F135,F135="NP")),"NÃO",IF(E135&lt;&gt;"","SIM","NÃO"))</f>
      </c>
      <c r="H135" s="7">
        <f>IF(E135="NP",0,ABS(VLOOKUP(D135,AUXILIAR!$A$2:$B$11,2,FALSE) - VLOOKUP(E135,AUXILIAR!$A$2:$B$11,2,FALSE)))</f>
      </c>
      <c r="I135" s="5">
        <v>20</v>
      </c>
      <c r="J135" s="5">
        <v>40</v>
      </c>
      <c r="K135" s="48">
        <v>0.5</v>
      </c>
      <c r="L135" s="5">
        <v>13</v>
      </c>
      <c r="M135" s="5">
        <v>32</v>
      </c>
      <c r="N135" s="48">
        <v>0.40625</v>
      </c>
      <c r="O135" s="7"/>
      <c r="P135" s="3"/>
      <c r="Q135" s="3" t="s">
        <v>13134</v>
      </c>
      <c r="R135" s="48">
        <v>6.1</v>
      </c>
      <c r="S135" s="5">
        <v>88</v>
      </c>
      <c r="T135" s="48">
        <v>3.391</v>
      </c>
      <c r="U135" s="48">
        <v>67.8571429</v>
      </c>
      <c r="V135" s="5">
        <v>37</v>
      </c>
      <c r="W135" s="3" t="s">
        <v>13286</v>
      </c>
      <c r="X135" s="3" t="s">
        <v>13287</v>
      </c>
      <c r="Y135" s="3" t="s">
        <v>11873</v>
      </c>
      <c r="Z135" s="48">
        <v>6.1</v>
      </c>
      <c r="AA135" s="5">
        <v>82</v>
      </c>
      <c r="AB135" s="5">
        <v>88</v>
      </c>
      <c r="AC135" s="3" t="s">
        <v>13134</v>
      </c>
      <c r="AD135" s="3"/>
      <c r="AE135" s="3"/>
      <c r="AF135" s="3"/>
    </row>
    <row x14ac:dyDescent="0.25" r="136" customHeight="1" ht="16.5">
      <c r="A136" s="5">
        <v>16448</v>
      </c>
      <c r="B136" s="3" t="s">
        <v>5336</v>
      </c>
      <c r="C136" s="3" t="s">
        <v>5337</v>
      </c>
      <c r="D136" s="8" t="s">
        <v>2</v>
      </c>
      <c r="E136" s="8" t="s">
        <v>3</v>
      </c>
      <c r="F136" s="80">
        <f>IF(AC136="SIM",IF(E136&lt;&gt;"",IF(VLOOKUP(E136,AUXILIAR!$A$1:$B$11,2,FALSE)-IF(Verificação!$G$3="",10,VLOOKUP(Verificação!$G$3,AUXILIAR!$A$1:$B$11,2,FALSE))&gt;0,Verificação!$G$3,E136),IF(VLOOKUP(D136,AUXILIAR!$A$1:$B$11,2,FALSE)-IF(Verificação!$G$3="",10,VLOOKUP(Verificação!$G$3,AUXILIAR!$A$1:$B$11,2,FALSE))&gt;0,Verificação!$G$3,D136)),IF(E136&lt;&gt;"",E136,D136))</f>
      </c>
      <c r="G136" s="81">
        <f>IF(OR(AND(AC136="SIM",OR(F136=Verificação!$G$3,D136=F136,F136="NP")),OR(D136=F136,F136="NP")),"NÃO",IF(E136&lt;&gt;"","SIM","NÃO"))</f>
      </c>
      <c r="H136" s="5">
        <f>IF(E136="NP",0,ABS(VLOOKUP(D136,AUXILIAR!$A$2:$B$11,2,FALSE) - VLOOKUP(E136,AUXILIAR!$A$2:$B$11,2,FALSE)))</f>
      </c>
      <c r="I136" s="5">
        <v>26</v>
      </c>
      <c r="J136" s="5">
        <v>68</v>
      </c>
      <c r="K136" s="48">
        <v>0.38235294117647056</v>
      </c>
      <c r="L136" s="5">
        <v>10</v>
      </c>
      <c r="M136" s="5">
        <v>28</v>
      </c>
      <c r="N136" s="48">
        <v>0.35714285714285715</v>
      </c>
      <c r="O136" s="5">
        <v>2</v>
      </c>
      <c r="P136" s="3" t="s">
        <v>5338</v>
      </c>
      <c r="Q136" s="3" t="s">
        <v>11873</v>
      </c>
      <c r="R136" s="48">
        <v>6.1</v>
      </c>
      <c r="S136" s="5">
        <v>93</v>
      </c>
      <c r="T136" s="48">
        <v>3.396</v>
      </c>
      <c r="U136" s="48">
        <v>62.9032258</v>
      </c>
      <c r="V136" s="5">
        <v>35</v>
      </c>
      <c r="W136" s="3" t="s">
        <v>13288</v>
      </c>
      <c r="X136" s="3" t="s">
        <v>13140</v>
      </c>
      <c r="Y136" s="3" t="s">
        <v>11873</v>
      </c>
      <c r="Z136" s="48">
        <v>6.1</v>
      </c>
      <c r="AA136" s="5">
        <v>82</v>
      </c>
      <c r="AB136" s="5">
        <v>93</v>
      </c>
      <c r="AC136" s="3" t="s">
        <v>13134</v>
      </c>
      <c r="AD136" s="3"/>
      <c r="AE136" s="3"/>
      <c r="AF136" s="3"/>
    </row>
    <row x14ac:dyDescent="0.25" r="137" customHeight="1" ht="16.5">
      <c r="A137" s="5">
        <v>21374</v>
      </c>
      <c r="B137" s="3" t="s">
        <v>5558</v>
      </c>
      <c r="C137" s="3" t="s">
        <v>5559</v>
      </c>
      <c r="D137" s="8" t="s">
        <v>3</v>
      </c>
      <c r="E137" s="79"/>
      <c r="F137" s="80">
        <f>IF(AC137="SIM",IF(E137&lt;&gt;"",IF(VLOOKUP(E137,AUXILIAR!$A$1:$B$11,2,FALSE)-IF(Verificação!$G$3="",10,VLOOKUP(Verificação!$G$3,AUXILIAR!$A$1:$B$11,2,FALSE))&gt;0,Verificação!$G$3,E137),IF(VLOOKUP(D137,AUXILIAR!$A$1:$B$11,2,FALSE)-IF(Verificação!$G$3="",10,VLOOKUP(Verificação!$G$3,AUXILIAR!$A$1:$B$11,2,FALSE))&gt;0,Verificação!$G$3,D137)),IF(E137&lt;&gt;"",E137,D137))</f>
      </c>
      <c r="G137" s="81">
        <f>IF(OR(AND(AC137="SIM",OR(F137=Verificação!$G$3,D137=F137,F137="NP")),OR(D137=F137,F137="NP")),"NÃO",IF(E137&lt;&gt;"","SIM","NÃO"))</f>
      </c>
      <c r="H137" s="7">
        <f>IF(E137="NP",0,ABS(VLOOKUP(D137,AUXILIAR!$A$2:$B$11,2,FALSE) - VLOOKUP(E137,AUXILIAR!$A$2:$B$11,2,FALSE)))</f>
      </c>
      <c r="I137" s="5">
        <v>20</v>
      </c>
      <c r="J137" s="5">
        <v>71</v>
      </c>
      <c r="K137" s="48">
        <v>0.28169014084507044</v>
      </c>
      <c r="L137" s="5">
        <v>16</v>
      </c>
      <c r="M137" s="5">
        <v>54</v>
      </c>
      <c r="N137" s="48">
        <v>0.2962962962962963</v>
      </c>
      <c r="O137" s="5">
        <v>3</v>
      </c>
      <c r="P137" s="3" t="s">
        <v>5560</v>
      </c>
      <c r="Q137" s="3" t="s">
        <v>11873</v>
      </c>
      <c r="R137" s="5">
        <v>6</v>
      </c>
      <c r="S137" s="5">
        <v>82</v>
      </c>
      <c r="T137" s="48">
        <v>3.659</v>
      </c>
      <c r="U137" s="48">
        <v>80.9782609</v>
      </c>
      <c r="V137" s="5">
        <v>44</v>
      </c>
      <c r="W137" s="3" t="s">
        <v>13289</v>
      </c>
      <c r="X137" s="3" t="s">
        <v>13290</v>
      </c>
      <c r="Y137" s="3" t="s">
        <v>11873</v>
      </c>
      <c r="Z137" s="5">
        <v>6</v>
      </c>
      <c r="AA137" s="5">
        <v>81</v>
      </c>
      <c r="AB137" s="5">
        <v>82</v>
      </c>
      <c r="AC137" s="3" t="s">
        <v>13134</v>
      </c>
      <c r="AD137" s="3"/>
      <c r="AE137" s="3"/>
      <c r="AF137" s="3"/>
    </row>
    <row x14ac:dyDescent="0.25" r="138" customHeight="1" ht="16.5">
      <c r="A138" s="5">
        <v>5217</v>
      </c>
      <c r="B138" s="3" t="s">
        <v>4691</v>
      </c>
      <c r="C138" s="3" t="s">
        <v>4692</v>
      </c>
      <c r="D138" s="8" t="s">
        <v>3</v>
      </c>
      <c r="E138" s="79"/>
      <c r="F138" s="80">
        <f>IF(AC138="SIM",IF(E138&lt;&gt;"",IF(VLOOKUP(E138,AUXILIAR!$A$1:$B$11,2,FALSE)-IF(Verificação!$G$3="",10,VLOOKUP(Verificação!$G$3,AUXILIAR!$A$1:$B$11,2,FALSE))&gt;0,Verificação!$G$3,E138),IF(VLOOKUP(D138,AUXILIAR!$A$1:$B$11,2,FALSE)-IF(Verificação!$G$3="",10,VLOOKUP(Verificação!$G$3,AUXILIAR!$A$1:$B$11,2,FALSE))&gt;0,Verificação!$G$3,D138)),IF(E138&lt;&gt;"",E138,D138))</f>
      </c>
      <c r="G138" s="81">
        <f>IF(OR(AND(AC138="SIM",OR(F138=Verificação!$G$3,D138=F138,F138="NP")),OR(D138=F138,F138="NP")),"NÃO",IF(E138&lt;&gt;"","SIM","NÃO"))</f>
      </c>
      <c r="H138" s="7">
        <f>IF(E138="NP",0,ABS(VLOOKUP(D138,AUXILIAR!$A$2:$B$11,2,FALSE) - VLOOKUP(E138,AUXILIAR!$A$2:$B$11,2,FALSE)))</f>
      </c>
      <c r="I138" s="5">
        <v>43</v>
      </c>
      <c r="J138" s="5">
        <v>114</v>
      </c>
      <c r="K138" s="48">
        <v>0.37719298245614036</v>
      </c>
      <c r="L138" s="5">
        <v>14</v>
      </c>
      <c r="M138" s="5">
        <v>49</v>
      </c>
      <c r="N138" s="48">
        <v>0.2857142857142857</v>
      </c>
      <c r="O138" s="5">
        <v>2</v>
      </c>
      <c r="P138" s="3" t="s">
        <v>4693</v>
      </c>
      <c r="Q138" s="3" t="s">
        <v>11873</v>
      </c>
      <c r="R138" s="5">
        <v>6</v>
      </c>
      <c r="S138" s="5">
        <v>75</v>
      </c>
      <c r="T138" s="48">
        <v>4.036</v>
      </c>
      <c r="U138" s="48">
        <v>73.7762238</v>
      </c>
      <c r="V138" s="5">
        <v>40</v>
      </c>
      <c r="W138" s="3" t="s">
        <v>13291</v>
      </c>
      <c r="X138" s="3" t="s">
        <v>13284</v>
      </c>
      <c r="Y138" s="3" t="s">
        <v>11873</v>
      </c>
      <c r="Z138" s="5">
        <v>6</v>
      </c>
      <c r="AA138" s="5">
        <v>81</v>
      </c>
      <c r="AB138" s="5">
        <v>75</v>
      </c>
      <c r="AC138" s="3" t="s">
        <v>13134</v>
      </c>
      <c r="AD138" s="3"/>
      <c r="AE138" s="3"/>
      <c r="AF138" s="3"/>
    </row>
    <row x14ac:dyDescent="0.25" r="139" customHeight="1" ht="16.5">
      <c r="A139" s="5">
        <v>14279</v>
      </c>
      <c r="B139" s="3" t="s">
        <v>3452</v>
      </c>
      <c r="C139" s="3" t="s">
        <v>3453</v>
      </c>
      <c r="D139" s="8" t="s">
        <v>2</v>
      </c>
      <c r="E139" s="79"/>
      <c r="F139" s="80">
        <f>IF(AC139="SIM",IF(E139&lt;&gt;"",IF(VLOOKUP(E139,AUXILIAR!$A$1:$B$11,2,FALSE)-IF(Verificação!$G$3="",10,VLOOKUP(Verificação!$G$3,AUXILIAR!$A$1:$B$11,2,FALSE))&gt;0,Verificação!$G$3,E139),IF(VLOOKUP(D139,AUXILIAR!$A$1:$B$11,2,FALSE)-IF(Verificação!$G$3="",10,VLOOKUP(Verificação!$G$3,AUXILIAR!$A$1:$B$11,2,FALSE))&gt;0,Verificação!$G$3,D139)),IF(E139&lt;&gt;"",E139,D139))</f>
      </c>
      <c r="G139" s="81">
        <f>IF(OR(AND(AC139="SIM",OR(F139=Verificação!$G$3,D139=F139,F139="NP")),OR(D139=F139,F139="NP")),"NÃO",IF(E139&lt;&gt;"","SIM","NÃO"))</f>
      </c>
      <c r="H139" s="7">
        <f>IF(E139="NP",0,ABS(VLOOKUP(D139,AUXILIAR!$A$2:$B$11,2,FALSE) - VLOOKUP(E139,AUXILIAR!$A$2:$B$11,2,FALSE)))</f>
      </c>
      <c r="I139" s="5">
        <v>14</v>
      </c>
      <c r="J139" s="5">
        <v>27</v>
      </c>
      <c r="K139" s="48">
        <v>0.5185185185185185</v>
      </c>
      <c r="L139" s="5">
        <v>4</v>
      </c>
      <c r="M139" s="5">
        <v>9</v>
      </c>
      <c r="N139" s="48">
        <v>0.4444444444444444</v>
      </c>
      <c r="O139" s="7"/>
      <c r="P139" s="3"/>
      <c r="Q139" s="3" t="s">
        <v>13134</v>
      </c>
      <c r="R139" s="5">
        <v>6</v>
      </c>
      <c r="S139" s="5">
        <v>91</v>
      </c>
      <c r="T139" s="48">
        <v>3.764</v>
      </c>
      <c r="U139" s="48">
        <v>91.4705882</v>
      </c>
      <c r="V139" s="5">
        <v>34</v>
      </c>
      <c r="W139" s="3" t="s">
        <v>13236</v>
      </c>
      <c r="X139" s="3" t="s">
        <v>13292</v>
      </c>
      <c r="Y139" s="3" t="s">
        <v>11873</v>
      </c>
      <c r="Z139" s="5">
        <v>6</v>
      </c>
      <c r="AA139" s="5">
        <v>81</v>
      </c>
      <c r="AB139" s="48">
        <v>91.4705882</v>
      </c>
      <c r="AC139" s="3" t="s">
        <v>13134</v>
      </c>
      <c r="AD139" s="3"/>
      <c r="AE139" s="3"/>
      <c r="AF139" s="3"/>
    </row>
    <row x14ac:dyDescent="0.25" r="140" customHeight="1" ht="16.5">
      <c r="A140" s="5">
        <v>11297</v>
      </c>
      <c r="B140" s="3" t="s">
        <v>5049</v>
      </c>
      <c r="C140" s="3" t="s">
        <v>5050</v>
      </c>
      <c r="D140" s="8" t="s">
        <v>3</v>
      </c>
      <c r="E140" s="79"/>
      <c r="F140" s="80">
        <f>IF(AC140="SIM",IF(E140&lt;&gt;"",IF(VLOOKUP(E140,AUXILIAR!$A$1:$B$11,2,FALSE)-IF(Verificação!$G$3="",10,VLOOKUP(Verificação!$G$3,AUXILIAR!$A$1:$B$11,2,FALSE))&gt;0,Verificação!$G$3,E140),IF(VLOOKUP(D140,AUXILIAR!$A$1:$B$11,2,FALSE)-IF(Verificação!$G$3="",10,VLOOKUP(Verificação!$G$3,AUXILIAR!$A$1:$B$11,2,FALSE))&gt;0,Verificação!$G$3,D140)),IF(E140&lt;&gt;"",E140,D140))</f>
      </c>
      <c r="G140" s="81">
        <f>IF(OR(AND(AC140="SIM",OR(F140=Verificação!$G$3,D140=F140,F140="NP")),OR(D140=F140,F140="NP")),"NÃO",IF(E140&lt;&gt;"","SIM","NÃO"))</f>
      </c>
      <c r="H140" s="7">
        <f>IF(E140="NP",0,ABS(VLOOKUP(D140,AUXILIAR!$A$2:$B$11,2,FALSE) - VLOOKUP(E140,AUXILIAR!$A$2:$B$11,2,FALSE)))</f>
      </c>
      <c r="I140" s="5">
        <v>23</v>
      </c>
      <c r="J140" s="5">
        <v>68</v>
      </c>
      <c r="K140" s="48">
        <v>0.3382352941176471</v>
      </c>
      <c r="L140" s="5">
        <v>14</v>
      </c>
      <c r="M140" s="5">
        <v>40</v>
      </c>
      <c r="N140" s="48">
        <v>0.35</v>
      </c>
      <c r="O140" s="5">
        <v>2</v>
      </c>
      <c r="P140" s="3" t="s">
        <v>5051</v>
      </c>
      <c r="Q140" s="3" t="s">
        <v>11873</v>
      </c>
      <c r="R140" s="5">
        <v>6</v>
      </c>
      <c r="S140" s="5">
        <v>86</v>
      </c>
      <c r="T140" s="48">
        <v>3.288</v>
      </c>
      <c r="U140" s="48">
        <v>67.4019608</v>
      </c>
      <c r="V140" s="5">
        <v>34</v>
      </c>
      <c r="W140" s="3" t="s">
        <v>13254</v>
      </c>
      <c r="X140" s="3" t="s">
        <v>13268</v>
      </c>
      <c r="Y140" s="3" t="s">
        <v>11873</v>
      </c>
      <c r="Z140" s="5">
        <v>6</v>
      </c>
      <c r="AA140" s="5">
        <v>81</v>
      </c>
      <c r="AB140" s="5">
        <v>86</v>
      </c>
      <c r="AC140" s="3" t="s">
        <v>13134</v>
      </c>
      <c r="AD140" s="3"/>
      <c r="AE140" s="3"/>
      <c r="AF140" s="3"/>
    </row>
    <row x14ac:dyDescent="0.25" r="141" customHeight="1" ht="16.5">
      <c r="A141" s="5">
        <v>39768</v>
      </c>
      <c r="B141" s="3" t="s">
        <v>5852</v>
      </c>
      <c r="C141" s="3" t="s">
        <v>5853</v>
      </c>
      <c r="D141" s="8" t="s">
        <v>3</v>
      </c>
      <c r="E141" s="79"/>
      <c r="F141" s="80">
        <f>IF(AC141="SIM",IF(E141&lt;&gt;"",IF(VLOOKUP(E141,AUXILIAR!$A$1:$B$11,2,FALSE)-IF(Verificação!$G$3="",10,VLOOKUP(Verificação!$G$3,AUXILIAR!$A$1:$B$11,2,FALSE))&gt;0,Verificação!$G$3,E141),IF(VLOOKUP(D141,AUXILIAR!$A$1:$B$11,2,FALSE)-IF(Verificação!$G$3="",10,VLOOKUP(Verificação!$G$3,AUXILIAR!$A$1:$B$11,2,FALSE))&gt;0,Verificação!$G$3,D141)),IF(E141&lt;&gt;"",E141,D141))</f>
      </c>
      <c r="G141" s="81">
        <f>IF(OR(AND(AC141="SIM",OR(F141=Verificação!$G$3,D141=F141,F141="NP")),OR(D141=F141,F141="NP")),"NÃO",IF(E141&lt;&gt;"","SIM","NÃO"))</f>
      </c>
      <c r="H141" s="7">
        <f>IF(E141="NP",0,ABS(VLOOKUP(D141,AUXILIAR!$A$2:$B$11,2,FALSE) - VLOOKUP(E141,AUXILIAR!$A$2:$B$11,2,FALSE)))</f>
      </c>
      <c r="I141" s="5">
        <v>2</v>
      </c>
      <c r="J141" s="5">
        <v>2</v>
      </c>
      <c r="K141" s="5">
        <v>1</v>
      </c>
      <c r="L141" s="5">
        <v>2</v>
      </c>
      <c r="M141" s="5">
        <v>2</v>
      </c>
      <c r="N141" s="5">
        <v>1</v>
      </c>
      <c r="O141" s="7"/>
      <c r="P141" s="3"/>
      <c r="Q141" s="3" t="s">
        <v>13134</v>
      </c>
      <c r="R141" s="5">
        <v>6</v>
      </c>
      <c r="S141" s="5">
        <v>81</v>
      </c>
      <c r="T141" s="5">
        <v>5</v>
      </c>
      <c r="U141" s="48">
        <v>86.5196078</v>
      </c>
      <c r="V141" s="5">
        <v>27</v>
      </c>
      <c r="W141" s="3" t="s">
        <v>13293</v>
      </c>
      <c r="X141" s="3" t="s">
        <v>13150</v>
      </c>
      <c r="Y141" s="3" t="s">
        <v>13134</v>
      </c>
      <c r="Z141" s="5">
        <v>6</v>
      </c>
      <c r="AA141" s="5">
        <v>81</v>
      </c>
      <c r="AB141" s="48">
        <v>86.5196078</v>
      </c>
      <c r="AC141" s="3" t="s">
        <v>13134</v>
      </c>
      <c r="AD141" s="3"/>
      <c r="AE141" s="3"/>
      <c r="AF141" s="3"/>
    </row>
    <row x14ac:dyDescent="0.25" r="142" customHeight="1" ht="16.5">
      <c r="A142" s="5">
        <v>33287</v>
      </c>
      <c r="B142" s="3" t="s">
        <v>5808</v>
      </c>
      <c r="C142" s="3" t="s">
        <v>5809</v>
      </c>
      <c r="D142" s="8" t="s">
        <v>3</v>
      </c>
      <c r="E142" s="79"/>
      <c r="F142" s="80">
        <f>IF(AC142="SIM",IF(E142&lt;&gt;"",IF(VLOOKUP(E142,AUXILIAR!$A$1:$B$11,2,FALSE)-IF(Verificação!$G$3="",10,VLOOKUP(Verificação!$G$3,AUXILIAR!$A$1:$B$11,2,FALSE))&gt;0,Verificação!$G$3,E142),IF(VLOOKUP(D142,AUXILIAR!$A$1:$B$11,2,FALSE)-IF(Verificação!$G$3="",10,VLOOKUP(Verificação!$G$3,AUXILIAR!$A$1:$B$11,2,FALSE))&gt;0,Verificação!$G$3,D142)),IF(E142&lt;&gt;"",E142,D142))</f>
      </c>
      <c r="G142" s="81">
        <f>IF(OR(AND(AC142="SIM",OR(F142=Verificação!$G$3,D142=F142,F142="NP")),OR(D142=F142,F142="NP")),"NÃO",IF(E142&lt;&gt;"","SIM","NÃO"))</f>
      </c>
      <c r="H142" s="7">
        <f>IF(E142="NP",0,ABS(VLOOKUP(D142,AUXILIAR!$A$2:$B$11,2,FALSE) - VLOOKUP(E142,AUXILIAR!$A$2:$B$11,2,FALSE)))</f>
      </c>
      <c r="I142" s="5">
        <v>3</v>
      </c>
      <c r="J142" s="5">
        <v>5</v>
      </c>
      <c r="K142" s="48">
        <v>0.6</v>
      </c>
      <c r="L142" s="5">
        <v>3</v>
      </c>
      <c r="M142" s="5">
        <v>5</v>
      </c>
      <c r="N142" s="48">
        <v>0.6</v>
      </c>
      <c r="O142" s="7"/>
      <c r="P142" s="3"/>
      <c r="Q142" s="3" t="s">
        <v>13134</v>
      </c>
      <c r="R142" s="5">
        <v>6</v>
      </c>
      <c r="S142" s="5">
        <v>75</v>
      </c>
      <c r="T142" s="48">
        <v>4.47</v>
      </c>
      <c r="U142" s="48">
        <v>75.4612546</v>
      </c>
      <c r="V142" s="5">
        <v>22</v>
      </c>
      <c r="W142" s="3" t="s">
        <v>13294</v>
      </c>
      <c r="X142" s="3" t="s">
        <v>13229</v>
      </c>
      <c r="Y142" s="3" t="s">
        <v>11873</v>
      </c>
      <c r="Z142" s="5">
        <v>6</v>
      </c>
      <c r="AA142" s="5">
        <v>81</v>
      </c>
      <c r="AB142" s="48">
        <v>75.4612546</v>
      </c>
      <c r="AC142" s="3" t="s">
        <v>13134</v>
      </c>
      <c r="AD142" s="3"/>
      <c r="AE142" s="3"/>
      <c r="AF142" s="3"/>
    </row>
    <row x14ac:dyDescent="0.25" r="143" customHeight="1" ht="16.5">
      <c r="A143" s="5">
        <v>6218</v>
      </c>
      <c r="B143" s="3" t="s">
        <v>4756</v>
      </c>
      <c r="C143" s="3" t="s">
        <v>4757</v>
      </c>
      <c r="D143" s="8" t="s">
        <v>3</v>
      </c>
      <c r="E143" s="79"/>
      <c r="F143" s="80">
        <f>IF(AC143="SIM",IF(E143&lt;&gt;"",IF(VLOOKUP(E143,AUXILIAR!$A$1:$B$11,2,FALSE)-IF(Verificação!$G$3="",10,VLOOKUP(Verificação!$G$3,AUXILIAR!$A$1:$B$11,2,FALSE))&gt;0,Verificação!$G$3,E143),IF(VLOOKUP(D143,AUXILIAR!$A$1:$B$11,2,FALSE)-IF(Verificação!$G$3="",10,VLOOKUP(Verificação!$G$3,AUXILIAR!$A$1:$B$11,2,FALSE))&gt;0,Verificação!$G$3,D143)),IF(E143&lt;&gt;"",E143,D143))</f>
      </c>
      <c r="G143" s="81">
        <f>IF(OR(AND(AC143="SIM",OR(F143=Verificação!$G$3,D143=F143,F143="NP")),OR(D143=F143,F143="NP")),"NÃO",IF(E143&lt;&gt;"","SIM","NÃO"))</f>
      </c>
      <c r="H143" s="7">
        <f>IF(E143="NP",0,ABS(VLOOKUP(D143,AUXILIAR!$A$2:$B$11,2,FALSE) - VLOOKUP(E143,AUXILIAR!$A$2:$B$11,2,FALSE)))</f>
      </c>
      <c r="I143" s="5">
        <v>31</v>
      </c>
      <c r="J143" s="5">
        <v>70</v>
      </c>
      <c r="K143" s="48">
        <v>0.44285714285714284</v>
      </c>
      <c r="L143" s="5">
        <v>19</v>
      </c>
      <c r="M143" s="5">
        <v>41</v>
      </c>
      <c r="N143" s="48">
        <v>0.4634146341463415</v>
      </c>
      <c r="O143" s="5">
        <v>2</v>
      </c>
      <c r="P143" s="3" t="s">
        <v>4758</v>
      </c>
      <c r="Q143" s="3" t="s">
        <v>11873</v>
      </c>
      <c r="R143" s="48">
        <v>5.9</v>
      </c>
      <c r="S143" s="5">
        <v>87</v>
      </c>
      <c r="T143" s="48">
        <v>3.381</v>
      </c>
      <c r="U143" s="48">
        <v>77.0676692</v>
      </c>
      <c r="V143" s="5">
        <v>61</v>
      </c>
      <c r="W143" s="3" t="s">
        <v>13295</v>
      </c>
      <c r="X143" s="3" t="s">
        <v>13296</v>
      </c>
      <c r="Y143" s="3" t="s">
        <v>11873</v>
      </c>
      <c r="Z143" s="48">
        <v>5.9</v>
      </c>
      <c r="AA143" s="5">
        <v>80</v>
      </c>
      <c r="AB143" s="5">
        <v>87</v>
      </c>
      <c r="AC143" s="3" t="s">
        <v>13134</v>
      </c>
      <c r="AD143" s="3"/>
      <c r="AE143" s="3"/>
      <c r="AF143" s="3"/>
    </row>
    <row x14ac:dyDescent="0.25" r="144" customHeight="1" ht="16.5">
      <c r="A144" s="5">
        <v>107575</v>
      </c>
      <c r="B144" s="3" t="s">
        <v>6099</v>
      </c>
      <c r="C144" s="3" t="s">
        <v>6100</v>
      </c>
      <c r="D144" s="8" t="s">
        <v>3</v>
      </c>
      <c r="E144" s="79"/>
      <c r="F144" s="80">
        <f>IF(AC144="SIM",IF(E144&lt;&gt;"",IF(VLOOKUP(E144,AUXILIAR!$A$1:$B$11,2,FALSE)-IF(Verificação!$G$3="",10,VLOOKUP(Verificação!$G$3,AUXILIAR!$A$1:$B$11,2,FALSE))&gt;0,Verificação!$G$3,E144),IF(VLOOKUP(D144,AUXILIAR!$A$1:$B$11,2,FALSE)-IF(Verificação!$G$3="",10,VLOOKUP(Verificação!$G$3,AUXILIAR!$A$1:$B$11,2,FALSE))&gt;0,Verificação!$G$3,D144)),IF(E144&lt;&gt;"",E144,D144))</f>
      </c>
      <c r="G144" s="81">
        <f>IF(OR(AND(AC144="SIM",OR(F144=Verificação!$G$3,D144=F144,F144="NP")),OR(D144=F144,F144="NP")),"NÃO",IF(E144&lt;&gt;"","SIM","NÃO"))</f>
      </c>
      <c r="H144" s="7">
        <f>IF(E144="NP",0,ABS(VLOOKUP(D144,AUXILIAR!$A$2:$B$11,2,FALSE) - VLOOKUP(E144,AUXILIAR!$A$2:$B$11,2,FALSE)))</f>
      </c>
      <c r="I144" s="5">
        <v>2</v>
      </c>
      <c r="J144" s="5">
        <v>4</v>
      </c>
      <c r="K144" s="48">
        <v>0.5</v>
      </c>
      <c r="L144" s="5">
        <v>2</v>
      </c>
      <c r="M144" s="5">
        <v>4</v>
      </c>
      <c r="N144" s="48">
        <v>0.5</v>
      </c>
      <c r="O144" s="7"/>
      <c r="P144" s="3"/>
      <c r="Q144" s="3" t="s">
        <v>13134</v>
      </c>
      <c r="R144" s="48">
        <v>5.9</v>
      </c>
      <c r="S144" s="5">
        <v>84</v>
      </c>
      <c r="T144" s="48">
        <v>4.307</v>
      </c>
      <c r="U144" s="48">
        <v>77.9569892</v>
      </c>
      <c r="V144" s="5">
        <v>26</v>
      </c>
      <c r="W144" s="3" t="s">
        <v>13164</v>
      </c>
      <c r="X144" s="3" t="s">
        <v>13140</v>
      </c>
      <c r="Y144" s="3" t="s">
        <v>11873</v>
      </c>
      <c r="Z144" s="48">
        <v>5.9</v>
      </c>
      <c r="AA144" s="5">
        <v>80</v>
      </c>
      <c r="AB144" s="5">
        <v>84</v>
      </c>
      <c r="AC144" s="3" t="s">
        <v>13134</v>
      </c>
      <c r="AD144" s="3"/>
      <c r="AE144" s="3"/>
      <c r="AF144" s="3"/>
    </row>
    <row x14ac:dyDescent="0.25" r="145" customHeight="1" ht="16.5">
      <c r="A145" s="5">
        <v>130372</v>
      </c>
      <c r="B145" s="3" t="s">
        <v>6184</v>
      </c>
      <c r="C145" s="3" t="s">
        <v>6185</v>
      </c>
      <c r="D145" s="8" t="s">
        <v>3</v>
      </c>
      <c r="E145" s="79"/>
      <c r="F145" s="80">
        <f>IF(AC145="SIM",IF(E145&lt;&gt;"",IF(VLOOKUP(E145,AUXILIAR!$A$1:$B$11,2,FALSE)-IF(Verificação!$G$3="",10,VLOOKUP(Verificação!$G$3,AUXILIAR!$A$1:$B$11,2,FALSE))&gt;0,Verificação!$G$3,E145),IF(VLOOKUP(D145,AUXILIAR!$A$1:$B$11,2,FALSE)-IF(Verificação!$G$3="",10,VLOOKUP(Verificação!$G$3,AUXILIAR!$A$1:$B$11,2,FALSE))&gt;0,Verificação!$G$3,D145)),IF(E145&lt;&gt;"",E145,D145))</f>
      </c>
      <c r="G145" s="81">
        <f>IF(OR(AND(AC145="SIM",OR(F145=Verificação!$G$3,D145=F145,F145="NP")),OR(D145=F145,F145="NP")),"NÃO",IF(E145&lt;&gt;"","SIM","NÃO"))</f>
      </c>
      <c r="H145" s="7">
        <f>IF(E145="NP",0,ABS(VLOOKUP(D145,AUXILIAR!$A$2:$B$11,2,FALSE) - VLOOKUP(E145,AUXILIAR!$A$2:$B$11,2,FALSE)))</f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7"/>
      <c r="P145" s="3"/>
      <c r="Q145" s="3" t="s">
        <v>13134</v>
      </c>
      <c r="R145" s="48">
        <v>5.9</v>
      </c>
      <c r="S145" s="5">
        <v>81</v>
      </c>
      <c r="T145" s="13"/>
      <c r="U145" s="13"/>
      <c r="V145" s="5">
        <v>14</v>
      </c>
      <c r="W145" s="3" t="s">
        <v>13297</v>
      </c>
      <c r="X145" s="3"/>
      <c r="Y145" s="3" t="s">
        <v>13134</v>
      </c>
      <c r="Z145" s="48">
        <v>5.9</v>
      </c>
      <c r="AA145" s="5">
        <v>80</v>
      </c>
      <c r="AB145" s="5">
        <v>81</v>
      </c>
      <c r="AC145" s="3" t="s">
        <v>13134</v>
      </c>
      <c r="AD145" s="3"/>
      <c r="AE145" s="3"/>
      <c r="AF145" s="3"/>
    </row>
    <row x14ac:dyDescent="0.25" r="146" customHeight="1" ht="16.5">
      <c r="A146" s="5">
        <v>8466</v>
      </c>
      <c r="B146" s="3" t="s">
        <v>4875</v>
      </c>
      <c r="C146" s="3" t="s">
        <v>4876</v>
      </c>
      <c r="D146" s="8" t="s">
        <v>3</v>
      </c>
      <c r="E146" s="79"/>
      <c r="F146" s="80">
        <f>IF(AC146="SIM",IF(E146&lt;&gt;"",IF(VLOOKUP(E146,AUXILIAR!$A$1:$B$11,2,FALSE)-IF(Verificação!$G$3="",10,VLOOKUP(Verificação!$G$3,AUXILIAR!$A$1:$B$11,2,FALSE))&gt;0,Verificação!$G$3,E146),IF(VLOOKUP(D146,AUXILIAR!$A$1:$B$11,2,FALSE)-IF(Verificação!$G$3="",10,VLOOKUP(Verificação!$G$3,AUXILIAR!$A$1:$B$11,2,FALSE))&gt;0,Verificação!$G$3,D146)),IF(E146&lt;&gt;"",E146,D146))</f>
      </c>
      <c r="G146" s="81">
        <f>IF(OR(AND(AC146="SIM",OR(F146=Verificação!$G$3,D146=F146,F146="NP")),OR(D146=F146,F146="NP")),"NÃO",IF(E146&lt;&gt;"","SIM","NÃO"))</f>
      </c>
      <c r="H146" s="7">
        <f>IF(E146="NP",0,ABS(VLOOKUP(D146,AUXILIAR!$A$2:$B$11,2,FALSE) - VLOOKUP(E146,AUXILIAR!$A$2:$B$11,2,FALSE)))</f>
      </c>
      <c r="I146" s="5">
        <v>54</v>
      </c>
      <c r="J146" s="5">
        <v>129</v>
      </c>
      <c r="K146" s="48">
        <v>0.4186046511627907</v>
      </c>
      <c r="L146" s="5">
        <v>27</v>
      </c>
      <c r="M146" s="5">
        <v>62</v>
      </c>
      <c r="N146" s="48">
        <v>0.43548387096774194</v>
      </c>
      <c r="O146" s="5">
        <v>2</v>
      </c>
      <c r="P146" s="3" t="s">
        <v>4877</v>
      </c>
      <c r="Q146" s="3" t="s">
        <v>11873</v>
      </c>
      <c r="R146" s="48">
        <v>5.9</v>
      </c>
      <c r="S146" s="5">
        <v>85</v>
      </c>
      <c r="T146" s="48">
        <v>3.951</v>
      </c>
      <c r="U146" s="48">
        <v>77.5</v>
      </c>
      <c r="V146" s="5">
        <v>64</v>
      </c>
      <c r="W146" s="3" t="s">
        <v>13298</v>
      </c>
      <c r="X146" s="3" t="s">
        <v>13180</v>
      </c>
      <c r="Y146" s="3" t="s">
        <v>11873</v>
      </c>
      <c r="Z146" s="48">
        <v>5.9</v>
      </c>
      <c r="AA146" s="5">
        <v>80</v>
      </c>
      <c r="AB146" s="5">
        <v>85</v>
      </c>
      <c r="AC146" s="3" t="s">
        <v>13134</v>
      </c>
      <c r="AD146" s="3"/>
      <c r="AE146" s="3"/>
      <c r="AF146" s="3"/>
    </row>
    <row x14ac:dyDescent="0.25" r="147" customHeight="1" ht="16.5">
      <c r="A147" s="5">
        <v>16627</v>
      </c>
      <c r="B147" s="3" t="s">
        <v>6862</v>
      </c>
      <c r="C147" s="3" t="s">
        <v>6863</v>
      </c>
      <c r="D147" s="8" t="s">
        <v>3</v>
      </c>
      <c r="E147" s="8" t="s">
        <v>4</v>
      </c>
      <c r="F147" s="80">
        <f>IF(AC147="SIM",IF(E147&lt;&gt;"",IF(VLOOKUP(E147,AUXILIAR!$A$1:$B$11,2,FALSE)-IF(Verificação!$G$3="",10,VLOOKUP(Verificação!$G$3,AUXILIAR!$A$1:$B$11,2,FALSE))&gt;0,Verificação!$G$3,E147),IF(VLOOKUP(D147,AUXILIAR!$A$1:$B$11,2,FALSE)-IF(Verificação!$G$3="",10,VLOOKUP(Verificação!$G$3,AUXILIAR!$A$1:$B$11,2,FALSE))&gt;0,Verificação!$G$3,D147)),IF(E147&lt;&gt;"",E147,D147))</f>
      </c>
      <c r="G147" s="81">
        <f>IF(OR(AND(AC147="SIM",OR(F147=Verificação!$G$3,D147=F147,F147="NP")),OR(D147=F147,F147="NP")),"NÃO",IF(E147&lt;&gt;"","SIM","NÃO"))</f>
      </c>
      <c r="H147" s="5">
        <f>IF(E147="NP",0,ABS(VLOOKUP(D147,AUXILIAR!$A$2:$B$11,2,FALSE) - VLOOKUP(E147,AUXILIAR!$A$2:$B$11,2,FALSE)))</f>
      </c>
      <c r="I147" s="5">
        <v>66</v>
      </c>
      <c r="J147" s="5">
        <v>260</v>
      </c>
      <c r="K147" s="48">
        <v>0.25384615384615383</v>
      </c>
      <c r="L147" s="5">
        <v>13</v>
      </c>
      <c r="M147" s="5">
        <v>78</v>
      </c>
      <c r="N147" s="48">
        <v>0.16666666666666666</v>
      </c>
      <c r="O147" s="5">
        <v>3</v>
      </c>
      <c r="P147" s="3" t="s">
        <v>6864</v>
      </c>
      <c r="Q147" s="3" t="s">
        <v>11873</v>
      </c>
      <c r="R147" s="48">
        <v>5.9</v>
      </c>
      <c r="S147" s="5">
        <v>84</v>
      </c>
      <c r="T147" s="48">
        <v>2.777</v>
      </c>
      <c r="U147" s="48">
        <v>41.8918919</v>
      </c>
      <c r="V147" s="5">
        <v>42</v>
      </c>
      <c r="W147" s="3" t="s">
        <v>13265</v>
      </c>
      <c r="X147" s="3" t="s">
        <v>12903</v>
      </c>
      <c r="Y147" s="3" t="s">
        <v>11873</v>
      </c>
      <c r="Z147" s="48">
        <v>5.9</v>
      </c>
      <c r="AA147" s="5">
        <v>80</v>
      </c>
      <c r="AB147" s="5">
        <v>84</v>
      </c>
      <c r="AC147" s="3" t="s">
        <v>13134</v>
      </c>
      <c r="AD147" s="3"/>
      <c r="AE147" s="3"/>
      <c r="AF147" s="3"/>
    </row>
    <row x14ac:dyDescent="0.25" r="148" customHeight="1" ht="16.5">
      <c r="A148" s="5">
        <v>17998</v>
      </c>
      <c r="B148" s="3" t="s">
        <v>5410</v>
      </c>
      <c r="C148" s="3" t="s">
        <v>5411</v>
      </c>
      <c r="D148" s="8" t="s">
        <v>2</v>
      </c>
      <c r="E148" s="8" t="s">
        <v>3</v>
      </c>
      <c r="F148" s="80">
        <f>IF(AC148="SIM",IF(E148&lt;&gt;"",IF(VLOOKUP(E148,AUXILIAR!$A$1:$B$11,2,FALSE)-IF(Verificação!$G$3="",10,VLOOKUP(Verificação!$G$3,AUXILIAR!$A$1:$B$11,2,FALSE))&gt;0,Verificação!$G$3,E148),IF(VLOOKUP(D148,AUXILIAR!$A$1:$B$11,2,FALSE)-IF(Verificação!$G$3="",10,VLOOKUP(Verificação!$G$3,AUXILIAR!$A$1:$B$11,2,FALSE))&gt;0,Verificação!$G$3,D148)),IF(E148&lt;&gt;"",E148,D148))</f>
      </c>
      <c r="G148" s="81">
        <f>IF(OR(AND(AC148="SIM",OR(F148=Verificação!$G$3,D148=F148,F148="NP")),OR(D148=F148,F148="NP")),"NÃO",IF(E148&lt;&gt;"","SIM","NÃO"))</f>
      </c>
      <c r="H148" s="5">
        <f>IF(E148="NP",0,ABS(VLOOKUP(D148,AUXILIAR!$A$2:$B$11,2,FALSE) - VLOOKUP(E148,AUXILIAR!$A$2:$B$11,2,FALSE)))</f>
      </c>
      <c r="I148" s="5">
        <v>15</v>
      </c>
      <c r="J148" s="5">
        <v>28</v>
      </c>
      <c r="K148" s="48">
        <v>0.5357142857142857</v>
      </c>
      <c r="L148" s="5">
        <v>6</v>
      </c>
      <c r="M148" s="5">
        <v>13</v>
      </c>
      <c r="N148" s="48">
        <v>0.46153846153846156</v>
      </c>
      <c r="O148" s="7"/>
      <c r="P148" s="3"/>
      <c r="Q148" s="3" t="s">
        <v>13134</v>
      </c>
      <c r="R148" s="48">
        <v>5.8</v>
      </c>
      <c r="S148" s="5">
        <v>93</v>
      </c>
      <c r="T148" s="48">
        <v>3.556</v>
      </c>
      <c r="U148" s="48">
        <v>66.1290323</v>
      </c>
      <c r="V148" s="5">
        <v>32</v>
      </c>
      <c r="W148" s="3" t="s">
        <v>13299</v>
      </c>
      <c r="X148" s="3" t="s">
        <v>13140</v>
      </c>
      <c r="Y148" s="3" t="s">
        <v>11873</v>
      </c>
      <c r="Z148" s="48">
        <v>5.8</v>
      </c>
      <c r="AA148" s="5">
        <v>79</v>
      </c>
      <c r="AB148" s="5">
        <v>93</v>
      </c>
      <c r="AC148" s="3" t="s">
        <v>13134</v>
      </c>
      <c r="AD148" s="3"/>
      <c r="AE148" s="3"/>
      <c r="AF148" s="3"/>
    </row>
    <row x14ac:dyDescent="0.25" r="149" customHeight="1" ht="16.5">
      <c r="A149" s="5">
        <v>10894</v>
      </c>
      <c r="B149" s="3" t="s">
        <v>5003</v>
      </c>
      <c r="C149" s="3" t="s">
        <v>5004</v>
      </c>
      <c r="D149" s="8" t="s">
        <v>3</v>
      </c>
      <c r="E149" s="79"/>
      <c r="F149" s="80">
        <f>IF(AC149="SIM",IF(E149&lt;&gt;"",IF(VLOOKUP(E149,AUXILIAR!$A$1:$B$11,2,FALSE)-IF(Verificação!$G$3="",10,VLOOKUP(Verificação!$G$3,AUXILIAR!$A$1:$B$11,2,FALSE))&gt;0,Verificação!$G$3,E149),IF(VLOOKUP(D149,AUXILIAR!$A$1:$B$11,2,FALSE)-IF(Verificação!$G$3="",10,VLOOKUP(Verificação!$G$3,AUXILIAR!$A$1:$B$11,2,FALSE))&gt;0,Verificação!$G$3,D149)),IF(E149&lt;&gt;"",E149,D149))</f>
      </c>
      <c r="G149" s="81">
        <f>IF(OR(AND(AC149="SIM",OR(F149=Verificação!$G$3,D149=F149,F149="NP")),OR(D149=F149,F149="NP")),"NÃO",IF(E149&lt;&gt;"","SIM","NÃO"))</f>
      </c>
      <c r="H149" s="7">
        <f>IF(E149="NP",0,ABS(VLOOKUP(D149,AUXILIAR!$A$2:$B$11,2,FALSE) - VLOOKUP(E149,AUXILIAR!$A$2:$B$11,2,FALSE)))</f>
      </c>
      <c r="I149" s="5">
        <v>2</v>
      </c>
      <c r="J149" s="5">
        <v>2</v>
      </c>
      <c r="K149" s="5">
        <v>1</v>
      </c>
      <c r="L149" s="5">
        <v>1</v>
      </c>
      <c r="M149" s="5">
        <v>1</v>
      </c>
      <c r="N149" s="5">
        <v>1</v>
      </c>
      <c r="O149" s="7"/>
      <c r="P149" s="3"/>
      <c r="Q149" s="3" t="s">
        <v>13134</v>
      </c>
      <c r="R149" s="48">
        <v>5.8</v>
      </c>
      <c r="S149" s="5">
        <v>72</v>
      </c>
      <c r="T149" s="48">
        <v>3.691</v>
      </c>
      <c r="U149" s="48">
        <v>82.642487</v>
      </c>
      <c r="V149" s="5">
        <v>31</v>
      </c>
      <c r="W149" s="3" t="s">
        <v>13300</v>
      </c>
      <c r="X149" s="3" t="s">
        <v>13301</v>
      </c>
      <c r="Y149" s="3" t="s">
        <v>11873</v>
      </c>
      <c r="Z149" s="48">
        <v>5.8</v>
      </c>
      <c r="AA149" s="5">
        <v>79</v>
      </c>
      <c r="AB149" s="48">
        <v>82.642487</v>
      </c>
      <c r="AC149" s="3" t="s">
        <v>13134</v>
      </c>
      <c r="AD149" s="3"/>
      <c r="AE149" s="3"/>
      <c r="AF149" s="3"/>
    </row>
    <row x14ac:dyDescent="0.25" r="150" customHeight="1" ht="16.5">
      <c r="A150" s="5">
        <v>345</v>
      </c>
      <c r="B150" s="3" t="s">
        <v>2178</v>
      </c>
      <c r="C150" s="3" t="s">
        <v>2179</v>
      </c>
      <c r="D150" s="8" t="s">
        <v>2</v>
      </c>
      <c r="E150" s="79"/>
      <c r="F150" s="80">
        <f>IF(AC150="SIM",IF(E150&lt;&gt;"",IF(VLOOKUP(E150,AUXILIAR!$A$1:$B$11,2,FALSE)-IF(Verificação!$G$3="",10,VLOOKUP(Verificação!$G$3,AUXILIAR!$A$1:$B$11,2,FALSE))&gt;0,Verificação!$G$3,E150),IF(VLOOKUP(D150,AUXILIAR!$A$1:$B$11,2,FALSE)-IF(Verificação!$G$3="",10,VLOOKUP(Verificação!$G$3,AUXILIAR!$A$1:$B$11,2,FALSE))&gt;0,Verificação!$G$3,D150)),IF(E150&lt;&gt;"",E150,D150))</f>
      </c>
      <c r="G150" s="81">
        <f>IF(OR(AND(AC150="SIM",OR(F150=Verificação!$G$3,D150=F150,F150="NP")),OR(D150=F150,F150="NP")),"NÃO",IF(E150&lt;&gt;"","SIM","NÃO"))</f>
      </c>
      <c r="H150" s="7">
        <f>IF(E150="NP",0,ABS(VLOOKUP(D150,AUXILIAR!$A$2:$B$11,2,FALSE) - VLOOKUP(E150,AUXILIAR!$A$2:$B$11,2,FALSE)))</f>
      </c>
      <c r="I150" s="5">
        <v>13</v>
      </c>
      <c r="J150" s="5">
        <v>39</v>
      </c>
      <c r="K150" s="48">
        <v>0.3333333333333333</v>
      </c>
      <c r="L150" s="5">
        <v>4</v>
      </c>
      <c r="M150" s="5">
        <v>15</v>
      </c>
      <c r="N150" s="48">
        <v>0.26666666666666666</v>
      </c>
      <c r="O150" s="5">
        <v>3</v>
      </c>
      <c r="P150" s="3" t="s">
        <v>2180</v>
      </c>
      <c r="Q150" s="3" t="s">
        <v>11873</v>
      </c>
      <c r="R150" s="48">
        <v>5.8</v>
      </c>
      <c r="S150" s="5">
        <v>94</v>
      </c>
      <c r="T150" s="48">
        <v>3.131</v>
      </c>
      <c r="U150" s="48">
        <v>90.2777778</v>
      </c>
      <c r="V150" s="5">
        <v>52</v>
      </c>
      <c r="W150" s="3" t="s">
        <v>13302</v>
      </c>
      <c r="X150" s="3" t="s">
        <v>13303</v>
      </c>
      <c r="Y150" s="3" t="s">
        <v>11873</v>
      </c>
      <c r="Z150" s="48">
        <v>5.8</v>
      </c>
      <c r="AA150" s="5">
        <v>79</v>
      </c>
      <c r="AB150" s="5">
        <v>94</v>
      </c>
      <c r="AC150" s="3" t="s">
        <v>13134</v>
      </c>
      <c r="AD150" s="3"/>
      <c r="AE150" s="3"/>
      <c r="AF150" s="3"/>
    </row>
    <row x14ac:dyDescent="0.25" r="151" customHeight="1" ht="16.5">
      <c r="A151" s="5">
        <v>24830</v>
      </c>
      <c r="B151" s="3" t="s">
        <v>7133</v>
      </c>
      <c r="C151" s="3" t="s">
        <v>7134</v>
      </c>
      <c r="D151" s="8" t="s">
        <v>4</v>
      </c>
      <c r="E151" s="79"/>
      <c r="F151" s="80">
        <f>IF(AC151="SIM",IF(E151&lt;&gt;"",IF(VLOOKUP(E151,AUXILIAR!$A$1:$B$11,2,FALSE)-IF(Verificação!$G$3="",10,VLOOKUP(Verificação!$G$3,AUXILIAR!$A$1:$B$11,2,FALSE))&gt;0,Verificação!$G$3,E151),IF(VLOOKUP(D151,AUXILIAR!$A$1:$B$11,2,FALSE)-IF(Verificação!$G$3="",10,VLOOKUP(Verificação!$G$3,AUXILIAR!$A$1:$B$11,2,FALSE))&gt;0,Verificação!$G$3,D151)),IF(E151&lt;&gt;"",E151,D151))</f>
      </c>
      <c r="G151" s="81">
        <f>IF(OR(AND(AC151="SIM",OR(F151=Verificação!$G$3,D151=F151,F151="NP")),OR(D151=F151,F151="NP")),"NÃO",IF(E151&lt;&gt;"","SIM","NÃO"))</f>
      </c>
      <c r="H151" s="7">
        <f>IF(E151="NP",0,ABS(VLOOKUP(D151,AUXILIAR!$A$2:$B$11,2,FALSE) - VLOOKUP(E151,AUXILIAR!$A$2:$B$11,2,FALSE)))</f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7"/>
      <c r="P151" s="3"/>
      <c r="Q151" s="3" t="s">
        <v>13134</v>
      </c>
      <c r="R151" s="48">
        <v>5.7</v>
      </c>
      <c r="S151" s="5">
        <v>71</v>
      </c>
      <c r="T151" s="48">
        <v>3.667</v>
      </c>
      <c r="U151" s="48">
        <v>49.4871795</v>
      </c>
      <c r="V151" s="7"/>
      <c r="W151" s="3" t="s">
        <v>13304</v>
      </c>
      <c r="X151" s="3" t="s">
        <v>13305</v>
      </c>
      <c r="Y151" s="3" t="s">
        <v>11873</v>
      </c>
      <c r="Z151" s="48">
        <v>5.7</v>
      </c>
      <c r="AA151" s="5">
        <v>79</v>
      </c>
      <c r="AB151" s="5">
        <v>71</v>
      </c>
      <c r="AC151" s="3" t="s">
        <v>13134</v>
      </c>
      <c r="AD151" s="3"/>
      <c r="AE151" s="3"/>
      <c r="AF151" s="3"/>
    </row>
    <row x14ac:dyDescent="0.25" r="152" customHeight="1" ht="16.5">
      <c r="A152" s="5">
        <v>18578</v>
      </c>
      <c r="B152" s="3" t="s">
        <v>6951</v>
      </c>
      <c r="C152" s="3" t="s">
        <v>6952</v>
      </c>
      <c r="D152" s="8" t="s">
        <v>3</v>
      </c>
      <c r="E152" s="8" t="s">
        <v>4</v>
      </c>
      <c r="F152" s="80">
        <f>IF(AC152="SIM",IF(E152&lt;&gt;"",IF(VLOOKUP(E152,AUXILIAR!$A$1:$B$11,2,FALSE)-IF(Verificação!$G$3="",10,VLOOKUP(Verificação!$G$3,AUXILIAR!$A$1:$B$11,2,FALSE))&gt;0,Verificação!$G$3,E152),IF(VLOOKUP(D152,AUXILIAR!$A$1:$B$11,2,FALSE)-IF(Verificação!$G$3="",10,VLOOKUP(Verificação!$G$3,AUXILIAR!$A$1:$B$11,2,FALSE))&gt;0,Verificação!$G$3,D152)),IF(E152&lt;&gt;"",E152,D152))</f>
      </c>
      <c r="G152" s="81">
        <f>IF(OR(AND(AC152="SIM",OR(F152=Verificação!$G$3,D152=F152,F152="NP")),OR(D152=F152,F152="NP")),"NÃO",IF(E152&lt;&gt;"","SIM","NÃO"))</f>
      </c>
      <c r="H152" s="5">
        <f>IF(E152="NP",0,ABS(VLOOKUP(D152,AUXILIAR!$A$2:$B$11,2,FALSE) - VLOOKUP(E152,AUXILIAR!$A$2:$B$11,2,FALSE)))</f>
      </c>
      <c r="I152" s="5">
        <v>15</v>
      </c>
      <c r="J152" s="5">
        <v>61</v>
      </c>
      <c r="K152" s="48">
        <v>0.2459016393442623</v>
      </c>
      <c r="L152" s="5">
        <v>7</v>
      </c>
      <c r="M152" s="5">
        <v>26</v>
      </c>
      <c r="N152" s="48">
        <v>0.2692307692307692</v>
      </c>
      <c r="O152" s="5">
        <v>3</v>
      </c>
      <c r="P152" s="3" t="s">
        <v>6953</v>
      </c>
      <c r="Q152" s="3" t="s">
        <v>11873</v>
      </c>
      <c r="R152" s="48">
        <v>5.7</v>
      </c>
      <c r="S152" s="5">
        <v>82</v>
      </c>
      <c r="T152" s="48">
        <v>2.705</v>
      </c>
      <c r="U152" s="48">
        <v>42.5925926</v>
      </c>
      <c r="V152" s="5">
        <v>31</v>
      </c>
      <c r="W152" s="3" t="s">
        <v>13164</v>
      </c>
      <c r="X152" s="3" t="s">
        <v>13212</v>
      </c>
      <c r="Y152" s="3" t="s">
        <v>11873</v>
      </c>
      <c r="Z152" s="48">
        <v>5.7</v>
      </c>
      <c r="AA152" s="5">
        <v>79</v>
      </c>
      <c r="AB152" s="5">
        <v>82</v>
      </c>
      <c r="AC152" s="3" t="s">
        <v>13134</v>
      </c>
      <c r="AD152" s="3"/>
      <c r="AE152" s="3"/>
      <c r="AF152" s="3"/>
    </row>
    <row x14ac:dyDescent="0.25" r="153" customHeight="1" ht="16.5">
      <c r="A153" s="5">
        <v>670</v>
      </c>
      <c r="B153" s="3" t="s">
        <v>6211</v>
      </c>
      <c r="C153" s="3" t="s">
        <v>6212</v>
      </c>
      <c r="D153" s="8" t="s">
        <v>4</v>
      </c>
      <c r="E153" s="79"/>
      <c r="F153" s="80">
        <f>IF(AC153="SIM",IF(E153&lt;&gt;"",IF(VLOOKUP(E153,AUXILIAR!$A$1:$B$11,2,FALSE)-IF(Verificação!$G$3="",10,VLOOKUP(Verificação!$G$3,AUXILIAR!$A$1:$B$11,2,FALSE))&gt;0,Verificação!$G$3,E153),IF(VLOOKUP(D153,AUXILIAR!$A$1:$B$11,2,FALSE)-IF(Verificação!$G$3="",10,VLOOKUP(Verificação!$G$3,AUXILIAR!$A$1:$B$11,2,FALSE))&gt;0,Verificação!$G$3,D153)),IF(E153&lt;&gt;"",E153,D153))</f>
      </c>
      <c r="G153" s="81">
        <f>IF(OR(AND(AC153="SIM",OR(F153=Verificação!$G$3,D153=F153,F153="NP")),OR(D153=F153,F153="NP")),"NÃO",IF(E153&lt;&gt;"","SIM","NÃO"))</f>
      </c>
      <c r="H153" s="7">
        <f>IF(E153="NP",0,ABS(VLOOKUP(D153,AUXILIAR!$A$2:$B$11,2,FALSE) - VLOOKUP(E153,AUXILIAR!$A$2:$B$11,2,FALSE)))</f>
      </c>
      <c r="I153" s="5">
        <v>24</v>
      </c>
      <c r="J153" s="5">
        <v>126</v>
      </c>
      <c r="K153" s="48">
        <v>0.19047619047619047</v>
      </c>
      <c r="L153" s="5">
        <v>14</v>
      </c>
      <c r="M153" s="5">
        <v>69</v>
      </c>
      <c r="N153" s="48">
        <v>0.2028985507246377</v>
      </c>
      <c r="O153" s="5">
        <v>3</v>
      </c>
      <c r="P153" s="3" t="s">
        <v>6213</v>
      </c>
      <c r="Q153" s="3" t="s">
        <v>11873</v>
      </c>
      <c r="R153" s="48">
        <v>5.7</v>
      </c>
      <c r="S153" s="5">
        <v>63</v>
      </c>
      <c r="T153" s="48">
        <v>4.078</v>
      </c>
      <c r="U153" s="48">
        <v>63.6075949</v>
      </c>
      <c r="V153" s="5">
        <v>35</v>
      </c>
      <c r="W153" s="3" t="s">
        <v>13306</v>
      </c>
      <c r="X153" s="3" t="s">
        <v>13307</v>
      </c>
      <c r="Y153" s="3" t="s">
        <v>13134</v>
      </c>
      <c r="Z153" s="48">
        <v>5.7</v>
      </c>
      <c r="AA153" s="5">
        <v>79</v>
      </c>
      <c r="AB153" s="48">
        <v>63.6075949</v>
      </c>
      <c r="AC153" s="3" t="s">
        <v>13134</v>
      </c>
      <c r="AD153" s="3"/>
      <c r="AE153" s="3"/>
      <c r="AF153" s="3"/>
    </row>
    <row x14ac:dyDescent="0.25" r="154" customHeight="1" ht="16.5">
      <c r="A154" s="5">
        <v>113546</v>
      </c>
      <c r="B154" s="3" t="s">
        <v>4394</v>
      </c>
      <c r="C154" s="3" t="s">
        <v>4395</v>
      </c>
      <c r="D154" s="8" t="s">
        <v>2</v>
      </c>
      <c r="E154" s="79"/>
      <c r="F154" s="80">
        <f>IF(AC154="SIM",IF(E154&lt;&gt;"",IF(VLOOKUP(E154,AUXILIAR!$A$1:$B$11,2,FALSE)-IF(Verificação!$G$3="",10,VLOOKUP(Verificação!$G$3,AUXILIAR!$A$1:$B$11,2,FALSE))&gt;0,Verificação!$G$3,E154),IF(VLOOKUP(D154,AUXILIAR!$A$1:$B$11,2,FALSE)-IF(Verificação!$G$3="",10,VLOOKUP(Verificação!$G$3,AUXILIAR!$A$1:$B$11,2,FALSE))&gt;0,Verificação!$G$3,D154)),IF(E154&lt;&gt;"",E154,D154))</f>
      </c>
      <c r="G154" s="81">
        <f>IF(OR(AND(AC154="SIM",OR(F154=Verificação!$G$3,D154=F154,F154="NP")),OR(D154=F154,F154="NP")),"NÃO",IF(E154&lt;&gt;"","SIM","NÃO"))</f>
      </c>
      <c r="H154" s="7">
        <f>IF(E154="NP",0,ABS(VLOOKUP(D154,AUXILIAR!$A$2:$B$11,2,FALSE) - VLOOKUP(E154,AUXILIAR!$A$2:$B$11,2,FALSE)))</f>
      </c>
      <c r="I154" s="5">
        <v>11</v>
      </c>
      <c r="J154" s="5">
        <v>14</v>
      </c>
      <c r="K154" s="48">
        <v>0.7857142857142857</v>
      </c>
      <c r="L154" s="5">
        <v>11</v>
      </c>
      <c r="M154" s="5">
        <v>14</v>
      </c>
      <c r="N154" s="48">
        <v>0.7857142857142857</v>
      </c>
      <c r="O154" s="7"/>
      <c r="P154" s="3"/>
      <c r="Q154" s="3" t="s">
        <v>13134</v>
      </c>
      <c r="R154" s="48">
        <v>5.7</v>
      </c>
      <c r="S154" s="5">
        <v>92</v>
      </c>
      <c r="T154" s="13"/>
      <c r="U154" s="13"/>
      <c r="V154" s="5">
        <v>19</v>
      </c>
      <c r="W154" s="3" t="s">
        <v>13308</v>
      </c>
      <c r="X154" s="3"/>
      <c r="Y154" s="3" t="s">
        <v>11873</v>
      </c>
      <c r="Z154" s="48">
        <v>5.7</v>
      </c>
      <c r="AA154" s="5">
        <v>79</v>
      </c>
      <c r="AB154" s="5">
        <v>92</v>
      </c>
      <c r="AC154" s="3" t="s">
        <v>13134</v>
      </c>
      <c r="AD154" s="3"/>
      <c r="AE154" s="3"/>
      <c r="AF154" s="3"/>
    </row>
    <row x14ac:dyDescent="0.25" r="155" customHeight="1" ht="16.5">
      <c r="A155" s="5">
        <v>13273</v>
      </c>
      <c r="B155" s="3" t="s">
        <v>5194</v>
      </c>
      <c r="C155" s="3" t="s">
        <v>5195</v>
      </c>
      <c r="D155" s="8" t="s">
        <v>3</v>
      </c>
      <c r="E155" s="79"/>
      <c r="F155" s="80">
        <f>IF(AC155="SIM",IF(E155&lt;&gt;"",IF(VLOOKUP(E155,AUXILIAR!$A$1:$B$11,2,FALSE)-IF(Verificação!$G$3="",10,VLOOKUP(Verificação!$G$3,AUXILIAR!$A$1:$B$11,2,FALSE))&gt;0,Verificação!$G$3,E155),IF(VLOOKUP(D155,AUXILIAR!$A$1:$B$11,2,FALSE)-IF(Verificação!$G$3="",10,VLOOKUP(Verificação!$G$3,AUXILIAR!$A$1:$B$11,2,FALSE))&gt;0,Verificação!$G$3,D155)),IF(E155&lt;&gt;"",E155,D155))</f>
      </c>
      <c r="G155" s="81">
        <f>IF(OR(AND(AC155="SIM",OR(F155=Verificação!$G$3,D155=F155,F155="NP")),OR(D155=F155,F155="NP")),"NÃO",IF(E155&lt;&gt;"","SIM","NÃO"))</f>
      </c>
      <c r="H155" s="7">
        <f>IF(E155="NP",0,ABS(VLOOKUP(D155,AUXILIAR!$A$2:$B$11,2,FALSE) - VLOOKUP(E155,AUXILIAR!$A$2:$B$11,2,FALSE)))</f>
      </c>
      <c r="I155" s="5">
        <v>17</v>
      </c>
      <c r="J155" s="5">
        <v>66</v>
      </c>
      <c r="K155" s="48">
        <v>0.25757575757575757</v>
      </c>
      <c r="L155" s="5">
        <v>12</v>
      </c>
      <c r="M155" s="5">
        <v>54</v>
      </c>
      <c r="N155" s="48">
        <v>0.2222222222222222</v>
      </c>
      <c r="O155" s="5">
        <v>2</v>
      </c>
      <c r="P155" s="3" t="s">
        <v>998</v>
      </c>
      <c r="Q155" s="3" t="s">
        <v>11873</v>
      </c>
      <c r="R155" s="48">
        <v>5.7</v>
      </c>
      <c r="S155" s="5">
        <v>83</v>
      </c>
      <c r="T155" s="48">
        <v>4.221</v>
      </c>
      <c r="U155" s="48">
        <v>77.027027</v>
      </c>
      <c r="V155" s="5">
        <v>29</v>
      </c>
      <c r="W155" s="3" t="s">
        <v>13265</v>
      </c>
      <c r="X155" s="3" t="s">
        <v>12903</v>
      </c>
      <c r="Y155" s="3" t="s">
        <v>11873</v>
      </c>
      <c r="Z155" s="48">
        <v>5.7</v>
      </c>
      <c r="AA155" s="5">
        <v>79</v>
      </c>
      <c r="AB155" s="5">
        <v>83</v>
      </c>
      <c r="AC155" s="3" t="s">
        <v>13134</v>
      </c>
      <c r="AD155" s="3"/>
      <c r="AE155" s="3"/>
      <c r="AF155" s="3"/>
    </row>
    <row x14ac:dyDescent="0.25" r="156" customHeight="1" ht="16.5">
      <c r="A156" s="5">
        <v>18614</v>
      </c>
      <c r="B156" s="3" t="s">
        <v>9254</v>
      </c>
      <c r="C156" s="3" t="s">
        <v>9255</v>
      </c>
      <c r="D156" s="8" t="s">
        <v>4</v>
      </c>
      <c r="E156" s="8" t="s">
        <v>6</v>
      </c>
      <c r="F156" s="80">
        <f>IF(AC156="SIM",IF(E156&lt;&gt;"",IF(VLOOKUP(E156,AUXILIAR!$A$1:$B$11,2,FALSE)-IF(Verificação!$G$3="",10,VLOOKUP(Verificação!$G$3,AUXILIAR!$A$1:$B$11,2,FALSE))&gt;0,Verificação!$G$3,E156),IF(VLOOKUP(D156,AUXILIAR!$A$1:$B$11,2,FALSE)-IF(Verificação!$G$3="",10,VLOOKUP(Verificação!$G$3,AUXILIAR!$A$1:$B$11,2,FALSE))&gt;0,Verificação!$G$3,D156)),IF(E156&lt;&gt;"",E156,D156))</f>
      </c>
      <c r="G156" s="81">
        <f>IF(OR(AND(AC156="SIM",OR(F156=Verificação!$G$3,D156=F156,F156="NP")),OR(D156=F156,F156="NP")),"NÃO",IF(E156&lt;&gt;"","SIM","NÃO"))</f>
      </c>
      <c r="H156" s="5">
        <f>IF(E156="NP",0,ABS(VLOOKUP(D156,AUXILIAR!$A$2:$B$11,2,FALSE) - VLOOKUP(E156,AUXILIAR!$A$2:$B$11,2,FALSE)))</f>
      </c>
      <c r="I156" s="5">
        <v>2</v>
      </c>
      <c r="J156" s="5">
        <v>2</v>
      </c>
      <c r="K156" s="5">
        <v>1</v>
      </c>
      <c r="L156" s="5">
        <v>2</v>
      </c>
      <c r="M156" s="5">
        <v>2</v>
      </c>
      <c r="N156" s="5">
        <v>1</v>
      </c>
      <c r="O156" s="7"/>
      <c r="P156" s="3"/>
      <c r="Q156" s="3" t="s">
        <v>13134</v>
      </c>
      <c r="R156" s="48">
        <v>5.7</v>
      </c>
      <c r="S156" s="5">
        <v>66</v>
      </c>
      <c r="T156" s="13"/>
      <c r="U156" s="13"/>
      <c r="V156" s="7"/>
      <c r="W156" s="3" t="s">
        <v>13309</v>
      </c>
      <c r="X156" s="3"/>
      <c r="Y156" s="3" t="s">
        <v>11873</v>
      </c>
      <c r="Z156" s="48">
        <v>5.7</v>
      </c>
      <c r="AA156" s="5">
        <v>79</v>
      </c>
      <c r="AB156" s="5">
        <v>66</v>
      </c>
      <c r="AC156" s="3" t="s">
        <v>13134</v>
      </c>
      <c r="AD156" s="3"/>
      <c r="AE156" s="3"/>
      <c r="AF156" s="3"/>
    </row>
    <row x14ac:dyDescent="0.25" r="157" customHeight="1" ht="16.5">
      <c r="A157" s="5">
        <v>11876</v>
      </c>
      <c r="B157" s="3" t="s">
        <v>5123</v>
      </c>
      <c r="C157" s="3" t="s">
        <v>5124</v>
      </c>
      <c r="D157" s="8" t="s">
        <v>3</v>
      </c>
      <c r="E157" s="79"/>
      <c r="F157" s="80">
        <f>IF(AC157="SIM",IF(E157&lt;&gt;"",IF(VLOOKUP(E157,AUXILIAR!$A$1:$B$11,2,FALSE)-IF(Verificação!$G$3="",10,VLOOKUP(Verificação!$G$3,AUXILIAR!$A$1:$B$11,2,FALSE))&gt;0,Verificação!$G$3,E157),IF(VLOOKUP(D157,AUXILIAR!$A$1:$B$11,2,FALSE)-IF(Verificação!$G$3="",10,VLOOKUP(Verificação!$G$3,AUXILIAR!$A$1:$B$11,2,FALSE))&gt;0,Verificação!$G$3,D157)),IF(E157&lt;&gt;"",E157,D157))</f>
      </c>
      <c r="G157" s="81">
        <f>IF(OR(AND(AC157="SIM",OR(F157=Verificação!$G$3,D157=F157,F157="NP")),OR(D157=F157,F157="NP")),"NÃO",IF(E157&lt;&gt;"","SIM","NÃO"))</f>
      </c>
      <c r="H157" s="7">
        <f>IF(E157="NP",0,ABS(VLOOKUP(D157,AUXILIAR!$A$2:$B$11,2,FALSE) - VLOOKUP(E157,AUXILIAR!$A$2:$B$11,2,FALSE)))</f>
      </c>
      <c r="I157" s="5">
        <v>18</v>
      </c>
      <c r="J157" s="5">
        <v>40</v>
      </c>
      <c r="K157" s="48">
        <v>0.45</v>
      </c>
      <c r="L157" s="5">
        <v>8</v>
      </c>
      <c r="M157" s="5">
        <v>25</v>
      </c>
      <c r="N157" s="48">
        <v>0.32</v>
      </c>
      <c r="O157" s="5">
        <v>2</v>
      </c>
      <c r="P157" s="3" t="s">
        <v>5125</v>
      </c>
      <c r="Q157" s="3" t="s">
        <v>11873</v>
      </c>
      <c r="R157" s="48">
        <v>5.7</v>
      </c>
      <c r="S157" s="5">
        <v>85</v>
      </c>
      <c r="T157" s="48">
        <v>3.623</v>
      </c>
      <c r="U157" s="48">
        <v>72.7941176</v>
      </c>
      <c r="V157" s="5">
        <v>42</v>
      </c>
      <c r="W157" s="3" t="s">
        <v>13310</v>
      </c>
      <c r="X157" s="3" t="s">
        <v>13155</v>
      </c>
      <c r="Y157" s="3" t="s">
        <v>11873</v>
      </c>
      <c r="Z157" s="48">
        <v>5.7</v>
      </c>
      <c r="AA157" s="5">
        <v>79</v>
      </c>
      <c r="AB157" s="5">
        <v>85</v>
      </c>
      <c r="AC157" s="3" t="s">
        <v>13134</v>
      </c>
      <c r="AD157" s="3"/>
      <c r="AE157" s="3"/>
      <c r="AF157" s="3"/>
    </row>
    <row x14ac:dyDescent="0.25" r="158" customHeight="1" ht="16.5">
      <c r="A158" s="5">
        <v>100673</v>
      </c>
      <c r="B158" s="3" t="s">
        <v>5994</v>
      </c>
      <c r="C158" s="3" t="s">
        <v>5995</v>
      </c>
      <c r="D158" s="8" t="s">
        <v>3</v>
      </c>
      <c r="E158" s="79"/>
      <c r="F158" s="80">
        <f>IF(AC158="SIM",IF(E158&lt;&gt;"",IF(VLOOKUP(E158,AUXILIAR!$A$1:$B$11,2,FALSE)-IF(Verificação!$G$3="",10,VLOOKUP(Verificação!$G$3,AUXILIAR!$A$1:$B$11,2,FALSE))&gt;0,Verificação!$G$3,E158),IF(VLOOKUP(D158,AUXILIAR!$A$1:$B$11,2,FALSE)-IF(Verificação!$G$3="",10,VLOOKUP(Verificação!$G$3,AUXILIAR!$A$1:$B$11,2,FALSE))&gt;0,Verificação!$G$3,D158)),IF(E158&lt;&gt;"",E158,D158))</f>
      </c>
      <c r="G158" s="81">
        <f>IF(OR(AND(AC158="SIM",OR(F158=Verificação!$G$3,D158=F158,F158="NP")),OR(D158=F158,F158="NP")),"NÃO",IF(E158&lt;&gt;"","SIM","NÃO"))</f>
      </c>
      <c r="H158" s="7">
        <f>IF(E158="NP",0,ABS(VLOOKUP(D158,AUXILIAR!$A$2:$B$11,2,FALSE) - VLOOKUP(E158,AUXILIAR!$A$2:$B$11,2,FALSE)))</f>
      </c>
      <c r="I158" s="5">
        <v>34</v>
      </c>
      <c r="J158" s="5">
        <v>104</v>
      </c>
      <c r="K158" s="48">
        <v>0.3269230769230769</v>
      </c>
      <c r="L158" s="5">
        <v>29</v>
      </c>
      <c r="M158" s="5">
        <v>87</v>
      </c>
      <c r="N158" s="48">
        <v>0.3333333333333333</v>
      </c>
      <c r="O158" s="5">
        <v>2</v>
      </c>
      <c r="P158" s="3" t="s">
        <v>5996</v>
      </c>
      <c r="Q158" s="3" t="s">
        <v>11873</v>
      </c>
      <c r="R158" s="48">
        <v>5.7</v>
      </c>
      <c r="S158" s="5">
        <v>87</v>
      </c>
      <c r="T158" s="48">
        <v>4.35</v>
      </c>
      <c r="U158" s="5">
        <v>75</v>
      </c>
      <c r="V158" s="5">
        <v>54</v>
      </c>
      <c r="W158" s="3" t="s">
        <v>13311</v>
      </c>
      <c r="X158" s="3" t="s">
        <v>13287</v>
      </c>
      <c r="Y158" s="3" t="s">
        <v>11873</v>
      </c>
      <c r="Z158" s="48">
        <v>5.7</v>
      </c>
      <c r="AA158" s="5">
        <v>79</v>
      </c>
      <c r="AB158" s="5">
        <v>87</v>
      </c>
      <c r="AC158" s="3" t="s">
        <v>13134</v>
      </c>
      <c r="AD158" s="3"/>
      <c r="AE158" s="3"/>
      <c r="AF158" s="3"/>
    </row>
    <row x14ac:dyDescent="0.25" r="159" customHeight="1" ht="16.5">
      <c r="A159" s="5">
        <v>1261</v>
      </c>
      <c r="B159" s="3" t="s">
        <v>4555</v>
      </c>
      <c r="C159" s="3" t="s">
        <v>4556</v>
      </c>
      <c r="D159" s="8" t="s">
        <v>3</v>
      </c>
      <c r="E159" s="79"/>
      <c r="F159" s="80">
        <f>IF(AC159="SIM",IF(E159&lt;&gt;"",IF(VLOOKUP(E159,AUXILIAR!$A$1:$B$11,2,FALSE)-IF(Verificação!$G$3="",10,VLOOKUP(Verificação!$G$3,AUXILIAR!$A$1:$B$11,2,FALSE))&gt;0,Verificação!$G$3,E159),IF(VLOOKUP(D159,AUXILIAR!$A$1:$B$11,2,FALSE)-IF(Verificação!$G$3="",10,VLOOKUP(Verificação!$G$3,AUXILIAR!$A$1:$B$11,2,FALSE))&gt;0,Verificação!$G$3,D159)),IF(E159&lt;&gt;"",E159,D159))</f>
      </c>
      <c r="G159" s="81">
        <f>IF(OR(AND(AC159="SIM",OR(F159=Verificação!$G$3,D159=F159,F159="NP")),OR(D159=F159,F159="NP")),"NÃO",IF(E159&lt;&gt;"","SIM","NÃO"))</f>
      </c>
      <c r="H159" s="7">
        <f>IF(E159="NP",0,ABS(VLOOKUP(D159,AUXILIAR!$A$2:$B$11,2,FALSE) - VLOOKUP(E159,AUXILIAR!$A$2:$B$11,2,FALSE)))</f>
      </c>
      <c r="I159" s="5">
        <v>47</v>
      </c>
      <c r="J159" s="5">
        <v>108</v>
      </c>
      <c r="K159" s="48">
        <v>0.4351851851851852</v>
      </c>
      <c r="L159" s="5">
        <v>21</v>
      </c>
      <c r="M159" s="5">
        <v>55</v>
      </c>
      <c r="N159" s="48">
        <v>0.38181818181818183</v>
      </c>
      <c r="O159" s="5">
        <v>2</v>
      </c>
      <c r="P159" s="3" t="s">
        <v>4557</v>
      </c>
      <c r="Q159" s="3" t="s">
        <v>11873</v>
      </c>
      <c r="R159" s="48">
        <v>5.7</v>
      </c>
      <c r="S159" s="5">
        <v>79</v>
      </c>
      <c r="T159" s="48">
        <v>4.041</v>
      </c>
      <c r="U159" s="48">
        <v>78.6764706</v>
      </c>
      <c r="V159" s="5">
        <v>43</v>
      </c>
      <c r="W159" s="3" t="s">
        <v>13157</v>
      </c>
      <c r="X159" s="3" t="s">
        <v>13150</v>
      </c>
      <c r="Y159" s="3" t="s">
        <v>11873</v>
      </c>
      <c r="Z159" s="48">
        <v>5.7</v>
      </c>
      <c r="AA159" s="5">
        <v>79</v>
      </c>
      <c r="AB159" s="5">
        <v>79</v>
      </c>
      <c r="AC159" s="3" t="s">
        <v>13134</v>
      </c>
      <c r="AD159" s="3"/>
      <c r="AE159" s="3"/>
      <c r="AF159" s="3"/>
    </row>
    <row x14ac:dyDescent="0.25" r="160" customHeight="1" ht="16.5">
      <c r="A160" s="5">
        <v>11214</v>
      </c>
      <c r="B160" s="3" t="s">
        <v>3142</v>
      </c>
      <c r="C160" s="3" t="s">
        <v>3143</v>
      </c>
      <c r="D160" s="8" t="s">
        <v>2</v>
      </c>
      <c r="E160" s="79"/>
      <c r="F160" s="80">
        <f>IF(AC160="SIM",IF(E160&lt;&gt;"",IF(VLOOKUP(E160,AUXILIAR!$A$1:$B$11,2,FALSE)-IF(Verificação!$G$3="",10,VLOOKUP(Verificação!$G$3,AUXILIAR!$A$1:$B$11,2,FALSE))&gt;0,Verificação!$G$3,E160),IF(VLOOKUP(D160,AUXILIAR!$A$1:$B$11,2,FALSE)-IF(Verificação!$G$3="",10,VLOOKUP(Verificação!$G$3,AUXILIAR!$A$1:$B$11,2,FALSE))&gt;0,Verificação!$G$3,D160)),IF(E160&lt;&gt;"",E160,D160))</f>
      </c>
      <c r="G160" s="81">
        <f>IF(OR(AND(AC160="SIM",OR(F160=Verificação!$G$3,D160=F160,F160="NP")),OR(D160=F160,F160="NP")),"NÃO",IF(E160&lt;&gt;"","SIM","NÃO"))</f>
      </c>
      <c r="H160" s="7">
        <f>IF(E160="NP",0,ABS(VLOOKUP(D160,AUXILIAR!$A$2:$B$11,2,FALSE) - VLOOKUP(E160,AUXILIAR!$A$2:$B$11,2,FALSE)))</f>
      </c>
      <c r="I160" s="5">
        <v>79</v>
      </c>
      <c r="J160" s="5">
        <v>346</v>
      </c>
      <c r="K160" s="48">
        <v>0.22832369942196531</v>
      </c>
      <c r="L160" s="5">
        <v>37</v>
      </c>
      <c r="M160" s="5">
        <v>180</v>
      </c>
      <c r="N160" s="48">
        <v>0.20555555555555555</v>
      </c>
      <c r="O160" s="5">
        <v>3</v>
      </c>
      <c r="P160" s="3" t="s">
        <v>3144</v>
      </c>
      <c r="Q160" s="3" t="s">
        <v>11873</v>
      </c>
      <c r="R160" s="48">
        <v>5.6</v>
      </c>
      <c r="S160" s="5">
        <v>89</v>
      </c>
      <c r="T160" s="48">
        <v>3.575</v>
      </c>
      <c r="U160" s="48">
        <v>80.1470588</v>
      </c>
      <c r="V160" s="5">
        <v>36</v>
      </c>
      <c r="W160" s="3" t="s">
        <v>13288</v>
      </c>
      <c r="X160" s="3" t="s">
        <v>13312</v>
      </c>
      <c r="Y160" s="3" t="s">
        <v>11873</v>
      </c>
      <c r="Z160" s="48">
        <v>5.6</v>
      </c>
      <c r="AA160" s="5">
        <v>78</v>
      </c>
      <c r="AB160" s="5">
        <v>89</v>
      </c>
      <c r="AC160" s="3" t="s">
        <v>13134</v>
      </c>
      <c r="AD160" s="3"/>
      <c r="AE160" s="3"/>
      <c r="AF160" s="3"/>
    </row>
    <row x14ac:dyDescent="0.25" r="161" customHeight="1" ht="16.5">
      <c r="A161" s="5">
        <v>11018</v>
      </c>
      <c r="B161" s="3" t="s">
        <v>5008</v>
      </c>
      <c r="C161" s="3" t="s">
        <v>5009</v>
      </c>
      <c r="D161" s="8" t="s">
        <v>3</v>
      </c>
      <c r="E161" s="79"/>
      <c r="F161" s="80">
        <f>IF(AC161="SIM",IF(E161&lt;&gt;"",IF(VLOOKUP(E161,AUXILIAR!$A$1:$B$11,2,FALSE)-IF(Verificação!$G$3="",10,VLOOKUP(Verificação!$G$3,AUXILIAR!$A$1:$B$11,2,FALSE))&gt;0,Verificação!$G$3,E161),IF(VLOOKUP(D161,AUXILIAR!$A$1:$B$11,2,FALSE)-IF(Verificação!$G$3="",10,VLOOKUP(Verificação!$G$3,AUXILIAR!$A$1:$B$11,2,FALSE))&gt;0,Verificação!$G$3,D161)),IF(E161&lt;&gt;"",E161,D161))</f>
      </c>
      <c r="G161" s="81">
        <f>IF(OR(AND(AC161="SIM",OR(F161=Verificação!$G$3,D161=F161,F161="NP")),OR(D161=F161,F161="NP")),"NÃO",IF(E161&lt;&gt;"","SIM","NÃO"))</f>
      </c>
      <c r="H161" s="7">
        <f>IF(E161="NP",0,ABS(VLOOKUP(D161,AUXILIAR!$A$2:$B$11,2,FALSE) - VLOOKUP(E161,AUXILIAR!$A$2:$B$11,2,FALSE)))</f>
      </c>
      <c r="I161" s="5">
        <v>25</v>
      </c>
      <c r="J161" s="5">
        <v>85</v>
      </c>
      <c r="K161" s="48">
        <v>0.29411764705882354</v>
      </c>
      <c r="L161" s="5">
        <v>11</v>
      </c>
      <c r="M161" s="5">
        <v>36</v>
      </c>
      <c r="N161" s="48">
        <v>0.3055555555555556</v>
      </c>
      <c r="O161" s="5">
        <v>3</v>
      </c>
      <c r="P161" s="3" t="s">
        <v>5010</v>
      </c>
      <c r="Q161" s="3" t="s">
        <v>11873</v>
      </c>
      <c r="R161" s="48">
        <v>5.6</v>
      </c>
      <c r="S161" s="5">
        <v>84</v>
      </c>
      <c r="T161" s="48">
        <v>4.464</v>
      </c>
      <c r="U161" s="48">
        <v>82.2580645</v>
      </c>
      <c r="V161" s="5">
        <v>43</v>
      </c>
      <c r="W161" s="3" t="s">
        <v>13144</v>
      </c>
      <c r="X161" s="3" t="s">
        <v>13138</v>
      </c>
      <c r="Y161" s="3" t="s">
        <v>11873</v>
      </c>
      <c r="Z161" s="48">
        <v>5.6</v>
      </c>
      <c r="AA161" s="5">
        <v>78</v>
      </c>
      <c r="AB161" s="5">
        <v>84</v>
      </c>
      <c r="AC161" s="3" t="s">
        <v>13134</v>
      </c>
      <c r="AD161" s="3"/>
      <c r="AE161" s="3"/>
      <c r="AF161" s="3"/>
    </row>
    <row x14ac:dyDescent="0.25" r="162" customHeight="1" ht="16.5">
      <c r="A162" s="5">
        <v>127430</v>
      </c>
      <c r="B162" s="3" t="s">
        <v>7594</v>
      </c>
      <c r="C162" s="3" t="s">
        <v>7595</v>
      </c>
      <c r="D162" s="8" t="s">
        <v>4</v>
      </c>
      <c r="E162" s="79"/>
      <c r="F162" s="80">
        <f>IF(AC162="SIM",IF(E162&lt;&gt;"",IF(VLOOKUP(E162,AUXILIAR!$A$1:$B$11,2,FALSE)-IF(Verificação!$G$3="",10,VLOOKUP(Verificação!$G$3,AUXILIAR!$A$1:$B$11,2,FALSE))&gt;0,Verificação!$G$3,E162),IF(VLOOKUP(D162,AUXILIAR!$A$1:$B$11,2,FALSE)-IF(Verificação!$G$3="",10,VLOOKUP(Verificação!$G$3,AUXILIAR!$A$1:$B$11,2,FALSE))&gt;0,Verificação!$G$3,D162)),IF(E162&lt;&gt;"",E162,D162))</f>
      </c>
      <c r="G162" s="81">
        <f>IF(OR(AND(AC162="SIM",OR(F162=Verificação!$G$3,D162=F162,F162="NP")),OR(D162=F162,F162="NP")),"NÃO",IF(E162&lt;&gt;"","SIM","NÃO"))</f>
      </c>
      <c r="H162" s="7">
        <f>IF(E162="NP",0,ABS(VLOOKUP(D162,AUXILIAR!$A$2:$B$11,2,FALSE) - VLOOKUP(E162,AUXILIAR!$A$2:$B$11,2,FALSE)))</f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7"/>
      <c r="P162" s="3"/>
      <c r="Q162" s="3" t="s">
        <v>13134</v>
      </c>
      <c r="R162" s="48">
        <v>5.6</v>
      </c>
      <c r="S162" s="5">
        <v>70</v>
      </c>
      <c r="T162" s="48">
        <v>3.925</v>
      </c>
      <c r="U162" s="48">
        <v>66.9741697</v>
      </c>
      <c r="V162" s="5">
        <v>21</v>
      </c>
      <c r="W162" s="3" t="s">
        <v>13313</v>
      </c>
      <c r="X162" s="3" t="s">
        <v>13229</v>
      </c>
      <c r="Y162" s="3" t="s">
        <v>13134</v>
      </c>
      <c r="Z162" s="48">
        <v>5.6</v>
      </c>
      <c r="AA162" s="5">
        <v>78</v>
      </c>
      <c r="AB162" s="5">
        <v>70</v>
      </c>
      <c r="AC162" s="3" t="s">
        <v>13134</v>
      </c>
      <c r="AD162" s="3"/>
      <c r="AE162" s="3"/>
      <c r="AF162" s="3"/>
    </row>
    <row x14ac:dyDescent="0.25" r="163" customHeight="1" ht="16.5">
      <c r="A163" s="5">
        <v>11590</v>
      </c>
      <c r="B163" s="3" t="s">
        <v>5082</v>
      </c>
      <c r="C163" s="3" t="s">
        <v>5083</v>
      </c>
      <c r="D163" s="8" t="s">
        <v>3</v>
      </c>
      <c r="E163" s="79"/>
      <c r="F163" s="80">
        <f>IF(AC163="SIM",IF(E163&lt;&gt;"",IF(VLOOKUP(E163,AUXILIAR!$A$1:$B$11,2,FALSE)-IF(Verificação!$G$3="",10,VLOOKUP(Verificação!$G$3,AUXILIAR!$A$1:$B$11,2,FALSE))&gt;0,Verificação!$G$3,E163),IF(VLOOKUP(D163,AUXILIAR!$A$1:$B$11,2,FALSE)-IF(Verificação!$G$3="",10,VLOOKUP(Verificação!$G$3,AUXILIAR!$A$1:$B$11,2,FALSE))&gt;0,Verificação!$G$3,D163)),IF(E163&lt;&gt;"",E163,D163))</f>
      </c>
      <c r="G163" s="81">
        <f>IF(OR(AND(AC163="SIM",OR(F163=Verificação!$G$3,D163=F163,F163="NP")),OR(D163=F163,F163="NP")),"NÃO",IF(E163&lt;&gt;"","SIM","NÃO"))</f>
      </c>
      <c r="H163" s="7">
        <f>IF(E163="NP",0,ABS(VLOOKUP(D163,AUXILIAR!$A$2:$B$11,2,FALSE) - VLOOKUP(E163,AUXILIAR!$A$2:$B$11,2,FALSE)))</f>
      </c>
      <c r="I163" s="5">
        <v>14</v>
      </c>
      <c r="J163" s="5">
        <v>30</v>
      </c>
      <c r="K163" s="48">
        <v>0.4666666666666667</v>
      </c>
      <c r="L163" s="5">
        <v>12</v>
      </c>
      <c r="M163" s="5">
        <v>28</v>
      </c>
      <c r="N163" s="48">
        <v>0.42857142857142855</v>
      </c>
      <c r="O163" s="5">
        <v>2</v>
      </c>
      <c r="P163" s="3" t="s">
        <v>5084</v>
      </c>
      <c r="Q163" s="3" t="s">
        <v>11873</v>
      </c>
      <c r="R163" s="48">
        <v>5.6</v>
      </c>
      <c r="S163" s="5">
        <v>84</v>
      </c>
      <c r="T163" s="48">
        <v>2.63</v>
      </c>
      <c r="U163" s="48">
        <v>68.4397163</v>
      </c>
      <c r="V163" s="5">
        <v>32</v>
      </c>
      <c r="W163" s="3" t="s">
        <v>13144</v>
      </c>
      <c r="X163" s="3" t="s">
        <v>13138</v>
      </c>
      <c r="Y163" s="3" t="s">
        <v>11873</v>
      </c>
      <c r="Z163" s="48">
        <v>5.6</v>
      </c>
      <c r="AA163" s="5">
        <v>78</v>
      </c>
      <c r="AB163" s="5">
        <v>84</v>
      </c>
      <c r="AC163" s="3" t="s">
        <v>13134</v>
      </c>
      <c r="AD163" s="3"/>
      <c r="AE163" s="3"/>
      <c r="AF163" s="3"/>
    </row>
    <row x14ac:dyDescent="0.25" r="164" customHeight="1" ht="16.5">
      <c r="A164" s="5">
        <v>6226</v>
      </c>
      <c r="B164" s="3" t="s">
        <v>4759</v>
      </c>
      <c r="C164" s="3" t="s">
        <v>4760</v>
      </c>
      <c r="D164" s="8" t="s">
        <v>3</v>
      </c>
      <c r="E164" s="79"/>
      <c r="F164" s="80">
        <f>IF(AC164="SIM",IF(E164&lt;&gt;"",IF(VLOOKUP(E164,AUXILIAR!$A$1:$B$11,2,FALSE)-IF(Verificação!$G$3="",10,VLOOKUP(Verificação!$G$3,AUXILIAR!$A$1:$B$11,2,FALSE))&gt;0,Verificação!$G$3,E164),IF(VLOOKUP(D164,AUXILIAR!$A$1:$B$11,2,FALSE)-IF(Verificação!$G$3="",10,VLOOKUP(Verificação!$G$3,AUXILIAR!$A$1:$B$11,2,FALSE))&gt;0,Verificação!$G$3,D164)),IF(E164&lt;&gt;"",E164,D164))</f>
      </c>
      <c r="G164" s="81">
        <f>IF(OR(AND(AC164="SIM",OR(F164=Verificação!$G$3,D164=F164,F164="NP")),OR(D164=F164,F164="NP")),"NÃO",IF(E164&lt;&gt;"","SIM","NÃO"))</f>
      </c>
      <c r="H164" s="7">
        <f>IF(E164="NP",0,ABS(VLOOKUP(D164,AUXILIAR!$A$2:$B$11,2,FALSE) - VLOOKUP(E164,AUXILIAR!$A$2:$B$11,2,FALSE)))</f>
      </c>
      <c r="I164" s="5">
        <v>60</v>
      </c>
      <c r="J164" s="5">
        <v>174</v>
      </c>
      <c r="K164" s="48">
        <v>0.3448275862068966</v>
      </c>
      <c r="L164" s="5">
        <v>45</v>
      </c>
      <c r="M164" s="5">
        <v>120</v>
      </c>
      <c r="N164" s="48">
        <v>0.375</v>
      </c>
      <c r="O164" s="5">
        <v>2</v>
      </c>
      <c r="P164" s="3" t="s">
        <v>4761</v>
      </c>
      <c r="Q164" s="3" t="s">
        <v>11873</v>
      </c>
      <c r="R164" s="48">
        <v>5.5</v>
      </c>
      <c r="S164" s="5">
        <v>81</v>
      </c>
      <c r="T164" s="48">
        <v>3.271</v>
      </c>
      <c r="U164" s="48">
        <v>76.4248705</v>
      </c>
      <c r="V164" s="5">
        <v>45</v>
      </c>
      <c r="W164" s="3" t="s">
        <v>13164</v>
      </c>
      <c r="X164" s="3" t="s">
        <v>13292</v>
      </c>
      <c r="Y164" s="3" t="s">
        <v>11873</v>
      </c>
      <c r="Z164" s="48">
        <v>5.5</v>
      </c>
      <c r="AA164" s="5">
        <v>77</v>
      </c>
      <c r="AB164" s="5">
        <v>81</v>
      </c>
      <c r="AC164" s="3" t="s">
        <v>13134</v>
      </c>
      <c r="AD164" s="3"/>
      <c r="AE164" s="3"/>
      <c r="AF164" s="3"/>
    </row>
    <row x14ac:dyDescent="0.25" r="165" customHeight="1" ht="16.5">
      <c r="A165" s="5">
        <v>10475</v>
      </c>
      <c r="B165" s="3" t="s">
        <v>6594</v>
      </c>
      <c r="C165" s="3" t="s">
        <v>6595</v>
      </c>
      <c r="D165" s="8" t="s">
        <v>4</v>
      </c>
      <c r="E165" s="79"/>
      <c r="F165" s="80">
        <f>IF(AC165="SIM",IF(E165&lt;&gt;"",IF(VLOOKUP(E165,AUXILIAR!$A$1:$B$11,2,FALSE)-IF(Verificação!$G$3="",10,VLOOKUP(Verificação!$G$3,AUXILIAR!$A$1:$B$11,2,FALSE))&gt;0,Verificação!$G$3,E165),IF(VLOOKUP(D165,AUXILIAR!$A$1:$B$11,2,FALSE)-IF(Verificação!$G$3="",10,VLOOKUP(Verificação!$G$3,AUXILIAR!$A$1:$B$11,2,FALSE))&gt;0,Verificação!$G$3,D165)),IF(E165&lt;&gt;"",E165,D165))</f>
      </c>
      <c r="G165" s="81">
        <f>IF(OR(AND(AC165="SIM",OR(F165=Verificação!$G$3,D165=F165,F165="NP")),OR(D165=F165,F165="NP")),"NÃO",IF(E165&lt;&gt;"","SIM","NÃO"))</f>
      </c>
      <c r="H165" s="7">
        <f>IF(E165="NP",0,ABS(VLOOKUP(D165,AUXILIAR!$A$2:$B$11,2,FALSE) - VLOOKUP(E165,AUXILIAR!$A$2:$B$11,2,FALSE)))</f>
      </c>
      <c r="I165" s="5">
        <v>4</v>
      </c>
      <c r="J165" s="5">
        <v>8</v>
      </c>
      <c r="K165" s="48">
        <v>0.5</v>
      </c>
      <c r="L165" s="5">
        <v>4</v>
      </c>
      <c r="M165" s="5">
        <v>8</v>
      </c>
      <c r="N165" s="48">
        <v>0.5</v>
      </c>
      <c r="O165" s="7"/>
      <c r="P165" s="3"/>
      <c r="Q165" s="3" t="s">
        <v>13134</v>
      </c>
      <c r="R165" s="48">
        <v>5.5</v>
      </c>
      <c r="S165" s="5">
        <v>63</v>
      </c>
      <c r="T165" s="5">
        <v>3</v>
      </c>
      <c r="U165" s="48">
        <v>41.4556962</v>
      </c>
      <c r="V165" s="7"/>
      <c r="W165" s="3" t="s">
        <v>13158</v>
      </c>
      <c r="X165" s="3" t="s">
        <v>13159</v>
      </c>
      <c r="Y165" s="3" t="s">
        <v>11873</v>
      </c>
      <c r="Z165" s="48">
        <v>5.5</v>
      </c>
      <c r="AA165" s="5">
        <v>77</v>
      </c>
      <c r="AB165" s="5">
        <v>63</v>
      </c>
      <c r="AC165" s="3" t="s">
        <v>13134</v>
      </c>
      <c r="AD165" s="3"/>
      <c r="AE165" s="3"/>
      <c r="AF165" s="3"/>
    </row>
    <row x14ac:dyDescent="0.25" r="166" customHeight="1" ht="16.5">
      <c r="A166" s="5">
        <v>10587</v>
      </c>
      <c r="B166" s="3" t="s">
        <v>3055</v>
      </c>
      <c r="C166" s="3" t="s">
        <v>3056</v>
      </c>
      <c r="D166" s="8" t="s">
        <v>2</v>
      </c>
      <c r="E166" s="79"/>
      <c r="F166" s="80">
        <f>IF(AC166="SIM",IF(E166&lt;&gt;"",IF(VLOOKUP(E166,AUXILIAR!$A$1:$B$11,2,FALSE)-IF(Verificação!$G$3="",10,VLOOKUP(Verificação!$G$3,AUXILIAR!$A$1:$B$11,2,FALSE))&gt;0,Verificação!$G$3,E166),IF(VLOOKUP(D166,AUXILIAR!$A$1:$B$11,2,FALSE)-IF(Verificação!$G$3="",10,VLOOKUP(Verificação!$G$3,AUXILIAR!$A$1:$B$11,2,FALSE))&gt;0,Verificação!$G$3,D166)),IF(E166&lt;&gt;"",E166,D166))</f>
      </c>
      <c r="G166" s="81">
        <f>IF(OR(AND(AC166="SIM",OR(F166=Verificação!$G$3,D166=F166,F166="NP")),OR(D166=F166,F166="NP")),"NÃO",IF(E166&lt;&gt;"","SIM","NÃO"))</f>
      </c>
      <c r="H166" s="7">
        <f>IF(E166="NP",0,ABS(VLOOKUP(D166,AUXILIAR!$A$2:$B$11,2,FALSE) - VLOOKUP(E166,AUXILIAR!$A$2:$B$11,2,FALSE)))</f>
      </c>
      <c r="I166" s="5">
        <v>5</v>
      </c>
      <c r="J166" s="5">
        <v>7</v>
      </c>
      <c r="K166" s="48">
        <v>0.7142857142857143</v>
      </c>
      <c r="L166" s="5">
        <v>4</v>
      </c>
      <c r="M166" s="5">
        <v>5</v>
      </c>
      <c r="N166" s="48">
        <v>0.8</v>
      </c>
      <c r="O166" s="7"/>
      <c r="P166" s="3"/>
      <c r="Q166" s="3" t="s">
        <v>13134</v>
      </c>
      <c r="R166" s="48">
        <v>5.5</v>
      </c>
      <c r="S166" s="5">
        <v>89</v>
      </c>
      <c r="T166" s="48">
        <v>2.78</v>
      </c>
      <c r="U166" s="48">
        <v>79.3478261</v>
      </c>
      <c r="V166" s="5">
        <v>38</v>
      </c>
      <c r="W166" s="3" t="s">
        <v>13258</v>
      </c>
      <c r="X166" s="3" t="s">
        <v>13314</v>
      </c>
      <c r="Y166" s="3" t="s">
        <v>11873</v>
      </c>
      <c r="Z166" s="48">
        <v>5.5</v>
      </c>
      <c r="AA166" s="5">
        <v>77</v>
      </c>
      <c r="AB166" s="5">
        <v>89</v>
      </c>
      <c r="AC166" s="3" t="s">
        <v>13134</v>
      </c>
      <c r="AD166" s="3"/>
      <c r="AE166" s="3"/>
      <c r="AF166" s="3"/>
    </row>
    <row x14ac:dyDescent="0.25" r="167" customHeight="1" ht="16.5">
      <c r="A167" s="5">
        <v>15242</v>
      </c>
      <c r="B167" s="3" t="s">
        <v>3506</v>
      </c>
      <c r="C167" s="3" t="s">
        <v>3507</v>
      </c>
      <c r="D167" s="8" t="s">
        <v>2</v>
      </c>
      <c r="E167" s="79"/>
      <c r="F167" s="80">
        <f>IF(AC167="SIM",IF(E167&lt;&gt;"",IF(VLOOKUP(E167,AUXILIAR!$A$1:$B$11,2,FALSE)-IF(Verificação!$G$3="",10,VLOOKUP(Verificação!$G$3,AUXILIAR!$A$1:$B$11,2,FALSE))&gt;0,Verificação!$G$3,E167),IF(VLOOKUP(D167,AUXILIAR!$A$1:$B$11,2,FALSE)-IF(Verificação!$G$3="",10,VLOOKUP(Verificação!$G$3,AUXILIAR!$A$1:$B$11,2,FALSE))&gt;0,Verificação!$G$3,D167)),IF(E167&lt;&gt;"",E167,D167))</f>
      </c>
      <c r="G167" s="81">
        <f>IF(OR(AND(AC167="SIM",OR(F167=Verificação!$G$3,D167=F167,F167="NP")),OR(D167=F167,F167="NP")),"NÃO",IF(E167&lt;&gt;"","SIM","NÃO"))</f>
      </c>
      <c r="H167" s="7">
        <f>IF(E167="NP",0,ABS(VLOOKUP(D167,AUXILIAR!$A$2:$B$11,2,FALSE) - VLOOKUP(E167,AUXILIAR!$A$2:$B$11,2,FALSE)))</f>
      </c>
      <c r="I167" s="5">
        <v>25</v>
      </c>
      <c r="J167" s="5">
        <v>66</v>
      </c>
      <c r="K167" s="48">
        <v>0.3787878787878788</v>
      </c>
      <c r="L167" s="5">
        <v>22</v>
      </c>
      <c r="M167" s="5">
        <v>55</v>
      </c>
      <c r="N167" s="48">
        <v>0.4</v>
      </c>
      <c r="O167" s="5">
        <v>2</v>
      </c>
      <c r="P167" s="3" t="s">
        <v>3508</v>
      </c>
      <c r="Q167" s="3" t="s">
        <v>11873</v>
      </c>
      <c r="R167" s="48">
        <v>5.5</v>
      </c>
      <c r="S167" s="5">
        <v>90</v>
      </c>
      <c r="T167" s="48">
        <v>7.089</v>
      </c>
      <c r="U167" s="48">
        <v>95.1612903</v>
      </c>
      <c r="V167" s="5">
        <v>27</v>
      </c>
      <c r="W167" s="3" t="s">
        <v>13236</v>
      </c>
      <c r="X167" s="3" t="s">
        <v>13315</v>
      </c>
      <c r="Y167" s="3" t="s">
        <v>11873</v>
      </c>
      <c r="Z167" s="48">
        <v>5.5</v>
      </c>
      <c r="AA167" s="5">
        <v>77</v>
      </c>
      <c r="AB167" s="48">
        <v>95.1612903</v>
      </c>
      <c r="AC167" s="3" t="s">
        <v>13134</v>
      </c>
      <c r="AD167" s="3"/>
      <c r="AE167" s="3"/>
      <c r="AF167" s="3"/>
    </row>
    <row x14ac:dyDescent="0.25" r="168" customHeight="1" ht="16.5">
      <c r="A168" s="5">
        <v>6918</v>
      </c>
      <c r="B168" s="3" t="s">
        <v>4777</v>
      </c>
      <c r="C168" s="3" t="s">
        <v>4778</v>
      </c>
      <c r="D168" s="8" t="s">
        <v>2</v>
      </c>
      <c r="E168" s="8" t="s">
        <v>3</v>
      </c>
      <c r="F168" s="80">
        <f>IF(AC168="SIM",IF(E168&lt;&gt;"",IF(VLOOKUP(E168,AUXILIAR!$A$1:$B$11,2,FALSE)-IF(Verificação!$G$3="",10,VLOOKUP(Verificação!$G$3,AUXILIAR!$A$1:$B$11,2,FALSE))&gt;0,Verificação!$G$3,E168),IF(VLOOKUP(D168,AUXILIAR!$A$1:$B$11,2,FALSE)-IF(Verificação!$G$3="",10,VLOOKUP(Verificação!$G$3,AUXILIAR!$A$1:$B$11,2,FALSE))&gt;0,Verificação!$G$3,D168)),IF(E168&lt;&gt;"",E168,D168))</f>
      </c>
      <c r="G168" s="81">
        <f>IF(OR(AND(AC168="SIM",OR(F168=Verificação!$G$3,D168=F168,F168="NP")),OR(D168=F168,F168="NP")),"NÃO",IF(E168&lt;&gt;"","SIM","NÃO"))</f>
      </c>
      <c r="H168" s="5">
        <f>IF(E168="NP",0,ABS(VLOOKUP(D168,AUXILIAR!$A$2:$B$11,2,FALSE) - VLOOKUP(E168,AUXILIAR!$A$2:$B$11,2,FALSE)))</f>
      </c>
      <c r="I168" s="5">
        <v>203</v>
      </c>
      <c r="J168" s="5">
        <v>827</v>
      </c>
      <c r="K168" s="48">
        <v>0.24546553808948005</v>
      </c>
      <c r="L168" s="5">
        <v>108</v>
      </c>
      <c r="M168" s="5">
        <v>456</v>
      </c>
      <c r="N168" s="48">
        <v>0.23684210526315788</v>
      </c>
      <c r="O168" s="5">
        <v>3</v>
      </c>
      <c r="P168" s="3" t="s">
        <v>4779</v>
      </c>
      <c r="Q168" s="3" t="s">
        <v>11873</v>
      </c>
      <c r="R168" s="48">
        <v>5.5</v>
      </c>
      <c r="S168" s="5">
        <v>98</v>
      </c>
      <c r="T168" s="48">
        <v>3.143</v>
      </c>
      <c r="U168" s="48">
        <v>51.0869565</v>
      </c>
      <c r="V168" s="5">
        <v>70</v>
      </c>
      <c r="W168" s="3" t="s">
        <v>13316</v>
      </c>
      <c r="X168" s="3" t="s">
        <v>13317</v>
      </c>
      <c r="Y168" s="3" t="s">
        <v>11873</v>
      </c>
      <c r="Z168" s="48">
        <v>5.5</v>
      </c>
      <c r="AA168" s="5">
        <v>77</v>
      </c>
      <c r="AB168" s="5">
        <v>98</v>
      </c>
      <c r="AC168" s="3" t="s">
        <v>13134</v>
      </c>
      <c r="AD168" s="3"/>
      <c r="AE168" s="3"/>
      <c r="AF168" s="3"/>
    </row>
    <row x14ac:dyDescent="0.25" r="169" customHeight="1" ht="16.5">
      <c r="A169" s="5">
        <v>15183</v>
      </c>
      <c r="B169" s="3" t="s">
        <v>6806</v>
      </c>
      <c r="C169" s="3" t="s">
        <v>6807</v>
      </c>
      <c r="D169" s="8" t="s">
        <v>4</v>
      </c>
      <c r="E169" s="79"/>
      <c r="F169" s="80">
        <f>IF(AC169="SIM",IF(E169&lt;&gt;"",IF(VLOOKUP(E169,AUXILIAR!$A$1:$B$11,2,FALSE)-IF(Verificação!$G$3="",10,VLOOKUP(Verificação!$G$3,AUXILIAR!$A$1:$B$11,2,FALSE))&gt;0,Verificação!$G$3,E169),IF(VLOOKUP(D169,AUXILIAR!$A$1:$B$11,2,FALSE)-IF(Verificação!$G$3="",10,VLOOKUP(Verificação!$G$3,AUXILIAR!$A$1:$B$11,2,FALSE))&gt;0,Verificação!$G$3,D169)),IF(E169&lt;&gt;"",E169,D169))</f>
      </c>
      <c r="G169" s="81">
        <f>IF(OR(AND(AC169="SIM",OR(F169=Verificação!$G$3,D169=F169,F169="NP")),OR(D169=F169,F169="NP")),"NÃO",IF(E169&lt;&gt;"","SIM","NÃO"))</f>
      </c>
      <c r="H169" s="7">
        <f>IF(E169="NP",0,ABS(VLOOKUP(D169,AUXILIAR!$A$2:$B$11,2,FALSE) - VLOOKUP(E169,AUXILIAR!$A$2:$B$11,2,FALSE)))</f>
      </c>
      <c r="I169" s="5">
        <v>11</v>
      </c>
      <c r="J169" s="5">
        <v>43</v>
      </c>
      <c r="K169" s="48">
        <v>0.2558139534883721</v>
      </c>
      <c r="L169" s="5">
        <v>10</v>
      </c>
      <c r="M169" s="5">
        <v>34</v>
      </c>
      <c r="N169" s="48">
        <v>0.29411764705882354</v>
      </c>
      <c r="O169" s="5">
        <v>2</v>
      </c>
      <c r="P169" s="3" t="s">
        <v>6808</v>
      </c>
      <c r="Q169" s="3" t="s">
        <v>11873</v>
      </c>
      <c r="R169" s="48">
        <v>5.4</v>
      </c>
      <c r="S169" s="5">
        <v>72</v>
      </c>
      <c r="T169" s="48">
        <v>3.38</v>
      </c>
      <c r="U169" s="48">
        <v>67.2222222</v>
      </c>
      <c r="V169" s="5">
        <v>25</v>
      </c>
      <c r="W169" s="3" t="s">
        <v>13318</v>
      </c>
      <c r="X169" s="3" t="s">
        <v>13319</v>
      </c>
      <c r="Y169" s="3" t="s">
        <v>11873</v>
      </c>
      <c r="Z169" s="48">
        <v>5.4</v>
      </c>
      <c r="AA169" s="5">
        <v>76</v>
      </c>
      <c r="AB169" s="5">
        <v>72</v>
      </c>
      <c r="AC169" s="3" t="s">
        <v>13134</v>
      </c>
      <c r="AD169" s="3"/>
      <c r="AE169" s="3"/>
      <c r="AF169" s="3"/>
    </row>
    <row x14ac:dyDescent="0.25" r="170" customHeight="1" ht="16.5">
      <c r="A170" s="5">
        <v>221</v>
      </c>
      <c r="B170" s="3" t="s">
        <v>2154</v>
      </c>
      <c r="C170" s="3" t="s">
        <v>2155</v>
      </c>
      <c r="D170" s="8" t="s">
        <v>2</v>
      </c>
      <c r="E170" s="79"/>
      <c r="F170" s="80">
        <f>IF(AC170="SIM",IF(E170&lt;&gt;"",IF(VLOOKUP(E170,AUXILIAR!$A$1:$B$11,2,FALSE)-IF(Verificação!$G$3="",10,VLOOKUP(Verificação!$G$3,AUXILIAR!$A$1:$B$11,2,FALSE))&gt;0,Verificação!$G$3,E170),IF(VLOOKUP(D170,AUXILIAR!$A$1:$B$11,2,FALSE)-IF(Verificação!$G$3="",10,VLOOKUP(Verificação!$G$3,AUXILIAR!$A$1:$B$11,2,FALSE))&gt;0,Verificação!$G$3,D170)),IF(E170&lt;&gt;"",E170,D170))</f>
      </c>
      <c r="G170" s="81">
        <f>IF(OR(AND(AC170="SIM",OR(F170=Verificação!$G$3,D170=F170,F170="NP")),OR(D170=F170,F170="NP")),"NÃO",IF(E170&lt;&gt;"","SIM","NÃO"))</f>
      </c>
      <c r="H170" s="7">
        <f>IF(E170="NP",0,ABS(VLOOKUP(D170,AUXILIAR!$A$2:$B$11,2,FALSE) - VLOOKUP(E170,AUXILIAR!$A$2:$B$11,2,FALSE)))</f>
      </c>
      <c r="I170" s="5">
        <v>1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7"/>
      <c r="P170" s="3"/>
      <c r="Q170" s="3" t="s">
        <v>13134</v>
      </c>
      <c r="R170" s="48">
        <v>5.4</v>
      </c>
      <c r="S170" s="5">
        <v>87</v>
      </c>
      <c r="T170" s="48">
        <v>6.536</v>
      </c>
      <c r="U170" s="48">
        <v>94.5652174</v>
      </c>
      <c r="V170" s="5">
        <v>62</v>
      </c>
      <c r="W170" s="3" t="s">
        <v>13320</v>
      </c>
      <c r="X170" s="3" t="s">
        <v>13321</v>
      </c>
      <c r="Y170" s="3" t="s">
        <v>11873</v>
      </c>
      <c r="Z170" s="48">
        <v>5.4</v>
      </c>
      <c r="AA170" s="5">
        <v>76</v>
      </c>
      <c r="AB170" s="48">
        <v>94.5652174</v>
      </c>
      <c r="AC170" s="3" t="s">
        <v>13134</v>
      </c>
      <c r="AD170" s="3"/>
      <c r="AE170" s="3"/>
      <c r="AF170" s="3"/>
    </row>
    <row x14ac:dyDescent="0.25" r="171" customHeight="1" ht="16.5">
      <c r="A171" s="5">
        <v>14502</v>
      </c>
      <c r="B171" s="3" t="s">
        <v>3470</v>
      </c>
      <c r="C171" s="3" t="s">
        <v>3471</v>
      </c>
      <c r="D171" s="8" t="s">
        <v>2</v>
      </c>
      <c r="E171" s="79"/>
      <c r="F171" s="80">
        <f>IF(AC171="SIM",IF(E171&lt;&gt;"",IF(VLOOKUP(E171,AUXILIAR!$A$1:$B$11,2,FALSE)-IF(Verificação!$G$3="",10,VLOOKUP(Verificação!$G$3,AUXILIAR!$A$1:$B$11,2,FALSE))&gt;0,Verificação!$G$3,E171),IF(VLOOKUP(D171,AUXILIAR!$A$1:$B$11,2,FALSE)-IF(Verificação!$G$3="",10,VLOOKUP(Verificação!$G$3,AUXILIAR!$A$1:$B$11,2,FALSE))&gt;0,Verificação!$G$3,D171)),IF(E171&lt;&gt;"",E171,D171))</f>
      </c>
      <c r="G171" s="81">
        <f>IF(OR(AND(AC171="SIM",OR(F171=Verificação!$G$3,D171=F171,F171="NP")),OR(D171=F171,F171="NP")),"NÃO",IF(E171&lt;&gt;"","SIM","NÃO"))</f>
      </c>
      <c r="H171" s="7">
        <f>IF(E171="NP",0,ABS(VLOOKUP(D171,AUXILIAR!$A$2:$B$11,2,FALSE) - VLOOKUP(E171,AUXILIAR!$A$2:$B$11,2,FALSE)))</f>
      </c>
      <c r="I171" s="5">
        <v>17</v>
      </c>
      <c r="J171" s="5">
        <v>33</v>
      </c>
      <c r="K171" s="48">
        <v>0.5151515151515151</v>
      </c>
      <c r="L171" s="5">
        <v>9</v>
      </c>
      <c r="M171" s="5">
        <v>17</v>
      </c>
      <c r="N171" s="48">
        <v>0.5294117647058824</v>
      </c>
      <c r="O171" s="7"/>
      <c r="P171" s="3"/>
      <c r="Q171" s="3" t="s">
        <v>13134</v>
      </c>
      <c r="R171" s="48">
        <v>5.4</v>
      </c>
      <c r="S171" s="5">
        <v>89</v>
      </c>
      <c r="T171" s="48">
        <v>4.029</v>
      </c>
      <c r="U171" s="48">
        <v>78.1862745</v>
      </c>
      <c r="V171" s="7"/>
      <c r="W171" s="3" t="s">
        <v>13322</v>
      </c>
      <c r="X171" s="3" t="s">
        <v>13323</v>
      </c>
      <c r="Y171" s="3" t="s">
        <v>11873</v>
      </c>
      <c r="Z171" s="48">
        <v>5.4</v>
      </c>
      <c r="AA171" s="5">
        <v>76</v>
      </c>
      <c r="AB171" s="5">
        <v>89</v>
      </c>
      <c r="AC171" s="3" t="s">
        <v>13134</v>
      </c>
      <c r="AD171" s="3"/>
      <c r="AE171" s="3"/>
      <c r="AF171" s="3"/>
    </row>
    <row x14ac:dyDescent="0.25" r="172" customHeight="1" ht="16.5">
      <c r="A172" s="5">
        <v>9852</v>
      </c>
      <c r="B172" s="3" t="s">
        <v>3009</v>
      </c>
      <c r="C172" s="3" t="s">
        <v>3010</v>
      </c>
      <c r="D172" s="8" t="s">
        <v>2</v>
      </c>
      <c r="E172" s="79"/>
      <c r="F172" s="80">
        <f>IF(AC172="SIM",IF(E172&lt;&gt;"",IF(VLOOKUP(E172,AUXILIAR!$A$1:$B$11,2,FALSE)-IF(Verificação!$G$3="",10,VLOOKUP(Verificação!$G$3,AUXILIAR!$A$1:$B$11,2,FALSE))&gt;0,Verificação!$G$3,E172),IF(VLOOKUP(D172,AUXILIAR!$A$1:$B$11,2,FALSE)-IF(Verificação!$G$3="",10,VLOOKUP(Verificação!$G$3,AUXILIAR!$A$1:$B$11,2,FALSE))&gt;0,Verificação!$G$3,D172)),IF(E172&lt;&gt;"",E172,D172))</f>
      </c>
      <c r="G172" s="81">
        <f>IF(OR(AND(AC172="SIM",OR(F172=Verificação!$G$3,D172=F172,F172="NP")),OR(D172=F172,F172="NP")),"NÃO",IF(E172&lt;&gt;"","SIM","NÃO"))</f>
      </c>
      <c r="H172" s="7">
        <f>IF(E172="NP",0,ABS(VLOOKUP(D172,AUXILIAR!$A$2:$B$11,2,FALSE) - VLOOKUP(E172,AUXILIAR!$A$2:$B$11,2,FALSE)))</f>
      </c>
      <c r="I172" s="5">
        <v>4</v>
      </c>
      <c r="J172" s="5">
        <v>10</v>
      </c>
      <c r="K172" s="48">
        <v>0.4</v>
      </c>
      <c r="L172" s="5">
        <v>3</v>
      </c>
      <c r="M172" s="5">
        <v>9</v>
      </c>
      <c r="N172" s="48">
        <v>0.3333333333333333</v>
      </c>
      <c r="O172" s="5">
        <v>2</v>
      </c>
      <c r="P172" s="3" t="s">
        <v>424</v>
      </c>
      <c r="Q172" s="3" t="s">
        <v>11873</v>
      </c>
      <c r="R172" s="48">
        <v>5.3</v>
      </c>
      <c r="S172" s="5">
        <v>88</v>
      </c>
      <c r="T172" s="48">
        <v>3.779</v>
      </c>
      <c r="U172" s="48">
        <v>73.4375</v>
      </c>
      <c r="V172" s="7"/>
      <c r="W172" s="3" t="s">
        <v>13277</v>
      </c>
      <c r="X172" s="3" t="s">
        <v>13324</v>
      </c>
      <c r="Y172" s="3" t="s">
        <v>11873</v>
      </c>
      <c r="Z172" s="48">
        <v>5.3</v>
      </c>
      <c r="AA172" s="5">
        <v>76</v>
      </c>
      <c r="AB172" s="5">
        <v>88</v>
      </c>
      <c r="AC172" s="3" t="s">
        <v>13134</v>
      </c>
      <c r="AD172" s="3"/>
      <c r="AE172" s="3"/>
      <c r="AF172" s="3"/>
    </row>
    <row x14ac:dyDescent="0.25" r="173" customHeight="1" ht="16.5">
      <c r="A173" s="5">
        <v>9620</v>
      </c>
      <c r="B173" s="3" t="s">
        <v>6554</v>
      </c>
      <c r="C173" s="3" t="s">
        <v>6555</v>
      </c>
      <c r="D173" s="8" t="s">
        <v>3</v>
      </c>
      <c r="E173" s="8" t="s">
        <v>4</v>
      </c>
      <c r="F173" s="80">
        <f>IF(AC173="SIM",IF(E173&lt;&gt;"",IF(VLOOKUP(E173,AUXILIAR!$A$1:$B$11,2,FALSE)-IF(Verificação!$G$3="",10,VLOOKUP(Verificação!$G$3,AUXILIAR!$A$1:$B$11,2,FALSE))&gt;0,Verificação!$G$3,E173),IF(VLOOKUP(D173,AUXILIAR!$A$1:$B$11,2,FALSE)-IF(Verificação!$G$3="",10,VLOOKUP(Verificação!$G$3,AUXILIAR!$A$1:$B$11,2,FALSE))&gt;0,Verificação!$G$3,D173)),IF(E173&lt;&gt;"",E173,D173))</f>
      </c>
      <c r="G173" s="81">
        <f>IF(OR(AND(AC173="SIM",OR(F173=Verificação!$G$3,D173=F173,F173="NP")),OR(D173=F173,F173="NP")),"NÃO",IF(E173&lt;&gt;"","SIM","NÃO"))</f>
      </c>
      <c r="H173" s="5">
        <f>IF(E173="NP",0,ABS(VLOOKUP(D173,AUXILIAR!$A$2:$B$11,2,FALSE) - VLOOKUP(E173,AUXILIAR!$A$2:$B$11,2,FALSE)))</f>
      </c>
      <c r="I173" s="5">
        <v>12</v>
      </c>
      <c r="J173" s="5">
        <v>32</v>
      </c>
      <c r="K173" s="48">
        <v>0.375</v>
      </c>
      <c r="L173" s="5">
        <v>4</v>
      </c>
      <c r="M173" s="5">
        <v>12</v>
      </c>
      <c r="N173" s="48">
        <v>0.3333333333333333</v>
      </c>
      <c r="O173" s="5">
        <v>2</v>
      </c>
      <c r="P173" s="3" t="s">
        <v>6556</v>
      </c>
      <c r="Q173" s="3" t="s">
        <v>11873</v>
      </c>
      <c r="R173" s="48">
        <v>5.3</v>
      </c>
      <c r="S173" s="5">
        <v>87</v>
      </c>
      <c r="T173" s="48">
        <v>2.893</v>
      </c>
      <c r="U173" s="48">
        <v>60.9375</v>
      </c>
      <c r="V173" s="5">
        <v>44</v>
      </c>
      <c r="W173" s="3" t="s">
        <v>13275</v>
      </c>
      <c r="X173" s="3" t="s">
        <v>13325</v>
      </c>
      <c r="Y173" s="3" t="s">
        <v>11873</v>
      </c>
      <c r="Z173" s="48">
        <v>5.3</v>
      </c>
      <c r="AA173" s="5">
        <v>76</v>
      </c>
      <c r="AB173" s="5">
        <v>87</v>
      </c>
      <c r="AC173" s="3" t="s">
        <v>13134</v>
      </c>
      <c r="AD173" s="3"/>
      <c r="AE173" s="3"/>
      <c r="AF173" s="3"/>
    </row>
    <row x14ac:dyDescent="0.25" r="174" customHeight="1" ht="16.5">
      <c r="A174" s="5">
        <v>6259</v>
      </c>
      <c r="B174" s="3" t="s">
        <v>2749</v>
      </c>
      <c r="C174" s="3" t="s">
        <v>2750</v>
      </c>
      <c r="D174" s="8" t="s">
        <v>2</v>
      </c>
      <c r="E174" s="79"/>
      <c r="F174" s="80">
        <f>IF(AC174="SIM",IF(E174&lt;&gt;"",IF(VLOOKUP(E174,AUXILIAR!$A$1:$B$11,2,FALSE)-IF(Verificação!$G$3="",10,VLOOKUP(Verificação!$G$3,AUXILIAR!$A$1:$B$11,2,FALSE))&gt;0,Verificação!$G$3,E174),IF(VLOOKUP(D174,AUXILIAR!$A$1:$B$11,2,FALSE)-IF(Verificação!$G$3="",10,VLOOKUP(Verificação!$G$3,AUXILIAR!$A$1:$B$11,2,FALSE))&gt;0,Verificação!$G$3,D174)),IF(E174&lt;&gt;"",E174,D174))</f>
      </c>
      <c r="G174" s="81">
        <f>IF(OR(AND(AC174="SIM",OR(F174=Verificação!$G$3,D174=F174,F174="NP")),OR(D174=F174,F174="NP")),"NÃO",IF(E174&lt;&gt;"","SIM","NÃO"))</f>
      </c>
      <c r="H174" s="7">
        <f>IF(E174="NP",0,ABS(VLOOKUP(D174,AUXILIAR!$A$2:$B$11,2,FALSE) - VLOOKUP(E174,AUXILIAR!$A$2:$B$11,2,FALSE)))</f>
      </c>
      <c r="I174" s="5">
        <v>23</v>
      </c>
      <c r="J174" s="5">
        <v>82</v>
      </c>
      <c r="K174" s="48">
        <v>0.2804878048780488</v>
      </c>
      <c r="L174" s="5">
        <v>14</v>
      </c>
      <c r="M174" s="5">
        <v>40</v>
      </c>
      <c r="N174" s="48">
        <v>0.35</v>
      </c>
      <c r="O174" s="5">
        <v>2</v>
      </c>
      <c r="P174" s="3" t="s">
        <v>2751</v>
      </c>
      <c r="Q174" s="3" t="s">
        <v>11873</v>
      </c>
      <c r="R174" s="48">
        <v>5.3</v>
      </c>
      <c r="S174" s="5">
        <v>92</v>
      </c>
      <c r="T174" s="48">
        <v>3.02</v>
      </c>
      <c r="U174" s="48">
        <v>76.9047619</v>
      </c>
      <c r="V174" s="5">
        <v>33</v>
      </c>
      <c r="W174" s="3" t="s">
        <v>13326</v>
      </c>
      <c r="X174" s="3" t="s">
        <v>13327</v>
      </c>
      <c r="Y174" s="3" t="s">
        <v>11873</v>
      </c>
      <c r="Z174" s="48">
        <v>5.3</v>
      </c>
      <c r="AA174" s="5">
        <v>76</v>
      </c>
      <c r="AB174" s="5">
        <v>92</v>
      </c>
      <c r="AC174" s="3" t="s">
        <v>13134</v>
      </c>
      <c r="AD174" s="3"/>
      <c r="AE174" s="3"/>
      <c r="AF174" s="3"/>
    </row>
    <row x14ac:dyDescent="0.25" r="175" customHeight="1" ht="16.5">
      <c r="A175" s="5">
        <v>14266</v>
      </c>
      <c r="B175" s="3" t="s">
        <v>3448</v>
      </c>
      <c r="C175" s="3" t="s">
        <v>3449</v>
      </c>
      <c r="D175" s="8" t="s">
        <v>2</v>
      </c>
      <c r="E175" s="79"/>
      <c r="F175" s="80">
        <f>IF(AC175="SIM",IF(E175&lt;&gt;"",IF(VLOOKUP(E175,AUXILIAR!$A$1:$B$11,2,FALSE)-IF(Verificação!$G$3="",10,VLOOKUP(Verificação!$G$3,AUXILIAR!$A$1:$B$11,2,FALSE))&gt;0,Verificação!$G$3,E175),IF(VLOOKUP(D175,AUXILIAR!$A$1:$B$11,2,FALSE)-IF(Verificação!$G$3="",10,VLOOKUP(Verificação!$G$3,AUXILIAR!$A$1:$B$11,2,FALSE))&gt;0,Verificação!$G$3,D175)),IF(E175&lt;&gt;"",E175,D175))</f>
      </c>
      <c r="G175" s="81">
        <f>IF(OR(AND(AC175="SIM",OR(F175=Verificação!$G$3,D175=F175,F175="NP")),OR(D175=F175,F175="NP")),"NÃO",IF(E175&lt;&gt;"","SIM","NÃO"))</f>
      </c>
      <c r="H175" s="7">
        <f>IF(E175="NP",0,ABS(VLOOKUP(D175,AUXILIAR!$A$2:$B$11,2,FALSE) - VLOOKUP(E175,AUXILIAR!$A$2:$B$11,2,FALSE)))</f>
      </c>
      <c r="I175" s="5">
        <v>35</v>
      </c>
      <c r="J175" s="5">
        <v>57</v>
      </c>
      <c r="K175" s="48">
        <v>0.6140350877192983</v>
      </c>
      <c r="L175" s="5">
        <v>23</v>
      </c>
      <c r="M175" s="5">
        <v>38</v>
      </c>
      <c r="N175" s="48">
        <v>0.6052631578947368</v>
      </c>
      <c r="O175" s="7"/>
      <c r="P175" s="3"/>
      <c r="Q175" s="3" t="s">
        <v>13134</v>
      </c>
      <c r="R175" s="48">
        <v>5.3</v>
      </c>
      <c r="S175" s="5">
        <v>90</v>
      </c>
      <c r="T175" s="48">
        <v>2.826</v>
      </c>
      <c r="U175" s="48">
        <v>77.2727273</v>
      </c>
      <c r="V175" s="5">
        <v>42</v>
      </c>
      <c r="W175" s="3" t="s">
        <v>13328</v>
      </c>
      <c r="X175" s="3" t="s">
        <v>13329</v>
      </c>
      <c r="Y175" s="3" t="s">
        <v>11873</v>
      </c>
      <c r="Z175" s="48">
        <v>5.3</v>
      </c>
      <c r="AA175" s="5">
        <v>76</v>
      </c>
      <c r="AB175" s="5">
        <v>90</v>
      </c>
      <c r="AC175" s="3" t="s">
        <v>13134</v>
      </c>
      <c r="AD175" s="3"/>
      <c r="AE175" s="3"/>
      <c r="AF175" s="3"/>
    </row>
    <row x14ac:dyDescent="0.25" r="176" customHeight="1" ht="16.5">
      <c r="A176" s="5">
        <v>5653</v>
      </c>
      <c r="B176" s="3" t="s">
        <v>4715</v>
      </c>
      <c r="C176" s="3" t="s">
        <v>4716</v>
      </c>
      <c r="D176" s="8" t="s">
        <v>3</v>
      </c>
      <c r="E176" s="79"/>
      <c r="F176" s="80">
        <f>IF(AC176="SIM",IF(E176&lt;&gt;"",IF(VLOOKUP(E176,AUXILIAR!$A$1:$B$11,2,FALSE)-IF(Verificação!$G$3="",10,VLOOKUP(Verificação!$G$3,AUXILIAR!$A$1:$B$11,2,FALSE))&gt;0,Verificação!$G$3,E176),IF(VLOOKUP(D176,AUXILIAR!$A$1:$B$11,2,FALSE)-IF(Verificação!$G$3="",10,VLOOKUP(Verificação!$G$3,AUXILIAR!$A$1:$B$11,2,FALSE))&gt;0,Verificação!$G$3,D176)),IF(E176&lt;&gt;"",E176,D176))</f>
      </c>
      <c r="G176" s="81">
        <f>IF(OR(AND(AC176="SIM",OR(F176=Verificação!$G$3,D176=F176,F176="NP")),OR(D176=F176,F176="NP")),"NÃO",IF(E176&lt;&gt;"","SIM","NÃO"))</f>
      </c>
      <c r="H176" s="7">
        <f>IF(E176="NP",0,ABS(VLOOKUP(D176,AUXILIAR!$A$2:$B$11,2,FALSE) - VLOOKUP(E176,AUXILIAR!$A$2:$B$11,2,FALSE)))</f>
      </c>
      <c r="I176" s="5">
        <v>14</v>
      </c>
      <c r="J176" s="5">
        <v>52</v>
      </c>
      <c r="K176" s="48">
        <v>0.2692307692307692</v>
      </c>
      <c r="L176" s="5">
        <v>4</v>
      </c>
      <c r="M176" s="5">
        <v>23</v>
      </c>
      <c r="N176" s="48">
        <v>0.17391304347826086</v>
      </c>
      <c r="O176" s="5">
        <v>3</v>
      </c>
      <c r="P176" s="3" t="s">
        <v>4717</v>
      </c>
      <c r="Q176" s="3" t="s">
        <v>11873</v>
      </c>
      <c r="R176" s="48">
        <v>5.3</v>
      </c>
      <c r="S176" s="5">
        <v>83</v>
      </c>
      <c r="T176" s="48">
        <v>2.86</v>
      </c>
      <c r="U176" s="48">
        <v>59.6774194</v>
      </c>
      <c r="V176" s="5">
        <v>37</v>
      </c>
      <c r="W176" s="3" t="s">
        <v>13144</v>
      </c>
      <c r="X176" s="3" t="s">
        <v>13138</v>
      </c>
      <c r="Y176" s="3" t="s">
        <v>11873</v>
      </c>
      <c r="Z176" s="48">
        <v>5.3</v>
      </c>
      <c r="AA176" s="5">
        <v>76</v>
      </c>
      <c r="AB176" s="5">
        <v>83</v>
      </c>
      <c r="AC176" s="3" t="s">
        <v>13134</v>
      </c>
      <c r="AD176" s="3"/>
      <c r="AE176" s="3"/>
      <c r="AF176" s="3"/>
    </row>
    <row x14ac:dyDescent="0.25" r="177" customHeight="1" ht="16.5">
      <c r="A177" s="5">
        <v>128848</v>
      </c>
      <c r="B177" s="3" t="s">
        <v>6181</v>
      </c>
      <c r="C177" s="3" t="s">
        <v>6182</v>
      </c>
      <c r="D177" s="8" t="s">
        <v>3</v>
      </c>
      <c r="E177" s="79"/>
      <c r="F177" s="80">
        <f>IF(AC177="SIM",IF(E177&lt;&gt;"",IF(VLOOKUP(E177,AUXILIAR!$A$1:$B$11,2,FALSE)-IF(Verificação!$G$3="",10,VLOOKUP(Verificação!$G$3,AUXILIAR!$A$1:$B$11,2,FALSE))&gt;0,Verificação!$G$3,E177),IF(VLOOKUP(D177,AUXILIAR!$A$1:$B$11,2,FALSE)-IF(Verificação!$G$3="",10,VLOOKUP(Verificação!$G$3,AUXILIAR!$A$1:$B$11,2,FALSE))&gt;0,Verificação!$G$3,D177)),IF(E177&lt;&gt;"",E177,D177))</f>
      </c>
      <c r="G177" s="81">
        <f>IF(OR(AND(AC177="SIM",OR(F177=Verificação!$G$3,D177=F177,F177="NP")),OR(D177=F177,F177="NP")),"NÃO",IF(E177&lt;&gt;"","SIM","NÃO"))</f>
      </c>
      <c r="H177" s="7">
        <f>IF(E177="NP",0,ABS(VLOOKUP(D177,AUXILIAR!$A$2:$B$11,2,FALSE) - VLOOKUP(E177,AUXILIAR!$A$2:$B$11,2,FALSE)))</f>
      </c>
      <c r="I177" s="5">
        <v>150</v>
      </c>
      <c r="J177" s="5">
        <v>494</v>
      </c>
      <c r="K177" s="48">
        <v>0.30364372469635625</v>
      </c>
      <c r="L177" s="5">
        <v>115</v>
      </c>
      <c r="M177" s="5">
        <v>350</v>
      </c>
      <c r="N177" s="48">
        <v>0.32857142857142857</v>
      </c>
      <c r="O177" s="5">
        <v>2</v>
      </c>
      <c r="P177" s="3" t="s">
        <v>6183</v>
      </c>
      <c r="Q177" s="3" t="s">
        <v>11873</v>
      </c>
      <c r="R177" s="48">
        <v>5.3</v>
      </c>
      <c r="S177" s="5">
        <v>79</v>
      </c>
      <c r="T177" s="48">
        <v>3.202</v>
      </c>
      <c r="U177" s="48">
        <v>59.6774194</v>
      </c>
      <c r="V177" s="5">
        <v>52</v>
      </c>
      <c r="W177" s="3" t="s">
        <v>13164</v>
      </c>
      <c r="X177" s="3" t="s">
        <v>13140</v>
      </c>
      <c r="Y177" s="3" t="s">
        <v>11873</v>
      </c>
      <c r="Z177" s="48">
        <v>5.3</v>
      </c>
      <c r="AA177" s="5">
        <v>76</v>
      </c>
      <c r="AB177" s="5">
        <v>79</v>
      </c>
      <c r="AC177" s="3" t="s">
        <v>13134</v>
      </c>
      <c r="AD177" s="3"/>
      <c r="AE177" s="3"/>
      <c r="AF177" s="3"/>
    </row>
    <row x14ac:dyDescent="0.25" r="178" customHeight="1" ht="16.5">
      <c r="A178" s="5">
        <v>99071</v>
      </c>
      <c r="B178" s="3" t="s">
        <v>7347</v>
      </c>
      <c r="C178" s="3" t="s">
        <v>7348</v>
      </c>
      <c r="D178" s="8" t="s">
        <v>4</v>
      </c>
      <c r="E178" s="79"/>
      <c r="F178" s="80">
        <f>IF(AC178="SIM",IF(E178&lt;&gt;"",IF(VLOOKUP(E178,AUXILIAR!$A$1:$B$11,2,FALSE)-IF(Verificação!$G$3="",10,VLOOKUP(Verificação!$G$3,AUXILIAR!$A$1:$B$11,2,FALSE))&gt;0,Verificação!$G$3,E178),IF(VLOOKUP(D178,AUXILIAR!$A$1:$B$11,2,FALSE)-IF(Verificação!$G$3="",10,VLOOKUP(Verificação!$G$3,AUXILIAR!$A$1:$B$11,2,FALSE))&gt;0,Verificação!$G$3,D178)),IF(E178&lt;&gt;"",E178,D178))</f>
      </c>
      <c r="G178" s="81">
        <f>IF(OR(AND(AC178="SIM",OR(F178=Verificação!$G$3,D178=F178,F178="NP")),OR(D178=F178,F178="NP")),"NÃO",IF(E178&lt;&gt;"","SIM","NÃO"))</f>
      </c>
      <c r="H178" s="7">
        <f>IF(E178="NP",0,ABS(VLOOKUP(D178,AUXILIAR!$A$2:$B$11,2,FALSE) - VLOOKUP(E178,AUXILIAR!$A$2:$B$11,2,FALSE)))</f>
      </c>
      <c r="I178" s="5">
        <v>87</v>
      </c>
      <c r="J178" s="5">
        <v>219</v>
      </c>
      <c r="K178" s="48">
        <v>0.3972602739726027</v>
      </c>
      <c r="L178" s="5">
        <v>6</v>
      </c>
      <c r="M178" s="5">
        <v>48</v>
      </c>
      <c r="N178" s="48">
        <v>0.125</v>
      </c>
      <c r="O178" s="5">
        <v>3</v>
      </c>
      <c r="P178" s="3" t="s">
        <v>7349</v>
      </c>
      <c r="Q178" s="3" t="s">
        <v>11873</v>
      </c>
      <c r="R178" s="48">
        <v>5.3</v>
      </c>
      <c r="S178" s="5">
        <v>70</v>
      </c>
      <c r="T178" s="13"/>
      <c r="U178" s="13"/>
      <c r="V178" s="5">
        <v>35</v>
      </c>
      <c r="W178" s="3" t="s">
        <v>13330</v>
      </c>
      <c r="X178" s="3"/>
      <c r="Y178" s="3" t="s">
        <v>11873</v>
      </c>
      <c r="Z178" s="48">
        <v>5.3</v>
      </c>
      <c r="AA178" s="5">
        <v>76</v>
      </c>
      <c r="AB178" s="5">
        <v>70</v>
      </c>
      <c r="AC178" s="3" t="s">
        <v>13134</v>
      </c>
      <c r="AD178" s="3"/>
      <c r="AE178" s="3"/>
      <c r="AF178" s="3"/>
    </row>
    <row x14ac:dyDescent="0.25" r="179" customHeight="1" ht="16.5">
      <c r="A179" s="5">
        <v>20510</v>
      </c>
      <c r="B179" s="3" t="s">
        <v>5509</v>
      </c>
      <c r="C179" s="3" t="s">
        <v>5510</v>
      </c>
      <c r="D179" s="8" t="s">
        <v>3</v>
      </c>
      <c r="E179" s="79"/>
      <c r="F179" s="80">
        <f>IF(AC179="SIM",IF(E179&lt;&gt;"",IF(VLOOKUP(E179,AUXILIAR!$A$1:$B$11,2,FALSE)-IF(Verificação!$G$3="",10,VLOOKUP(Verificação!$G$3,AUXILIAR!$A$1:$B$11,2,FALSE))&gt;0,Verificação!$G$3,E179),IF(VLOOKUP(D179,AUXILIAR!$A$1:$B$11,2,FALSE)-IF(Verificação!$G$3="",10,VLOOKUP(Verificação!$G$3,AUXILIAR!$A$1:$B$11,2,FALSE))&gt;0,Verificação!$G$3,D179)),IF(E179&lt;&gt;"",E179,D179))</f>
      </c>
      <c r="G179" s="81">
        <f>IF(OR(AND(AC179="SIM",OR(F179=Verificação!$G$3,D179=F179,F179="NP")),OR(D179=F179,F179="NP")),"NÃO",IF(E179&lt;&gt;"","SIM","NÃO"))</f>
      </c>
      <c r="H179" s="7">
        <f>IF(E179="NP",0,ABS(VLOOKUP(D179,AUXILIAR!$A$2:$B$11,2,FALSE) - VLOOKUP(E179,AUXILIAR!$A$2:$B$11,2,FALSE)))</f>
      </c>
      <c r="I179" s="5">
        <v>16</v>
      </c>
      <c r="J179" s="5">
        <v>41</v>
      </c>
      <c r="K179" s="48">
        <v>0.3902439024390244</v>
      </c>
      <c r="L179" s="5">
        <v>2</v>
      </c>
      <c r="M179" s="5">
        <v>20</v>
      </c>
      <c r="N179" s="48">
        <v>0.1</v>
      </c>
      <c r="O179" s="5">
        <v>2</v>
      </c>
      <c r="P179" s="3" t="s">
        <v>5511</v>
      </c>
      <c r="Q179" s="3" t="s">
        <v>13134</v>
      </c>
      <c r="R179" s="48">
        <v>5.3</v>
      </c>
      <c r="S179" s="5">
        <v>86</v>
      </c>
      <c r="T179" s="48">
        <v>3.251</v>
      </c>
      <c r="U179" s="48">
        <v>67.1875</v>
      </c>
      <c r="V179" s="5">
        <v>45</v>
      </c>
      <c r="W179" s="3" t="s">
        <v>13277</v>
      </c>
      <c r="X179" s="3" t="s">
        <v>13325</v>
      </c>
      <c r="Y179" s="3" t="s">
        <v>11873</v>
      </c>
      <c r="Z179" s="48">
        <v>5.3</v>
      </c>
      <c r="AA179" s="5">
        <v>76</v>
      </c>
      <c r="AB179" s="5">
        <v>86</v>
      </c>
      <c r="AC179" s="3" t="s">
        <v>13134</v>
      </c>
      <c r="AD179" s="3"/>
      <c r="AE179" s="3"/>
      <c r="AF179" s="3"/>
    </row>
    <row x14ac:dyDescent="0.25" r="180" customHeight="1" ht="16.5">
      <c r="A180" s="5">
        <v>1780</v>
      </c>
      <c r="B180" s="3" t="s">
        <v>4590</v>
      </c>
      <c r="C180" s="3" t="s">
        <v>4591</v>
      </c>
      <c r="D180" s="8" t="s">
        <v>3</v>
      </c>
      <c r="E180" s="79"/>
      <c r="F180" s="80">
        <f>IF(AC180="SIM",IF(E180&lt;&gt;"",IF(VLOOKUP(E180,AUXILIAR!$A$1:$B$11,2,FALSE)-IF(Verificação!$G$3="",10,VLOOKUP(Verificação!$G$3,AUXILIAR!$A$1:$B$11,2,FALSE))&gt;0,Verificação!$G$3,E180),IF(VLOOKUP(D180,AUXILIAR!$A$1:$B$11,2,FALSE)-IF(Verificação!$G$3="",10,VLOOKUP(Verificação!$G$3,AUXILIAR!$A$1:$B$11,2,FALSE))&gt;0,Verificação!$G$3,D180)),IF(E180&lt;&gt;"",E180,D180))</f>
      </c>
      <c r="G180" s="81">
        <f>IF(OR(AND(AC180="SIM",OR(F180=Verificação!$G$3,D180=F180,F180="NP")),OR(D180=F180,F180="NP")),"NÃO",IF(E180&lt;&gt;"","SIM","NÃO"))</f>
      </c>
      <c r="H180" s="7">
        <f>IF(E180="NP",0,ABS(VLOOKUP(D180,AUXILIAR!$A$2:$B$11,2,FALSE) - VLOOKUP(E180,AUXILIAR!$A$2:$B$11,2,FALSE)))</f>
      </c>
      <c r="I180" s="5">
        <v>19</v>
      </c>
      <c r="J180" s="5">
        <v>41</v>
      </c>
      <c r="K180" s="48">
        <v>0.4634146341463415</v>
      </c>
      <c r="L180" s="5">
        <v>9</v>
      </c>
      <c r="M180" s="5">
        <v>29</v>
      </c>
      <c r="N180" s="48">
        <v>0.3103448275862069</v>
      </c>
      <c r="O180" s="5">
        <v>2</v>
      </c>
      <c r="P180" s="3" t="s">
        <v>4592</v>
      </c>
      <c r="Q180" s="3" t="s">
        <v>11873</v>
      </c>
      <c r="R180" s="48">
        <v>5.3</v>
      </c>
      <c r="S180" s="5">
        <v>85</v>
      </c>
      <c r="T180" s="48">
        <v>2.923</v>
      </c>
      <c r="U180" s="48">
        <v>71.1538462</v>
      </c>
      <c r="V180" s="5">
        <v>36</v>
      </c>
      <c r="W180" s="3" t="s">
        <v>13331</v>
      </c>
      <c r="X180" s="3" t="s">
        <v>13142</v>
      </c>
      <c r="Y180" s="3" t="s">
        <v>11873</v>
      </c>
      <c r="Z180" s="48">
        <v>5.3</v>
      </c>
      <c r="AA180" s="5">
        <v>76</v>
      </c>
      <c r="AB180" s="5">
        <v>85</v>
      </c>
      <c r="AC180" s="3" t="s">
        <v>13134</v>
      </c>
      <c r="AD180" s="3"/>
      <c r="AE180" s="3"/>
      <c r="AF180" s="3"/>
    </row>
    <row x14ac:dyDescent="0.25" r="181" customHeight="1" ht="16.5">
      <c r="A181" s="5">
        <v>5590</v>
      </c>
      <c r="B181" s="3" t="s">
        <v>2634</v>
      </c>
      <c r="C181" s="3" t="s">
        <v>2635</v>
      </c>
      <c r="D181" s="8" t="s">
        <v>2</v>
      </c>
      <c r="E181" s="79"/>
      <c r="F181" s="80">
        <f>IF(AC181="SIM",IF(E181&lt;&gt;"",IF(VLOOKUP(E181,AUXILIAR!$A$1:$B$11,2,FALSE)-IF(Verificação!$G$3="",10,VLOOKUP(Verificação!$G$3,AUXILIAR!$A$1:$B$11,2,FALSE))&gt;0,Verificação!$G$3,E181),IF(VLOOKUP(D181,AUXILIAR!$A$1:$B$11,2,FALSE)-IF(Verificação!$G$3="",10,VLOOKUP(Verificação!$G$3,AUXILIAR!$A$1:$B$11,2,FALSE))&gt;0,Verificação!$G$3,D181)),IF(E181&lt;&gt;"",E181,D181))</f>
      </c>
      <c r="G181" s="81">
        <f>IF(OR(AND(AC181="SIM",OR(F181=Verificação!$G$3,D181=F181,F181="NP")),OR(D181=F181,F181="NP")),"NÃO",IF(E181&lt;&gt;"","SIM","NÃO"))</f>
      </c>
      <c r="H181" s="7">
        <f>IF(E181="NP",0,ABS(VLOOKUP(D181,AUXILIAR!$A$2:$B$11,2,FALSE) - VLOOKUP(E181,AUXILIAR!$A$2:$B$11,2,FALSE)))</f>
      </c>
      <c r="I181" s="5">
        <v>6</v>
      </c>
      <c r="J181" s="5">
        <v>16</v>
      </c>
      <c r="K181" s="48">
        <v>0.375</v>
      </c>
      <c r="L181" s="5">
        <v>4</v>
      </c>
      <c r="M181" s="5">
        <v>12</v>
      </c>
      <c r="N181" s="48">
        <v>0.3333333333333333</v>
      </c>
      <c r="O181" s="5">
        <v>2</v>
      </c>
      <c r="P181" s="3" t="s">
        <v>2636</v>
      </c>
      <c r="Q181" s="3" t="s">
        <v>11873</v>
      </c>
      <c r="R181" s="48">
        <v>5.2</v>
      </c>
      <c r="S181" s="5">
        <v>90</v>
      </c>
      <c r="T181" s="48">
        <v>3.047</v>
      </c>
      <c r="U181" s="48">
        <v>79.8701299</v>
      </c>
      <c r="V181" s="5">
        <v>76</v>
      </c>
      <c r="W181" s="3" t="s">
        <v>13332</v>
      </c>
      <c r="X181" s="3" t="s">
        <v>13333</v>
      </c>
      <c r="Y181" s="3" t="s">
        <v>11873</v>
      </c>
      <c r="Z181" s="48">
        <v>5.2</v>
      </c>
      <c r="AA181" s="5">
        <v>75</v>
      </c>
      <c r="AB181" s="5">
        <v>90</v>
      </c>
      <c r="AC181" s="3" t="s">
        <v>13134</v>
      </c>
      <c r="AD181" s="3"/>
      <c r="AE181" s="3"/>
      <c r="AF181" s="3"/>
    </row>
    <row x14ac:dyDescent="0.25" r="182" customHeight="1" ht="16.5">
      <c r="A182" s="5">
        <v>13725</v>
      </c>
      <c r="B182" s="3" t="s">
        <v>5217</v>
      </c>
      <c r="C182" s="3" t="s">
        <v>5218</v>
      </c>
      <c r="D182" s="8" t="s">
        <v>3</v>
      </c>
      <c r="E182" s="79"/>
      <c r="F182" s="80">
        <f>IF(AC182="SIM",IF(E182&lt;&gt;"",IF(VLOOKUP(E182,AUXILIAR!$A$1:$B$11,2,FALSE)-IF(Verificação!$G$3="",10,VLOOKUP(Verificação!$G$3,AUXILIAR!$A$1:$B$11,2,FALSE))&gt;0,Verificação!$G$3,E182),IF(VLOOKUP(D182,AUXILIAR!$A$1:$B$11,2,FALSE)-IF(Verificação!$G$3="",10,VLOOKUP(Verificação!$G$3,AUXILIAR!$A$1:$B$11,2,FALSE))&gt;0,Verificação!$G$3,D182)),IF(E182&lt;&gt;"",E182,D182))</f>
      </c>
      <c r="G182" s="81">
        <f>IF(OR(AND(AC182="SIM",OR(F182=Verificação!$G$3,D182=F182,F182="NP")),OR(D182=F182,F182="NP")),"NÃO",IF(E182&lt;&gt;"","SIM","NÃO"))</f>
      </c>
      <c r="H182" s="7">
        <f>IF(E182="NP",0,ABS(VLOOKUP(D182,AUXILIAR!$A$2:$B$11,2,FALSE) - VLOOKUP(E182,AUXILIAR!$A$2:$B$11,2,FALSE)))</f>
      </c>
      <c r="I182" s="5">
        <v>5</v>
      </c>
      <c r="J182" s="5">
        <v>6</v>
      </c>
      <c r="K182" s="48">
        <v>0.8333333333333334</v>
      </c>
      <c r="L182" s="5">
        <v>5</v>
      </c>
      <c r="M182" s="5">
        <v>6</v>
      </c>
      <c r="N182" s="48">
        <v>0.8333333333333334</v>
      </c>
      <c r="O182" s="7"/>
      <c r="P182" s="3"/>
      <c r="Q182" s="3" t="s">
        <v>13134</v>
      </c>
      <c r="R182" s="48">
        <v>5.2</v>
      </c>
      <c r="S182" s="5">
        <v>83</v>
      </c>
      <c r="T182" s="48">
        <v>3.072</v>
      </c>
      <c r="U182" s="48">
        <v>62.9032258</v>
      </c>
      <c r="V182" s="5">
        <v>28</v>
      </c>
      <c r="W182" s="3" t="s">
        <v>13144</v>
      </c>
      <c r="X182" s="3" t="s">
        <v>13138</v>
      </c>
      <c r="Y182" s="3" t="s">
        <v>11873</v>
      </c>
      <c r="Z182" s="48">
        <v>5.2</v>
      </c>
      <c r="AA182" s="5">
        <v>75</v>
      </c>
      <c r="AB182" s="5">
        <v>83</v>
      </c>
      <c r="AC182" s="3" t="s">
        <v>13134</v>
      </c>
      <c r="AD182" s="3"/>
      <c r="AE182" s="3"/>
      <c r="AF182" s="3"/>
    </row>
    <row x14ac:dyDescent="0.25" r="183" customHeight="1" ht="16.5">
      <c r="A183" s="5">
        <v>15685</v>
      </c>
      <c r="B183" s="3" t="s">
        <v>5299</v>
      </c>
      <c r="C183" s="3" t="s">
        <v>5300</v>
      </c>
      <c r="D183" s="8" t="s">
        <v>3</v>
      </c>
      <c r="E183" s="79"/>
      <c r="F183" s="80">
        <f>IF(AC183="SIM",IF(E183&lt;&gt;"",IF(VLOOKUP(E183,AUXILIAR!$A$1:$B$11,2,FALSE)-IF(Verificação!$G$3="",10,VLOOKUP(Verificação!$G$3,AUXILIAR!$A$1:$B$11,2,FALSE))&gt;0,Verificação!$G$3,E183),IF(VLOOKUP(D183,AUXILIAR!$A$1:$B$11,2,FALSE)-IF(Verificação!$G$3="",10,VLOOKUP(Verificação!$G$3,AUXILIAR!$A$1:$B$11,2,FALSE))&gt;0,Verificação!$G$3,D183)),IF(E183&lt;&gt;"",E183,D183))</f>
      </c>
      <c r="G183" s="81">
        <f>IF(OR(AND(AC183="SIM",OR(F183=Verificação!$G$3,D183=F183,F183="NP")),OR(D183=F183,F183="NP")),"NÃO",IF(E183&lt;&gt;"","SIM","NÃO"))</f>
      </c>
      <c r="H183" s="7">
        <f>IF(E183="NP",0,ABS(VLOOKUP(D183,AUXILIAR!$A$2:$B$11,2,FALSE) - VLOOKUP(E183,AUXILIAR!$A$2:$B$11,2,FALSE)))</f>
      </c>
      <c r="I183" s="5">
        <v>18</v>
      </c>
      <c r="J183" s="5">
        <v>41</v>
      </c>
      <c r="K183" s="48">
        <v>0.43902439024390244</v>
      </c>
      <c r="L183" s="5">
        <v>11</v>
      </c>
      <c r="M183" s="5">
        <v>25</v>
      </c>
      <c r="N183" s="48">
        <v>0.44</v>
      </c>
      <c r="O183" s="5">
        <v>2</v>
      </c>
      <c r="P183" s="3" t="s">
        <v>5301</v>
      </c>
      <c r="Q183" s="3" t="s">
        <v>11873</v>
      </c>
      <c r="R183" s="48">
        <v>5.2</v>
      </c>
      <c r="S183" s="5">
        <v>82</v>
      </c>
      <c r="T183" s="48">
        <v>3.351</v>
      </c>
      <c r="U183" s="48">
        <v>68.872549</v>
      </c>
      <c r="V183" s="5">
        <v>31</v>
      </c>
      <c r="W183" s="3" t="s">
        <v>13334</v>
      </c>
      <c r="X183" s="3" t="s">
        <v>13233</v>
      </c>
      <c r="Y183" s="3" t="s">
        <v>11873</v>
      </c>
      <c r="Z183" s="48">
        <v>5.2</v>
      </c>
      <c r="AA183" s="5">
        <v>75</v>
      </c>
      <c r="AB183" s="5">
        <v>82</v>
      </c>
      <c r="AC183" s="3" t="s">
        <v>13134</v>
      </c>
      <c r="AD183" s="3"/>
      <c r="AE183" s="3"/>
      <c r="AF183" s="3"/>
    </row>
    <row x14ac:dyDescent="0.25" r="184" customHeight="1" ht="16.5">
      <c r="A184" s="5">
        <v>22088</v>
      </c>
      <c r="B184" s="3" t="s">
        <v>5595</v>
      </c>
      <c r="C184" s="3" t="s">
        <v>5596</v>
      </c>
      <c r="D184" s="8" t="s">
        <v>3</v>
      </c>
      <c r="E184" s="79"/>
      <c r="F184" s="80">
        <f>IF(AC184="SIM",IF(E184&lt;&gt;"",IF(VLOOKUP(E184,AUXILIAR!$A$1:$B$11,2,FALSE)-IF(Verificação!$G$3="",10,VLOOKUP(Verificação!$G$3,AUXILIAR!$A$1:$B$11,2,FALSE))&gt;0,Verificação!$G$3,E184),IF(VLOOKUP(D184,AUXILIAR!$A$1:$B$11,2,FALSE)-IF(Verificação!$G$3="",10,VLOOKUP(Verificação!$G$3,AUXILIAR!$A$1:$B$11,2,FALSE))&gt;0,Verificação!$G$3,D184)),IF(E184&lt;&gt;"",E184,D184))</f>
      </c>
      <c r="G184" s="81">
        <f>IF(OR(AND(AC184="SIM",OR(F184=Verificação!$G$3,D184=F184,F184="NP")),OR(D184=F184,F184="NP")),"NÃO",IF(E184&lt;&gt;"","SIM","NÃO"))</f>
      </c>
      <c r="H184" s="7">
        <f>IF(E184="NP",0,ABS(VLOOKUP(D184,AUXILIAR!$A$2:$B$11,2,FALSE) - VLOOKUP(E184,AUXILIAR!$A$2:$B$11,2,FALSE)))</f>
      </c>
      <c r="I184" s="5">
        <v>23</v>
      </c>
      <c r="J184" s="5">
        <v>73</v>
      </c>
      <c r="K184" s="48">
        <v>0.3150684931506849</v>
      </c>
      <c r="L184" s="5">
        <v>17</v>
      </c>
      <c r="M184" s="5">
        <v>32</v>
      </c>
      <c r="N184" s="48">
        <v>0.53125</v>
      </c>
      <c r="O184" s="7"/>
      <c r="P184" s="3"/>
      <c r="Q184" s="3" t="s">
        <v>13134</v>
      </c>
      <c r="R184" s="48">
        <v>5.2</v>
      </c>
      <c r="S184" s="5">
        <v>76</v>
      </c>
      <c r="T184" s="48">
        <v>2.644</v>
      </c>
      <c r="U184" s="48">
        <v>43.8405797</v>
      </c>
      <c r="V184" s="5">
        <v>26</v>
      </c>
      <c r="W184" s="3" t="s">
        <v>13257</v>
      </c>
      <c r="X184" s="3" t="s">
        <v>13335</v>
      </c>
      <c r="Y184" s="3" t="s">
        <v>13134</v>
      </c>
      <c r="Z184" s="48">
        <v>5.2</v>
      </c>
      <c r="AA184" s="5">
        <v>75</v>
      </c>
      <c r="AB184" s="5">
        <v>76</v>
      </c>
      <c r="AC184" s="3" t="s">
        <v>13134</v>
      </c>
      <c r="AD184" s="3"/>
      <c r="AE184" s="3"/>
      <c r="AF184" s="3"/>
    </row>
    <row x14ac:dyDescent="0.25" r="185" customHeight="1" ht="16.5">
      <c r="A185" s="5">
        <v>7510</v>
      </c>
      <c r="B185" s="3" t="s">
        <v>4829</v>
      </c>
      <c r="C185" s="3" t="s">
        <v>4830</v>
      </c>
      <c r="D185" s="8" t="s">
        <v>3</v>
      </c>
      <c r="E185" s="79"/>
      <c r="F185" s="80">
        <f>IF(AC185="SIM",IF(E185&lt;&gt;"",IF(VLOOKUP(E185,AUXILIAR!$A$1:$B$11,2,FALSE)-IF(Verificação!$G$3="",10,VLOOKUP(Verificação!$G$3,AUXILIAR!$A$1:$B$11,2,FALSE))&gt;0,Verificação!$G$3,E185),IF(VLOOKUP(D185,AUXILIAR!$A$1:$B$11,2,FALSE)-IF(Verificação!$G$3="",10,VLOOKUP(Verificação!$G$3,AUXILIAR!$A$1:$B$11,2,FALSE))&gt;0,Verificação!$G$3,D185)),IF(E185&lt;&gt;"",E185,D185))</f>
      </c>
      <c r="G185" s="81">
        <f>IF(OR(AND(AC185="SIM",OR(F185=Verificação!$G$3,D185=F185,F185="NP")),OR(D185=F185,F185="NP")),"NÃO",IF(E185&lt;&gt;"","SIM","NÃO"))</f>
      </c>
      <c r="H185" s="7">
        <f>IF(E185="NP",0,ABS(VLOOKUP(D185,AUXILIAR!$A$2:$B$11,2,FALSE) - VLOOKUP(E185,AUXILIAR!$A$2:$B$11,2,FALSE)))</f>
      </c>
      <c r="I185" s="5">
        <v>5</v>
      </c>
      <c r="J185" s="5">
        <v>11</v>
      </c>
      <c r="K185" s="48">
        <v>0.45454545454545453</v>
      </c>
      <c r="L185" s="5">
        <v>1</v>
      </c>
      <c r="M185" s="5">
        <v>3</v>
      </c>
      <c r="N185" s="48">
        <v>0.3333333333333333</v>
      </c>
      <c r="O185" s="5">
        <v>2</v>
      </c>
      <c r="P185" s="3" t="s">
        <v>1108</v>
      </c>
      <c r="Q185" s="3" t="s">
        <v>11873</v>
      </c>
      <c r="R185" s="48">
        <v>5.2</v>
      </c>
      <c r="S185" s="5">
        <v>81</v>
      </c>
      <c r="T185" s="48">
        <v>2.763</v>
      </c>
      <c r="U185" s="48">
        <v>76.4367816</v>
      </c>
      <c r="V185" s="5">
        <v>43</v>
      </c>
      <c r="W185" s="3" t="s">
        <v>13336</v>
      </c>
      <c r="X185" s="3" t="s">
        <v>13337</v>
      </c>
      <c r="Y185" s="3" t="s">
        <v>13134</v>
      </c>
      <c r="Z185" s="48">
        <v>5.2</v>
      </c>
      <c r="AA185" s="5">
        <v>75</v>
      </c>
      <c r="AB185" s="5">
        <v>81</v>
      </c>
      <c r="AC185" s="3" t="s">
        <v>13134</v>
      </c>
      <c r="AD185" s="3"/>
      <c r="AE185" s="3"/>
      <c r="AF185" s="3"/>
    </row>
    <row x14ac:dyDescent="0.25" r="186" customHeight="1" ht="16.5">
      <c r="A186" s="5">
        <v>88064</v>
      </c>
      <c r="B186" s="3" t="s">
        <v>5879</v>
      </c>
      <c r="C186" s="3" t="s">
        <v>5880</v>
      </c>
      <c r="D186" s="8" t="s">
        <v>3</v>
      </c>
      <c r="E186" s="79"/>
      <c r="F186" s="80">
        <f>IF(AC186="SIM",IF(E186&lt;&gt;"",IF(VLOOKUP(E186,AUXILIAR!$A$1:$B$11,2,FALSE)-IF(Verificação!$G$3="",10,VLOOKUP(Verificação!$G$3,AUXILIAR!$A$1:$B$11,2,FALSE))&gt;0,Verificação!$G$3,E186),IF(VLOOKUP(D186,AUXILIAR!$A$1:$B$11,2,FALSE)-IF(Verificação!$G$3="",10,VLOOKUP(Verificação!$G$3,AUXILIAR!$A$1:$B$11,2,FALSE))&gt;0,Verificação!$G$3,D186)),IF(E186&lt;&gt;"",E186,D186))</f>
      </c>
      <c r="G186" s="81">
        <f>IF(OR(AND(AC186="SIM",OR(F186=Verificação!$G$3,D186=F186,F186="NP")),OR(D186=F186,F186="NP")),"NÃO",IF(E186&lt;&gt;"","SIM","NÃO"))</f>
      </c>
      <c r="H186" s="7">
        <f>IF(E186="NP",0,ABS(VLOOKUP(D186,AUXILIAR!$A$2:$B$11,2,FALSE) - VLOOKUP(E186,AUXILIAR!$A$2:$B$11,2,FALSE)))</f>
      </c>
      <c r="I186" s="5">
        <v>60</v>
      </c>
      <c r="J186" s="5">
        <v>262</v>
      </c>
      <c r="K186" s="48">
        <v>0.22900763358778625</v>
      </c>
      <c r="L186" s="5">
        <v>36</v>
      </c>
      <c r="M186" s="5">
        <v>168</v>
      </c>
      <c r="N186" s="48">
        <v>0.21428571428571427</v>
      </c>
      <c r="O186" s="5">
        <v>3</v>
      </c>
      <c r="P186" s="3" t="s">
        <v>5881</v>
      </c>
      <c r="Q186" s="3" t="s">
        <v>11873</v>
      </c>
      <c r="R186" s="48">
        <v>5.2</v>
      </c>
      <c r="S186" s="5">
        <v>82</v>
      </c>
      <c r="T186" s="48">
        <v>2.054</v>
      </c>
      <c r="U186" s="48">
        <v>57.6923077</v>
      </c>
      <c r="V186" s="5">
        <v>28</v>
      </c>
      <c r="W186" s="3" t="s">
        <v>13338</v>
      </c>
      <c r="X186" s="3" t="s">
        <v>13339</v>
      </c>
      <c r="Y186" s="3" t="s">
        <v>11873</v>
      </c>
      <c r="Z186" s="48">
        <v>5.2</v>
      </c>
      <c r="AA186" s="5">
        <v>75</v>
      </c>
      <c r="AB186" s="5">
        <v>82</v>
      </c>
      <c r="AC186" s="3" t="s">
        <v>13134</v>
      </c>
      <c r="AD186" s="3"/>
      <c r="AE186" s="3"/>
      <c r="AF186" s="3"/>
    </row>
    <row x14ac:dyDescent="0.25" r="187" customHeight="1" ht="16.5">
      <c r="A187" s="5">
        <v>2421</v>
      </c>
      <c r="B187" s="3" t="s">
        <v>4635</v>
      </c>
      <c r="C187" s="3" t="s">
        <v>4636</v>
      </c>
      <c r="D187" s="8" t="s">
        <v>3</v>
      </c>
      <c r="E187" s="79"/>
      <c r="F187" s="80">
        <f>IF(AC187="SIM",IF(E187&lt;&gt;"",IF(VLOOKUP(E187,AUXILIAR!$A$1:$B$11,2,FALSE)-IF(Verificação!$G$3="",10,VLOOKUP(Verificação!$G$3,AUXILIAR!$A$1:$B$11,2,FALSE))&gt;0,Verificação!$G$3,E187),IF(VLOOKUP(D187,AUXILIAR!$A$1:$B$11,2,FALSE)-IF(Verificação!$G$3="",10,VLOOKUP(Verificação!$G$3,AUXILIAR!$A$1:$B$11,2,FALSE))&gt;0,Verificação!$G$3,D187)),IF(E187&lt;&gt;"",E187,D187))</f>
      </c>
      <c r="G187" s="81">
        <f>IF(OR(AND(AC187="SIM",OR(F187=Verificação!$G$3,D187=F187,F187="NP")),OR(D187=F187,F187="NP")),"NÃO",IF(E187&lt;&gt;"","SIM","NÃO"))</f>
      </c>
      <c r="H187" s="7">
        <f>IF(E187="NP",0,ABS(VLOOKUP(D187,AUXILIAR!$A$2:$B$11,2,FALSE) - VLOOKUP(E187,AUXILIAR!$A$2:$B$11,2,FALSE)))</f>
      </c>
      <c r="I187" s="5">
        <v>10</v>
      </c>
      <c r="J187" s="5">
        <v>44</v>
      </c>
      <c r="K187" s="48">
        <v>0.22727272727272727</v>
      </c>
      <c r="L187" s="5">
        <v>7</v>
      </c>
      <c r="M187" s="5">
        <v>25</v>
      </c>
      <c r="N187" s="48">
        <v>0.28</v>
      </c>
      <c r="O187" s="5">
        <v>3</v>
      </c>
      <c r="P187" s="3" t="s">
        <v>4637</v>
      </c>
      <c r="Q187" s="3" t="s">
        <v>11873</v>
      </c>
      <c r="R187" s="48">
        <v>5.1</v>
      </c>
      <c r="S187" s="5">
        <v>83</v>
      </c>
      <c r="T187" s="48">
        <v>2.883</v>
      </c>
      <c r="U187" s="48">
        <v>65.7894737</v>
      </c>
      <c r="V187" s="7"/>
      <c r="W187" s="3" t="s">
        <v>13340</v>
      </c>
      <c r="X187" s="3" t="s">
        <v>13341</v>
      </c>
      <c r="Y187" s="3" t="s">
        <v>11873</v>
      </c>
      <c r="Z187" s="48">
        <v>5.1</v>
      </c>
      <c r="AA187" s="5">
        <v>74</v>
      </c>
      <c r="AB187" s="5">
        <v>83</v>
      </c>
      <c r="AC187" s="3" t="s">
        <v>13134</v>
      </c>
      <c r="AD187" s="3"/>
      <c r="AE187" s="3"/>
      <c r="AF187" s="3"/>
    </row>
    <row x14ac:dyDescent="0.25" r="188" customHeight="1" ht="16.5">
      <c r="A188" s="5">
        <v>16717</v>
      </c>
      <c r="B188" s="3" t="s">
        <v>3616</v>
      </c>
      <c r="C188" s="3" t="s">
        <v>3617</v>
      </c>
      <c r="D188" s="8" t="s">
        <v>2</v>
      </c>
      <c r="E188" s="79"/>
      <c r="F188" s="80">
        <f>IF(AC188="SIM",IF(E188&lt;&gt;"",IF(VLOOKUP(E188,AUXILIAR!$A$1:$B$11,2,FALSE)-IF(Verificação!$G$3="",10,VLOOKUP(Verificação!$G$3,AUXILIAR!$A$1:$B$11,2,FALSE))&gt;0,Verificação!$G$3,E188),IF(VLOOKUP(D188,AUXILIAR!$A$1:$B$11,2,FALSE)-IF(Verificação!$G$3="",10,VLOOKUP(Verificação!$G$3,AUXILIAR!$A$1:$B$11,2,FALSE))&gt;0,Verificação!$G$3,D188)),IF(E188&lt;&gt;"",E188,D188))</f>
      </c>
      <c r="G188" s="81">
        <f>IF(OR(AND(AC188="SIM",OR(F188=Verificação!$G$3,D188=F188,F188="NP")),OR(D188=F188,F188="NP")),"NÃO",IF(E188&lt;&gt;"","SIM","NÃO"))</f>
      </c>
      <c r="H188" s="7">
        <f>IF(E188="NP",0,ABS(VLOOKUP(D188,AUXILIAR!$A$2:$B$11,2,FALSE) - VLOOKUP(E188,AUXILIAR!$A$2:$B$11,2,FALSE)))</f>
      </c>
      <c r="I188" s="5">
        <v>91</v>
      </c>
      <c r="J188" s="5">
        <v>285</v>
      </c>
      <c r="K188" s="48">
        <v>0.3192982456140351</v>
      </c>
      <c r="L188" s="5">
        <v>60</v>
      </c>
      <c r="M188" s="5">
        <v>179</v>
      </c>
      <c r="N188" s="48">
        <v>0.33519553072625696</v>
      </c>
      <c r="O188" s="5">
        <v>2</v>
      </c>
      <c r="P188" s="3" t="s">
        <v>3618</v>
      </c>
      <c r="Q188" s="3" t="s">
        <v>11873</v>
      </c>
      <c r="R188" s="48">
        <v>5.1</v>
      </c>
      <c r="S188" s="5">
        <v>94</v>
      </c>
      <c r="T188" s="48">
        <v>3.038</v>
      </c>
      <c r="U188" s="48">
        <v>61.0294118</v>
      </c>
      <c r="V188" s="5">
        <v>51</v>
      </c>
      <c r="W188" s="3" t="s">
        <v>13132</v>
      </c>
      <c r="X188" s="3" t="s">
        <v>13150</v>
      </c>
      <c r="Y188" s="3" t="s">
        <v>13134</v>
      </c>
      <c r="Z188" s="48">
        <v>5.1</v>
      </c>
      <c r="AA188" s="5">
        <v>74</v>
      </c>
      <c r="AB188" s="5">
        <v>94</v>
      </c>
      <c r="AC188" s="3" t="s">
        <v>13134</v>
      </c>
      <c r="AD188" s="3"/>
      <c r="AE188" s="3"/>
      <c r="AF188" s="3"/>
    </row>
    <row x14ac:dyDescent="0.25" r="189" customHeight="1" ht="16.5">
      <c r="A189" s="5">
        <v>2203</v>
      </c>
      <c r="B189" s="3" t="s">
        <v>4625</v>
      </c>
      <c r="C189" s="3" t="s">
        <v>4626</v>
      </c>
      <c r="D189" s="8" t="s">
        <v>3</v>
      </c>
      <c r="E189" s="79"/>
      <c r="F189" s="80">
        <f>IF(AC189="SIM",IF(E189&lt;&gt;"",IF(VLOOKUP(E189,AUXILIAR!$A$1:$B$11,2,FALSE)-IF(Verificação!$G$3="",10,VLOOKUP(Verificação!$G$3,AUXILIAR!$A$1:$B$11,2,FALSE))&gt;0,Verificação!$G$3,E189),IF(VLOOKUP(D189,AUXILIAR!$A$1:$B$11,2,FALSE)-IF(Verificação!$G$3="",10,VLOOKUP(Verificação!$G$3,AUXILIAR!$A$1:$B$11,2,FALSE))&gt;0,Verificação!$G$3,D189)),IF(E189&lt;&gt;"",E189,D189))</f>
      </c>
      <c r="G189" s="81">
        <f>IF(OR(AND(AC189="SIM",OR(F189=Verificação!$G$3,D189=F189,F189="NP")),OR(D189=F189,F189="NP")),"NÃO",IF(E189&lt;&gt;"","SIM","NÃO"))</f>
      </c>
      <c r="H189" s="7">
        <f>IF(E189="NP",0,ABS(VLOOKUP(D189,AUXILIAR!$A$2:$B$11,2,FALSE) - VLOOKUP(E189,AUXILIAR!$A$2:$B$11,2,FALSE)))</f>
      </c>
      <c r="I189" s="5">
        <v>5</v>
      </c>
      <c r="J189" s="5">
        <v>18</v>
      </c>
      <c r="K189" s="48">
        <v>0.2777777777777778</v>
      </c>
      <c r="L189" s="5">
        <v>1</v>
      </c>
      <c r="M189" s="5">
        <v>9</v>
      </c>
      <c r="N189" s="48">
        <v>0.1111111111111111</v>
      </c>
      <c r="O189" s="5">
        <v>3</v>
      </c>
      <c r="P189" s="3" t="s">
        <v>4627</v>
      </c>
      <c r="Q189" s="3" t="s">
        <v>13134</v>
      </c>
      <c r="R189" s="48">
        <v>5.1</v>
      </c>
      <c r="S189" s="5">
        <v>83</v>
      </c>
      <c r="T189" s="48">
        <v>2.652</v>
      </c>
      <c r="U189" s="48">
        <v>74.137931</v>
      </c>
      <c r="V189" s="5">
        <v>56</v>
      </c>
      <c r="W189" s="3" t="s">
        <v>13342</v>
      </c>
      <c r="X189" s="3" t="s">
        <v>13262</v>
      </c>
      <c r="Y189" s="3" t="s">
        <v>11873</v>
      </c>
      <c r="Z189" s="48">
        <v>5.1</v>
      </c>
      <c r="AA189" s="5">
        <v>74</v>
      </c>
      <c r="AB189" s="5">
        <v>83</v>
      </c>
      <c r="AC189" s="3" t="s">
        <v>13134</v>
      </c>
      <c r="AD189" s="3"/>
      <c r="AE189" s="3"/>
      <c r="AF189" s="3"/>
    </row>
    <row x14ac:dyDescent="0.25" r="190" customHeight="1" ht="16.5">
      <c r="A190" s="5">
        <v>5719</v>
      </c>
      <c r="B190" s="3" t="s">
        <v>4720</v>
      </c>
      <c r="C190" s="3" t="s">
        <v>4721</v>
      </c>
      <c r="D190" s="8" t="s">
        <v>3</v>
      </c>
      <c r="E190" s="79"/>
      <c r="F190" s="80">
        <f>IF(AC190="SIM",IF(E190&lt;&gt;"",IF(VLOOKUP(E190,AUXILIAR!$A$1:$B$11,2,FALSE)-IF(Verificação!$G$3="",10,VLOOKUP(Verificação!$G$3,AUXILIAR!$A$1:$B$11,2,FALSE))&gt;0,Verificação!$G$3,E190),IF(VLOOKUP(D190,AUXILIAR!$A$1:$B$11,2,FALSE)-IF(Verificação!$G$3="",10,VLOOKUP(Verificação!$G$3,AUXILIAR!$A$1:$B$11,2,FALSE))&gt;0,Verificação!$G$3,D190)),IF(E190&lt;&gt;"",E190,D190))</f>
      </c>
      <c r="G190" s="81">
        <f>IF(OR(AND(AC190="SIM",OR(F190=Verificação!$G$3,D190=F190,F190="NP")),OR(D190=F190,F190="NP")),"NÃO",IF(E190&lt;&gt;"","SIM","NÃO"))</f>
      </c>
      <c r="H190" s="7">
        <f>IF(E190="NP",0,ABS(VLOOKUP(D190,AUXILIAR!$A$2:$B$11,2,FALSE) - VLOOKUP(E190,AUXILIAR!$A$2:$B$11,2,FALSE)))</f>
      </c>
      <c r="I190" s="5">
        <v>56</v>
      </c>
      <c r="J190" s="5">
        <v>220</v>
      </c>
      <c r="K190" s="48">
        <v>0.2545454545454545</v>
      </c>
      <c r="L190" s="5">
        <v>26</v>
      </c>
      <c r="M190" s="5">
        <v>126</v>
      </c>
      <c r="N190" s="48">
        <v>0.20634920634920634</v>
      </c>
      <c r="O190" s="5">
        <v>3</v>
      </c>
      <c r="P190" s="3" t="s">
        <v>4722</v>
      </c>
      <c r="Q190" s="3" t="s">
        <v>11873</v>
      </c>
      <c r="R190" s="48">
        <v>5.1</v>
      </c>
      <c r="S190" s="5">
        <v>75</v>
      </c>
      <c r="T190" s="48">
        <v>3.125</v>
      </c>
      <c r="U190" s="48">
        <v>54.0590406</v>
      </c>
      <c r="V190" s="5">
        <v>38</v>
      </c>
      <c r="W190" s="3" t="s">
        <v>13343</v>
      </c>
      <c r="X190" s="3" t="s">
        <v>13344</v>
      </c>
      <c r="Y190" s="3" t="s">
        <v>11873</v>
      </c>
      <c r="Z190" s="48">
        <v>5.1</v>
      </c>
      <c r="AA190" s="5">
        <v>74</v>
      </c>
      <c r="AB190" s="5">
        <v>75</v>
      </c>
      <c r="AC190" s="3" t="s">
        <v>13134</v>
      </c>
      <c r="AD190" s="3"/>
      <c r="AE190" s="3"/>
      <c r="AF190" s="3"/>
    </row>
    <row x14ac:dyDescent="0.25" r="191" customHeight="1" ht="16.5">
      <c r="A191" s="5">
        <v>20345</v>
      </c>
      <c r="B191" s="3" t="s">
        <v>3776</v>
      </c>
      <c r="C191" s="3" t="s">
        <v>3777</v>
      </c>
      <c r="D191" s="8" t="s">
        <v>2</v>
      </c>
      <c r="E191" s="79"/>
      <c r="F191" s="80">
        <f>IF(AC191="SIM",IF(E191&lt;&gt;"",IF(VLOOKUP(E191,AUXILIAR!$A$1:$B$11,2,FALSE)-IF(Verificação!$G$3="",10,VLOOKUP(Verificação!$G$3,AUXILIAR!$A$1:$B$11,2,FALSE))&gt;0,Verificação!$G$3,E191),IF(VLOOKUP(D191,AUXILIAR!$A$1:$B$11,2,FALSE)-IF(Verificação!$G$3="",10,VLOOKUP(Verificação!$G$3,AUXILIAR!$A$1:$B$11,2,FALSE))&gt;0,Verificação!$G$3,D191)),IF(E191&lt;&gt;"",E191,D191))</f>
      </c>
      <c r="G191" s="81">
        <f>IF(OR(AND(AC191="SIM",OR(F191=Verificação!$G$3,D191=F191,F191="NP")),OR(D191=F191,F191="NP")),"NÃO",IF(E191&lt;&gt;"","SIM","NÃO"))</f>
      </c>
      <c r="H191" s="7">
        <f>IF(E191="NP",0,ABS(VLOOKUP(D191,AUXILIAR!$A$2:$B$11,2,FALSE) - VLOOKUP(E191,AUXILIAR!$A$2:$B$11,2,FALSE)))</f>
      </c>
      <c r="I191" s="5">
        <v>114</v>
      </c>
      <c r="J191" s="5">
        <v>145</v>
      </c>
      <c r="K191" s="48">
        <v>0.7862068965517242</v>
      </c>
      <c r="L191" s="5">
        <v>59</v>
      </c>
      <c r="M191" s="5">
        <v>81</v>
      </c>
      <c r="N191" s="48">
        <v>0.7283950617283951</v>
      </c>
      <c r="O191" s="7"/>
      <c r="P191" s="3"/>
      <c r="Q191" s="3" t="s">
        <v>13134</v>
      </c>
      <c r="R191" s="48">
        <v>5.1</v>
      </c>
      <c r="S191" s="5">
        <v>91</v>
      </c>
      <c r="T191" s="48">
        <v>2.854</v>
      </c>
      <c r="U191" s="48">
        <v>84.765625</v>
      </c>
      <c r="V191" s="5">
        <v>41</v>
      </c>
      <c r="W191" s="3" t="s">
        <v>13345</v>
      </c>
      <c r="X191" s="3" t="s">
        <v>13346</v>
      </c>
      <c r="Y191" s="3" t="s">
        <v>11873</v>
      </c>
      <c r="Z191" s="48">
        <v>5.1</v>
      </c>
      <c r="AA191" s="5">
        <v>74</v>
      </c>
      <c r="AB191" s="5">
        <v>91</v>
      </c>
      <c r="AC191" s="3" t="s">
        <v>13134</v>
      </c>
      <c r="AD191" s="3"/>
      <c r="AE191" s="3"/>
      <c r="AF191" s="3"/>
    </row>
    <row x14ac:dyDescent="0.25" r="192" customHeight="1" ht="16.5">
      <c r="A192" s="5">
        <v>21184</v>
      </c>
      <c r="B192" s="3" t="s">
        <v>5548</v>
      </c>
      <c r="C192" s="3" t="s">
        <v>5549</v>
      </c>
      <c r="D192" s="8" t="s">
        <v>3</v>
      </c>
      <c r="E192" s="79"/>
      <c r="F192" s="80">
        <f>IF(AC192="SIM",IF(E192&lt;&gt;"",IF(VLOOKUP(E192,AUXILIAR!$A$1:$B$11,2,FALSE)-IF(Verificação!$G$3="",10,VLOOKUP(Verificação!$G$3,AUXILIAR!$A$1:$B$11,2,FALSE))&gt;0,Verificação!$G$3,E192),IF(VLOOKUP(D192,AUXILIAR!$A$1:$B$11,2,FALSE)-IF(Verificação!$G$3="",10,VLOOKUP(Verificação!$G$3,AUXILIAR!$A$1:$B$11,2,FALSE))&gt;0,Verificação!$G$3,D192)),IF(E192&lt;&gt;"",E192,D192))</f>
      </c>
      <c r="G192" s="81">
        <f>IF(OR(AND(AC192="SIM",OR(F192=Verificação!$G$3,D192=F192,F192="NP")),OR(D192=F192,F192="NP")),"NÃO",IF(E192&lt;&gt;"","SIM","NÃO"))</f>
      </c>
      <c r="H192" s="7">
        <f>IF(E192="NP",0,ABS(VLOOKUP(D192,AUXILIAR!$A$2:$B$11,2,FALSE) - VLOOKUP(E192,AUXILIAR!$A$2:$B$11,2,FALSE)))</f>
      </c>
      <c r="I192" s="5">
        <v>33</v>
      </c>
      <c r="J192" s="5">
        <v>101</v>
      </c>
      <c r="K192" s="48">
        <v>0.32673267326732675</v>
      </c>
      <c r="L192" s="5">
        <v>27</v>
      </c>
      <c r="M192" s="5">
        <v>71</v>
      </c>
      <c r="N192" s="48">
        <v>0.38028169014084506</v>
      </c>
      <c r="O192" s="5">
        <v>2</v>
      </c>
      <c r="P192" s="3" t="s">
        <v>5550</v>
      </c>
      <c r="Q192" s="3" t="s">
        <v>11873</v>
      </c>
      <c r="R192" s="48">
        <v>5.1</v>
      </c>
      <c r="S192" s="5">
        <v>75</v>
      </c>
      <c r="T192" s="48">
        <v>3.586</v>
      </c>
      <c r="U192" s="48">
        <v>72.3039216</v>
      </c>
      <c r="V192" s="5">
        <v>50</v>
      </c>
      <c r="W192" s="3" t="s">
        <v>13347</v>
      </c>
      <c r="X192" s="3" t="s">
        <v>13150</v>
      </c>
      <c r="Y192" s="3" t="s">
        <v>13134</v>
      </c>
      <c r="Z192" s="48">
        <v>5.1</v>
      </c>
      <c r="AA192" s="5">
        <v>74</v>
      </c>
      <c r="AB192" s="5">
        <v>75</v>
      </c>
      <c r="AC192" s="3" t="s">
        <v>13134</v>
      </c>
      <c r="AD192" s="3"/>
      <c r="AE192" s="3"/>
      <c r="AF192" s="3"/>
    </row>
    <row x14ac:dyDescent="0.25" r="193" customHeight="1" ht="16.5">
      <c r="A193" s="5">
        <v>106433</v>
      </c>
      <c r="B193" s="3" t="s">
        <v>9807</v>
      </c>
      <c r="C193" s="3" t="s">
        <v>9808</v>
      </c>
      <c r="D193" s="8" t="s">
        <v>4</v>
      </c>
      <c r="E193" s="8" t="s">
        <v>6</v>
      </c>
      <c r="F193" s="80">
        <f>IF(AC193="SIM",IF(E193&lt;&gt;"",IF(VLOOKUP(E193,AUXILIAR!$A$1:$B$11,2,FALSE)-IF(Verificação!$G$3="",10,VLOOKUP(Verificação!$G$3,AUXILIAR!$A$1:$B$11,2,FALSE))&gt;0,Verificação!$G$3,E193),IF(VLOOKUP(D193,AUXILIAR!$A$1:$B$11,2,FALSE)-IF(Verificação!$G$3="",10,VLOOKUP(Verificação!$G$3,AUXILIAR!$A$1:$B$11,2,FALSE))&gt;0,Verificação!$G$3,D193)),IF(E193&lt;&gt;"",E193,D193))</f>
      </c>
      <c r="G193" s="81">
        <f>IF(OR(AND(AC193="SIM",OR(F193=Verificação!$G$3,D193=F193,F193="NP")),OR(D193=F193,F193="NP")),"NÃO",IF(E193&lt;&gt;"","SIM","NÃO"))</f>
      </c>
      <c r="H193" s="5">
        <f>IF(E193="NP",0,ABS(VLOOKUP(D193,AUXILIAR!$A$2:$B$11,2,FALSE) - VLOOKUP(E193,AUXILIAR!$A$2:$B$11,2,FALSE)))</f>
      </c>
      <c r="I193" s="5">
        <v>7</v>
      </c>
      <c r="J193" s="5">
        <v>12</v>
      </c>
      <c r="K193" s="48">
        <v>0.5833333333333334</v>
      </c>
      <c r="L193" s="5">
        <v>7</v>
      </c>
      <c r="M193" s="5">
        <v>12</v>
      </c>
      <c r="N193" s="48">
        <v>0.5833333333333334</v>
      </c>
      <c r="O193" s="7"/>
      <c r="P193" s="3"/>
      <c r="Q193" s="3" t="s">
        <v>13134</v>
      </c>
      <c r="R193" s="48">
        <v>5.1</v>
      </c>
      <c r="S193" s="5">
        <v>74</v>
      </c>
      <c r="T193" s="13"/>
      <c r="U193" s="13"/>
      <c r="V193" s="5">
        <v>17</v>
      </c>
      <c r="W193" s="3" t="s">
        <v>13157</v>
      </c>
      <c r="X193" s="3"/>
      <c r="Y193" s="3" t="s">
        <v>11873</v>
      </c>
      <c r="Z193" s="48">
        <v>5.1</v>
      </c>
      <c r="AA193" s="5">
        <v>74</v>
      </c>
      <c r="AB193" s="5">
        <v>74</v>
      </c>
      <c r="AC193" s="3" t="s">
        <v>13134</v>
      </c>
      <c r="AD193" s="3"/>
      <c r="AE193" s="3"/>
      <c r="AF193" s="3"/>
    </row>
    <row x14ac:dyDescent="0.25" r="194" customHeight="1" ht="16.5">
      <c r="A194" s="5">
        <v>7309</v>
      </c>
      <c r="B194" s="3" t="s">
        <v>2829</v>
      </c>
      <c r="C194" s="3" t="s">
        <v>2830</v>
      </c>
      <c r="D194" s="8" t="s">
        <v>2</v>
      </c>
      <c r="E194" s="79"/>
      <c r="F194" s="80">
        <f>IF(AC194="SIM",IF(E194&lt;&gt;"",IF(VLOOKUP(E194,AUXILIAR!$A$1:$B$11,2,FALSE)-IF(Verificação!$G$3="",10,VLOOKUP(Verificação!$G$3,AUXILIAR!$A$1:$B$11,2,FALSE))&gt;0,Verificação!$G$3,E194),IF(VLOOKUP(D194,AUXILIAR!$A$1:$B$11,2,FALSE)-IF(Verificação!$G$3="",10,VLOOKUP(Verificação!$G$3,AUXILIAR!$A$1:$B$11,2,FALSE))&gt;0,Verificação!$G$3,D194)),IF(E194&lt;&gt;"",E194,D194))</f>
      </c>
      <c r="G194" s="81">
        <f>IF(OR(AND(AC194="SIM",OR(F194=Verificação!$G$3,D194=F194,F194="NP")),OR(D194=F194,F194="NP")),"NÃO",IF(E194&lt;&gt;"","SIM","NÃO"))</f>
      </c>
      <c r="H194" s="7">
        <f>IF(E194="NP",0,ABS(VLOOKUP(D194,AUXILIAR!$A$2:$B$11,2,FALSE) - VLOOKUP(E194,AUXILIAR!$A$2:$B$11,2,FALSE)))</f>
      </c>
      <c r="I194" s="5">
        <v>56</v>
      </c>
      <c r="J194" s="5">
        <v>155</v>
      </c>
      <c r="K194" s="48">
        <v>0.36129032258064514</v>
      </c>
      <c r="L194" s="5">
        <v>25</v>
      </c>
      <c r="M194" s="5">
        <v>90</v>
      </c>
      <c r="N194" s="48">
        <v>0.2777777777777778</v>
      </c>
      <c r="O194" s="5">
        <v>3</v>
      </c>
      <c r="P194" s="3" t="s">
        <v>2831</v>
      </c>
      <c r="Q194" s="3" t="s">
        <v>11873</v>
      </c>
      <c r="R194" s="48">
        <v>5.1</v>
      </c>
      <c r="S194" s="5">
        <v>92</v>
      </c>
      <c r="T194" s="48">
        <v>2.937</v>
      </c>
      <c r="U194" s="48">
        <v>87.109375</v>
      </c>
      <c r="V194" s="5">
        <v>50</v>
      </c>
      <c r="W194" s="3" t="s">
        <v>13348</v>
      </c>
      <c r="X194" s="3" t="s">
        <v>13349</v>
      </c>
      <c r="Y194" s="3" t="s">
        <v>11873</v>
      </c>
      <c r="Z194" s="48">
        <v>5.1</v>
      </c>
      <c r="AA194" s="5">
        <v>74</v>
      </c>
      <c r="AB194" s="5">
        <v>92</v>
      </c>
      <c r="AC194" s="3" t="s">
        <v>13134</v>
      </c>
      <c r="AD194" s="3"/>
      <c r="AE194" s="3"/>
      <c r="AF194" s="3"/>
    </row>
    <row x14ac:dyDescent="0.25" r="195" customHeight="1" ht="16.5">
      <c r="A195" s="5">
        <v>16244</v>
      </c>
      <c r="B195" s="3" t="s">
        <v>5332</v>
      </c>
      <c r="C195" s="3" t="s">
        <v>5333</v>
      </c>
      <c r="D195" s="8" t="s">
        <v>3</v>
      </c>
      <c r="E195" s="79"/>
      <c r="F195" s="80">
        <f>IF(AC195="SIM",IF(E195&lt;&gt;"",IF(VLOOKUP(E195,AUXILIAR!$A$1:$B$11,2,FALSE)-IF(Verificação!$G$3="",10,VLOOKUP(Verificação!$G$3,AUXILIAR!$A$1:$B$11,2,FALSE))&gt;0,Verificação!$G$3,E195),IF(VLOOKUP(D195,AUXILIAR!$A$1:$B$11,2,FALSE)-IF(Verificação!$G$3="",10,VLOOKUP(Verificação!$G$3,AUXILIAR!$A$1:$B$11,2,FALSE))&gt;0,Verificação!$G$3,D195)),IF(E195&lt;&gt;"",E195,D195))</f>
      </c>
      <c r="G195" s="81">
        <f>IF(OR(AND(AC195="SIM",OR(F195=Verificação!$G$3,D195=F195,F195="NP")),OR(D195=F195,F195="NP")),"NÃO",IF(E195&lt;&gt;"","SIM","NÃO"))</f>
      </c>
      <c r="H195" s="7">
        <f>IF(E195="NP",0,ABS(VLOOKUP(D195,AUXILIAR!$A$2:$B$11,2,FALSE) - VLOOKUP(E195,AUXILIAR!$A$2:$B$11,2,FALSE)))</f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7"/>
      <c r="P195" s="3"/>
      <c r="Q195" s="3" t="s">
        <v>13134</v>
      </c>
      <c r="R195" s="48">
        <v>5.1</v>
      </c>
      <c r="S195" s="5">
        <v>82</v>
      </c>
      <c r="T195" s="13"/>
      <c r="U195" s="13"/>
      <c r="V195" s="5">
        <v>22</v>
      </c>
      <c r="W195" s="3" t="s">
        <v>13144</v>
      </c>
      <c r="X195" s="3"/>
      <c r="Y195" s="3" t="s">
        <v>13134</v>
      </c>
      <c r="Z195" s="48">
        <v>5.1</v>
      </c>
      <c r="AA195" s="5">
        <v>74</v>
      </c>
      <c r="AB195" s="5">
        <v>82</v>
      </c>
      <c r="AC195" s="3" t="s">
        <v>13134</v>
      </c>
      <c r="AD195" s="3"/>
      <c r="AE195" s="3"/>
      <c r="AF195" s="3"/>
    </row>
    <row x14ac:dyDescent="0.25" r="196" customHeight="1" ht="16.5">
      <c r="A196" s="5">
        <v>8255</v>
      </c>
      <c r="B196" s="3" t="s">
        <v>4863</v>
      </c>
      <c r="C196" s="3" t="s">
        <v>4864</v>
      </c>
      <c r="D196" s="8" t="s">
        <v>3</v>
      </c>
      <c r="E196" s="79"/>
      <c r="F196" s="80">
        <f>IF(AC196="SIM",IF(E196&lt;&gt;"",IF(VLOOKUP(E196,AUXILIAR!$A$1:$B$11,2,FALSE)-IF(Verificação!$G$3="",10,VLOOKUP(Verificação!$G$3,AUXILIAR!$A$1:$B$11,2,FALSE))&gt;0,Verificação!$G$3,E196),IF(VLOOKUP(D196,AUXILIAR!$A$1:$B$11,2,FALSE)-IF(Verificação!$G$3="",10,VLOOKUP(Verificação!$G$3,AUXILIAR!$A$1:$B$11,2,FALSE))&gt;0,Verificação!$G$3,D196)),IF(E196&lt;&gt;"",E196,D196))</f>
      </c>
      <c r="G196" s="81">
        <f>IF(OR(AND(AC196="SIM",OR(F196=Verificação!$G$3,D196=F196,F196="NP")),OR(D196=F196,F196="NP")),"NÃO",IF(E196&lt;&gt;"","SIM","NÃO"))</f>
      </c>
      <c r="H196" s="7">
        <f>IF(E196="NP",0,ABS(VLOOKUP(D196,AUXILIAR!$A$2:$B$11,2,FALSE) - VLOOKUP(E196,AUXILIAR!$A$2:$B$11,2,FALSE)))</f>
      </c>
      <c r="I196" s="5">
        <v>39</v>
      </c>
      <c r="J196" s="5">
        <v>87</v>
      </c>
      <c r="K196" s="48">
        <v>0.4482758620689655</v>
      </c>
      <c r="L196" s="5">
        <v>19</v>
      </c>
      <c r="M196" s="5">
        <v>43</v>
      </c>
      <c r="N196" s="48">
        <v>0.4418604651162791</v>
      </c>
      <c r="O196" s="5">
        <v>2</v>
      </c>
      <c r="P196" s="3" t="s">
        <v>4865</v>
      </c>
      <c r="Q196" s="3" t="s">
        <v>11873</v>
      </c>
      <c r="R196" s="48">
        <v>5.1</v>
      </c>
      <c r="S196" s="5">
        <v>83</v>
      </c>
      <c r="T196" s="48">
        <v>3.013</v>
      </c>
      <c r="U196" s="48">
        <v>69.5488722</v>
      </c>
      <c r="V196" s="5">
        <v>52</v>
      </c>
      <c r="W196" s="3" t="s">
        <v>13166</v>
      </c>
      <c r="X196" s="3" t="s">
        <v>13167</v>
      </c>
      <c r="Y196" s="3" t="s">
        <v>11873</v>
      </c>
      <c r="Z196" s="48">
        <v>5.1</v>
      </c>
      <c r="AA196" s="5">
        <v>74</v>
      </c>
      <c r="AB196" s="5">
        <v>83</v>
      </c>
      <c r="AC196" s="3" t="s">
        <v>13134</v>
      </c>
      <c r="AD196" s="3"/>
      <c r="AE196" s="3"/>
      <c r="AF196" s="3"/>
    </row>
    <row x14ac:dyDescent="0.25" r="197" customHeight="1" ht="16.5">
      <c r="A197" s="5">
        <v>129531</v>
      </c>
      <c r="B197" s="3" t="s">
        <v>7600</v>
      </c>
      <c r="C197" s="3" t="s">
        <v>7601</v>
      </c>
      <c r="D197" s="8" t="s">
        <v>4</v>
      </c>
      <c r="E197" s="79"/>
      <c r="F197" s="80">
        <f>IF(AC197="SIM",IF(E197&lt;&gt;"",IF(VLOOKUP(E197,AUXILIAR!$A$1:$B$11,2,FALSE)-IF(Verificação!$G$3="",10,VLOOKUP(Verificação!$G$3,AUXILIAR!$A$1:$B$11,2,FALSE))&gt;0,Verificação!$G$3,E197),IF(VLOOKUP(D197,AUXILIAR!$A$1:$B$11,2,FALSE)-IF(Verificação!$G$3="",10,VLOOKUP(Verificação!$G$3,AUXILIAR!$A$1:$B$11,2,FALSE))&gt;0,Verificação!$G$3,D197)),IF(E197&lt;&gt;"",E197,D197))</f>
      </c>
      <c r="G197" s="81">
        <f>IF(OR(AND(AC197="SIM",OR(F197=Verificação!$G$3,D197=F197,F197="NP")),OR(D197=F197,F197="NP")),"NÃO",IF(E197&lt;&gt;"","SIM","NÃO"))</f>
      </c>
      <c r="H197" s="7">
        <f>IF(E197="NP",0,ABS(VLOOKUP(D197,AUXILIAR!$A$2:$B$11,2,FALSE) - VLOOKUP(E197,AUXILIAR!$A$2:$B$11,2,FALSE)))</f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7"/>
      <c r="P197" s="3"/>
      <c r="Q197" s="3" t="s">
        <v>13134</v>
      </c>
      <c r="R197" s="5">
        <v>5</v>
      </c>
      <c r="S197" s="5">
        <v>72</v>
      </c>
      <c r="T197" s="13"/>
      <c r="U197" s="13"/>
      <c r="V197" s="7"/>
      <c r="W197" s="3" t="s">
        <v>13151</v>
      </c>
      <c r="X197" s="3"/>
      <c r="Y197" s="3" t="s">
        <v>13134</v>
      </c>
      <c r="Z197" s="5">
        <v>5</v>
      </c>
      <c r="AA197" s="5">
        <v>73</v>
      </c>
      <c r="AB197" s="5">
        <v>72</v>
      </c>
      <c r="AC197" s="3" t="s">
        <v>13134</v>
      </c>
      <c r="AD197" s="3"/>
      <c r="AE197" s="3"/>
      <c r="AF197" s="3"/>
    </row>
    <row x14ac:dyDescent="0.25" r="198" customHeight="1" ht="16.5">
      <c r="A198" s="5">
        <v>9454</v>
      </c>
      <c r="B198" s="3" t="s">
        <v>2987</v>
      </c>
      <c r="C198" s="3" t="s">
        <v>2988</v>
      </c>
      <c r="D198" s="8" t="s">
        <v>2</v>
      </c>
      <c r="E198" s="79"/>
      <c r="F198" s="80">
        <f>IF(AC198="SIM",IF(E198&lt;&gt;"",IF(VLOOKUP(E198,AUXILIAR!$A$1:$B$11,2,FALSE)-IF(Verificação!$G$3="",10,VLOOKUP(Verificação!$G$3,AUXILIAR!$A$1:$B$11,2,FALSE))&gt;0,Verificação!$G$3,E198),IF(VLOOKUP(D198,AUXILIAR!$A$1:$B$11,2,FALSE)-IF(Verificação!$G$3="",10,VLOOKUP(Verificação!$G$3,AUXILIAR!$A$1:$B$11,2,FALSE))&gt;0,Verificação!$G$3,D198)),IF(E198&lt;&gt;"",E198,D198))</f>
      </c>
      <c r="G198" s="81">
        <f>IF(OR(AND(AC198="SIM",OR(F198=Verificação!$G$3,D198=F198,F198="NP")),OR(D198=F198,F198="NP")),"NÃO",IF(E198&lt;&gt;"","SIM","NÃO"))</f>
      </c>
      <c r="H198" s="7">
        <f>IF(E198="NP",0,ABS(VLOOKUP(D198,AUXILIAR!$A$2:$B$11,2,FALSE) - VLOOKUP(E198,AUXILIAR!$A$2:$B$11,2,FALSE)))</f>
      </c>
      <c r="I198" s="5">
        <v>5</v>
      </c>
      <c r="J198" s="5">
        <v>6</v>
      </c>
      <c r="K198" s="48">
        <v>0.8333333333333334</v>
      </c>
      <c r="L198" s="5">
        <v>3</v>
      </c>
      <c r="M198" s="5">
        <v>4</v>
      </c>
      <c r="N198" s="48">
        <v>0.75</v>
      </c>
      <c r="O198" s="7"/>
      <c r="P198" s="3"/>
      <c r="Q198" s="3" t="s">
        <v>13134</v>
      </c>
      <c r="R198" s="5">
        <v>5</v>
      </c>
      <c r="S198" s="5">
        <v>93</v>
      </c>
      <c r="T198" s="48">
        <v>3.083</v>
      </c>
      <c r="U198" s="48">
        <v>76.7175573</v>
      </c>
      <c r="V198" s="5">
        <v>40</v>
      </c>
      <c r="W198" s="3" t="s">
        <v>13350</v>
      </c>
      <c r="X198" s="3" t="s">
        <v>13351</v>
      </c>
      <c r="Y198" s="3" t="s">
        <v>11873</v>
      </c>
      <c r="Z198" s="5">
        <v>5</v>
      </c>
      <c r="AA198" s="5">
        <v>73</v>
      </c>
      <c r="AB198" s="5">
        <v>93</v>
      </c>
      <c r="AC198" s="3" t="s">
        <v>13134</v>
      </c>
      <c r="AD198" s="3"/>
      <c r="AE198" s="3"/>
      <c r="AF198" s="3"/>
    </row>
    <row x14ac:dyDescent="0.25" r="199" customHeight="1" ht="16.5">
      <c r="A199" s="5">
        <v>24955</v>
      </c>
      <c r="B199" s="3" t="s">
        <v>5671</v>
      </c>
      <c r="C199" s="3" t="s">
        <v>5672</v>
      </c>
      <c r="D199" s="8" t="s">
        <v>3</v>
      </c>
      <c r="E199" s="79"/>
      <c r="F199" s="80">
        <f>IF(AC199="SIM",IF(E199&lt;&gt;"",IF(VLOOKUP(E199,AUXILIAR!$A$1:$B$11,2,FALSE)-IF(Verificação!$G$3="",10,VLOOKUP(Verificação!$G$3,AUXILIAR!$A$1:$B$11,2,FALSE))&gt;0,Verificação!$G$3,E199),IF(VLOOKUP(D199,AUXILIAR!$A$1:$B$11,2,FALSE)-IF(Verificação!$G$3="",10,VLOOKUP(Verificação!$G$3,AUXILIAR!$A$1:$B$11,2,FALSE))&gt;0,Verificação!$G$3,D199)),IF(E199&lt;&gt;"",E199,D199))</f>
      </c>
      <c r="G199" s="81">
        <f>IF(OR(AND(AC199="SIM",OR(F199=Verificação!$G$3,D199=F199,F199="NP")),OR(D199=F199,F199="NP")),"NÃO",IF(E199&lt;&gt;"","SIM","NÃO"))</f>
      </c>
      <c r="H199" s="7">
        <f>IF(E199="NP",0,ABS(VLOOKUP(D199,AUXILIAR!$A$2:$B$11,2,FALSE) - VLOOKUP(E199,AUXILIAR!$A$2:$B$11,2,FALSE)))</f>
      </c>
      <c r="I199" s="5">
        <v>48</v>
      </c>
      <c r="J199" s="5">
        <v>139</v>
      </c>
      <c r="K199" s="48">
        <v>0.34532374100719426</v>
      </c>
      <c r="L199" s="5">
        <v>28</v>
      </c>
      <c r="M199" s="5">
        <v>88</v>
      </c>
      <c r="N199" s="48">
        <v>0.3181818181818182</v>
      </c>
      <c r="O199" s="5">
        <v>2</v>
      </c>
      <c r="P199" s="3" t="s">
        <v>5673</v>
      </c>
      <c r="Q199" s="3" t="s">
        <v>11873</v>
      </c>
      <c r="R199" s="5">
        <v>5</v>
      </c>
      <c r="S199" s="5">
        <v>75</v>
      </c>
      <c r="T199" s="48">
        <v>3.523</v>
      </c>
      <c r="U199" s="48">
        <v>67.5141243</v>
      </c>
      <c r="V199" s="5">
        <v>48</v>
      </c>
      <c r="W199" s="3" t="s">
        <v>13352</v>
      </c>
      <c r="X199" s="3" t="s">
        <v>13353</v>
      </c>
      <c r="Y199" s="3" t="s">
        <v>11873</v>
      </c>
      <c r="Z199" s="5">
        <v>5</v>
      </c>
      <c r="AA199" s="5">
        <v>73</v>
      </c>
      <c r="AB199" s="5">
        <v>75</v>
      </c>
      <c r="AC199" s="3" t="s">
        <v>13134</v>
      </c>
      <c r="AD199" s="3"/>
      <c r="AE199" s="3"/>
      <c r="AF199" s="3"/>
    </row>
    <row x14ac:dyDescent="0.25" r="200" customHeight="1" ht="16.5">
      <c r="A200" s="5">
        <v>7731</v>
      </c>
      <c r="B200" s="3" t="s">
        <v>4844</v>
      </c>
      <c r="C200" s="3" t="s">
        <v>4845</v>
      </c>
      <c r="D200" s="8" t="s">
        <v>3</v>
      </c>
      <c r="E200" s="79"/>
      <c r="F200" s="80">
        <f>IF(AC200="SIM",IF(E200&lt;&gt;"",IF(VLOOKUP(E200,AUXILIAR!$A$1:$B$11,2,FALSE)-IF(Verificação!$G$3="",10,VLOOKUP(Verificação!$G$3,AUXILIAR!$A$1:$B$11,2,FALSE))&gt;0,Verificação!$G$3,E200),IF(VLOOKUP(D200,AUXILIAR!$A$1:$B$11,2,FALSE)-IF(Verificação!$G$3="",10,VLOOKUP(Verificação!$G$3,AUXILIAR!$A$1:$B$11,2,FALSE))&gt;0,Verificação!$G$3,D200)),IF(E200&lt;&gt;"",E200,D200))</f>
      </c>
      <c r="G200" s="81">
        <f>IF(OR(AND(AC200="SIM",OR(F200=Verificação!$G$3,D200=F200,F200="NP")),OR(D200=F200,F200="NP")),"NÃO",IF(E200&lt;&gt;"","SIM","NÃO"))</f>
      </c>
      <c r="H200" s="7">
        <f>IF(E200="NP",0,ABS(VLOOKUP(D200,AUXILIAR!$A$2:$B$11,2,FALSE) - VLOOKUP(E200,AUXILIAR!$A$2:$B$11,2,FALSE)))</f>
      </c>
      <c r="I200" s="5">
        <v>18</v>
      </c>
      <c r="J200" s="5">
        <v>42</v>
      </c>
      <c r="K200" s="48">
        <v>0.42857142857142855</v>
      </c>
      <c r="L200" s="5">
        <v>11</v>
      </c>
      <c r="M200" s="5">
        <v>28</v>
      </c>
      <c r="N200" s="48">
        <v>0.39285714285714285</v>
      </c>
      <c r="O200" s="5">
        <v>2</v>
      </c>
      <c r="P200" s="3" t="s">
        <v>4846</v>
      </c>
      <c r="Q200" s="3" t="s">
        <v>11873</v>
      </c>
      <c r="R200" s="5">
        <v>5</v>
      </c>
      <c r="S200" s="5">
        <v>87</v>
      </c>
      <c r="T200" s="48">
        <v>3.645</v>
      </c>
      <c r="U200" s="48">
        <v>85.8778626</v>
      </c>
      <c r="V200" s="5">
        <v>60</v>
      </c>
      <c r="W200" s="3" t="s">
        <v>13354</v>
      </c>
      <c r="X200" s="3" t="s">
        <v>13351</v>
      </c>
      <c r="Y200" s="3" t="s">
        <v>11873</v>
      </c>
      <c r="Z200" s="5">
        <v>5</v>
      </c>
      <c r="AA200" s="5">
        <v>73</v>
      </c>
      <c r="AB200" s="5">
        <v>87</v>
      </c>
      <c r="AC200" s="3" t="s">
        <v>13134</v>
      </c>
      <c r="AD200" s="3"/>
      <c r="AE200" s="3"/>
      <c r="AF200" s="3"/>
    </row>
    <row x14ac:dyDescent="0.25" r="201" customHeight="1" ht="16.5">
      <c r="A201" s="5">
        <v>14373</v>
      </c>
      <c r="B201" s="3" t="s">
        <v>3457</v>
      </c>
      <c r="C201" s="3" t="s">
        <v>3458</v>
      </c>
      <c r="D201" s="8" t="s">
        <v>2</v>
      </c>
      <c r="E201" s="79"/>
      <c r="F201" s="80">
        <f>IF(AC201="SIM",IF(E201&lt;&gt;"",IF(VLOOKUP(E201,AUXILIAR!$A$1:$B$11,2,FALSE)-IF(Verificação!$G$3="",10,VLOOKUP(Verificação!$G$3,AUXILIAR!$A$1:$B$11,2,FALSE))&gt;0,Verificação!$G$3,E201),IF(VLOOKUP(D201,AUXILIAR!$A$1:$B$11,2,FALSE)-IF(Verificação!$G$3="",10,VLOOKUP(Verificação!$G$3,AUXILIAR!$A$1:$B$11,2,FALSE))&gt;0,Verificação!$G$3,D201)),IF(E201&lt;&gt;"",E201,D201))</f>
      </c>
      <c r="G201" s="81">
        <f>IF(OR(AND(AC201="SIM",OR(F201=Verificação!$G$3,D201=F201,F201="NP")),OR(D201=F201,F201="NP")),"NÃO",IF(E201&lt;&gt;"","SIM","NÃO"))</f>
      </c>
      <c r="H201" s="7">
        <f>IF(E201="NP",0,ABS(VLOOKUP(D201,AUXILIAR!$A$2:$B$11,2,FALSE) - VLOOKUP(E201,AUXILIAR!$A$2:$B$11,2,FALSE)))</f>
      </c>
      <c r="I201" s="5">
        <v>8</v>
      </c>
      <c r="J201" s="5">
        <v>16</v>
      </c>
      <c r="K201" s="48">
        <v>0.5</v>
      </c>
      <c r="L201" s="5">
        <v>2</v>
      </c>
      <c r="M201" s="5">
        <v>9</v>
      </c>
      <c r="N201" s="48">
        <v>0.2222222222222222</v>
      </c>
      <c r="O201" s="7"/>
      <c r="P201" s="3"/>
      <c r="Q201" s="3" t="s">
        <v>13134</v>
      </c>
      <c r="R201" s="5">
        <v>5</v>
      </c>
      <c r="S201" s="5">
        <v>91</v>
      </c>
      <c r="T201" s="48">
        <v>2.51</v>
      </c>
      <c r="U201" s="48">
        <v>73.046875</v>
      </c>
      <c r="V201" s="5">
        <v>29</v>
      </c>
      <c r="W201" s="3" t="s">
        <v>13355</v>
      </c>
      <c r="X201" s="3" t="s">
        <v>13356</v>
      </c>
      <c r="Y201" s="3" t="s">
        <v>11873</v>
      </c>
      <c r="Z201" s="5">
        <v>5</v>
      </c>
      <c r="AA201" s="5">
        <v>73</v>
      </c>
      <c r="AB201" s="5">
        <v>91</v>
      </c>
      <c r="AC201" s="3" t="s">
        <v>13134</v>
      </c>
      <c r="AD201" s="3"/>
      <c r="AE201" s="3"/>
      <c r="AF201" s="3"/>
    </row>
    <row x14ac:dyDescent="0.25" r="202" customHeight="1" ht="16.5">
      <c r="A202" s="5">
        <v>18543</v>
      </c>
      <c r="B202" s="3" t="s">
        <v>5447</v>
      </c>
      <c r="C202" s="3" t="s">
        <v>5448</v>
      </c>
      <c r="D202" s="8" t="s">
        <v>3</v>
      </c>
      <c r="E202" s="79"/>
      <c r="F202" s="80">
        <f>IF(AC202="SIM",IF(E202&lt;&gt;"",IF(VLOOKUP(E202,AUXILIAR!$A$1:$B$11,2,FALSE)-IF(Verificação!$G$3="",10,VLOOKUP(Verificação!$G$3,AUXILIAR!$A$1:$B$11,2,FALSE))&gt;0,Verificação!$G$3,E202),IF(VLOOKUP(D202,AUXILIAR!$A$1:$B$11,2,FALSE)-IF(Verificação!$G$3="",10,VLOOKUP(Verificação!$G$3,AUXILIAR!$A$1:$B$11,2,FALSE))&gt;0,Verificação!$G$3,D202)),IF(E202&lt;&gt;"",E202,D202))</f>
      </c>
      <c r="G202" s="81">
        <f>IF(OR(AND(AC202="SIM",OR(F202=Verificação!$G$3,D202=F202,F202="NP")),OR(D202=F202,F202="NP")),"NÃO",IF(E202&lt;&gt;"","SIM","NÃO"))</f>
      </c>
      <c r="H202" s="7">
        <f>IF(E202="NP",0,ABS(VLOOKUP(D202,AUXILIAR!$A$2:$B$11,2,FALSE) - VLOOKUP(E202,AUXILIAR!$A$2:$B$11,2,FALSE)))</f>
      </c>
      <c r="I202" s="5">
        <v>202</v>
      </c>
      <c r="J202" s="5">
        <v>673</v>
      </c>
      <c r="K202" s="48">
        <v>0.300148588410104</v>
      </c>
      <c r="L202" s="5">
        <v>94</v>
      </c>
      <c r="M202" s="5">
        <v>312</v>
      </c>
      <c r="N202" s="48">
        <v>0.30128205128205127</v>
      </c>
      <c r="O202" s="5">
        <v>3</v>
      </c>
      <c r="P202" s="3" t="s">
        <v>5449</v>
      </c>
      <c r="Q202" s="3" t="s">
        <v>11873</v>
      </c>
      <c r="R202" s="5">
        <v>5</v>
      </c>
      <c r="S202" s="5">
        <v>79</v>
      </c>
      <c r="T202" s="48">
        <v>2.631</v>
      </c>
      <c r="U202" s="48">
        <v>84.7826087</v>
      </c>
      <c r="V202" s="5">
        <v>51</v>
      </c>
      <c r="W202" s="3" t="s">
        <v>13357</v>
      </c>
      <c r="X202" s="3" t="s">
        <v>13358</v>
      </c>
      <c r="Y202" s="3" t="s">
        <v>11873</v>
      </c>
      <c r="Z202" s="5">
        <v>5</v>
      </c>
      <c r="AA202" s="5">
        <v>73</v>
      </c>
      <c r="AB202" s="48">
        <v>84.7826087</v>
      </c>
      <c r="AC202" s="3" t="s">
        <v>13134</v>
      </c>
      <c r="AD202" s="3"/>
      <c r="AE202" s="3"/>
      <c r="AF202" s="3"/>
    </row>
    <row x14ac:dyDescent="0.25" r="203" customHeight="1" ht="16.5">
      <c r="A203" s="5">
        <v>3060</v>
      </c>
      <c r="B203" s="3" t="s">
        <v>6309</v>
      </c>
      <c r="C203" s="3" t="s">
        <v>6310</v>
      </c>
      <c r="D203" s="8" t="s">
        <v>4</v>
      </c>
      <c r="E203" s="79"/>
      <c r="F203" s="80">
        <f>IF(AC203="SIM",IF(E203&lt;&gt;"",IF(VLOOKUP(E203,AUXILIAR!$A$1:$B$11,2,FALSE)-IF(Verificação!$G$3="",10,VLOOKUP(Verificação!$G$3,AUXILIAR!$A$1:$B$11,2,FALSE))&gt;0,Verificação!$G$3,E203),IF(VLOOKUP(D203,AUXILIAR!$A$1:$B$11,2,FALSE)-IF(Verificação!$G$3="",10,VLOOKUP(Verificação!$G$3,AUXILIAR!$A$1:$B$11,2,FALSE))&gt;0,Verificação!$G$3,D203)),IF(E203&lt;&gt;"",E203,D203))</f>
      </c>
      <c r="G203" s="81">
        <f>IF(OR(AND(AC203="SIM",OR(F203=Verificação!$G$3,D203=F203,F203="NP")),OR(D203=F203,F203="NP")),"NÃO",IF(E203&lt;&gt;"","SIM","NÃO"))</f>
      </c>
      <c r="H203" s="7">
        <f>IF(E203="NP",0,ABS(VLOOKUP(D203,AUXILIAR!$A$2:$B$11,2,FALSE) - VLOOKUP(E203,AUXILIAR!$A$2:$B$11,2,FALSE)))</f>
      </c>
      <c r="I203" s="5">
        <v>80</v>
      </c>
      <c r="J203" s="5">
        <v>210</v>
      </c>
      <c r="K203" s="48">
        <v>0.38095238095238093</v>
      </c>
      <c r="L203" s="5">
        <v>36</v>
      </c>
      <c r="M203" s="5">
        <v>108</v>
      </c>
      <c r="N203" s="48">
        <v>0.3333333333333333</v>
      </c>
      <c r="O203" s="5">
        <v>2</v>
      </c>
      <c r="P203" s="3" t="s">
        <v>6311</v>
      </c>
      <c r="Q203" s="3" t="s">
        <v>11873</v>
      </c>
      <c r="R203" s="48">
        <v>4.9</v>
      </c>
      <c r="S203" s="5">
        <v>72</v>
      </c>
      <c r="T203" s="48">
        <v>2.8</v>
      </c>
      <c r="U203" s="48">
        <v>48.0263158</v>
      </c>
      <c r="V203" s="5">
        <v>53</v>
      </c>
      <c r="W203" s="3" t="s">
        <v>13359</v>
      </c>
      <c r="X203" s="3" t="s">
        <v>13360</v>
      </c>
      <c r="Y203" s="3" t="s">
        <v>11873</v>
      </c>
      <c r="Z203" s="48">
        <v>4.9</v>
      </c>
      <c r="AA203" s="5">
        <v>72</v>
      </c>
      <c r="AB203" s="5">
        <v>72</v>
      </c>
      <c r="AC203" s="3" t="s">
        <v>13134</v>
      </c>
      <c r="AD203" s="3"/>
      <c r="AE203" s="3"/>
      <c r="AF203" s="3"/>
    </row>
    <row x14ac:dyDescent="0.25" r="204" customHeight="1" ht="16.5">
      <c r="A204" s="5">
        <v>16557</v>
      </c>
      <c r="B204" s="3" t="s">
        <v>3598</v>
      </c>
      <c r="C204" s="3" t="s">
        <v>3599</v>
      </c>
      <c r="D204" s="8" t="s">
        <v>2</v>
      </c>
      <c r="E204" s="79"/>
      <c r="F204" s="80">
        <f>IF(AC204="SIM",IF(E204&lt;&gt;"",IF(VLOOKUP(E204,AUXILIAR!$A$1:$B$11,2,FALSE)-IF(Verificação!$G$3="",10,VLOOKUP(Verificação!$G$3,AUXILIAR!$A$1:$B$11,2,FALSE))&gt;0,Verificação!$G$3,E204),IF(VLOOKUP(D204,AUXILIAR!$A$1:$B$11,2,FALSE)-IF(Verificação!$G$3="",10,VLOOKUP(Verificação!$G$3,AUXILIAR!$A$1:$B$11,2,FALSE))&gt;0,Verificação!$G$3,D204)),IF(E204&lt;&gt;"",E204,D204))</f>
      </c>
      <c r="G204" s="81">
        <f>IF(OR(AND(AC204="SIM",OR(F204=Verificação!$G$3,D204=F204,F204="NP")),OR(D204=F204,F204="NP")),"NÃO",IF(E204&lt;&gt;"","SIM","NÃO"))</f>
      </c>
      <c r="H204" s="7">
        <f>IF(E204="NP",0,ABS(VLOOKUP(D204,AUXILIAR!$A$2:$B$11,2,FALSE) - VLOOKUP(E204,AUXILIAR!$A$2:$B$11,2,FALSE)))</f>
      </c>
      <c r="I204" s="5">
        <v>5</v>
      </c>
      <c r="J204" s="5">
        <v>7</v>
      </c>
      <c r="K204" s="48">
        <v>0.7142857142857143</v>
      </c>
      <c r="L204" s="5">
        <v>2</v>
      </c>
      <c r="M204" s="5">
        <v>4</v>
      </c>
      <c r="N204" s="48">
        <v>0.5</v>
      </c>
      <c r="O204" s="7"/>
      <c r="P204" s="3"/>
      <c r="Q204" s="3" t="s">
        <v>13134</v>
      </c>
      <c r="R204" s="48">
        <v>4.9</v>
      </c>
      <c r="S204" s="5">
        <v>95</v>
      </c>
      <c r="T204" s="48">
        <v>2.48</v>
      </c>
      <c r="U204" s="48">
        <v>82.3193916</v>
      </c>
      <c r="V204" s="5">
        <v>35</v>
      </c>
      <c r="W204" s="3" t="s">
        <v>13361</v>
      </c>
      <c r="X204" s="3" t="s">
        <v>13362</v>
      </c>
      <c r="Y204" s="3" t="s">
        <v>11873</v>
      </c>
      <c r="Z204" s="48">
        <v>4.9</v>
      </c>
      <c r="AA204" s="5">
        <v>72</v>
      </c>
      <c r="AB204" s="5">
        <v>95</v>
      </c>
      <c r="AC204" s="3" t="s">
        <v>13134</v>
      </c>
      <c r="AD204" s="3"/>
      <c r="AE204" s="3"/>
      <c r="AF204" s="3"/>
    </row>
    <row x14ac:dyDescent="0.25" r="205" customHeight="1" ht="16.5">
      <c r="A205" s="5">
        <v>20574</v>
      </c>
      <c r="B205" s="3" t="s">
        <v>8284</v>
      </c>
      <c r="C205" s="3" t="s">
        <v>8285</v>
      </c>
      <c r="D205" s="8" t="s">
        <v>4</v>
      </c>
      <c r="E205" s="8" t="s">
        <v>5</v>
      </c>
      <c r="F205" s="80">
        <f>IF(AC205="SIM",IF(E205&lt;&gt;"",IF(VLOOKUP(E205,AUXILIAR!$A$1:$B$11,2,FALSE)-IF(Verificação!$G$3="",10,VLOOKUP(Verificação!$G$3,AUXILIAR!$A$1:$B$11,2,FALSE))&gt;0,Verificação!$G$3,E205),IF(VLOOKUP(D205,AUXILIAR!$A$1:$B$11,2,FALSE)-IF(Verificação!$G$3="",10,VLOOKUP(Verificação!$G$3,AUXILIAR!$A$1:$B$11,2,FALSE))&gt;0,Verificação!$G$3,D205)),IF(E205&lt;&gt;"",E205,D205))</f>
      </c>
      <c r="G205" s="81">
        <f>IF(OR(AND(AC205="SIM",OR(F205=Verificação!$G$3,D205=F205,F205="NP")),OR(D205=F205,F205="NP")),"NÃO",IF(E205&lt;&gt;"","SIM","NÃO"))</f>
      </c>
      <c r="H205" s="5">
        <f>IF(E205="NP",0,ABS(VLOOKUP(D205,AUXILIAR!$A$2:$B$11,2,FALSE) - VLOOKUP(E205,AUXILIAR!$A$2:$B$11,2,FALSE)))</f>
      </c>
      <c r="I205" s="5">
        <v>20</v>
      </c>
      <c r="J205" s="5">
        <v>63</v>
      </c>
      <c r="K205" s="48">
        <v>0.31746031746031744</v>
      </c>
      <c r="L205" s="5">
        <v>11</v>
      </c>
      <c r="M205" s="5">
        <v>44</v>
      </c>
      <c r="N205" s="48">
        <v>0.25</v>
      </c>
      <c r="O205" s="5">
        <v>3</v>
      </c>
      <c r="P205" s="3" t="s">
        <v>8286</v>
      </c>
      <c r="Q205" s="3" t="s">
        <v>11873</v>
      </c>
      <c r="R205" s="48">
        <v>4.9</v>
      </c>
      <c r="S205" s="5">
        <v>64</v>
      </c>
      <c r="T205" s="48">
        <v>2.629</v>
      </c>
      <c r="U205" s="48">
        <v>38.1918819</v>
      </c>
      <c r="V205" s="5">
        <v>29</v>
      </c>
      <c r="W205" s="3" t="s">
        <v>13363</v>
      </c>
      <c r="X205" s="3" t="s">
        <v>13229</v>
      </c>
      <c r="Y205" s="3" t="s">
        <v>11873</v>
      </c>
      <c r="Z205" s="48">
        <v>4.9</v>
      </c>
      <c r="AA205" s="5">
        <v>72</v>
      </c>
      <c r="AB205" s="5">
        <v>64</v>
      </c>
      <c r="AC205" s="3" t="s">
        <v>13134</v>
      </c>
      <c r="AD205" s="3"/>
      <c r="AE205" s="3"/>
      <c r="AF205" s="3"/>
    </row>
    <row x14ac:dyDescent="0.25" r="206" customHeight="1" ht="16.5">
      <c r="A206" s="5">
        <v>20199</v>
      </c>
      <c r="B206" s="3" t="s">
        <v>3756</v>
      </c>
      <c r="C206" s="3" t="s">
        <v>3757</v>
      </c>
      <c r="D206" s="8" t="s">
        <v>2</v>
      </c>
      <c r="E206" s="79"/>
      <c r="F206" s="80">
        <f>IF(AC206="SIM",IF(E206&lt;&gt;"",IF(VLOOKUP(E206,AUXILIAR!$A$1:$B$11,2,FALSE)-IF(Verificação!$G$3="",10,VLOOKUP(Verificação!$G$3,AUXILIAR!$A$1:$B$11,2,FALSE))&gt;0,Verificação!$G$3,E206),IF(VLOOKUP(D206,AUXILIAR!$A$1:$B$11,2,FALSE)-IF(Verificação!$G$3="",10,VLOOKUP(Verificação!$G$3,AUXILIAR!$A$1:$B$11,2,FALSE))&gt;0,Verificação!$G$3,D206)),IF(E206&lt;&gt;"",E206,D206))</f>
      </c>
      <c r="G206" s="81">
        <f>IF(OR(AND(AC206="SIM",OR(F206=Verificação!$G$3,D206=F206,F206="NP")),OR(D206=F206,F206="NP")),"NÃO",IF(E206&lt;&gt;"","SIM","NÃO"))</f>
      </c>
      <c r="H206" s="7">
        <f>IF(E206="NP",0,ABS(VLOOKUP(D206,AUXILIAR!$A$2:$B$11,2,FALSE) - VLOOKUP(E206,AUXILIAR!$A$2:$B$11,2,FALSE)))</f>
      </c>
      <c r="I206" s="5">
        <v>21</v>
      </c>
      <c r="J206" s="5">
        <v>33</v>
      </c>
      <c r="K206" s="48">
        <v>0.6363636363636364</v>
      </c>
      <c r="L206" s="5">
        <v>16</v>
      </c>
      <c r="M206" s="5">
        <v>25</v>
      </c>
      <c r="N206" s="48">
        <v>0.64</v>
      </c>
      <c r="O206" s="7"/>
      <c r="P206" s="3"/>
      <c r="Q206" s="3" t="s">
        <v>13134</v>
      </c>
      <c r="R206" s="48">
        <v>4.9</v>
      </c>
      <c r="S206" s="5">
        <v>89</v>
      </c>
      <c r="T206" s="48">
        <v>2.716</v>
      </c>
      <c r="U206" s="48">
        <v>80.078125</v>
      </c>
      <c r="V206" s="5">
        <v>31</v>
      </c>
      <c r="W206" s="3" t="s">
        <v>13266</v>
      </c>
      <c r="X206" s="3" t="s">
        <v>13364</v>
      </c>
      <c r="Y206" s="3" t="s">
        <v>11873</v>
      </c>
      <c r="Z206" s="48">
        <v>4.9</v>
      </c>
      <c r="AA206" s="5">
        <v>72</v>
      </c>
      <c r="AB206" s="5">
        <v>89</v>
      </c>
      <c r="AC206" s="3" t="s">
        <v>13134</v>
      </c>
      <c r="AD206" s="3"/>
      <c r="AE206" s="3"/>
      <c r="AF206" s="3"/>
    </row>
    <row x14ac:dyDescent="0.25" r="207" customHeight="1" ht="16.5">
      <c r="A207" s="5">
        <v>18070</v>
      </c>
      <c r="B207" s="3" t="s">
        <v>6918</v>
      </c>
      <c r="C207" s="3" t="s">
        <v>6919</v>
      </c>
      <c r="D207" s="8" t="s">
        <v>4</v>
      </c>
      <c r="E207" s="79"/>
      <c r="F207" s="80">
        <f>IF(AC207="SIM",IF(E207&lt;&gt;"",IF(VLOOKUP(E207,AUXILIAR!$A$1:$B$11,2,FALSE)-IF(Verificação!$G$3="",10,VLOOKUP(Verificação!$G$3,AUXILIAR!$A$1:$B$11,2,FALSE))&gt;0,Verificação!$G$3,E207),IF(VLOOKUP(D207,AUXILIAR!$A$1:$B$11,2,FALSE)-IF(Verificação!$G$3="",10,VLOOKUP(Verificação!$G$3,AUXILIAR!$A$1:$B$11,2,FALSE))&gt;0,Verificação!$G$3,D207)),IF(E207&lt;&gt;"",E207,D207))</f>
      </c>
      <c r="G207" s="81">
        <f>IF(OR(AND(AC207="SIM",OR(F207=Verificação!$G$3,D207=F207,F207="NP")),OR(D207=F207,F207="NP")),"NÃO",IF(E207&lt;&gt;"","SIM","NÃO"))</f>
      </c>
      <c r="H207" s="7">
        <f>IF(E207="NP",0,ABS(VLOOKUP(D207,AUXILIAR!$A$2:$B$11,2,FALSE) - VLOOKUP(E207,AUXILIAR!$A$2:$B$11,2,FALSE)))</f>
      </c>
      <c r="I207" s="5">
        <v>10</v>
      </c>
      <c r="J207" s="5">
        <v>29</v>
      </c>
      <c r="K207" s="48">
        <v>0.3448275862068966</v>
      </c>
      <c r="L207" s="5">
        <v>5</v>
      </c>
      <c r="M207" s="5">
        <v>16</v>
      </c>
      <c r="N207" s="48">
        <v>0.3125</v>
      </c>
      <c r="O207" s="5">
        <v>2</v>
      </c>
      <c r="P207" s="3" t="s">
        <v>6920</v>
      </c>
      <c r="Q207" s="3" t="s">
        <v>11873</v>
      </c>
      <c r="R207" s="48">
        <v>4.9</v>
      </c>
      <c r="S207" s="5">
        <v>74</v>
      </c>
      <c r="T207" s="48">
        <v>2.878</v>
      </c>
      <c r="U207" s="48">
        <v>55.3703704</v>
      </c>
      <c r="V207" s="5">
        <v>41</v>
      </c>
      <c r="W207" s="3" t="s">
        <v>13365</v>
      </c>
      <c r="X207" s="3" t="s">
        <v>13366</v>
      </c>
      <c r="Y207" s="3" t="s">
        <v>11873</v>
      </c>
      <c r="Z207" s="48">
        <v>4.9</v>
      </c>
      <c r="AA207" s="5">
        <v>72</v>
      </c>
      <c r="AB207" s="5">
        <v>74</v>
      </c>
      <c r="AC207" s="3" t="s">
        <v>13134</v>
      </c>
      <c r="AD207" s="3"/>
      <c r="AE207" s="3"/>
      <c r="AF207" s="3"/>
    </row>
    <row x14ac:dyDescent="0.25" r="208" customHeight="1" ht="16.5">
      <c r="A208" s="5">
        <v>7478</v>
      </c>
      <c r="B208" s="3" t="s">
        <v>6477</v>
      </c>
      <c r="C208" s="3" t="s">
        <v>6478</v>
      </c>
      <c r="D208" s="8" t="s">
        <v>4</v>
      </c>
      <c r="E208" s="79"/>
      <c r="F208" s="80">
        <f>IF(AC208="SIM",IF(E208&lt;&gt;"",IF(VLOOKUP(E208,AUXILIAR!$A$1:$B$11,2,FALSE)-IF(Verificação!$G$3="",10,VLOOKUP(Verificação!$G$3,AUXILIAR!$A$1:$B$11,2,FALSE))&gt;0,Verificação!$G$3,E208),IF(VLOOKUP(D208,AUXILIAR!$A$1:$B$11,2,FALSE)-IF(Verificação!$G$3="",10,VLOOKUP(Verificação!$G$3,AUXILIAR!$A$1:$B$11,2,FALSE))&gt;0,Verificação!$G$3,D208)),IF(E208&lt;&gt;"",E208,D208))</f>
      </c>
      <c r="G208" s="81">
        <f>IF(OR(AND(AC208="SIM",OR(F208=Verificação!$G$3,D208=F208,F208="NP")),OR(D208=F208,F208="NP")),"NÃO",IF(E208&lt;&gt;"","SIM","NÃO"))</f>
      </c>
      <c r="H208" s="7">
        <f>IF(E208="NP",0,ABS(VLOOKUP(D208,AUXILIAR!$A$2:$B$11,2,FALSE) - VLOOKUP(E208,AUXILIAR!$A$2:$B$11,2,FALSE)))</f>
      </c>
      <c r="I208" s="5">
        <v>17</v>
      </c>
      <c r="J208" s="5">
        <v>41</v>
      </c>
      <c r="K208" s="48">
        <v>0.4146341463414634</v>
      </c>
      <c r="L208" s="5">
        <v>5</v>
      </c>
      <c r="M208" s="5">
        <v>13</v>
      </c>
      <c r="N208" s="48">
        <v>0.38461538461538464</v>
      </c>
      <c r="O208" s="5">
        <v>2</v>
      </c>
      <c r="P208" s="3" t="s">
        <v>237</v>
      </c>
      <c r="Q208" s="3" t="s">
        <v>11873</v>
      </c>
      <c r="R208" s="48">
        <v>4.9</v>
      </c>
      <c r="S208" s="5">
        <v>74</v>
      </c>
      <c r="T208" s="48">
        <v>3.04</v>
      </c>
      <c r="U208" s="48">
        <v>56.4516129</v>
      </c>
      <c r="V208" s="5">
        <v>34</v>
      </c>
      <c r="W208" s="3" t="s">
        <v>13164</v>
      </c>
      <c r="X208" s="3" t="s">
        <v>13140</v>
      </c>
      <c r="Y208" s="3" t="s">
        <v>11873</v>
      </c>
      <c r="Z208" s="48">
        <v>4.9</v>
      </c>
      <c r="AA208" s="5">
        <v>72</v>
      </c>
      <c r="AB208" s="5">
        <v>74</v>
      </c>
      <c r="AC208" s="3" t="s">
        <v>13134</v>
      </c>
      <c r="AD208" s="3"/>
      <c r="AE208" s="3"/>
      <c r="AF208" s="3"/>
    </row>
    <row x14ac:dyDescent="0.25" r="209" customHeight="1" ht="16.5">
      <c r="A209" s="5">
        <v>22644</v>
      </c>
      <c r="B209" s="3" t="s">
        <v>3896</v>
      </c>
      <c r="C209" s="3" t="s">
        <v>3897</v>
      </c>
      <c r="D209" s="8" t="s">
        <v>2</v>
      </c>
      <c r="E209" s="79"/>
      <c r="F209" s="80">
        <f>IF(AC209="SIM",IF(E209&lt;&gt;"",IF(VLOOKUP(E209,AUXILIAR!$A$1:$B$11,2,FALSE)-IF(Verificação!$G$3="",10,VLOOKUP(Verificação!$G$3,AUXILIAR!$A$1:$B$11,2,FALSE))&gt;0,Verificação!$G$3,E209),IF(VLOOKUP(D209,AUXILIAR!$A$1:$B$11,2,FALSE)-IF(Verificação!$G$3="",10,VLOOKUP(Verificação!$G$3,AUXILIAR!$A$1:$B$11,2,FALSE))&gt;0,Verificação!$G$3,D209)),IF(E209&lt;&gt;"",E209,D209))</f>
      </c>
      <c r="G209" s="81">
        <f>IF(OR(AND(AC209="SIM",OR(F209=Verificação!$G$3,D209=F209,F209="NP")),OR(D209=F209,F209="NP")),"NÃO",IF(E209&lt;&gt;"","SIM","NÃO"))</f>
      </c>
      <c r="H209" s="7">
        <f>IF(E209="NP",0,ABS(VLOOKUP(D209,AUXILIAR!$A$2:$B$11,2,FALSE) - VLOOKUP(E209,AUXILIAR!$A$2:$B$11,2,FALSE)))</f>
      </c>
      <c r="I209" s="5">
        <v>4</v>
      </c>
      <c r="J209" s="5">
        <v>4</v>
      </c>
      <c r="K209" s="5">
        <v>1</v>
      </c>
      <c r="L209" s="5">
        <v>1</v>
      </c>
      <c r="M209" s="5">
        <v>1</v>
      </c>
      <c r="N209" s="5">
        <v>1</v>
      </c>
      <c r="O209" s="7"/>
      <c r="P209" s="3"/>
      <c r="Q209" s="3" t="s">
        <v>13134</v>
      </c>
      <c r="R209" s="48">
        <v>4.9</v>
      </c>
      <c r="S209" s="5">
        <v>90</v>
      </c>
      <c r="T209" s="48">
        <v>2.742</v>
      </c>
      <c r="U209" s="48">
        <v>80.859375</v>
      </c>
      <c r="V209" s="5">
        <v>35</v>
      </c>
      <c r="W209" s="3" t="s">
        <v>13367</v>
      </c>
      <c r="X209" s="3" t="s">
        <v>13196</v>
      </c>
      <c r="Y209" s="3" t="s">
        <v>13134</v>
      </c>
      <c r="Z209" s="48">
        <v>4.9</v>
      </c>
      <c r="AA209" s="5">
        <v>72</v>
      </c>
      <c r="AB209" s="5">
        <v>90</v>
      </c>
      <c r="AC209" s="3" t="s">
        <v>13134</v>
      </c>
      <c r="AD209" s="3"/>
      <c r="AE209" s="3"/>
      <c r="AF209" s="3"/>
    </row>
    <row x14ac:dyDescent="0.25" r="210" customHeight="1" ht="16.5">
      <c r="A210" s="5">
        <v>24959</v>
      </c>
      <c r="B210" s="3" t="s">
        <v>7145</v>
      </c>
      <c r="C210" s="3" t="s">
        <v>7146</v>
      </c>
      <c r="D210" s="8" t="s">
        <v>3</v>
      </c>
      <c r="E210" s="8" t="s">
        <v>4</v>
      </c>
      <c r="F210" s="80">
        <f>IF(AC210="SIM",IF(E210&lt;&gt;"",IF(VLOOKUP(E210,AUXILIAR!$A$1:$B$11,2,FALSE)-IF(Verificação!$G$3="",10,VLOOKUP(Verificação!$G$3,AUXILIAR!$A$1:$B$11,2,FALSE))&gt;0,Verificação!$G$3,E210),IF(VLOOKUP(D210,AUXILIAR!$A$1:$B$11,2,FALSE)-IF(Verificação!$G$3="",10,VLOOKUP(Verificação!$G$3,AUXILIAR!$A$1:$B$11,2,FALSE))&gt;0,Verificação!$G$3,D210)),IF(E210&lt;&gt;"",E210,D210))</f>
      </c>
      <c r="G210" s="81">
        <f>IF(OR(AND(AC210="SIM",OR(F210=Verificação!$G$3,D210=F210,F210="NP")),OR(D210=F210,F210="NP")),"NÃO",IF(E210&lt;&gt;"","SIM","NÃO"))</f>
      </c>
      <c r="H210" s="5">
        <f>IF(E210="NP",0,ABS(VLOOKUP(D210,AUXILIAR!$A$2:$B$11,2,FALSE) - VLOOKUP(E210,AUXILIAR!$A$2:$B$11,2,FALSE)))</f>
      </c>
      <c r="I210" s="5">
        <v>14</v>
      </c>
      <c r="J210" s="5">
        <v>26</v>
      </c>
      <c r="K210" s="48">
        <v>0.5384615384615384</v>
      </c>
      <c r="L210" s="5">
        <v>3</v>
      </c>
      <c r="M210" s="5">
        <v>7</v>
      </c>
      <c r="N210" s="48">
        <v>0.42857142857142855</v>
      </c>
      <c r="O210" s="7"/>
      <c r="P210" s="3"/>
      <c r="Q210" s="3" t="s">
        <v>13134</v>
      </c>
      <c r="R210" s="48">
        <v>4.9</v>
      </c>
      <c r="S210" s="5">
        <v>87</v>
      </c>
      <c r="T210" s="48">
        <v>3.288</v>
      </c>
      <c r="U210" s="48">
        <v>61.827957</v>
      </c>
      <c r="V210" s="5">
        <v>28</v>
      </c>
      <c r="W210" s="3" t="s">
        <v>13368</v>
      </c>
      <c r="X210" s="3" t="s">
        <v>13369</v>
      </c>
      <c r="Y210" s="3" t="s">
        <v>11873</v>
      </c>
      <c r="Z210" s="48">
        <v>4.9</v>
      </c>
      <c r="AA210" s="5">
        <v>72</v>
      </c>
      <c r="AB210" s="5">
        <v>87</v>
      </c>
      <c r="AC210" s="3" t="s">
        <v>13134</v>
      </c>
      <c r="AD210" s="3"/>
      <c r="AE210" s="3"/>
      <c r="AF210" s="3"/>
    </row>
    <row x14ac:dyDescent="0.25" r="211" customHeight="1" ht="16.5">
      <c r="A211" s="5">
        <v>94621</v>
      </c>
      <c r="B211" s="3" t="s">
        <v>7317</v>
      </c>
      <c r="C211" s="3" t="s">
        <v>7318</v>
      </c>
      <c r="D211" s="8" t="s">
        <v>3</v>
      </c>
      <c r="E211" s="8" t="s">
        <v>4</v>
      </c>
      <c r="F211" s="80">
        <f>IF(AC211="SIM",IF(E211&lt;&gt;"",IF(VLOOKUP(E211,AUXILIAR!$A$1:$B$11,2,FALSE)-IF(Verificação!$G$3="",10,VLOOKUP(Verificação!$G$3,AUXILIAR!$A$1:$B$11,2,FALSE))&gt;0,Verificação!$G$3,E211),IF(VLOOKUP(D211,AUXILIAR!$A$1:$B$11,2,FALSE)-IF(Verificação!$G$3="",10,VLOOKUP(Verificação!$G$3,AUXILIAR!$A$1:$B$11,2,FALSE))&gt;0,Verificação!$G$3,D211)),IF(E211&lt;&gt;"",E211,D211))</f>
      </c>
      <c r="G211" s="81">
        <f>IF(OR(AND(AC211="SIM",OR(F211=Verificação!$G$3,D211=F211,F211="NP")),OR(D211=F211,F211="NP")),"NÃO",IF(E211&lt;&gt;"","SIM","NÃO"))</f>
      </c>
      <c r="H211" s="5">
        <f>IF(E211="NP",0,ABS(VLOOKUP(D211,AUXILIAR!$A$2:$B$11,2,FALSE) - VLOOKUP(E211,AUXILIAR!$A$2:$B$11,2,FALSE)))</f>
      </c>
      <c r="I211" s="5">
        <v>7</v>
      </c>
      <c r="J211" s="5">
        <v>23</v>
      </c>
      <c r="K211" s="48">
        <v>0.30434782608695654</v>
      </c>
      <c r="L211" s="5">
        <v>6</v>
      </c>
      <c r="M211" s="5">
        <v>17</v>
      </c>
      <c r="N211" s="48">
        <v>0.35294117647058826</v>
      </c>
      <c r="O211" s="5">
        <v>3</v>
      </c>
      <c r="P211" s="3" t="s">
        <v>7319</v>
      </c>
      <c r="Q211" s="3" t="s">
        <v>11873</v>
      </c>
      <c r="R211" s="48">
        <v>4.9</v>
      </c>
      <c r="S211" s="5">
        <v>86</v>
      </c>
      <c r="T211" s="13"/>
      <c r="U211" s="13"/>
      <c r="V211" s="7"/>
      <c r="W211" s="3" t="s">
        <v>13370</v>
      </c>
      <c r="X211" s="3"/>
      <c r="Y211" s="3" t="s">
        <v>11873</v>
      </c>
      <c r="Z211" s="48">
        <v>4.9</v>
      </c>
      <c r="AA211" s="5">
        <v>72</v>
      </c>
      <c r="AB211" s="5">
        <v>86</v>
      </c>
      <c r="AC211" s="3" t="s">
        <v>13134</v>
      </c>
      <c r="AD211" s="3"/>
      <c r="AE211" s="3"/>
      <c r="AF211" s="3"/>
    </row>
    <row x14ac:dyDescent="0.25" r="212" customHeight="1" ht="16.5">
      <c r="A212" s="5">
        <v>799</v>
      </c>
      <c r="B212" s="3" t="s">
        <v>6225</v>
      </c>
      <c r="C212" s="3" t="s">
        <v>6226</v>
      </c>
      <c r="D212" s="8" t="s">
        <v>3</v>
      </c>
      <c r="E212" s="8" t="s">
        <v>4</v>
      </c>
      <c r="F212" s="80">
        <f>IF(AC212="SIM",IF(E212&lt;&gt;"",IF(VLOOKUP(E212,AUXILIAR!$A$1:$B$11,2,FALSE)-IF(Verificação!$G$3="",10,VLOOKUP(Verificação!$G$3,AUXILIAR!$A$1:$B$11,2,FALSE))&gt;0,Verificação!$G$3,E212),IF(VLOOKUP(D212,AUXILIAR!$A$1:$B$11,2,FALSE)-IF(Verificação!$G$3="",10,VLOOKUP(Verificação!$G$3,AUXILIAR!$A$1:$B$11,2,FALSE))&gt;0,Verificação!$G$3,D212)),IF(E212&lt;&gt;"",E212,D212))</f>
      </c>
      <c r="G212" s="81">
        <f>IF(OR(AND(AC212="SIM",OR(F212=Verificação!$G$3,D212=F212,F212="NP")),OR(D212=F212,F212="NP")),"NÃO",IF(E212&lt;&gt;"","SIM","NÃO"))</f>
      </c>
      <c r="H212" s="5">
        <f>IF(E212="NP",0,ABS(VLOOKUP(D212,AUXILIAR!$A$2:$B$11,2,FALSE) - VLOOKUP(E212,AUXILIAR!$A$2:$B$11,2,FALSE)))</f>
      </c>
      <c r="I212" s="5">
        <v>71</v>
      </c>
      <c r="J212" s="5">
        <v>154</v>
      </c>
      <c r="K212" s="48">
        <v>0.461038961038961</v>
      </c>
      <c r="L212" s="5">
        <v>27</v>
      </c>
      <c r="M212" s="5">
        <v>56</v>
      </c>
      <c r="N212" s="48">
        <v>0.48214285714285715</v>
      </c>
      <c r="O212" s="5">
        <v>2</v>
      </c>
      <c r="P212" s="3" t="s">
        <v>6227</v>
      </c>
      <c r="Q212" s="3" t="s">
        <v>11873</v>
      </c>
      <c r="R212" s="48">
        <v>4.9</v>
      </c>
      <c r="S212" s="5">
        <v>87</v>
      </c>
      <c r="T212" s="48">
        <v>2.567</v>
      </c>
      <c r="U212" s="48">
        <v>52.5806452</v>
      </c>
      <c r="V212" s="5">
        <v>45</v>
      </c>
      <c r="W212" s="3" t="s">
        <v>13208</v>
      </c>
      <c r="X212" s="3" t="s">
        <v>13138</v>
      </c>
      <c r="Y212" s="3" t="s">
        <v>11873</v>
      </c>
      <c r="Z212" s="48">
        <v>4.9</v>
      </c>
      <c r="AA212" s="5">
        <v>72</v>
      </c>
      <c r="AB212" s="5">
        <v>87</v>
      </c>
      <c r="AC212" s="3" t="s">
        <v>13134</v>
      </c>
      <c r="AD212" s="3"/>
      <c r="AE212" s="3"/>
      <c r="AF212" s="3"/>
    </row>
    <row x14ac:dyDescent="0.25" r="213" customHeight="1" ht="16.5">
      <c r="A213" s="5">
        <v>24081</v>
      </c>
      <c r="B213" s="3" t="s">
        <v>7094</v>
      </c>
      <c r="C213" s="3" t="s">
        <v>7095</v>
      </c>
      <c r="D213" s="8" t="s">
        <v>4</v>
      </c>
      <c r="E213" s="79"/>
      <c r="F213" s="80">
        <f>IF(AC213="SIM",IF(E213&lt;&gt;"",IF(VLOOKUP(E213,AUXILIAR!$A$1:$B$11,2,FALSE)-IF(Verificação!$G$3="",10,VLOOKUP(Verificação!$G$3,AUXILIAR!$A$1:$B$11,2,FALSE))&gt;0,Verificação!$G$3,E213),IF(VLOOKUP(D213,AUXILIAR!$A$1:$B$11,2,FALSE)-IF(Verificação!$G$3="",10,VLOOKUP(Verificação!$G$3,AUXILIAR!$A$1:$B$11,2,FALSE))&gt;0,Verificação!$G$3,D213)),IF(E213&lt;&gt;"",E213,D213))</f>
      </c>
      <c r="G213" s="81">
        <f>IF(OR(AND(AC213="SIM",OR(F213=Verificação!$G$3,D213=F213,F213="NP")),OR(D213=F213,F213="NP")),"NÃO",IF(E213&lt;&gt;"","SIM","NÃO"))</f>
      </c>
      <c r="H213" s="7">
        <f>IF(E213="NP",0,ABS(VLOOKUP(D213,AUXILIAR!$A$2:$B$11,2,FALSE) - VLOOKUP(E213,AUXILIAR!$A$2:$B$11,2,FALSE)))</f>
      </c>
      <c r="I213" s="5">
        <v>13</v>
      </c>
      <c r="J213" s="5">
        <v>34</v>
      </c>
      <c r="K213" s="48">
        <v>0.38235294117647056</v>
      </c>
      <c r="L213" s="5">
        <v>11</v>
      </c>
      <c r="M213" s="5">
        <v>29</v>
      </c>
      <c r="N213" s="48">
        <v>0.3793103448275862</v>
      </c>
      <c r="O213" s="5">
        <v>2</v>
      </c>
      <c r="P213" s="3" t="s">
        <v>7096</v>
      </c>
      <c r="Q213" s="3" t="s">
        <v>11873</v>
      </c>
      <c r="R213" s="48">
        <v>4.8</v>
      </c>
      <c r="S213" s="5">
        <v>72</v>
      </c>
      <c r="T213" s="48">
        <v>3.493</v>
      </c>
      <c r="U213" s="48">
        <v>65.0537634</v>
      </c>
      <c r="V213" s="5">
        <v>32</v>
      </c>
      <c r="W213" s="3" t="s">
        <v>13371</v>
      </c>
      <c r="X213" s="3" t="s">
        <v>13165</v>
      </c>
      <c r="Y213" s="3" t="s">
        <v>11873</v>
      </c>
      <c r="Z213" s="48">
        <v>4.8</v>
      </c>
      <c r="AA213" s="5">
        <v>70</v>
      </c>
      <c r="AB213" s="5">
        <v>72</v>
      </c>
      <c r="AC213" s="3" t="s">
        <v>13134</v>
      </c>
      <c r="AD213" s="3"/>
      <c r="AE213" s="3"/>
      <c r="AF213" s="3"/>
    </row>
    <row x14ac:dyDescent="0.25" r="214" customHeight="1" ht="16.5">
      <c r="A214" s="5">
        <v>22667</v>
      </c>
      <c r="B214" s="3" t="s">
        <v>5626</v>
      </c>
      <c r="C214" s="3" t="s">
        <v>5627</v>
      </c>
      <c r="D214" s="8" t="s">
        <v>3</v>
      </c>
      <c r="E214" s="79"/>
      <c r="F214" s="80">
        <f>IF(AC214="SIM",IF(E214&lt;&gt;"",IF(VLOOKUP(E214,AUXILIAR!$A$1:$B$11,2,FALSE)-IF(Verificação!$G$3="",10,VLOOKUP(Verificação!$G$3,AUXILIAR!$A$1:$B$11,2,FALSE))&gt;0,Verificação!$G$3,E214),IF(VLOOKUP(D214,AUXILIAR!$A$1:$B$11,2,FALSE)-IF(Verificação!$G$3="",10,VLOOKUP(Verificação!$G$3,AUXILIAR!$A$1:$B$11,2,FALSE))&gt;0,Verificação!$G$3,D214)),IF(E214&lt;&gt;"",E214,D214))</f>
      </c>
      <c r="G214" s="81">
        <f>IF(OR(AND(AC214="SIM",OR(F214=Verificação!$G$3,D214=F214,F214="NP")),OR(D214=F214,F214="NP")),"NÃO",IF(E214&lt;&gt;"","SIM","NÃO"))</f>
      </c>
      <c r="H214" s="7">
        <f>IF(E214="NP",0,ABS(VLOOKUP(D214,AUXILIAR!$A$2:$B$11,2,FALSE) - VLOOKUP(E214,AUXILIAR!$A$2:$B$11,2,FALSE)))</f>
      </c>
      <c r="I214" s="5">
        <v>3</v>
      </c>
      <c r="J214" s="5">
        <v>7</v>
      </c>
      <c r="K214" s="48">
        <v>0.42857142857142855</v>
      </c>
      <c r="L214" s="5">
        <v>2</v>
      </c>
      <c r="M214" s="5">
        <v>5</v>
      </c>
      <c r="N214" s="48">
        <v>0.4</v>
      </c>
      <c r="O214" s="5">
        <v>2</v>
      </c>
      <c r="P214" s="3" t="s">
        <v>5628</v>
      </c>
      <c r="Q214" s="3" t="s">
        <v>11873</v>
      </c>
      <c r="R214" s="48">
        <v>4.8</v>
      </c>
      <c r="S214" s="5">
        <v>75</v>
      </c>
      <c r="T214" s="48">
        <v>2.649</v>
      </c>
      <c r="U214" s="48">
        <v>78.8135593</v>
      </c>
      <c r="V214" s="5">
        <v>38</v>
      </c>
      <c r="W214" s="3" t="s">
        <v>13372</v>
      </c>
      <c r="X214" s="3" t="s">
        <v>13373</v>
      </c>
      <c r="Y214" s="3" t="s">
        <v>11873</v>
      </c>
      <c r="Z214" s="48">
        <v>4.8</v>
      </c>
      <c r="AA214" s="5">
        <v>70</v>
      </c>
      <c r="AB214" s="48">
        <v>78.8135593</v>
      </c>
      <c r="AC214" s="3" t="s">
        <v>13134</v>
      </c>
      <c r="AD214" s="3"/>
      <c r="AE214" s="3"/>
      <c r="AF214" s="3"/>
    </row>
    <row x14ac:dyDescent="0.25" r="215" customHeight="1" ht="16.5">
      <c r="A215" s="5">
        <v>9162</v>
      </c>
      <c r="B215" s="3" t="s">
        <v>4893</v>
      </c>
      <c r="C215" s="3" t="s">
        <v>4894</v>
      </c>
      <c r="D215" s="8" t="s">
        <v>3</v>
      </c>
      <c r="E215" s="79"/>
      <c r="F215" s="80">
        <f>IF(AC215="SIM",IF(E215&lt;&gt;"",IF(VLOOKUP(E215,AUXILIAR!$A$1:$B$11,2,FALSE)-IF(Verificação!$G$3="",10,VLOOKUP(Verificação!$G$3,AUXILIAR!$A$1:$B$11,2,FALSE))&gt;0,Verificação!$G$3,E215),IF(VLOOKUP(D215,AUXILIAR!$A$1:$B$11,2,FALSE)-IF(Verificação!$G$3="",10,VLOOKUP(Verificação!$G$3,AUXILIAR!$A$1:$B$11,2,FALSE))&gt;0,Verificação!$G$3,D215)),IF(E215&lt;&gt;"",E215,D215))</f>
      </c>
      <c r="G215" s="81">
        <f>IF(OR(AND(AC215="SIM",OR(F215=Verificação!$G$3,D215=F215,F215="NP")),OR(D215=F215,F215="NP")),"NÃO",IF(E215&lt;&gt;"","SIM","NÃO"))</f>
      </c>
      <c r="H215" s="7">
        <f>IF(E215="NP",0,ABS(VLOOKUP(D215,AUXILIAR!$A$2:$B$11,2,FALSE) - VLOOKUP(E215,AUXILIAR!$A$2:$B$11,2,FALSE)))</f>
      </c>
      <c r="I215" s="5">
        <v>30</v>
      </c>
      <c r="J215" s="5">
        <v>78</v>
      </c>
      <c r="K215" s="48">
        <v>0.38461538461538464</v>
      </c>
      <c r="L215" s="5">
        <v>14</v>
      </c>
      <c r="M215" s="5">
        <v>39</v>
      </c>
      <c r="N215" s="48">
        <v>0.358974358974359</v>
      </c>
      <c r="O215" s="5">
        <v>2</v>
      </c>
      <c r="P215" s="3" t="s">
        <v>4895</v>
      </c>
      <c r="Q215" s="3" t="s">
        <v>11873</v>
      </c>
      <c r="R215" s="48">
        <v>4.8</v>
      </c>
      <c r="S215" s="5">
        <v>82</v>
      </c>
      <c r="T215" s="48">
        <v>2.687</v>
      </c>
      <c r="U215" s="48">
        <v>62.7819549</v>
      </c>
      <c r="V215" s="5">
        <v>47</v>
      </c>
      <c r="W215" s="3" t="s">
        <v>13166</v>
      </c>
      <c r="X215" s="3" t="s">
        <v>13167</v>
      </c>
      <c r="Y215" s="3" t="s">
        <v>11873</v>
      </c>
      <c r="Z215" s="48">
        <v>4.8</v>
      </c>
      <c r="AA215" s="5">
        <v>70</v>
      </c>
      <c r="AB215" s="5">
        <v>82</v>
      </c>
      <c r="AC215" s="3" t="s">
        <v>13134</v>
      </c>
      <c r="AD215" s="3"/>
      <c r="AE215" s="3"/>
      <c r="AF215" s="3"/>
    </row>
    <row x14ac:dyDescent="0.25" r="216" customHeight="1" ht="16.5">
      <c r="A216" s="5">
        <v>9404</v>
      </c>
      <c r="B216" s="3" t="s">
        <v>4916</v>
      </c>
      <c r="C216" s="3" t="s">
        <v>4917</v>
      </c>
      <c r="D216" s="8" t="s">
        <v>3</v>
      </c>
      <c r="E216" s="79"/>
      <c r="F216" s="80">
        <f>IF(AC216="SIM",IF(E216&lt;&gt;"",IF(VLOOKUP(E216,AUXILIAR!$A$1:$B$11,2,FALSE)-IF(Verificação!$G$3="",10,VLOOKUP(Verificação!$G$3,AUXILIAR!$A$1:$B$11,2,FALSE))&gt;0,Verificação!$G$3,E216),IF(VLOOKUP(D216,AUXILIAR!$A$1:$B$11,2,FALSE)-IF(Verificação!$G$3="",10,VLOOKUP(Verificação!$G$3,AUXILIAR!$A$1:$B$11,2,FALSE))&gt;0,Verificação!$G$3,D216)),IF(E216&lt;&gt;"",E216,D216))</f>
      </c>
      <c r="G216" s="81">
        <f>IF(OR(AND(AC216="SIM",OR(F216=Verificação!$G$3,D216=F216,F216="NP")),OR(D216=F216,F216="NP")),"NÃO",IF(E216&lt;&gt;"","SIM","NÃO"))</f>
      </c>
      <c r="H216" s="7">
        <f>IF(E216="NP",0,ABS(VLOOKUP(D216,AUXILIAR!$A$2:$B$11,2,FALSE) - VLOOKUP(E216,AUXILIAR!$A$2:$B$11,2,FALSE)))</f>
      </c>
      <c r="I216" s="5">
        <v>19</v>
      </c>
      <c r="J216" s="5">
        <v>34</v>
      </c>
      <c r="K216" s="48">
        <v>0.5588235294117647</v>
      </c>
      <c r="L216" s="5">
        <v>6</v>
      </c>
      <c r="M216" s="5">
        <v>11</v>
      </c>
      <c r="N216" s="48">
        <v>0.5454545454545454</v>
      </c>
      <c r="O216" s="7"/>
      <c r="P216" s="3"/>
      <c r="Q216" s="3" t="s">
        <v>13134</v>
      </c>
      <c r="R216" s="48">
        <v>4.8</v>
      </c>
      <c r="S216" s="5">
        <v>83</v>
      </c>
      <c r="T216" s="48">
        <v>2.458</v>
      </c>
      <c r="U216" s="48">
        <v>58.0882353</v>
      </c>
      <c r="V216" s="5">
        <v>38</v>
      </c>
      <c r="W216" s="3" t="s">
        <v>13374</v>
      </c>
      <c r="X216" s="3" t="s">
        <v>13375</v>
      </c>
      <c r="Y216" s="3" t="s">
        <v>11873</v>
      </c>
      <c r="Z216" s="48">
        <v>4.8</v>
      </c>
      <c r="AA216" s="5">
        <v>70</v>
      </c>
      <c r="AB216" s="5">
        <v>83</v>
      </c>
      <c r="AC216" s="3" t="s">
        <v>13134</v>
      </c>
      <c r="AD216" s="3"/>
      <c r="AE216" s="3"/>
      <c r="AF216" s="3"/>
    </row>
    <row x14ac:dyDescent="0.25" r="217" customHeight="1" ht="16.5">
      <c r="A217" s="5">
        <v>113908</v>
      </c>
      <c r="B217" s="3" t="s">
        <v>6117</v>
      </c>
      <c r="C217" s="3" t="s">
        <v>6118</v>
      </c>
      <c r="D217" s="8" t="s">
        <v>3</v>
      </c>
      <c r="E217" s="79"/>
      <c r="F217" s="80">
        <f>IF(AC217="SIM",IF(E217&lt;&gt;"",IF(VLOOKUP(E217,AUXILIAR!$A$1:$B$11,2,FALSE)-IF(Verificação!$G$3="",10,VLOOKUP(Verificação!$G$3,AUXILIAR!$A$1:$B$11,2,FALSE))&gt;0,Verificação!$G$3,E217),IF(VLOOKUP(D217,AUXILIAR!$A$1:$B$11,2,FALSE)-IF(Verificação!$G$3="",10,VLOOKUP(Verificação!$G$3,AUXILIAR!$A$1:$B$11,2,FALSE))&gt;0,Verificação!$G$3,D217)),IF(E217&lt;&gt;"",E217,D217))</f>
      </c>
      <c r="G217" s="81">
        <f>IF(OR(AND(AC217="SIM",OR(F217=Verificação!$G$3,D217=F217,F217="NP")),OR(D217=F217,F217="NP")),"NÃO",IF(E217&lt;&gt;"","SIM","NÃO"))</f>
      </c>
      <c r="H217" s="7">
        <f>IF(E217="NP",0,ABS(VLOOKUP(D217,AUXILIAR!$A$2:$B$11,2,FALSE) - VLOOKUP(E217,AUXILIAR!$A$2:$B$11,2,FALSE)))</f>
      </c>
      <c r="I217" s="5">
        <v>6</v>
      </c>
      <c r="J217" s="5">
        <v>10</v>
      </c>
      <c r="K217" s="48">
        <v>0.6</v>
      </c>
      <c r="L217" s="5">
        <v>6</v>
      </c>
      <c r="M217" s="5">
        <v>10</v>
      </c>
      <c r="N217" s="48">
        <v>0.6</v>
      </c>
      <c r="O217" s="7"/>
      <c r="P217" s="3"/>
      <c r="Q217" s="3" t="s">
        <v>13134</v>
      </c>
      <c r="R217" s="48">
        <v>4.8</v>
      </c>
      <c r="S217" s="5">
        <v>81</v>
      </c>
      <c r="T217" s="48">
        <v>3.075</v>
      </c>
      <c r="U217" s="48">
        <v>72.015</v>
      </c>
      <c r="V217" s="5">
        <v>25</v>
      </c>
      <c r="W217" s="3" t="s">
        <v>13166</v>
      </c>
      <c r="X217" s="3"/>
      <c r="Y217" s="3" t="s">
        <v>11873</v>
      </c>
      <c r="Z217" s="48">
        <v>4.8</v>
      </c>
      <c r="AA217" s="5">
        <v>70</v>
      </c>
      <c r="AB217" s="5">
        <v>81</v>
      </c>
      <c r="AC217" s="3" t="s">
        <v>13134</v>
      </c>
      <c r="AD217" s="3"/>
      <c r="AE217" s="3"/>
      <c r="AF217" s="3"/>
    </row>
    <row x14ac:dyDescent="0.25" r="218" customHeight="1" ht="16.5">
      <c r="A218" s="5">
        <v>10325</v>
      </c>
      <c r="B218" s="3" t="s">
        <v>4953</v>
      </c>
      <c r="C218" s="3" t="s">
        <v>4954</v>
      </c>
      <c r="D218" s="8" t="s">
        <v>3</v>
      </c>
      <c r="E218" s="79"/>
      <c r="F218" s="80">
        <f>IF(AC218="SIM",IF(E218&lt;&gt;"",IF(VLOOKUP(E218,AUXILIAR!$A$1:$B$11,2,FALSE)-IF(Verificação!$G$3="",10,VLOOKUP(Verificação!$G$3,AUXILIAR!$A$1:$B$11,2,FALSE))&gt;0,Verificação!$G$3,E218),IF(VLOOKUP(D218,AUXILIAR!$A$1:$B$11,2,FALSE)-IF(Verificação!$G$3="",10,VLOOKUP(Verificação!$G$3,AUXILIAR!$A$1:$B$11,2,FALSE))&gt;0,Verificação!$G$3,D218)),IF(E218&lt;&gt;"",E218,D218))</f>
      </c>
      <c r="G218" s="81">
        <f>IF(OR(AND(AC218="SIM",OR(F218=Verificação!$G$3,D218=F218,F218="NP")),OR(D218=F218,F218="NP")),"NÃO",IF(E218&lt;&gt;"","SIM","NÃO"))</f>
      </c>
      <c r="H218" s="7">
        <f>IF(E218="NP",0,ABS(VLOOKUP(D218,AUXILIAR!$A$2:$B$11,2,FALSE) - VLOOKUP(E218,AUXILIAR!$A$2:$B$11,2,FALSE)))</f>
      </c>
      <c r="I218" s="5">
        <v>43</v>
      </c>
      <c r="J218" s="5">
        <v>131</v>
      </c>
      <c r="K218" s="48">
        <v>0.3282442748091603</v>
      </c>
      <c r="L218" s="5">
        <v>20</v>
      </c>
      <c r="M218" s="5">
        <v>63</v>
      </c>
      <c r="N218" s="48">
        <v>0.31746031746031744</v>
      </c>
      <c r="O218" s="5">
        <v>2</v>
      </c>
      <c r="P218" s="3" t="s">
        <v>4955</v>
      </c>
      <c r="Q218" s="3" t="s">
        <v>11873</v>
      </c>
      <c r="R218" s="48">
        <v>4.8</v>
      </c>
      <c r="S218" s="5">
        <v>81</v>
      </c>
      <c r="T218" s="48">
        <v>2.675</v>
      </c>
      <c r="U218" s="48">
        <v>79.1666667</v>
      </c>
      <c r="V218" s="5">
        <v>44</v>
      </c>
      <c r="W218" s="3" t="s">
        <v>13376</v>
      </c>
      <c r="X218" s="3" t="s">
        <v>13377</v>
      </c>
      <c r="Y218" s="3" t="s">
        <v>11873</v>
      </c>
      <c r="Z218" s="48">
        <v>4.8</v>
      </c>
      <c r="AA218" s="5">
        <v>70</v>
      </c>
      <c r="AB218" s="5">
        <v>81</v>
      </c>
      <c r="AC218" s="3" t="s">
        <v>13134</v>
      </c>
      <c r="AD218" s="3"/>
      <c r="AE218" s="3"/>
      <c r="AF218" s="3"/>
    </row>
    <row x14ac:dyDescent="0.25" r="219" customHeight="1" ht="16.5">
      <c r="A219" s="5">
        <v>21363</v>
      </c>
      <c r="B219" s="3" t="s">
        <v>5556</v>
      </c>
      <c r="C219" s="3" t="s">
        <v>5557</v>
      </c>
      <c r="D219" s="8" t="s">
        <v>3</v>
      </c>
      <c r="E219" s="79"/>
      <c r="F219" s="80">
        <f>IF(AC219="SIM",IF(E219&lt;&gt;"",IF(VLOOKUP(E219,AUXILIAR!$A$1:$B$11,2,FALSE)-IF(Verificação!$G$3="",10,VLOOKUP(Verificação!$G$3,AUXILIAR!$A$1:$B$11,2,FALSE))&gt;0,Verificação!$G$3,E219),IF(VLOOKUP(D219,AUXILIAR!$A$1:$B$11,2,FALSE)-IF(Verificação!$G$3="",10,VLOOKUP(Verificação!$G$3,AUXILIAR!$A$1:$B$11,2,FALSE))&gt;0,Verificação!$G$3,D219)),IF(E219&lt;&gt;"",E219,D219))</f>
      </c>
      <c r="G219" s="81">
        <f>IF(OR(AND(AC219="SIM",OR(F219=Verificação!$G$3,D219=F219,F219="NP")),OR(D219=F219,F219="NP")),"NÃO",IF(E219&lt;&gt;"","SIM","NÃO"))</f>
      </c>
      <c r="H219" s="7">
        <f>IF(E219="NP",0,ABS(VLOOKUP(D219,AUXILIAR!$A$2:$B$11,2,FALSE) - VLOOKUP(E219,AUXILIAR!$A$2:$B$11,2,FALSE)))</f>
      </c>
      <c r="I219" s="5">
        <v>6</v>
      </c>
      <c r="J219" s="5">
        <v>6</v>
      </c>
      <c r="K219" s="5">
        <v>1</v>
      </c>
      <c r="L219" s="5">
        <v>1</v>
      </c>
      <c r="M219" s="5">
        <v>1</v>
      </c>
      <c r="N219" s="5">
        <v>1</v>
      </c>
      <c r="O219" s="7"/>
      <c r="P219" s="3"/>
      <c r="Q219" s="3" t="s">
        <v>13134</v>
      </c>
      <c r="R219" s="48">
        <v>4.8</v>
      </c>
      <c r="S219" s="5">
        <v>65</v>
      </c>
      <c r="T219" s="48">
        <v>4.258</v>
      </c>
      <c r="U219" s="48">
        <v>78.2485876</v>
      </c>
      <c r="V219" s="5">
        <v>26</v>
      </c>
      <c r="W219" s="3" t="s">
        <v>13378</v>
      </c>
      <c r="X219" s="3" t="s">
        <v>13379</v>
      </c>
      <c r="Y219" s="3" t="s">
        <v>11873</v>
      </c>
      <c r="Z219" s="48">
        <v>4.8</v>
      </c>
      <c r="AA219" s="5">
        <v>70</v>
      </c>
      <c r="AB219" s="48">
        <v>78.2485876</v>
      </c>
      <c r="AC219" s="3" t="s">
        <v>13134</v>
      </c>
      <c r="AD219" s="3"/>
      <c r="AE219" s="3"/>
      <c r="AF219" s="3"/>
    </row>
    <row x14ac:dyDescent="0.25" r="220" customHeight="1" ht="16.5">
      <c r="A220" s="5">
        <v>43675</v>
      </c>
      <c r="B220" s="3" t="s">
        <v>4146</v>
      </c>
      <c r="C220" s="3" t="s">
        <v>4147</v>
      </c>
      <c r="D220" s="8" t="s">
        <v>2</v>
      </c>
      <c r="E220" s="79"/>
      <c r="F220" s="80">
        <f>IF(AC220="SIM",IF(E220&lt;&gt;"",IF(VLOOKUP(E220,AUXILIAR!$A$1:$B$11,2,FALSE)-IF(Verificação!$G$3="",10,VLOOKUP(Verificação!$G$3,AUXILIAR!$A$1:$B$11,2,FALSE))&gt;0,Verificação!$G$3,E220),IF(VLOOKUP(D220,AUXILIAR!$A$1:$B$11,2,FALSE)-IF(Verificação!$G$3="",10,VLOOKUP(Verificação!$G$3,AUXILIAR!$A$1:$B$11,2,FALSE))&gt;0,Verificação!$G$3,D220)),IF(E220&lt;&gt;"",E220,D220))</f>
      </c>
      <c r="G220" s="81">
        <f>IF(OR(AND(AC220="SIM",OR(F220=Verificação!$G$3,D220=F220,F220="NP")),OR(D220=F220,F220="NP")),"NÃO",IF(E220&lt;&gt;"","SIM","NÃO"))</f>
      </c>
      <c r="H220" s="7">
        <f>IF(E220="NP",0,ABS(VLOOKUP(D220,AUXILIAR!$A$2:$B$11,2,FALSE) - VLOOKUP(E220,AUXILIAR!$A$2:$B$11,2,FALSE)))</f>
      </c>
      <c r="I220" s="5">
        <v>6</v>
      </c>
      <c r="J220" s="5">
        <v>6</v>
      </c>
      <c r="K220" s="5">
        <v>1</v>
      </c>
      <c r="L220" s="5">
        <v>3</v>
      </c>
      <c r="M220" s="5">
        <v>3</v>
      </c>
      <c r="N220" s="5">
        <v>1</v>
      </c>
      <c r="O220" s="7"/>
      <c r="P220" s="3"/>
      <c r="Q220" s="3" t="s">
        <v>13134</v>
      </c>
      <c r="R220" s="48">
        <v>4.8</v>
      </c>
      <c r="S220" s="5">
        <v>93</v>
      </c>
      <c r="T220" s="48">
        <v>2.836</v>
      </c>
      <c r="U220" s="48">
        <v>80.0724638</v>
      </c>
      <c r="V220" s="5">
        <v>35</v>
      </c>
      <c r="W220" s="3" t="s">
        <v>13380</v>
      </c>
      <c r="X220" s="3" t="s">
        <v>13314</v>
      </c>
      <c r="Y220" s="3" t="s">
        <v>11873</v>
      </c>
      <c r="Z220" s="48">
        <v>4.8</v>
      </c>
      <c r="AA220" s="5">
        <v>70</v>
      </c>
      <c r="AB220" s="5">
        <v>93</v>
      </c>
      <c r="AC220" s="3" t="s">
        <v>13134</v>
      </c>
      <c r="AD220" s="3"/>
      <c r="AE220" s="3"/>
      <c r="AF220" s="3"/>
    </row>
    <row x14ac:dyDescent="0.25" r="221" customHeight="1" ht="16.5">
      <c r="A221" s="5">
        <v>24981</v>
      </c>
      <c r="B221" s="3" t="s">
        <v>8398</v>
      </c>
      <c r="C221" s="3" t="s">
        <v>8399</v>
      </c>
      <c r="D221" s="8" t="s">
        <v>4</v>
      </c>
      <c r="E221" s="8" t="s">
        <v>5</v>
      </c>
      <c r="F221" s="80">
        <f>IF(AC221="SIM",IF(E221&lt;&gt;"",IF(VLOOKUP(E221,AUXILIAR!$A$1:$B$11,2,FALSE)-IF(Verificação!$G$3="",10,VLOOKUP(Verificação!$G$3,AUXILIAR!$A$1:$B$11,2,FALSE))&gt;0,Verificação!$G$3,E221),IF(VLOOKUP(D221,AUXILIAR!$A$1:$B$11,2,FALSE)-IF(Verificação!$G$3="",10,VLOOKUP(Verificação!$G$3,AUXILIAR!$A$1:$B$11,2,FALSE))&gt;0,Verificação!$G$3,D221)),IF(E221&lt;&gt;"",E221,D221))</f>
      </c>
      <c r="G221" s="81">
        <f>IF(OR(AND(AC221="SIM",OR(F221=Verificação!$G$3,D221=F221,F221="NP")),OR(D221=F221,F221="NP")),"NÃO",IF(E221&lt;&gt;"","SIM","NÃO"))</f>
      </c>
      <c r="H221" s="5">
        <f>IF(E221="NP",0,ABS(VLOOKUP(D221,AUXILIAR!$A$2:$B$11,2,FALSE) - VLOOKUP(E221,AUXILIAR!$A$2:$B$11,2,FALSE)))</f>
      </c>
      <c r="I221" s="5">
        <v>7</v>
      </c>
      <c r="J221" s="5">
        <v>15</v>
      </c>
      <c r="K221" s="48">
        <v>0.4666666666666667</v>
      </c>
      <c r="L221" s="5">
        <v>2</v>
      </c>
      <c r="M221" s="5">
        <v>4</v>
      </c>
      <c r="N221" s="48">
        <v>0.5</v>
      </c>
      <c r="O221" s="7"/>
      <c r="P221" s="3"/>
      <c r="Q221" s="3" t="s">
        <v>13134</v>
      </c>
      <c r="R221" s="48">
        <v>4.8</v>
      </c>
      <c r="S221" s="5">
        <v>66</v>
      </c>
      <c r="T221" s="48">
        <v>2.964</v>
      </c>
      <c r="U221" s="48">
        <v>40.8227848</v>
      </c>
      <c r="V221" s="5">
        <v>34</v>
      </c>
      <c r="W221" s="3" t="s">
        <v>13381</v>
      </c>
      <c r="X221" s="3" t="s">
        <v>13213</v>
      </c>
      <c r="Y221" s="3" t="s">
        <v>11873</v>
      </c>
      <c r="Z221" s="48">
        <v>4.8</v>
      </c>
      <c r="AA221" s="5">
        <v>70</v>
      </c>
      <c r="AB221" s="5">
        <v>66</v>
      </c>
      <c r="AC221" s="3" t="s">
        <v>13134</v>
      </c>
      <c r="AD221" s="3"/>
      <c r="AE221" s="3"/>
      <c r="AF221" s="3"/>
    </row>
    <row x14ac:dyDescent="0.25" r="222" customHeight="1" ht="16.5">
      <c r="A222" s="5">
        <v>5940</v>
      </c>
      <c r="B222" s="3" t="s">
        <v>8971</v>
      </c>
      <c r="C222" s="3" t="s">
        <v>8972</v>
      </c>
      <c r="D222" s="8" t="s">
        <v>6</v>
      </c>
      <c r="E222" s="79"/>
      <c r="F222" s="80">
        <f>IF(AC222="SIM",IF(E222&lt;&gt;"",IF(VLOOKUP(E222,AUXILIAR!$A$1:$B$11,2,FALSE)-IF(Verificação!$G$3="",10,VLOOKUP(Verificação!$G$3,AUXILIAR!$A$1:$B$11,2,FALSE))&gt;0,Verificação!$G$3,E222),IF(VLOOKUP(D222,AUXILIAR!$A$1:$B$11,2,FALSE)-IF(Verificação!$G$3="",10,VLOOKUP(Verificação!$G$3,AUXILIAR!$A$1:$B$11,2,FALSE))&gt;0,Verificação!$G$3,D222)),IF(E222&lt;&gt;"",E222,D222))</f>
      </c>
      <c r="G222" s="81">
        <f>IF(OR(AND(AC222="SIM",OR(F222=Verificação!$G$3,D222=F222,F222="NP")),OR(D222=F222,F222="NP")),"NÃO",IF(E222&lt;&gt;"","SIM","NÃO"))</f>
      </c>
      <c r="H222" s="7">
        <f>IF(E222="NP",0,ABS(VLOOKUP(D222,AUXILIAR!$A$2:$B$11,2,FALSE) - VLOOKUP(E222,AUXILIAR!$A$2:$B$11,2,FALSE)))</f>
      </c>
      <c r="I222" s="5">
        <v>25</v>
      </c>
      <c r="J222" s="5">
        <v>53</v>
      </c>
      <c r="K222" s="48">
        <v>0.4716981132075472</v>
      </c>
      <c r="L222" s="5">
        <v>11</v>
      </c>
      <c r="M222" s="5">
        <v>22</v>
      </c>
      <c r="N222" s="48">
        <v>0.5</v>
      </c>
      <c r="O222" s="7"/>
      <c r="P222" s="3"/>
      <c r="Q222" s="3" t="s">
        <v>13134</v>
      </c>
      <c r="R222" s="7"/>
      <c r="S222" s="7"/>
      <c r="T222" s="48">
        <v>2.034</v>
      </c>
      <c r="U222" s="48">
        <v>42.481203</v>
      </c>
      <c r="V222" s="5">
        <v>39</v>
      </c>
      <c r="W222" s="3"/>
      <c r="X222" s="3" t="s">
        <v>13282</v>
      </c>
      <c r="Y222" s="3" t="s">
        <v>11873</v>
      </c>
      <c r="Z222" s="48">
        <v>4.704100584996987</v>
      </c>
      <c r="AA222" s="5">
        <v>69</v>
      </c>
      <c r="AB222" s="48">
        <v>42.481203</v>
      </c>
      <c r="AC222" s="3" t="s">
        <v>13134</v>
      </c>
      <c r="AD222" s="3"/>
      <c r="AE222" s="3"/>
      <c r="AF222" s="3"/>
    </row>
    <row x14ac:dyDescent="0.25" r="223" customHeight="1" ht="16.5">
      <c r="A223" s="5">
        <v>337</v>
      </c>
      <c r="B223" s="3" t="s">
        <v>2170</v>
      </c>
      <c r="C223" s="3" t="s">
        <v>2171</v>
      </c>
      <c r="D223" s="8" t="s">
        <v>2</v>
      </c>
      <c r="E223" s="79"/>
      <c r="F223" s="80">
        <f>IF(AC223="SIM",IF(E223&lt;&gt;"",IF(VLOOKUP(E223,AUXILIAR!$A$1:$B$11,2,FALSE)-IF(Verificação!$G$3="",10,VLOOKUP(Verificação!$G$3,AUXILIAR!$A$1:$B$11,2,FALSE))&gt;0,Verificação!$G$3,E223),IF(VLOOKUP(D223,AUXILIAR!$A$1:$B$11,2,FALSE)-IF(Verificação!$G$3="",10,VLOOKUP(Verificação!$G$3,AUXILIAR!$A$1:$B$11,2,FALSE))&gt;0,Verificação!$G$3,D223)),IF(E223&lt;&gt;"",E223,D223))</f>
      </c>
      <c r="G223" s="81">
        <f>IF(OR(AND(AC223="SIM",OR(F223=Verificação!$G$3,D223=F223,F223="NP")),OR(D223=F223,F223="NP")),"NÃO",IF(E223&lt;&gt;"","SIM","NÃO"))</f>
      </c>
      <c r="H223" s="7">
        <f>IF(E223="NP",0,ABS(VLOOKUP(D223,AUXILIAR!$A$2:$B$11,2,FALSE) - VLOOKUP(E223,AUXILIAR!$A$2:$B$11,2,FALSE)))</f>
      </c>
      <c r="I223" s="5">
        <v>25</v>
      </c>
      <c r="J223" s="5">
        <v>43</v>
      </c>
      <c r="K223" s="48">
        <v>0.5813953488372093</v>
      </c>
      <c r="L223" s="5">
        <v>17</v>
      </c>
      <c r="M223" s="5">
        <v>31</v>
      </c>
      <c r="N223" s="48">
        <v>0.5483870967741935</v>
      </c>
      <c r="O223" s="7"/>
      <c r="P223" s="3"/>
      <c r="Q223" s="3" t="s">
        <v>13134</v>
      </c>
      <c r="R223" s="48">
        <v>4.7</v>
      </c>
      <c r="S223" s="5">
        <v>88</v>
      </c>
      <c r="T223" s="48">
        <v>3.041</v>
      </c>
      <c r="U223" s="48">
        <v>87.890625</v>
      </c>
      <c r="V223" s="5">
        <v>49</v>
      </c>
      <c r="W223" s="3" t="s">
        <v>13195</v>
      </c>
      <c r="X223" s="3" t="s">
        <v>13196</v>
      </c>
      <c r="Y223" s="3" t="s">
        <v>11873</v>
      </c>
      <c r="Z223" s="48">
        <v>4.7</v>
      </c>
      <c r="AA223" s="5">
        <v>69</v>
      </c>
      <c r="AB223" s="5">
        <v>88</v>
      </c>
      <c r="AC223" s="3" t="s">
        <v>13134</v>
      </c>
      <c r="AD223" s="3"/>
      <c r="AE223" s="3"/>
      <c r="AF223" s="3"/>
    </row>
    <row x14ac:dyDescent="0.25" r="224" customHeight="1" ht="16.5">
      <c r="A224" s="5">
        <v>13035</v>
      </c>
      <c r="B224" s="3" t="s">
        <v>3340</v>
      </c>
      <c r="C224" s="3" t="s">
        <v>3341</v>
      </c>
      <c r="D224" s="8" t="s">
        <v>2</v>
      </c>
      <c r="E224" s="79"/>
      <c r="F224" s="80">
        <f>IF(AC224="SIM",IF(E224&lt;&gt;"",IF(VLOOKUP(E224,AUXILIAR!$A$1:$B$11,2,FALSE)-IF(Verificação!$G$3="",10,VLOOKUP(Verificação!$G$3,AUXILIAR!$A$1:$B$11,2,FALSE))&gt;0,Verificação!$G$3,E224),IF(VLOOKUP(D224,AUXILIAR!$A$1:$B$11,2,FALSE)-IF(Verificação!$G$3="",10,VLOOKUP(Verificação!$G$3,AUXILIAR!$A$1:$B$11,2,FALSE))&gt;0,Verificação!$G$3,D224)),IF(E224&lt;&gt;"",E224,D224))</f>
      </c>
      <c r="G224" s="81">
        <f>IF(OR(AND(AC224="SIM",OR(F224=Verificação!$G$3,D224=F224,F224="NP")),OR(D224=F224,F224="NP")),"NÃO",IF(E224&lt;&gt;"","SIM","NÃO"))</f>
      </c>
      <c r="H224" s="7">
        <f>IF(E224="NP",0,ABS(VLOOKUP(D224,AUXILIAR!$A$2:$B$11,2,FALSE) - VLOOKUP(E224,AUXILIAR!$A$2:$B$11,2,FALSE)))</f>
      </c>
      <c r="I224" s="5">
        <v>14</v>
      </c>
      <c r="J224" s="5">
        <v>26</v>
      </c>
      <c r="K224" s="48">
        <v>0.5384615384615384</v>
      </c>
      <c r="L224" s="5">
        <v>4</v>
      </c>
      <c r="M224" s="5">
        <v>10</v>
      </c>
      <c r="N224" s="48">
        <v>0.4</v>
      </c>
      <c r="O224" s="7"/>
      <c r="P224" s="3"/>
      <c r="Q224" s="3" t="s">
        <v>13134</v>
      </c>
      <c r="R224" s="48">
        <v>4.7</v>
      </c>
      <c r="S224" s="5">
        <v>88</v>
      </c>
      <c r="T224" s="48">
        <v>2.195</v>
      </c>
      <c r="U224" s="48">
        <v>67.578125</v>
      </c>
      <c r="V224" s="5">
        <v>33</v>
      </c>
      <c r="W224" s="3" t="s">
        <v>13382</v>
      </c>
      <c r="X224" s="3" t="s">
        <v>13383</v>
      </c>
      <c r="Y224" s="3" t="s">
        <v>11873</v>
      </c>
      <c r="Z224" s="48">
        <v>4.7</v>
      </c>
      <c r="AA224" s="5">
        <v>69</v>
      </c>
      <c r="AB224" s="5">
        <v>88</v>
      </c>
      <c r="AC224" s="3" t="s">
        <v>13134</v>
      </c>
      <c r="AD224" s="3"/>
      <c r="AE224" s="3"/>
      <c r="AF224" s="3"/>
    </row>
    <row x14ac:dyDescent="0.25" r="225" customHeight="1" ht="16.5">
      <c r="A225" s="5">
        <v>18343</v>
      </c>
      <c r="B225" s="3" t="s">
        <v>5429</v>
      </c>
      <c r="C225" s="3" t="s">
        <v>5430</v>
      </c>
      <c r="D225" s="8" t="s">
        <v>3</v>
      </c>
      <c r="E225" s="79"/>
      <c r="F225" s="80">
        <f>IF(AC225="SIM",IF(E225&lt;&gt;"",IF(VLOOKUP(E225,AUXILIAR!$A$1:$B$11,2,FALSE)-IF(Verificação!$G$3="",10,VLOOKUP(Verificação!$G$3,AUXILIAR!$A$1:$B$11,2,FALSE))&gt;0,Verificação!$G$3,E225),IF(VLOOKUP(D225,AUXILIAR!$A$1:$B$11,2,FALSE)-IF(Verificação!$G$3="",10,VLOOKUP(Verificação!$G$3,AUXILIAR!$A$1:$B$11,2,FALSE))&gt;0,Verificação!$G$3,D225)),IF(E225&lt;&gt;"",E225,D225))</f>
      </c>
      <c r="G225" s="81">
        <f>IF(OR(AND(AC225="SIM",OR(F225=Verificação!$G$3,D225=F225,F225="NP")),OR(D225=F225,F225="NP")),"NÃO",IF(E225&lt;&gt;"","SIM","NÃO"))</f>
      </c>
      <c r="H225" s="7">
        <f>IF(E225="NP",0,ABS(VLOOKUP(D225,AUXILIAR!$A$2:$B$11,2,FALSE) - VLOOKUP(E225,AUXILIAR!$A$2:$B$11,2,FALSE)))</f>
      </c>
      <c r="I225" s="5">
        <v>42</v>
      </c>
      <c r="J225" s="5">
        <v>127</v>
      </c>
      <c r="K225" s="48">
        <v>0.33070866141732286</v>
      </c>
      <c r="L225" s="5">
        <v>24</v>
      </c>
      <c r="M225" s="5">
        <v>65</v>
      </c>
      <c r="N225" s="48">
        <v>0.36923076923076925</v>
      </c>
      <c r="O225" s="5">
        <v>2</v>
      </c>
      <c r="P225" s="3" t="s">
        <v>5431</v>
      </c>
      <c r="Q225" s="3" t="s">
        <v>11873</v>
      </c>
      <c r="R225" s="48">
        <v>4.7</v>
      </c>
      <c r="S225" s="5">
        <v>79</v>
      </c>
      <c r="T225" s="48">
        <v>2.704</v>
      </c>
      <c r="U225" s="48">
        <v>56.4516129</v>
      </c>
      <c r="V225" s="5">
        <v>57</v>
      </c>
      <c r="W225" s="3" t="s">
        <v>13144</v>
      </c>
      <c r="X225" s="3" t="s">
        <v>13138</v>
      </c>
      <c r="Y225" s="3" t="s">
        <v>13134</v>
      </c>
      <c r="Z225" s="48">
        <v>4.7</v>
      </c>
      <c r="AA225" s="5">
        <v>69</v>
      </c>
      <c r="AB225" s="5">
        <v>79</v>
      </c>
      <c r="AC225" s="3" t="s">
        <v>13134</v>
      </c>
      <c r="AD225" s="3"/>
      <c r="AE225" s="3"/>
      <c r="AF225" s="3"/>
    </row>
    <row x14ac:dyDescent="0.25" r="226" customHeight="1" ht="16.5">
      <c r="A226" s="5">
        <v>118981</v>
      </c>
      <c r="B226" s="3" t="s">
        <v>8797</v>
      </c>
      <c r="C226" s="3" t="s">
        <v>8798</v>
      </c>
      <c r="D226" s="8" t="s">
        <v>3</v>
      </c>
      <c r="E226" s="8" t="s">
        <v>5</v>
      </c>
      <c r="F226" s="80">
        <f>IF(AC226="SIM",IF(E226&lt;&gt;"",IF(VLOOKUP(E226,AUXILIAR!$A$1:$B$11,2,FALSE)-IF(Verificação!$G$3="",10,VLOOKUP(Verificação!$G$3,AUXILIAR!$A$1:$B$11,2,FALSE))&gt;0,Verificação!$G$3,E226),IF(VLOOKUP(D226,AUXILIAR!$A$1:$B$11,2,FALSE)-IF(Verificação!$G$3="",10,VLOOKUP(Verificação!$G$3,AUXILIAR!$A$1:$B$11,2,FALSE))&gt;0,Verificação!$G$3,D226)),IF(E226&lt;&gt;"",E226,D226))</f>
      </c>
      <c r="G226" s="81">
        <f>IF(OR(AND(AC226="SIM",OR(F226=Verificação!$G$3,D226=F226,F226="NP")),OR(D226=F226,F226="NP")),"NÃO",IF(E226&lt;&gt;"","SIM","NÃO"))</f>
      </c>
      <c r="H226" s="5">
        <f>IF(E226="NP",0,ABS(VLOOKUP(D226,AUXILIAR!$A$2:$B$11,2,FALSE) - VLOOKUP(E226,AUXILIAR!$A$2:$B$11,2,FALSE)))</f>
      </c>
      <c r="I226" s="5">
        <v>3</v>
      </c>
      <c r="J226" s="5">
        <v>6</v>
      </c>
      <c r="K226" s="48">
        <v>0.5</v>
      </c>
      <c r="L226" s="5">
        <v>3</v>
      </c>
      <c r="M226" s="5">
        <v>6</v>
      </c>
      <c r="N226" s="48">
        <v>0.5</v>
      </c>
      <c r="O226" s="7"/>
      <c r="P226" s="3"/>
      <c r="Q226" s="3" t="s">
        <v>13134</v>
      </c>
      <c r="R226" s="48">
        <v>4.7</v>
      </c>
      <c r="S226" s="5">
        <v>79</v>
      </c>
      <c r="T226" s="48">
        <v>2.286</v>
      </c>
      <c r="U226" s="48">
        <v>44.8387097</v>
      </c>
      <c r="V226" s="7"/>
      <c r="W226" s="3" t="s">
        <v>13144</v>
      </c>
      <c r="X226" s="3" t="s">
        <v>13138</v>
      </c>
      <c r="Y226" s="3" t="s">
        <v>11873</v>
      </c>
      <c r="Z226" s="48">
        <v>4.7</v>
      </c>
      <c r="AA226" s="5">
        <v>69</v>
      </c>
      <c r="AB226" s="5">
        <v>79</v>
      </c>
      <c r="AC226" s="3" t="s">
        <v>13134</v>
      </c>
      <c r="AD226" s="3"/>
      <c r="AE226" s="3"/>
      <c r="AF226" s="3"/>
    </row>
    <row x14ac:dyDescent="0.25" r="227" customHeight="1" ht="16.5">
      <c r="A227" s="5">
        <v>95088</v>
      </c>
      <c r="B227" s="3" t="s">
        <v>7322</v>
      </c>
      <c r="C227" s="3" t="s">
        <v>7323</v>
      </c>
      <c r="D227" s="8" t="s">
        <v>4</v>
      </c>
      <c r="E227" s="79"/>
      <c r="F227" s="80">
        <f>IF(AC227="SIM",IF(E227&lt;&gt;"",IF(VLOOKUP(E227,AUXILIAR!$A$1:$B$11,2,FALSE)-IF(Verificação!$G$3="",10,VLOOKUP(Verificação!$G$3,AUXILIAR!$A$1:$B$11,2,FALSE))&gt;0,Verificação!$G$3,E227),IF(VLOOKUP(D227,AUXILIAR!$A$1:$B$11,2,FALSE)-IF(Verificação!$G$3="",10,VLOOKUP(Verificação!$G$3,AUXILIAR!$A$1:$B$11,2,FALSE))&gt;0,Verificação!$G$3,D227)),IF(E227&lt;&gt;"",E227,D227))</f>
      </c>
      <c r="G227" s="81">
        <f>IF(OR(AND(AC227="SIM",OR(F227=Verificação!$G$3,D227=F227,F227="NP")),OR(D227=F227,F227="NP")),"NÃO",IF(E227&lt;&gt;"","SIM","NÃO"))</f>
      </c>
      <c r="H227" s="7">
        <f>IF(E227="NP",0,ABS(VLOOKUP(D227,AUXILIAR!$A$2:$B$11,2,FALSE) - VLOOKUP(E227,AUXILIAR!$A$2:$B$11,2,FALSE)))</f>
      </c>
      <c r="I227" s="5">
        <v>45</v>
      </c>
      <c r="J227" s="5">
        <v>178</v>
      </c>
      <c r="K227" s="48">
        <v>0.25280898876404495</v>
      </c>
      <c r="L227" s="5">
        <v>22</v>
      </c>
      <c r="M227" s="5">
        <v>101</v>
      </c>
      <c r="N227" s="48">
        <v>0.21782178217821782</v>
      </c>
      <c r="O227" s="5">
        <v>3</v>
      </c>
      <c r="P227" s="3" t="s">
        <v>7324</v>
      </c>
      <c r="Q227" s="3" t="s">
        <v>11873</v>
      </c>
      <c r="R227" s="48">
        <v>4.7</v>
      </c>
      <c r="S227" s="5">
        <v>66</v>
      </c>
      <c r="T227" s="48">
        <v>2.619</v>
      </c>
      <c r="U227" s="48">
        <v>51.6025641</v>
      </c>
      <c r="V227" s="5">
        <v>43</v>
      </c>
      <c r="W227" s="3" t="s">
        <v>13384</v>
      </c>
      <c r="X227" s="3" t="s">
        <v>13385</v>
      </c>
      <c r="Y227" s="3" t="s">
        <v>11873</v>
      </c>
      <c r="Z227" s="48">
        <v>4.7</v>
      </c>
      <c r="AA227" s="5">
        <v>69</v>
      </c>
      <c r="AB227" s="5">
        <v>66</v>
      </c>
      <c r="AC227" s="3" t="s">
        <v>13134</v>
      </c>
      <c r="AD227" s="3"/>
      <c r="AE227" s="3"/>
      <c r="AF227" s="3"/>
    </row>
    <row x14ac:dyDescent="0.25" r="228" customHeight="1" ht="16.5">
      <c r="A228" s="5">
        <v>10301</v>
      </c>
      <c r="B228" s="3" t="s">
        <v>3022</v>
      </c>
      <c r="C228" s="3" t="s">
        <v>3023</v>
      </c>
      <c r="D228" s="8" t="s">
        <v>2</v>
      </c>
      <c r="E228" s="79"/>
      <c r="F228" s="80">
        <f>IF(AC228="SIM",IF(E228&lt;&gt;"",IF(VLOOKUP(E228,AUXILIAR!$A$1:$B$11,2,FALSE)-IF(Verificação!$G$3="",10,VLOOKUP(Verificação!$G$3,AUXILIAR!$A$1:$B$11,2,FALSE))&gt;0,Verificação!$G$3,E228),IF(VLOOKUP(D228,AUXILIAR!$A$1:$B$11,2,FALSE)-IF(Verificação!$G$3="",10,VLOOKUP(Verificação!$G$3,AUXILIAR!$A$1:$B$11,2,FALSE))&gt;0,Verificação!$G$3,D228)),IF(E228&lt;&gt;"",E228,D228))</f>
      </c>
      <c r="G228" s="81">
        <f>IF(OR(AND(AC228="SIM",OR(F228=Verificação!$G$3,D228=F228,F228="NP")),OR(D228=F228,F228="NP")),"NÃO",IF(E228&lt;&gt;"","SIM","NÃO"))</f>
      </c>
      <c r="H228" s="7">
        <f>IF(E228="NP",0,ABS(VLOOKUP(D228,AUXILIAR!$A$2:$B$11,2,FALSE) - VLOOKUP(E228,AUXILIAR!$A$2:$B$11,2,FALSE)))</f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7"/>
      <c r="P228" s="3"/>
      <c r="Q228" s="3" t="s">
        <v>13134</v>
      </c>
      <c r="R228" s="48">
        <v>4.6</v>
      </c>
      <c r="S228" s="5">
        <v>94</v>
      </c>
      <c r="T228" s="48">
        <v>2.316</v>
      </c>
      <c r="U228" s="48">
        <v>78.5171103</v>
      </c>
      <c r="V228" s="5">
        <v>42</v>
      </c>
      <c r="W228" s="3" t="s">
        <v>13386</v>
      </c>
      <c r="X228" s="3" t="s">
        <v>13387</v>
      </c>
      <c r="Y228" s="3" t="s">
        <v>11873</v>
      </c>
      <c r="Z228" s="48">
        <v>4.6</v>
      </c>
      <c r="AA228" s="5">
        <v>68</v>
      </c>
      <c r="AB228" s="5">
        <v>94</v>
      </c>
      <c r="AC228" s="3" t="s">
        <v>13134</v>
      </c>
      <c r="AD228" s="3"/>
      <c r="AE228" s="3"/>
      <c r="AF228" s="3"/>
    </row>
    <row x14ac:dyDescent="0.25" r="229" customHeight="1" ht="16.5">
      <c r="A229" s="5">
        <v>11226</v>
      </c>
      <c r="B229" s="3" t="s">
        <v>6635</v>
      </c>
      <c r="C229" s="3" t="s">
        <v>6636</v>
      </c>
      <c r="D229" s="8" t="s">
        <v>4</v>
      </c>
      <c r="E229" s="79"/>
      <c r="F229" s="80">
        <f>IF(AC229="SIM",IF(E229&lt;&gt;"",IF(VLOOKUP(E229,AUXILIAR!$A$1:$B$11,2,FALSE)-IF(Verificação!$G$3="",10,VLOOKUP(Verificação!$G$3,AUXILIAR!$A$1:$B$11,2,FALSE))&gt;0,Verificação!$G$3,E229),IF(VLOOKUP(D229,AUXILIAR!$A$1:$B$11,2,FALSE)-IF(Verificação!$G$3="",10,VLOOKUP(Verificação!$G$3,AUXILIAR!$A$1:$B$11,2,FALSE))&gt;0,Verificação!$G$3,D229)),IF(E229&lt;&gt;"",E229,D229))</f>
      </c>
      <c r="G229" s="81">
        <f>IF(OR(AND(AC229="SIM",OR(F229=Verificação!$G$3,D229=F229,F229="NP")),OR(D229=F229,F229="NP")),"NÃO",IF(E229&lt;&gt;"","SIM","NÃO"))</f>
      </c>
      <c r="H229" s="7">
        <f>IF(E229="NP",0,ABS(VLOOKUP(D229,AUXILIAR!$A$2:$B$11,2,FALSE) - VLOOKUP(E229,AUXILIAR!$A$2:$B$11,2,FALSE)))</f>
      </c>
      <c r="I229" s="5">
        <v>28</v>
      </c>
      <c r="J229" s="5">
        <v>116</v>
      </c>
      <c r="K229" s="48">
        <v>0.2413793103448276</v>
      </c>
      <c r="L229" s="5">
        <v>12</v>
      </c>
      <c r="M229" s="5">
        <v>55</v>
      </c>
      <c r="N229" s="48">
        <v>0.21818181818181817</v>
      </c>
      <c r="O229" s="5">
        <v>3</v>
      </c>
      <c r="P229" s="3" t="s">
        <v>6637</v>
      </c>
      <c r="Q229" s="3" t="s">
        <v>11873</v>
      </c>
      <c r="R229" s="48">
        <v>4.6</v>
      </c>
      <c r="S229" s="5">
        <v>69</v>
      </c>
      <c r="T229" s="48">
        <v>2.837</v>
      </c>
      <c r="U229" s="48">
        <v>52.1505376</v>
      </c>
      <c r="V229" s="5">
        <v>47</v>
      </c>
      <c r="W229" s="3" t="s">
        <v>13164</v>
      </c>
      <c r="X229" s="3" t="s">
        <v>13181</v>
      </c>
      <c r="Y229" s="3" t="s">
        <v>11873</v>
      </c>
      <c r="Z229" s="48">
        <v>4.6</v>
      </c>
      <c r="AA229" s="5">
        <v>68</v>
      </c>
      <c r="AB229" s="5">
        <v>69</v>
      </c>
      <c r="AC229" s="3" t="s">
        <v>13134</v>
      </c>
      <c r="AD229" s="3"/>
      <c r="AE229" s="3"/>
      <c r="AF229" s="3"/>
    </row>
    <row x14ac:dyDescent="0.25" r="230" customHeight="1" ht="16.5">
      <c r="A230" s="5">
        <v>5820</v>
      </c>
      <c r="B230" s="3" t="s">
        <v>4734</v>
      </c>
      <c r="C230" s="3" t="s">
        <v>4735</v>
      </c>
      <c r="D230" s="8" t="s">
        <v>3</v>
      </c>
      <c r="E230" s="79"/>
      <c r="F230" s="80">
        <f>IF(AC230="SIM",IF(E230&lt;&gt;"",IF(VLOOKUP(E230,AUXILIAR!$A$1:$B$11,2,FALSE)-IF(Verificação!$G$3="",10,VLOOKUP(Verificação!$G$3,AUXILIAR!$A$1:$B$11,2,FALSE))&gt;0,Verificação!$G$3,E230),IF(VLOOKUP(D230,AUXILIAR!$A$1:$B$11,2,FALSE)-IF(Verificação!$G$3="",10,VLOOKUP(Verificação!$G$3,AUXILIAR!$A$1:$B$11,2,FALSE))&gt;0,Verificação!$G$3,D230)),IF(E230&lt;&gt;"",E230,D230))</f>
      </c>
      <c r="G230" s="81">
        <f>IF(OR(AND(AC230="SIM",OR(F230=Verificação!$G$3,D230=F230,F230="NP")),OR(D230=F230,F230="NP")),"NÃO",IF(E230&lt;&gt;"","SIM","NÃO"))</f>
      </c>
      <c r="H230" s="7">
        <f>IF(E230="NP",0,ABS(VLOOKUP(D230,AUXILIAR!$A$2:$B$11,2,FALSE) - VLOOKUP(E230,AUXILIAR!$A$2:$B$11,2,FALSE)))</f>
      </c>
      <c r="I230" s="5">
        <v>6</v>
      </c>
      <c r="J230" s="5">
        <v>20</v>
      </c>
      <c r="K230" s="48">
        <v>0.3</v>
      </c>
      <c r="L230" s="5">
        <v>2</v>
      </c>
      <c r="M230" s="5">
        <v>11</v>
      </c>
      <c r="N230" s="48">
        <v>0.18181818181818182</v>
      </c>
      <c r="O230" s="5">
        <v>3</v>
      </c>
      <c r="P230" s="3" t="s">
        <v>4736</v>
      </c>
      <c r="Q230" s="3" t="s">
        <v>11873</v>
      </c>
      <c r="R230" s="48">
        <v>4.6</v>
      </c>
      <c r="S230" s="5">
        <v>76</v>
      </c>
      <c r="T230" s="48">
        <v>2.631</v>
      </c>
      <c r="U230" s="48">
        <v>72.9885057</v>
      </c>
      <c r="V230" s="5">
        <v>42</v>
      </c>
      <c r="W230" s="3" t="s">
        <v>13388</v>
      </c>
      <c r="X230" s="3" t="s">
        <v>13389</v>
      </c>
      <c r="Y230" s="3" t="s">
        <v>11873</v>
      </c>
      <c r="Z230" s="48">
        <v>4.6</v>
      </c>
      <c r="AA230" s="5">
        <v>68</v>
      </c>
      <c r="AB230" s="5">
        <v>76</v>
      </c>
      <c r="AC230" s="3" t="s">
        <v>13134</v>
      </c>
      <c r="AD230" s="3"/>
      <c r="AE230" s="3"/>
      <c r="AF230" s="3"/>
    </row>
    <row x14ac:dyDescent="0.25" r="231" customHeight="1" ht="16.5">
      <c r="A231" s="5">
        <v>1798</v>
      </c>
      <c r="B231" s="3" t="s">
        <v>2381</v>
      </c>
      <c r="C231" s="3" t="s">
        <v>2382</v>
      </c>
      <c r="D231" s="8" t="s">
        <v>2</v>
      </c>
      <c r="E231" s="79"/>
      <c r="F231" s="80">
        <f>IF(AC231="SIM",IF(E231&lt;&gt;"",IF(VLOOKUP(E231,AUXILIAR!$A$1:$B$11,2,FALSE)-IF(Verificação!$G$3="",10,VLOOKUP(Verificação!$G$3,AUXILIAR!$A$1:$B$11,2,FALSE))&gt;0,Verificação!$G$3,E231),IF(VLOOKUP(D231,AUXILIAR!$A$1:$B$11,2,FALSE)-IF(Verificação!$G$3="",10,VLOOKUP(Verificação!$G$3,AUXILIAR!$A$1:$B$11,2,FALSE))&gt;0,Verificação!$G$3,D231)),IF(E231&lt;&gt;"",E231,D231))</f>
      </c>
      <c r="G231" s="81">
        <f>IF(OR(AND(AC231="SIM",OR(F231=Verificação!$G$3,D231=F231,F231="NP")),OR(D231=F231,F231="NP")),"NÃO",IF(E231&lt;&gt;"","SIM","NÃO"))</f>
      </c>
      <c r="H231" s="7">
        <f>IF(E231="NP",0,ABS(VLOOKUP(D231,AUXILIAR!$A$2:$B$11,2,FALSE) - VLOOKUP(E231,AUXILIAR!$A$2:$B$11,2,FALSE)))</f>
      </c>
      <c r="I231" s="5">
        <v>44</v>
      </c>
      <c r="J231" s="5">
        <v>136</v>
      </c>
      <c r="K231" s="48">
        <v>0.3235294117647059</v>
      </c>
      <c r="L231" s="5">
        <v>18</v>
      </c>
      <c r="M231" s="5">
        <v>62</v>
      </c>
      <c r="N231" s="48">
        <v>0.2903225806451613</v>
      </c>
      <c r="O231" s="5">
        <v>2</v>
      </c>
      <c r="P231" s="3" t="s">
        <v>2383</v>
      </c>
      <c r="Q231" s="3" t="s">
        <v>11873</v>
      </c>
      <c r="R231" s="48">
        <v>4.6</v>
      </c>
      <c r="S231" s="5">
        <v>87</v>
      </c>
      <c r="T231" s="48">
        <v>3.7</v>
      </c>
      <c r="U231" s="48">
        <v>92.578125</v>
      </c>
      <c r="V231" s="5">
        <v>69</v>
      </c>
      <c r="W231" s="3" t="s">
        <v>13195</v>
      </c>
      <c r="X231" s="3" t="s">
        <v>13196</v>
      </c>
      <c r="Y231" s="3" t="s">
        <v>11873</v>
      </c>
      <c r="Z231" s="48">
        <v>4.6</v>
      </c>
      <c r="AA231" s="5">
        <v>68</v>
      </c>
      <c r="AB231" s="48">
        <v>92.578125</v>
      </c>
      <c r="AC231" s="3" t="s">
        <v>13134</v>
      </c>
      <c r="AD231" s="3"/>
      <c r="AE231" s="3"/>
      <c r="AF231" s="3"/>
    </row>
    <row x14ac:dyDescent="0.25" r="232" customHeight="1" ht="16.5">
      <c r="A232" s="5">
        <v>112205</v>
      </c>
      <c r="B232" s="3" t="s">
        <v>4385</v>
      </c>
      <c r="C232" s="3" t="s">
        <v>4386</v>
      </c>
      <c r="D232" s="8" t="s">
        <v>2</v>
      </c>
      <c r="E232" s="79"/>
      <c r="F232" s="80">
        <f>IF(AC232="SIM",IF(E232&lt;&gt;"",IF(VLOOKUP(E232,AUXILIAR!$A$1:$B$11,2,FALSE)-IF(Verificação!$G$3="",10,VLOOKUP(Verificação!$G$3,AUXILIAR!$A$1:$B$11,2,FALSE))&gt;0,Verificação!$G$3,E232),IF(VLOOKUP(D232,AUXILIAR!$A$1:$B$11,2,FALSE)-IF(Verificação!$G$3="",10,VLOOKUP(Verificação!$G$3,AUXILIAR!$A$1:$B$11,2,FALSE))&gt;0,Verificação!$G$3,D232)),IF(E232&lt;&gt;"",E232,D232))</f>
      </c>
      <c r="G232" s="81">
        <f>IF(OR(AND(AC232="SIM",OR(F232=Verificação!$G$3,D232=F232,F232="NP")),OR(D232=F232,F232="NP")),"NÃO",IF(E232&lt;&gt;"","SIM","NÃO"))</f>
      </c>
      <c r="H232" s="7">
        <f>IF(E232="NP",0,ABS(VLOOKUP(D232,AUXILIAR!$A$2:$B$11,2,FALSE) - VLOOKUP(E232,AUXILIAR!$A$2:$B$11,2,FALSE)))</f>
      </c>
      <c r="I232" s="5">
        <v>47</v>
      </c>
      <c r="J232" s="5">
        <v>119</v>
      </c>
      <c r="K232" s="48">
        <v>0.3949579831932773</v>
      </c>
      <c r="L232" s="5">
        <v>22</v>
      </c>
      <c r="M232" s="5">
        <v>65</v>
      </c>
      <c r="N232" s="48">
        <v>0.3384615384615385</v>
      </c>
      <c r="O232" s="5">
        <v>3</v>
      </c>
      <c r="P232" s="3" t="s">
        <v>4387</v>
      </c>
      <c r="Q232" s="3" t="s">
        <v>11873</v>
      </c>
      <c r="R232" s="48">
        <v>4.6</v>
      </c>
      <c r="S232" s="5">
        <v>93</v>
      </c>
      <c r="T232" s="48">
        <v>2.94</v>
      </c>
      <c r="U232" s="48">
        <v>81.9444444</v>
      </c>
      <c r="V232" s="5">
        <v>43</v>
      </c>
      <c r="W232" s="3" t="s">
        <v>13390</v>
      </c>
      <c r="X232" s="3" t="s">
        <v>13391</v>
      </c>
      <c r="Y232" s="3" t="s">
        <v>11873</v>
      </c>
      <c r="Z232" s="48">
        <v>4.6</v>
      </c>
      <c r="AA232" s="5">
        <v>68</v>
      </c>
      <c r="AB232" s="5">
        <v>93</v>
      </c>
      <c r="AC232" s="3" t="s">
        <v>13134</v>
      </c>
      <c r="AD232" s="3"/>
      <c r="AE232" s="3"/>
      <c r="AF232" s="3"/>
    </row>
    <row x14ac:dyDescent="0.25" r="233" customHeight="1" ht="16.5">
      <c r="A233" s="5">
        <v>10216</v>
      </c>
      <c r="B233" s="3" t="s">
        <v>9068</v>
      </c>
      <c r="C233" s="3" t="s">
        <v>9069</v>
      </c>
      <c r="D233" s="8" t="s">
        <v>6</v>
      </c>
      <c r="E233" s="79"/>
      <c r="F233" s="80">
        <f>IF(AC233="SIM",IF(E233&lt;&gt;"",IF(VLOOKUP(E233,AUXILIAR!$A$1:$B$11,2,FALSE)-IF(Verificação!$G$3="",10,VLOOKUP(Verificação!$G$3,AUXILIAR!$A$1:$B$11,2,FALSE))&gt;0,Verificação!$G$3,E233),IF(VLOOKUP(D233,AUXILIAR!$A$1:$B$11,2,FALSE)-IF(Verificação!$G$3="",10,VLOOKUP(Verificação!$G$3,AUXILIAR!$A$1:$B$11,2,FALSE))&gt;0,Verificação!$G$3,D233)),IF(E233&lt;&gt;"",E233,D233))</f>
      </c>
      <c r="G233" s="81">
        <f>IF(OR(AND(AC233="SIM",OR(F233=Verificação!$G$3,D233=F233,F233="NP")),OR(D233=F233,F233="NP")),"NÃO",IF(E233&lt;&gt;"","SIM","NÃO"))</f>
      </c>
      <c r="H233" s="7">
        <f>IF(E233="NP",0,ABS(VLOOKUP(D233,AUXILIAR!$A$2:$B$11,2,FALSE) - VLOOKUP(E233,AUXILIAR!$A$2:$B$11,2,FALSE)))</f>
      </c>
      <c r="I233" s="5">
        <v>15</v>
      </c>
      <c r="J233" s="5">
        <v>57</v>
      </c>
      <c r="K233" s="48">
        <v>0.2631578947368421</v>
      </c>
      <c r="L233" s="5">
        <v>10</v>
      </c>
      <c r="M233" s="5">
        <v>29</v>
      </c>
      <c r="N233" s="48">
        <v>0.3448275862068966</v>
      </c>
      <c r="O233" s="5">
        <v>3</v>
      </c>
      <c r="P233" s="3" t="s">
        <v>9070</v>
      </c>
      <c r="Q233" s="3" t="s">
        <v>11873</v>
      </c>
      <c r="R233" s="48">
        <v>4.5</v>
      </c>
      <c r="S233" s="5">
        <v>43</v>
      </c>
      <c r="T233" s="48">
        <v>2.511</v>
      </c>
      <c r="U233" s="48">
        <v>30.6962025</v>
      </c>
      <c r="V233" s="5">
        <v>19</v>
      </c>
      <c r="W233" s="3" t="s">
        <v>13306</v>
      </c>
      <c r="X233" s="3" t="s">
        <v>13213</v>
      </c>
      <c r="Y233" s="3" t="s">
        <v>11873</v>
      </c>
      <c r="Z233" s="48">
        <v>4.5</v>
      </c>
      <c r="AA233" s="5">
        <v>68</v>
      </c>
      <c r="AB233" s="5">
        <v>43</v>
      </c>
      <c r="AC233" s="3" t="s">
        <v>13134</v>
      </c>
      <c r="AD233" s="3"/>
      <c r="AE233" s="3"/>
      <c r="AF233" s="3"/>
    </row>
    <row x14ac:dyDescent="0.25" r="234" customHeight="1" ht="16.5">
      <c r="A234" s="5">
        <v>9274</v>
      </c>
      <c r="B234" s="3" t="s">
        <v>7879</v>
      </c>
      <c r="C234" s="3" t="s">
        <v>7880</v>
      </c>
      <c r="D234" s="8" t="s">
        <v>4</v>
      </c>
      <c r="E234" s="8" t="s">
        <v>5</v>
      </c>
      <c r="F234" s="80">
        <f>IF(AC234="SIM",IF(E234&lt;&gt;"",IF(VLOOKUP(E234,AUXILIAR!$A$1:$B$11,2,FALSE)-IF(Verificação!$G$3="",10,VLOOKUP(Verificação!$G$3,AUXILIAR!$A$1:$B$11,2,FALSE))&gt;0,Verificação!$G$3,E234),IF(VLOOKUP(D234,AUXILIAR!$A$1:$B$11,2,FALSE)-IF(Verificação!$G$3="",10,VLOOKUP(Verificação!$G$3,AUXILIAR!$A$1:$B$11,2,FALSE))&gt;0,Verificação!$G$3,D234)),IF(E234&lt;&gt;"",E234,D234))</f>
      </c>
      <c r="G234" s="81">
        <f>IF(OR(AND(AC234="SIM",OR(F234=Verificação!$G$3,D234=F234,F234="NP")),OR(D234=F234,F234="NP")),"NÃO",IF(E234&lt;&gt;"","SIM","NÃO"))</f>
      </c>
      <c r="H234" s="5">
        <f>IF(E234="NP",0,ABS(VLOOKUP(D234,AUXILIAR!$A$2:$B$11,2,FALSE) - VLOOKUP(E234,AUXILIAR!$A$2:$B$11,2,FALSE)))</f>
      </c>
      <c r="I234" s="5">
        <v>99</v>
      </c>
      <c r="J234" s="5">
        <v>426</v>
      </c>
      <c r="K234" s="48">
        <v>0.2323943661971831</v>
      </c>
      <c r="L234" s="5">
        <v>44</v>
      </c>
      <c r="M234" s="5">
        <v>217</v>
      </c>
      <c r="N234" s="48">
        <v>0.20276497695852536</v>
      </c>
      <c r="O234" s="5">
        <v>3</v>
      </c>
      <c r="P234" s="3" t="s">
        <v>7881</v>
      </c>
      <c r="Q234" s="3" t="s">
        <v>11873</v>
      </c>
      <c r="R234" s="48">
        <v>4.5</v>
      </c>
      <c r="S234" s="5">
        <v>67</v>
      </c>
      <c r="T234" s="48">
        <v>2.499</v>
      </c>
      <c r="U234" s="48">
        <v>41.3978495</v>
      </c>
      <c r="V234" s="5">
        <v>38</v>
      </c>
      <c r="W234" s="3" t="s">
        <v>13164</v>
      </c>
      <c r="X234" s="3" t="s">
        <v>13181</v>
      </c>
      <c r="Y234" s="3" t="s">
        <v>11873</v>
      </c>
      <c r="Z234" s="48">
        <v>4.5</v>
      </c>
      <c r="AA234" s="5">
        <v>68</v>
      </c>
      <c r="AB234" s="5">
        <v>67</v>
      </c>
      <c r="AC234" s="3" t="s">
        <v>13134</v>
      </c>
      <c r="AD234" s="3"/>
      <c r="AE234" s="3"/>
      <c r="AF234" s="3"/>
    </row>
    <row x14ac:dyDescent="0.25" r="235" customHeight="1" ht="16.5">
      <c r="A235" s="5">
        <v>1825</v>
      </c>
      <c r="B235" s="3" t="s">
        <v>4607</v>
      </c>
      <c r="C235" s="3" t="s">
        <v>4608</v>
      </c>
      <c r="D235" s="8" t="s">
        <v>3</v>
      </c>
      <c r="E235" s="79"/>
      <c r="F235" s="80">
        <f>IF(AC235="SIM",IF(E235&lt;&gt;"",IF(VLOOKUP(E235,AUXILIAR!$A$1:$B$11,2,FALSE)-IF(Verificação!$G$3="",10,VLOOKUP(Verificação!$G$3,AUXILIAR!$A$1:$B$11,2,FALSE))&gt;0,Verificação!$G$3,E235),IF(VLOOKUP(D235,AUXILIAR!$A$1:$B$11,2,FALSE)-IF(Verificação!$G$3="",10,VLOOKUP(Verificação!$G$3,AUXILIAR!$A$1:$B$11,2,FALSE))&gt;0,Verificação!$G$3,D235)),IF(E235&lt;&gt;"",E235,D235))</f>
      </c>
      <c r="G235" s="81">
        <f>IF(OR(AND(AC235="SIM",OR(F235=Verificação!$G$3,D235=F235,F235="NP")),OR(D235=F235,F235="NP")),"NÃO",IF(E235&lt;&gt;"","SIM","NÃO"))</f>
      </c>
      <c r="H235" s="7">
        <f>IF(E235="NP",0,ABS(VLOOKUP(D235,AUXILIAR!$A$2:$B$11,2,FALSE) - VLOOKUP(E235,AUXILIAR!$A$2:$B$11,2,FALSE)))</f>
      </c>
      <c r="I235" s="5">
        <v>16</v>
      </c>
      <c r="J235" s="5">
        <v>51</v>
      </c>
      <c r="K235" s="48">
        <v>0.3137254901960784</v>
      </c>
      <c r="L235" s="5">
        <v>6</v>
      </c>
      <c r="M235" s="5">
        <v>28</v>
      </c>
      <c r="N235" s="48">
        <v>0.21428571428571427</v>
      </c>
      <c r="O235" s="5">
        <v>3</v>
      </c>
      <c r="P235" s="3" t="s">
        <v>4609</v>
      </c>
      <c r="Q235" s="3" t="s">
        <v>11873</v>
      </c>
      <c r="R235" s="48">
        <v>4.5</v>
      </c>
      <c r="S235" s="5">
        <v>83</v>
      </c>
      <c r="T235" s="48">
        <v>2.86</v>
      </c>
      <c r="U235" s="48">
        <v>59.6774194</v>
      </c>
      <c r="V235" s="5">
        <v>44</v>
      </c>
      <c r="W235" s="3" t="s">
        <v>13208</v>
      </c>
      <c r="X235" s="3" t="s">
        <v>13138</v>
      </c>
      <c r="Y235" s="3" t="s">
        <v>11873</v>
      </c>
      <c r="Z235" s="48">
        <v>4.5</v>
      </c>
      <c r="AA235" s="5">
        <v>68</v>
      </c>
      <c r="AB235" s="5">
        <v>83</v>
      </c>
      <c r="AC235" s="3" t="s">
        <v>13134</v>
      </c>
      <c r="AD235" s="3"/>
      <c r="AE235" s="3"/>
      <c r="AF235" s="3"/>
    </row>
    <row x14ac:dyDescent="0.25" r="236" customHeight="1" ht="16.5">
      <c r="A236" s="5">
        <v>18323</v>
      </c>
      <c r="B236" s="3" t="s">
        <v>8213</v>
      </c>
      <c r="C236" s="3" t="s">
        <v>8214</v>
      </c>
      <c r="D236" s="8" t="s">
        <v>5</v>
      </c>
      <c r="E236" s="79"/>
      <c r="F236" s="80">
        <f>IF(AC236="SIM",IF(E236&lt;&gt;"",IF(VLOOKUP(E236,AUXILIAR!$A$1:$B$11,2,FALSE)-IF(Verificação!$G$3="",10,VLOOKUP(Verificação!$G$3,AUXILIAR!$A$1:$B$11,2,FALSE))&gt;0,Verificação!$G$3,E236),IF(VLOOKUP(D236,AUXILIAR!$A$1:$B$11,2,FALSE)-IF(Verificação!$G$3="",10,VLOOKUP(Verificação!$G$3,AUXILIAR!$A$1:$B$11,2,FALSE))&gt;0,Verificação!$G$3,D236)),IF(E236&lt;&gt;"",E236,D236))</f>
      </c>
      <c r="G236" s="81">
        <f>IF(OR(AND(AC236="SIM",OR(F236=Verificação!$G$3,D236=F236,F236="NP")),OR(D236=F236,F236="NP")),"NÃO",IF(E236&lt;&gt;"","SIM","NÃO"))</f>
      </c>
      <c r="H236" s="7">
        <f>IF(E236="NP",0,ABS(VLOOKUP(D236,AUXILIAR!$A$2:$B$11,2,FALSE) - VLOOKUP(E236,AUXILIAR!$A$2:$B$11,2,FALSE)))</f>
      </c>
      <c r="I236" s="5">
        <v>24</v>
      </c>
      <c r="J236" s="5">
        <v>56</v>
      </c>
      <c r="K236" s="48">
        <v>0.42857142857142855</v>
      </c>
      <c r="L236" s="5">
        <v>1</v>
      </c>
      <c r="M236" s="5">
        <v>6</v>
      </c>
      <c r="N236" s="48">
        <v>0.16666666666666666</v>
      </c>
      <c r="O236" s="5">
        <v>2</v>
      </c>
      <c r="P236" s="3" t="s">
        <v>8215</v>
      </c>
      <c r="Q236" s="3" t="s">
        <v>13134</v>
      </c>
      <c r="R236" s="48">
        <v>4.5</v>
      </c>
      <c r="S236" s="5">
        <v>50</v>
      </c>
      <c r="T236" s="48">
        <v>2.811</v>
      </c>
      <c r="U236" s="48">
        <v>44.4649446</v>
      </c>
      <c r="V236" s="5">
        <v>30</v>
      </c>
      <c r="W236" s="3" t="s">
        <v>13392</v>
      </c>
      <c r="X236" s="3" t="s">
        <v>13229</v>
      </c>
      <c r="Y236" s="3" t="s">
        <v>11873</v>
      </c>
      <c r="Z236" s="48">
        <v>4.5</v>
      </c>
      <c r="AA236" s="5">
        <v>68</v>
      </c>
      <c r="AB236" s="5">
        <v>50</v>
      </c>
      <c r="AC236" s="3" t="s">
        <v>13134</v>
      </c>
      <c r="AD236" s="3"/>
      <c r="AE236" s="3"/>
      <c r="AF236" s="3"/>
    </row>
    <row x14ac:dyDescent="0.25" r="237" customHeight="1" ht="16.5">
      <c r="A237" s="5">
        <v>96795</v>
      </c>
      <c r="B237" s="3" t="s">
        <v>8580</v>
      </c>
      <c r="C237" s="3" t="s">
        <v>8581</v>
      </c>
      <c r="D237" s="8" t="s">
        <v>5</v>
      </c>
      <c r="E237" s="79"/>
      <c r="F237" s="80">
        <f>IF(AC237="SIM",IF(E237&lt;&gt;"",IF(VLOOKUP(E237,AUXILIAR!$A$1:$B$11,2,FALSE)-IF(Verificação!$G$3="",10,VLOOKUP(Verificação!$G$3,AUXILIAR!$A$1:$B$11,2,FALSE))&gt;0,Verificação!$G$3,E237),IF(VLOOKUP(D237,AUXILIAR!$A$1:$B$11,2,FALSE)-IF(Verificação!$G$3="",10,VLOOKUP(Verificação!$G$3,AUXILIAR!$A$1:$B$11,2,FALSE))&gt;0,Verificação!$G$3,D237)),IF(E237&lt;&gt;"",E237,D237))</f>
      </c>
      <c r="G237" s="81">
        <f>IF(OR(AND(AC237="SIM",OR(F237=Verificação!$G$3,D237=F237,F237="NP")),OR(D237=F237,F237="NP")),"NÃO",IF(E237&lt;&gt;"","SIM","NÃO"))</f>
      </c>
      <c r="H237" s="7">
        <f>IF(E237="NP",0,ABS(VLOOKUP(D237,AUXILIAR!$A$2:$B$11,2,FALSE) - VLOOKUP(E237,AUXILIAR!$A$2:$B$11,2,FALSE)))</f>
      </c>
      <c r="I237" s="5">
        <v>7</v>
      </c>
      <c r="J237" s="5">
        <v>13</v>
      </c>
      <c r="K237" s="48">
        <v>0.5384615384615384</v>
      </c>
      <c r="L237" s="5">
        <v>2</v>
      </c>
      <c r="M237" s="5">
        <v>6</v>
      </c>
      <c r="N237" s="48">
        <v>0.3333333333333333</v>
      </c>
      <c r="O237" s="7"/>
      <c r="P237" s="3"/>
      <c r="Q237" s="3" t="s">
        <v>13134</v>
      </c>
      <c r="R237" s="48">
        <v>4.5</v>
      </c>
      <c r="S237" s="5">
        <v>56</v>
      </c>
      <c r="T237" s="13"/>
      <c r="U237" s="13"/>
      <c r="V237" s="7"/>
      <c r="W237" s="3" t="s">
        <v>13393</v>
      </c>
      <c r="X237" s="3"/>
      <c r="Y237" s="3" t="s">
        <v>13134</v>
      </c>
      <c r="Z237" s="48">
        <v>4.5</v>
      </c>
      <c r="AA237" s="5">
        <v>68</v>
      </c>
      <c r="AB237" s="5">
        <v>56</v>
      </c>
      <c r="AC237" s="3" t="s">
        <v>13134</v>
      </c>
      <c r="AD237" s="3"/>
      <c r="AE237" s="3"/>
      <c r="AF237" s="3"/>
    </row>
    <row x14ac:dyDescent="0.25" r="238" customHeight="1" ht="16.5">
      <c r="A238" s="5">
        <v>18441</v>
      </c>
      <c r="B238" s="3" t="s">
        <v>8228</v>
      </c>
      <c r="C238" s="3" t="s">
        <v>8229</v>
      </c>
      <c r="D238" s="8" t="s">
        <v>4</v>
      </c>
      <c r="E238" s="8" t="s">
        <v>5</v>
      </c>
      <c r="F238" s="80">
        <f>IF(AC238="SIM",IF(E238&lt;&gt;"",IF(VLOOKUP(E238,AUXILIAR!$A$1:$B$11,2,FALSE)-IF(Verificação!$G$3="",10,VLOOKUP(Verificação!$G$3,AUXILIAR!$A$1:$B$11,2,FALSE))&gt;0,Verificação!$G$3,E238),IF(VLOOKUP(D238,AUXILIAR!$A$1:$B$11,2,FALSE)-IF(Verificação!$G$3="",10,VLOOKUP(Verificação!$G$3,AUXILIAR!$A$1:$B$11,2,FALSE))&gt;0,Verificação!$G$3,D238)),IF(E238&lt;&gt;"",E238,D238))</f>
      </c>
      <c r="G238" s="81">
        <f>IF(OR(AND(AC238="SIM",OR(F238=Verificação!$G$3,D238=F238,F238="NP")),OR(D238=F238,F238="NP")),"NÃO",IF(E238&lt;&gt;"","SIM","NÃO"))</f>
      </c>
      <c r="H238" s="5">
        <f>IF(E238="NP",0,ABS(VLOOKUP(D238,AUXILIAR!$A$2:$B$11,2,FALSE) - VLOOKUP(E238,AUXILIAR!$A$2:$B$11,2,FALSE)))</f>
      </c>
      <c r="I238" s="5">
        <v>63</v>
      </c>
      <c r="J238" s="5">
        <v>257</v>
      </c>
      <c r="K238" s="48">
        <v>0.245136186770428</v>
      </c>
      <c r="L238" s="5">
        <v>44</v>
      </c>
      <c r="M238" s="5">
        <v>164</v>
      </c>
      <c r="N238" s="48">
        <v>0.2682926829268293</v>
      </c>
      <c r="O238" s="5">
        <v>3</v>
      </c>
      <c r="P238" s="3" t="s">
        <v>8230</v>
      </c>
      <c r="Q238" s="3" t="s">
        <v>11873</v>
      </c>
      <c r="R238" s="48">
        <v>4.5</v>
      </c>
      <c r="S238" s="5">
        <v>68</v>
      </c>
      <c r="T238" s="48">
        <v>2.576</v>
      </c>
      <c r="U238" s="48">
        <v>42.96875</v>
      </c>
      <c r="V238" s="5">
        <v>33</v>
      </c>
      <c r="W238" s="3" t="s">
        <v>13394</v>
      </c>
      <c r="X238" s="3" t="s">
        <v>13395</v>
      </c>
      <c r="Y238" s="3" t="s">
        <v>11873</v>
      </c>
      <c r="Z238" s="48">
        <v>4.5</v>
      </c>
      <c r="AA238" s="5">
        <v>68</v>
      </c>
      <c r="AB238" s="5">
        <v>68</v>
      </c>
      <c r="AC238" s="3" t="s">
        <v>13134</v>
      </c>
      <c r="AD238" s="3"/>
      <c r="AE238" s="3"/>
      <c r="AF238" s="3"/>
    </row>
    <row x14ac:dyDescent="0.25" r="239" customHeight="1" ht="16.5">
      <c r="A239" s="5">
        <v>21000</v>
      </c>
      <c r="B239" s="3" t="s">
        <v>5538</v>
      </c>
      <c r="C239" s="3" t="s">
        <v>5539</v>
      </c>
      <c r="D239" s="8" t="s">
        <v>3</v>
      </c>
      <c r="E239" s="79"/>
      <c r="F239" s="80">
        <f>IF(AC239="SIM",IF(E239&lt;&gt;"",IF(VLOOKUP(E239,AUXILIAR!$A$1:$B$11,2,FALSE)-IF(Verificação!$G$3="",10,VLOOKUP(Verificação!$G$3,AUXILIAR!$A$1:$B$11,2,FALSE))&gt;0,Verificação!$G$3,E239),IF(VLOOKUP(D239,AUXILIAR!$A$1:$B$11,2,FALSE)-IF(Verificação!$G$3="",10,VLOOKUP(Verificação!$G$3,AUXILIAR!$A$1:$B$11,2,FALSE))&gt;0,Verificação!$G$3,D239)),IF(E239&lt;&gt;"",E239,D239))</f>
      </c>
      <c r="G239" s="81">
        <f>IF(OR(AND(AC239="SIM",OR(F239=Verificação!$G$3,D239=F239,F239="NP")),OR(D239=F239,F239="NP")),"NÃO",IF(E239&lt;&gt;"","SIM","NÃO"))</f>
      </c>
      <c r="H239" s="7">
        <f>IF(E239="NP",0,ABS(VLOOKUP(D239,AUXILIAR!$A$2:$B$11,2,FALSE) - VLOOKUP(E239,AUXILIAR!$A$2:$B$11,2,FALSE)))</f>
      </c>
      <c r="I239" s="5">
        <v>30</v>
      </c>
      <c r="J239" s="5">
        <v>46</v>
      </c>
      <c r="K239" s="48">
        <v>0.6521739130434783</v>
      </c>
      <c r="L239" s="5">
        <v>20</v>
      </c>
      <c r="M239" s="5">
        <v>31</v>
      </c>
      <c r="N239" s="48">
        <v>0.6451612903225806</v>
      </c>
      <c r="O239" s="7"/>
      <c r="P239" s="3"/>
      <c r="Q239" s="3" t="s">
        <v>13134</v>
      </c>
      <c r="R239" s="48">
        <v>4.5</v>
      </c>
      <c r="S239" s="5">
        <v>86</v>
      </c>
      <c r="T239" s="48">
        <v>2.595</v>
      </c>
      <c r="U239" s="48">
        <v>76.953125</v>
      </c>
      <c r="V239" s="5">
        <v>28</v>
      </c>
      <c r="W239" s="3" t="s">
        <v>13396</v>
      </c>
      <c r="X239" s="3" t="s">
        <v>13397</v>
      </c>
      <c r="Y239" s="3" t="s">
        <v>11873</v>
      </c>
      <c r="Z239" s="48">
        <v>4.5</v>
      </c>
      <c r="AA239" s="5">
        <v>68</v>
      </c>
      <c r="AB239" s="5">
        <v>86</v>
      </c>
      <c r="AC239" s="3" t="s">
        <v>13134</v>
      </c>
      <c r="AD239" s="3"/>
      <c r="AE239" s="3"/>
      <c r="AF239" s="3"/>
    </row>
    <row x14ac:dyDescent="0.25" r="240" customHeight="1" ht="16.5">
      <c r="A240" s="5">
        <v>7137</v>
      </c>
      <c r="B240" s="3" t="s">
        <v>2805</v>
      </c>
      <c r="C240" s="3" t="s">
        <v>2806</v>
      </c>
      <c r="D240" s="8" t="s">
        <v>2</v>
      </c>
      <c r="E240" s="79"/>
      <c r="F240" s="80">
        <f>IF(AC240="SIM",IF(E240&lt;&gt;"",IF(VLOOKUP(E240,AUXILIAR!$A$1:$B$11,2,FALSE)-IF(Verificação!$G$3="",10,VLOOKUP(Verificação!$G$3,AUXILIAR!$A$1:$B$11,2,FALSE))&gt;0,Verificação!$G$3,E240),IF(VLOOKUP(D240,AUXILIAR!$A$1:$B$11,2,FALSE)-IF(Verificação!$G$3="",10,VLOOKUP(Verificação!$G$3,AUXILIAR!$A$1:$B$11,2,FALSE))&gt;0,Verificação!$G$3,D240)),IF(E240&lt;&gt;"",E240,D240))</f>
      </c>
      <c r="G240" s="81">
        <f>IF(OR(AND(AC240="SIM",OR(F240=Verificação!$G$3,D240=F240,F240="NP")),OR(D240=F240,F240="NP")),"NÃO",IF(E240&lt;&gt;"","SIM","NÃO"))</f>
      </c>
      <c r="H240" s="7">
        <f>IF(E240="NP",0,ABS(VLOOKUP(D240,AUXILIAR!$A$2:$B$11,2,FALSE) - VLOOKUP(E240,AUXILIAR!$A$2:$B$11,2,FALSE)))</f>
      </c>
      <c r="I240" s="5">
        <v>1</v>
      </c>
      <c r="J240" s="5">
        <v>2</v>
      </c>
      <c r="K240" s="48">
        <v>0.5</v>
      </c>
      <c r="L240" s="5">
        <v>1</v>
      </c>
      <c r="M240" s="5">
        <v>2</v>
      </c>
      <c r="N240" s="48">
        <v>0.5</v>
      </c>
      <c r="O240" s="7"/>
      <c r="P240" s="3"/>
      <c r="Q240" s="3" t="s">
        <v>13134</v>
      </c>
      <c r="R240" s="48">
        <v>4.5</v>
      </c>
      <c r="S240" s="5">
        <v>89</v>
      </c>
      <c r="T240" s="48">
        <v>2.473</v>
      </c>
      <c r="U240" s="48">
        <v>67.2413793</v>
      </c>
      <c r="V240" s="5">
        <v>38</v>
      </c>
      <c r="W240" s="3" t="s">
        <v>13398</v>
      </c>
      <c r="X240" s="3" t="s">
        <v>13399</v>
      </c>
      <c r="Y240" s="3" t="s">
        <v>11873</v>
      </c>
      <c r="Z240" s="48">
        <v>4.5</v>
      </c>
      <c r="AA240" s="5">
        <v>68</v>
      </c>
      <c r="AB240" s="5">
        <v>89</v>
      </c>
      <c r="AC240" s="3" t="s">
        <v>13134</v>
      </c>
      <c r="AD240" s="3"/>
      <c r="AE240" s="3"/>
      <c r="AF240" s="3"/>
    </row>
    <row x14ac:dyDescent="0.25" r="241" customHeight="1" ht="16.5">
      <c r="A241" s="5">
        <v>37397</v>
      </c>
      <c r="B241" s="3" t="s">
        <v>5836</v>
      </c>
      <c r="C241" s="3" t="s">
        <v>5837</v>
      </c>
      <c r="D241" s="8" t="s">
        <v>3</v>
      </c>
      <c r="E241" s="79"/>
      <c r="F241" s="80">
        <f>IF(AC241="SIM",IF(E241&lt;&gt;"",IF(VLOOKUP(E241,AUXILIAR!$A$1:$B$11,2,FALSE)-IF(Verificação!$G$3="",10,VLOOKUP(Verificação!$G$3,AUXILIAR!$A$1:$B$11,2,FALSE))&gt;0,Verificação!$G$3,E241),IF(VLOOKUP(D241,AUXILIAR!$A$1:$B$11,2,FALSE)-IF(Verificação!$G$3="",10,VLOOKUP(Verificação!$G$3,AUXILIAR!$A$1:$B$11,2,FALSE))&gt;0,Verificação!$G$3,D241)),IF(E241&lt;&gt;"",E241,D241))</f>
      </c>
      <c r="G241" s="81">
        <f>IF(OR(AND(AC241="SIM",OR(F241=Verificação!$G$3,D241=F241,F241="NP")),OR(D241=F241,F241="NP")),"NÃO",IF(E241&lt;&gt;"","SIM","NÃO"))</f>
      </c>
      <c r="H241" s="7">
        <f>IF(E241="NP",0,ABS(VLOOKUP(D241,AUXILIAR!$A$2:$B$11,2,FALSE) - VLOOKUP(E241,AUXILIAR!$A$2:$B$11,2,FALSE)))</f>
      </c>
      <c r="I241" s="5">
        <v>2</v>
      </c>
      <c r="J241" s="5">
        <v>2</v>
      </c>
      <c r="K241" s="5">
        <v>1</v>
      </c>
      <c r="L241" s="5">
        <v>2</v>
      </c>
      <c r="M241" s="5">
        <v>2</v>
      </c>
      <c r="N241" s="5">
        <v>1</v>
      </c>
      <c r="O241" s="7"/>
      <c r="P241" s="3"/>
      <c r="Q241" s="3" t="s">
        <v>13134</v>
      </c>
      <c r="R241" s="48">
        <v>4.5</v>
      </c>
      <c r="S241" s="5">
        <v>80</v>
      </c>
      <c r="T241" s="48">
        <v>3.579</v>
      </c>
      <c r="U241" s="48">
        <v>79.3233083</v>
      </c>
      <c r="V241" s="5">
        <v>34</v>
      </c>
      <c r="W241" s="3" t="s">
        <v>13166</v>
      </c>
      <c r="X241" s="3" t="s">
        <v>13167</v>
      </c>
      <c r="Y241" s="3" t="s">
        <v>11873</v>
      </c>
      <c r="Z241" s="48">
        <v>4.5</v>
      </c>
      <c r="AA241" s="5">
        <v>68</v>
      </c>
      <c r="AB241" s="5">
        <v>80</v>
      </c>
      <c r="AC241" s="3" t="s">
        <v>13134</v>
      </c>
      <c r="AD241" s="3"/>
      <c r="AE241" s="3"/>
      <c r="AF241" s="3"/>
    </row>
    <row x14ac:dyDescent="0.25" r="242" customHeight="1" ht="16.5">
      <c r="A242" s="5">
        <v>10800</v>
      </c>
      <c r="B242" s="3" t="s">
        <v>6609</v>
      </c>
      <c r="C242" s="3" t="s">
        <v>6610</v>
      </c>
      <c r="D242" s="8" t="s">
        <v>4</v>
      </c>
      <c r="E242" s="79"/>
      <c r="F242" s="80">
        <f>IF(AC242="SIM",IF(E242&lt;&gt;"",IF(VLOOKUP(E242,AUXILIAR!$A$1:$B$11,2,FALSE)-IF(Verificação!$G$3="",10,VLOOKUP(Verificação!$G$3,AUXILIAR!$A$1:$B$11,2,FALSE))&gt;0,Verificação!$G$3,E242),IF(VLOOKUP(D242,AUXILIAR!$A$1:$B$11,2,FALSE)-IF(Verificação!$G$3="",10,VLOOKUP(Verificação!$G$3,AUXILIAR!$A$1:$B$11,2,FALSE))&gt;0,Verificação!$G$3,D242)),IF(E242&lt;&gt;"",E242,D242))</f>
      </c>
      <c r="G242" s="81">
        <f>IF(OR(AND(AC242="SIM",OR(F242=Verificação!$G$3,D242=F242,F242="NP")),OR(D242=F242,F242="NP")),"NÃO",IF(E242&lt;&gt;"","SIM","NÃO"))</f>
      </c>
      <c r="H242" s="7">
        <f>IF(E242="NP",0,ABS(VLOOKUP(D242,AUXILIAR!$A$2:$B$11,2,FALSE) - VLOOKUP(E242,AUXILIAR!$A$2:$B$11,2,FALSE)))</f>
      </c>
      <c r="I242" s="5">
        <v>51</v>
      </c>
      <c r="J242" s="5">
        <v>172</v>
      </c>
      <c r="K242" s="48">
        <v>0.29651162790697677</v>
      </c>
      <c r="L242" s="5">
        <v>25</v>
      </c>
      <c r="M242" s="5">
        <v>103</v>
      </c>
      <c r="N242" s="48">
        <v>0.24271844660194175</v>
      </c>
      <c r="O242" s="5">
        <v>2</v>
      </c>
      <c r="P242" s="3" t="s">
        <v>6611</v>
      </c>
      <c r="Q242" s="3" t="s">
        <v>11873</v>
      </c>
      <c r="R242" s="48">
        <v>4.5</v>
      </c>
      <c r="S242" s="5">
        <v>68</v>
      </c>
      <c r="T242" s="48">
        <v>2.938</v>
      </c>
      <c r="U242" s="48">
        <v>72.7979275</v>
      </c>
      <c r="V242" s="5">
        <v>48</v>
      </c>
      <c r="W242" s="3" t="s">
        <v>13209</v>
      </c>
      <c r="X242" s="3" t="s">
        <v>13292</v>
      </c>
      <c r="Y242" s="3" t="s">
        <v>11873</v>
      </c>
      <c r="Z242" s="48">
        <v>4.5</v>
      </c>
      <c r="AA242" s="5">
        <v>68</v>
      </c>
      <c r="AB242" s="48">
        <v>72.7979275</v>
      </c>
      <c r="AC242" s="3" t="s">
        <v>13134</v>
      </c>
      <c r="AD242" s="3"/>
      <c r="AE242" s="3"/>
      <c r="AF242" s="3"/>
    </row>
    <row x14ac:dyDescent="0.25" r="243" customHeight="1" ht="16.5">
      <c r="A243" s="5">
        <v>11849</v>
      </c>
      <c r="B243" s="3" t="s">
        <v>5120</v>
      </c>
      <c r="C243" s="3" t="s">
        <v>5121</v>
      </c>
      <c r="D243" s="8" t="s">
        <v>3</v>
      </c>
      <c r="E243" s="79"/>
      <c r="F243" s="80">
        <f>IF(AC243="SIM",IF(E243&lt;&gt;"",IF(VLOOKUP(E243,AUXILIAR!$A$1:$B$11,2,FALSE)-IF(Verificação!$G$3="",10,VLOOKUP(Verificação!$G$3,AUXILIAR!$A$1:$B$11,2,FALSE))&gt;0,Verificação!$G$3,E243),IF(VLOOKUP(D243,AUXILIAR!$A$1:$B$11,2,FALSE)-IF(Verificação!$G$3="",10,VLOOKUP(Verificação!$G$3,AUXILIAR!$A$1:$B$11,2,FALSE))&gt;0,Verificação!$G$3,D243)),IF(E243&lt;&gt;"",E243,D243))</f>
      </c>
      <c r="G243" s="81">
        <f>IF(OR(AND(AC243="SIM",OR(F243=Verificação!$G$3,D243=F243,F243="NP")),OR(D243=F243,F243="NP")),"NÃO",IF(E243&lt;&gt;"","SIM","NÃO"))</f>
      </c>
      <c r="H243" s="7">
        <f>IF(E243="NP",0,ABS(VLOOKUP(D243,AUXILIAR!$A$2:$B$11,2,FALSE) - VLOOKUP(E243,AUXILIAR!$A$2:$B$11,2,FALSE)))</f>
      </c>
      <c r="I243" s="5">
        <v>21</v>
      </c>
      <c r="J243" s="5">
        <v>68</v>
      </c>
      <c r="K243" s="48">
        <v>0.3088235294117647</v>
      </c>
      <c r="L243" s="5">
        <v>13</v>
      </c>
      <c r="M243" s="5">
        <v>35</v>
      </c>
      <c r="N243" s="48">
        <v>0.37142857142857144</v>
      </c>
      <c r="O243" s="5">
        <v>2</v>
      </c>
      <c r="P243" s="3" t="s">
        <v>5122</v>
      </c>
      <c r="Q243" s="3" t="s">
        <v>11873</v>
      </c>
      <c r="R243" s="48">
        <v>4.5</v>
      </c>
      <c r="S243" s="5">
        <v>86</v>
      </c>
      <c r="T243" s="48">
        <v>3.115</v>
      </c>
      <c r="U243" s="48">
        <v>62.9901961</v>
      </c>
      <c r="V243" s="5">
        <v>37</v>
      </c>
      <c r="W243" s="3" t="s">
        <v>13400</v>
      </c>
      <c r="X243" s="3" t="s">
        <v>13155</v>
      </c>
      <c r="Y243" s="3" t="s">
        <v>11873</v>
      </c>
      <c r="Z243" s="48">
        <v>4.5</v>
      </c>
      <c r="AA243" s="5">
        <v>68</v>
      </c>
      <c r="AB243" s="5">
        <v>86</v>
      </c>
      <c r="AC243" s="3" t="s">
        <v>13134</v>
      </c>
      <c r="AD243" s="3"/>
      <c r="AE243" s="3"/>
      <c r="AF243" s="3"/>
    </row>
    <row x14ac:dyDescent="0.25" r="244" customHeight="1" ht="16.5">
      <c r="A244" s="5">
        <v>6274</v>
      </c>
      <c r="B244" s="3" t="s">
        <v>4762</v>
      </c>
      <c r="C244" s="3" t="s">
        <v>4763</v>
      </c>
      <c r="D244" s="8" t="s">
        <v>3</v>
      </c>
      <c r="E244" s="79"/>
      <c r="F244" s="80">
        <f>IF(AC244="SIM",IF(E244&lt;&gt;"",IF(VLOOKUP(E244,AUXILIAR!$A$1:$B$11,2,FALSE)-IF(Verificação!$G$3="",10,VLOOKUP(Verificação!$G$3,AUXILIAR!$A$1:$B$11,2,FALSE))&gt;0,Verificação!$G$3,E244),IF(VLOOKUP(D244,AUXILIAR!$A$1:$B$11,2,FALSE)-IF(Verificação!$G$3="",10,VLOOKUP(Verificação!$G$3,AUXILIAR!$A$1:$B$11,2,FALSE))&gt;0,Verificação!$G$3,D244)),IF(E244&lt;&gt;"",E244,D244))</f>
      </c>
      <c r="G244" s="81">
        <f>IF(OR(AND(AC244="SIM",OR(F244=Verificação!$G$3,D244=F244,F244="NP")),OR(D244=F244,F244="NP")),"NÃO",IF(E244&lt;&gt;"","SIM","NÃO"))</f>
      </c>
      <c r="H244" s="7">
        <f>IF(E244="NP",0,ABS(VLOOKUP(D244,AUXILIAR!$A$2:$B$11,2,FALSE) - VLOOKUP(E244,AUXILIAR!$A$2:$B$11,2,FALSE)))</f>
      </c>
      <c r="I244" s="5">
        <v>22</v>
      </c>
      <c r="J244" s="5">
        <v>70</v>
      </c>
      <c r="K244" s="48">
        <v>0.3142857142857143</v>
      </c>
      <c r="L244" s="5">
        <v>17</v>
      </c>
      <c r="M244" s="5">
        <v>43</v>
      </c>
      <c r="N244" s="48">
        <v>0.3953488372093023</v>
      </c>
      <c r="O244" s="5">
        <v>2</v>
      </c>
      <c r="P244" s="3" t="s">
        <v>4764</v>
      </c>
      <c r="Q244" s="3" t="s">
        <v>11873</v>
      </c>
      <c r="R244" s="48">
        <v>4.4</v>
      </c>
      <c r="S244" s="5">
        <v>79</v>
      </c>
      <c r="T244" s="48">
        <v>2.425</v>
      </c>
      <c r="U244" s="48">
        <v>65.2439024</v>
      </c>
      <c r="V244" s="5">
        <v>37</v>
      </c>
      <c r="W244" s="3" t="s">
        <v>13401</v>
      </c>
      <c r="X244" s="3" t="s">
        <v>13402</v>
      </c>
      <c r="Y244" s="3" t="s">
        <v>13134</v>
      </c>
      <c r="Z244" s="48">
        <v>4.4</v>
      </c>
      <c r="AA244" s="5">
        <v>66</v>
      </c>
      <c r="AB244" s="5">
        <v>79</v>
      </c>
      <c r="AC244" s="3" t="s">
        <v>13134</v>
      </c>
      <c r="AD244" s="3"/>
      <c r="AE244" s="3"/>
      <c r="AF244" s="3"/>
    </row>
    <row x14ac:dyDescent="0.25" r="245" customHeight="1" ht="16.5">
      <c r="A245" s="5">
        <v>24607</v>
      </c>
      <c r="B245" s="3" t="s">
        <v>9407</v>
      </c>
      <c r="C245" s="3" t="s">
        <v>9408</v>
      </c>
      <c r="D245" s="8" t="s">
        <v>4</v>
      </c>
      <c r="E245" s="8" t="s">
        <v>6</v>
      </c>
      <c r="F245" s="80">
        <f>IF(AC245="SIM",IF(E245&lt;&gt;"",IF(VLOOKUP(E245,AUXILIAR!$A$1:$B$11,2,FALSE)-IF(Verificação!$G$3="",10,VLOOKUP(Verificação!$G$3,AUXILIAR!$A$1:$B$11,2,FALSE))&gt;0,Verificação!$G$3,E245),IF(VLOOKUP(D245,AUXILIAR!$A$1:$B$11,2,FALSE)-IF(Verificação!$G$3="",10,VLOOKUP(Verificação!$G$3,AUXILIAR!$A$1:$B$11,2,FALSE))&gt;0,Verificação!$G$3,D245)),IF(E245&lt;&gt;"",E245,D245))</f>
      </c>
      <c r="G245" s="81">
        <f>IF(OR(AND(AC245="SIM",OR(F245=Verificação!$G$3,D245=F245,F245="NP")),OR(D245=F245,F245="NP")),"NÃO",IF(E245&lt;&gt;"","SIM","NÃO"))</f>
      </c>
      <c r="H245" s="5">
        <f>IF(E245="NP",0,ABS(VLOOKUP(D245,AUXILIAR!$A$2:$B$11,2,FALSE) - VLOOKUP(E245,AUXILIAR!$A$2:$B$11,2,FALSE)))</f>
      </c>
      <c r="I245" s="5">
        <v>6</v>
      </c>
      <c r="J245" s="5">
        <v>21</v>
      </c>
      <c r="K245" s="48">
        <v>0.2857142857142857</v>
      </c>
      <c r="L245" s="5">
        <v>3</v>
      </c>
      <c r="M245" s="5">
        <v>9</v>
      </c>
      <c r="N245" s="48">
        <v>0.3333333333333333</v>
      </c>
      <c r="O245" s="5">
        <v>2</v>
      </c>
      <c r="P245" s="3" t="s">
        <v>9409</v>
      </c>
      <c r="Q245" s="3" t="s">
        <v>11873</v>
      </c>
      <c r="R245" s="48">
        <v>4.4</v>
      </c>
      <c r="S245" s="5">
        <v>68</v>
      </c>
      <c r="T245" s="48">
        <v>2.092</v>
      </c>
      <c r="U245" s="48">
        <v>26.344086</v>
      </c>
      <c r="V245" s="5">
        <v>21</v>
      </c>
      <c r="W245" s="3" t="s">
        <v>13403</v>
      </c>
      <c r="X245" s="3" t="s">
        <v>13140</v>
      </c>
      <c r="Y245" s="3" t="s">
        <v>11873</v>
      </c>
      <c r="Z245" s="48">
        <v>4.4</v>
      </c>
      <c r="AA245" s="5">
        <v>66</v>
      </c>
      <c r="AB245" s="5">
        <v>68</v>
      </c>
      <c r="AC245" s="3" t="s">
        <v>13134</v>
      </c>
      <c r="AD245" s="3"/>
      <c r="AE245" s="3"/>
      <c r="AF245" s="3"/>
    </row>
    <row x14ac:dyDescent="0.25" r="246" customHeight="1" ht="16.5">
      <c r="A246" s="5">
        <v>22083</v>
      </c>
      <c r="B246" s="3" t="s">
        <v>7066</v>
      </c>
      <c r="C246" s="3" t="s">
        <v>7067</v>
      </c>
      <c r="D246" s="8" t="s">
        <v>4</v>
      </c>
      <c r="E246" s="79"/>
      <c r="F246" s="80">
        <f>IF(AC246="SIM",IF(E246&lt;&gt;"",IF(VLOOKUP(E246,AUXILIAR!$A$1:$B$11,2,FALSE)-IF(Verificação!$G$3="",10,VLOOKUP(Verificação!$G$3,AUXILIAR!$A$1:$B$11,2,FALSE))&gt;0,Verificação!$G$3,E246),IF(VLOOKUP(D246,AUXILIAR!$A$1:$B$11,2,FALSE)-IF(Verificação!$G$3="",10,VLOOKUP(Verificação!$G$3,AUXILIAR!$A$1:$B$11,2,FALSE))&gt;0,Verificação!$G$3,D246)),IF(E246&lt;&gt;"",E246,D246))</f>
      </c>
      <c r="G246" s="81">
        <f>IF(OR(AND(AC246="SIM",OR(F246=Verificação!$G$3,D246=F246,F246="NP")),OR(D246=F246,F246="NP")),"NÃO",IF(E246&lt;&gt;"","SIM","NÃO"))</f>
      </c>
      <c r="H246" s="7">
        <f>IF(E246="NP",0,ABS(VLOOKUP(D246,AUXILIAR!$A$2:$B$11,2,FALSE) - VLOOKUP(E246,AUXILIAR!$A$2:$B$11,2,FALSE)))</f>
      </c>
      <c r="I246" s="5">
        <v>7</v>
      </c>
      <c r="J246" s="5">
        <v>19</v>
      </c>
      <c r="K246" s="48">
        <v>0.3684210526315789</v>
      </c>
      <c r="L246" s="5">
        <v>7</v>
      </c>
      <c r="M246" s="5">
        <v>16</v>
      </c>
      <c r="N246" s="48">
        <v>0.4375</v>
      </c>
      <c r="O246" s="5">
        <v>2</v>
      </c>
      <c r="P246" s="3" t="s">
        <v>7068</v>
      </c>
      <c r="Q246" s="3" t="s">
        <v>11873</v>
      </c>
      <c r="R246" s="48">
        <v>4.4</v>
      </c>
      <c r="S246" s="5">
        <v>65</v>
      </c>
      <c r="T246" s="48">
        <v>3.57</v>
      </c>
      <c r="U246" s="48">
        <v>58.5227273</v>
      </c>
      <c r="V246" s="5">
        <v>42</v>
      </c>
      <c r="W246" s="3" t="s">
        <v>13404</v>
      </c>
      <c r="X246" s="3" t="s">
        <v>13405</v>
      </c>
      <c r="Y246" s="3" t="s">
        <v>11873</v>
      </c>
      <c r="Z246" s="48">
        <v>4.4</v>
      </c>
      <c r="AA246" s="5">
        <v>66</v>
      </c>
      <c r="AB246" s="5">
        <v>65</v>
      </c>
      <c r="AC246" s="3" t="s">
        <v>13134</v>
      </c>
      <c r="AD246" s="3"/>
      <c r="AE246" s="3"/>
      <c r="AF246" s="3"/>
    </row>
    <row x14ac:dyDescent="0.25" r="247" customHeight="1" ht="16.5">
      <c r="A247" s="5">
        <v>21378</v>
      </c>
      <c r="B247" s="3" t="s">
        <v>5561</v>
      </c>
      <c r="C247" s="3" t="s">
        <v>5562</v>
      </c>
      <c r="D247" s="8" t="s">
        <v>3</v>
      </c>
      <c r="E247" s="79"/>
      <c r="F247" s="80">
        <f>IF(AC247="SIM",IF(E247&lt;&gt;"",IF(VLOOKUP(E247,AUXILIAR!$A$1:$B$11,2,FALSE)-IF(Verificação!$G$3="",10,VLOOKUP(Verificação!$G$3,AUXILIAR!$A$1:$B$11,2,FALSE))&gt;0,Verificação!$G$3,E247),IF(VLOOKUP(D247,AUXILIAR!$A$1:$B$11,2,FALSE)-IF(Verificação!$G$3="",10,VLOOKUP(Verificação!$G$3,AUXILIAR!$A$1:$B$11,2,FALSE))&gt;0,Verificação!$G$3,D247)),IF(E247&lt;&gt;"",E247,D247))</f>
      </c>
      <c r="G247" s="81">
        <f>IF(OR(AND(AC247="SIM",OR(F247=Verificação!$G$3,D247=F247,F247="NP")),OR(D247=F247,F247="NP")),"NÃO",IF(E247&lt;&gt;"","SIM","NÃO"))</f>
      </c>
      <c r="H247" s="7">
        <f>IF(E247="NP",0,ABS(VLOOKUP(D247,AUXILIAR!$A$2:$B$11,2,FALSE) - VLOOKUP(E247,AUXILIAR!$A$2:$B$11,2,FALSE)))</f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7"/>
      <c r="P247" s="3"/>
      <c r="Q247" s="3" t="s">
        <v>13134</v>
      </c>
      <c r="R247" s="48">
        <v>4.4</v>
      </c>
      <c r="S247" s="5">
        <v>83</v>
      </c>
      <c r="T247" s="13"/>
      <c r="U247" s="13"/>
      <c r="V247" s="5">
        <v>25</v>
      </c>
      <c r="W247" s="3" t="s">
        <v>13406</v>
      </c>
      <c r="X247" s="3"/>
      <c r="Y247" s="3" t="s">
        <v>13134</v>
      </c>
      <c r="Z247" s="48">
        <v>4.4</v>
      </c>
      <c r="AA247" s="5">
        <v>66</v>
      </c>
      <c r="AB247" s="5">
        <v>83</v>
      </c>
      <c r="AC247" s="3" t="s">
        <v>13134</v>
      </c>
      <c r="AD247" s="3"/>
      <c r="AE247" s="3"/>
      <c r="AF247" s="3"/>
    </row>
    <row x14ac:dyDescent="0.25" r="248" customHeight="1" ht="16.5">
      <c r="A248" s="5">
        <v>12964</v>
      </c>
      <c r="B248" s="3" t="s">
        <v>6705</v>
      </c>
      <c r="C248" s="3" t="s">
        <v>6706</v>
      </c>
      <c r="D248" s="8" t="s">
        <v>3</v>
      </c>
      <c r="E248" s="8" t="s">
        <v>4</v>
      </c>
      <c r="F248" s="80">
        <f>IF(AC248="SIM",IF(E248&lt;&gt;"",IF(VLOOKUP(E248,AUXILIAR!$A$1:$B$11,2,FALSE)-IF(Verificação!$G$3="",10,VLOOKUP(Verificação!$G$3,AUXILIAR!$A$1:$B$11,2,FALSE))&gt;0,Verificação!$G$3,E248),IF(VLOOKUP(D248,AUXILIAR!$A$1:$B$11,2,FALSE)-IF(Verificação!$G$3="",10,VLOOKUP(Verificação!$G$3,AUXILIAR!$A$1:$B$11,2,FALSE))&gt;0,Verificação!$G$3,D248)),IF(E248&lt;&gt;"",E248,D248))</f>
      </c>
      <c r="G248" s="81">
        <f>IF(OR(AND(AC248="SIM",OR(F248=Verificação!$G$3,D248=F248,F248="NP")),OR(D248=F248,F248="NP")),"NÃO",IF(E248&lt;&gt;"","SIM","NÃO"))</f>
      </c>
      <c r="H248" s="5">
        <f>IF(E248="NP",0,ABS(VLOOKUP(D248,AUXILIAR!$A$2:$B$11,2,FALSE) - VLOOKUP(E248,AUXILIAR!$A$2:$B$11,2,FALSE)))</f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7"/>
      <c r="P248" s="3"/>
      <c r="Q248" s="3" t="s">
        <v>13134</v>
      </c>
      <c r="R248" s="48">
        <v>4.4</v>
      </c>
      <c r="S248" s="5">
        <v>86</v>
      </c>
      <c r="T248" s="48">
        <v>1.957</v>
      </c>
      <c r="U248" s="48">
        <v>53.0952381</v>
      </c>
      <c r="V248" s="7"/>
      <c r="W248" s="3" t="s">
        <v>13247</v>
      </c>
      <c r="X248" s="3" t="s">
        <v>13255</v>
      </c>
      <c r="Y248" s="3" t="s">
        <v>11873</v>
      </c>
      <c r="Z248" s="48">
        <v>4.4</v>
      </c>
      <c r="AA248" s="5">
        <v>66</v>
      </c>
      <c r="AB248" s="5">
        <v>86</v>
      </c>
      <c r="AC248" s="3" t="s">
        <v>13134</v>
      </c>
      <c r="AD248" s="3"/>
      <c r="AE248" s="3"/>
      <c r="AF248" s="3"/>
    </row>
    <row x14ac:dyDescent="0.25" r="249" customHeight="1" ht="16.5">
      <c r="A249" s="5">
        <v>12922</v>
      </c>
      <c r="B249" s="3" t="s">
        <v>5178</v>
      </c>
      <c r="C249" s="3" t="s">
        <v>5179</v>
      </c>
      <c r="D249" s="8" t="s">
        <v>3</v>
      </c>
      <c r="E249" s="79"/>
      <c r="F249" s="80">
        <f>IF(AC249="SIM",IF(E249&lt;&gt;"",IF(VLOOKUP(E249,AUXILIAR!$A$1:$B$11,2,FALSE)-IF(Verificação!$G$3="",10,VLOOKUP(Verificação!$G$3,AUXILIAR!$A$1:$B$11,2,FALSE))&gt;0,Verificação!$G$3,E249),IF(VLOOKUP(D249,AUXILIAR!$A$1:$B$11,2,FALSE)-IF(Verificação!$G$3="",10,VLOOKUP(Verificação!$G$3,AUXILIAR!$A$1:$B$11,2,FALSE))&gt;0,Verificação!$G$3,D249)),IF(E249&lt;&gt;"",E249,D249))</f>
      </c>
      <c r="G249" s="81">
        <f>IF(OR(AND(AC249="SIM",OR(F249=Verificação!$G$3,D249=F249,F249="NP")),OR(D249=F249,F249="NP")),"NÃO",IF(E249&lt;&gt;"","SIM","NÃO"))</f>
      </c>
      <c r="H249" s="7">
        <f>IF(E249="NP",0,ABS(VLOOKUP(D249,AUXILIAR!$A$2:$B$11,2,FALSE) - VLOOKUP(E249,AUXILIAR!$A$2:$B$11,2,FALSE)))</f>
      </c>
      <c r="I249" s="5">
        <v>3</v>
      </c>
      <c r="J249" s="5">
        <v>5</v>
      </c>
      <c r="K249" s="48">
        <v>0.6</v>
      </c>
      <c r="L249" s="5">
        <v>3</v>
      </c>
      <c r="M249" s="5">
        <v>5</v>
      </c>
      <c r="N249" s="48">
        <v>0.6</v>
      </c>
      <c r="O249" s="7"/>
      <c r="P249" s="3"/>
      <c r="Q249" s="3" t="s">
        <v>13134</v>
      </c>
      <c r="R249" s="48">
        <v>4.4</v>
      </c>
      <c r="S249" s="5">
        <v>78</v>
      </c>
      <c r="T249" s="48">
        <v>2.227</v>
      </c>
      <c r="U249" s="48">
        <v>59.1463415</v>
      </c>
      <c r="V249" s="5">
        <v>31</v>
      </c>
      <c r="W249" s="3" t="s">
        <v>13182</v>
      </c>
      <c r="X249" s="3" t="s">
        <v>13183</v>
      </c>
      <c r="Y249" s="3" t="s">
        <v>11873</v>
      </c>
      <c r="Z249" s="48">
        <v>4.4</v>
      </c>
      <c r="AA249" s="5">
        <v>66</v>
      </c>
      <c r="AB249" s="5">
        <v>78</v>
      </c>
      <c r="AC249" s="3" t="s">
        <v>13134</v>
      </c>
      <c r="AD249" s="3"/>
      <c r="AE249" s="3"/>
      <c r="AF249" s="3"/>
    </row>
    <row x14ac:dyDescent="0.25" r="250" customHeight="1" ht="16.5">
      <c r="A250" s="5">
        <v>12062</v>
      </c>
      <c r="B250" s="3" t="s">
        <v>7990</v>
      </c>
      <c r="C250" s="3" t="s">
        <v>7991</v>
      </c>
      <c r="D250" s="8" t="s">
        <v>3</v>
      </c>
      <c r="E250" s="8" t="s">
        <v>5</v>
      </c>
      <c r="F250" s="80">
        <f>IF(AC250="SIM",IF(E250&lt;&gt;"",IF(VLOOKUP(E250,AUXILIAR!$A$1:$B$11,2,FALSE)-IF(Verificação!$G$3="",10,VLOOKUP(Verificação!$G$3,AUXILIAR!$A$1:$B$11,2,FALSE))&gt;0,Verificação!$G$3,E250),IF(VLOOKUP(D250,AUXILIAR!$A$1:$B$11,2,FALSE)-IF(Verificação!$G$3="",10,VLOOKUP(Verificação!$G$3,AUXILIAR!$A$1:$B$11,2,FALSE))&gt;0,Verificação!$G$3,D250)),IF(E250&lt;&gt;"",E250,D250))</f>
      </c>
      <c r="G250" s="81">
        <f>IF(OR(AND(AC250="SIM",OR(F250=Verificação!$G$3,D250=F250,F250="NP")),OR(D250=F250,F250="NP")),"NÃO",IF(E250&lt;&gt;"","SIM","NÃO"))</f>
      </c>
      <c r="H250" s="5">
        <f>IF(E250="NP",0,ABS(VLOOKUP(D250,AUXILIAR!$A$2:$B$11,2,FALSE) - VLOOKUP(E250,AUXILIAR!$A$2:$B$11,2,FALSE)))</f>
      </c>
      <c r="I250" s="5">
        <v>4</v>
      </c>
      <c r="J250" s="5">
        <v>5</v>
      </c>
      <c r="K250" s="48">
        <v>0.8</v>
      </c>
      <c r="L250" s="5">
        <v>4</v>
      </c>
      <c r="M250" s="5">
        <v>5</v>
      </c>
      <c r="N250" s="48">
        <v>0.8</v>
      </c>
      <c r="O250" s="7"/>
      <c r="P250" s="3"/>
      <c r="Q250" s="3" t="s">
        <v>13134</v>
      </c>
      <c r="R250" s="48">
        <v>4.4</v>
      </c>
      <c r="S250" s="5">
        <v>79</v>
      </c>
      <c r="T250" s="48">
        <v>1.956</v>
      </c>
      <c r="U250" s="48">
        <v>39.4736842</v>
      </c>
      <c r="V250" s="5">
        <v>23</v>
      </c>
      <c r="W250" s="3" t="s">
        <v>13407</v>
      </c>
      <c r="X250" s="3" t="s">
        <v>13167</v>
      </c>
      <c r="Y250" s="3" t="s">
        <v>11873</v>
      </c>
      <c r="Z250" s="48">
        <v>4.4</v>
      </c>
      <c r="AA250" s="5">
        <v>66</v>
      </c>
      <c r="AB250" s="5">
        <v>79</v>
      </c>
      <c r="AC250" s="3" t="s">
        <v>13134</v>
      </c>
      <c r="AD250" s="3"/>
      <c r="AE250" s="3"/>
      <c r="AF250" s="3"/>
    </row>
    <row x14ac:dyDescent="0.25" r="251" customHeight="1" ht="16.5">
      <c r="A251" s="5">
        <v>16205</v>
      </c>
      <c r="B251" s="3" t="s">
        <v>3560</v>
      </c>
      <c r="C251" s="3" t="s">
        <v>3561</v>
      </c>
      <c r="D251" s="8" t="s">
        <v>2</v>
      </c>
      <c r="E251" s="79"/>
      <c r="F251" s="80">
        <f>IF(AC251="SIM",IF(E251&lt;&gt;"",IF(VLOOKUP(E251,AUXILIAR!$A$1:$B$11,2,FALSE)-IF(Verificação!$G$3="",10,VLOOKUP(Verificação!$G$3,AUXILIAR!$A$1:$B$11,2,FALSE))&gt;0,Verificação!$G$3,E251),IF(VLOOKUP(D251,AUXILIAR!$A$1:$B$11,2,FALSE)-IF(Verificação!$G$3="",10,VLOOKUP(Verificação!$G$3,AUXILIAR!$A$1:$B$11,2,FALSE))&gt;0,Verificação!$G$3,D251)),IF(E251&lt;&gt;"",E251,D251))</f>
      </c>
      <c r="G251" s="81">
        <f>IF(OR(AND(AC251="SIM",OR(F251=Verificação!$G$3,D251=F251,F251="NP")),OR(D251=F251,F251="NP")),"NÃO",IF(E251&lt;&gt;"","SIM","NÃO"))</f>
      </c>
      <c r="H251" s="7">
        <f>IF(E251="NP",0,ABS(VLOOKUP(D251,AUXILIAR!$A$2:$B$11,2,FALSE) - VLOOKUP(E251,AUXILIAR!$A$2:$B$11,2,FALSE)))</f>
      </c>
      <c r="I251" s="5">
        <v>16</v>
      </c>
      <c r="J251" s="5">
        <v>56</v>
      </c>
      <c r="K251" s="48">
        <v>0.2857142857142857</v>
      </c>
      <c r="L251" s="5">
        <v>13</v>
      </c>
      <c r="M251" s="5">
        <v>50</v>
      </c>
      <c r="N251" s="48">
        <v>0.26</v>
      </c>
      <c r="O251" s="5">
        <v>2</v>
      </c>
      <c r="P251" s="3" t="s">
        <v>3562</v>
      </c>
      <c r="Q251" s="3" t="s">
        <v>11873</v>
      </c>
      <c r="R251" s="48">
        <v>4.3</v>
      </c>
      <c r="S251" s="5">
        <v>90</v>
      </c>
      <c r="T251" s="48">
        <v>2.478</v>
      </c>
      <c r="U251" s="48">
        <v>76.3888889</v>
      </c>
      <c r="V251" s="5">
        <v>45</v>
      </c>
      <c r="W251" s="3" t="s">
        <v>13408</v>
      </c>
      <c r="X251" s="3" t="s">
        <v>13377</v>
      </c>
      <c r="Y251" s="3" t="s">
        <v>11873</v>
      </c>
      <c r="Z251" s="48">
        <v>4.3</v>
      </c>
      <c r="AA251" s="5">
        <v>65</v>
      </c>
      <c r="AB251" s="5">
        <v>90</v>
      </c>
      <c r="AC251" s="3" t="s">
        <v>13134</v>
      </c>
      <c r="AD251" s="3"/>
      <c r="AE251" s="3"/>
      <c r="AF251" s="3"/>
    </row>
    <row x14ac:dyDescent="0.25" r="252" customHeight="1" ht="16.5">
      <c r="A252" s="5">
        <v>12920</v>
      </c>
      <c r="B252" s="3" t="s">
        <v>5176</v>
      </c>
      <c r="C252" s="3" t="s">
        <v>5177</v>
      </c>
      <c r="D252" s="8" t="s">
        <v>3</v>
      </c>
      <c r="E252" s="79"/>
      <c r="F252" s="80">
        <f>IF(AC252="SIM",IF(E252&lt;&gt;"",IF(VLOOKUP(E252,AUXILIAR!$A$1:$B$11,2,FALSE)-IF(Verificação!$G$3="",10,VLOOKUP(Verificação!$G$3,AUXILIAR!$A$1:$B$11,2,FALSE))&gt;0,Verificação!$G$3,E252),IF(VLOOKUP(D252,AUXILIAR!$A$1:$B$11,2,FALSE)-IF(Verificação!$G$3="",10,VLOOKUP(Verificação!$G$3,AUXILIAR!$A$1:$B$11,2,FALSE))&gt;0,Verificação!$G$3,D252)),IF(E252&lt;&gt;"",E252,D252))</f>
      </c>
      <c r="G252" s="81">
        <f>IF(OR(AND(AC252="SIM",OR(F252=Verificação!$G$3,D252=F252,F252="NP")),OR(D252=F252,F252="NP")),"NÃO",IF(E252&lt;&gt;"","SIM","NÃO"))</f>
      </c>
      <c r="H252" s="7">
        <f>IF(E252="NP",0,ABS(VLOOKUP(D252,AUXILIAR!$A$2:$B$11,2,FALSE) - VLOOKUP(E252,AUXILIAR!$A$2:$B$11,2,FALSE)))</f>
      </c>
      <c r="I252" s="5">
        <v>5</v>
      </c>
      <c r="J252" s="5">
        <v>6</v>
      </c>
      <c r="K252" s="48">
        <v>0.8333333333333334</v>
      </c>
      <c r="L252" s="5">
        <v>2</v>
      </c>
      <c r="M252" s="5">
        <v>3</v>
      </c>
      <c r="N252" s="48">
        <v>0.6666666666666666</v>
      </c>
      <c r="O252" s="7"/>
      <c r="P252" s="3"/>
      <c r="Q252" s="3" t="s">
        <v>13134</v>
      </c>
      <c r="R252" s="48">
        <v>4.3</v>
      </c>
      <c r="S252" s="5">
        <v>84</v>
      </c>
      <c r="T252" s="48">
        <v>2.114</v>
      </c>
      <c r="U252" s="48">
        <v>62.890625</v>
      </c>
      <c r="V252" s="5">
        <v>35</v>
      </c>
      <c r="W252" s="3" t="s">
        <v>13195</v>
      </c>
      <c r="X252" s="3" t="s">
        <v>13196</v>
      </c>
      <c r="Y252" s="3" t="s">
        <v>11873</v>
      </c>
      <c r="Z252" s="48">
        <v>4.3</v>
      </c>
      <c r="AA252" s="5">
        <v>65</v>
      </c>
      <c r="AB252" s="5">
        <v>84</v>
      </c>
      <c r="AC252" s="3" t="s">
        <v>13134</v>
      </c>
      <c r="AD252" s="3"/>
      <c r="AE252" s="3"/>
      <c r="AF252" s="3"/>
    </row>
    <row x14ac:dyDescent="0.25" r="253" customHeight="1" ht="16.5">
      <c r="A253" s="5">
        <v>17423</v>
      </c>
      <c r="B253" s="3" t="s">
        <v>8185</v>
      </c>
      <c r="C253" s="3" t="s">
        <v>8186</v>
      </c>
      <c r="D253" s="8" t="s">
        <v>3</v>
      </c>
      <c r="E253" s="8" t="s">
        <v>5</v>
      </c>
      <c r="F253" s="80">
        <f>IF(AC253="SIM",IF(E253&lt;&gt;"",IF(VLOOKUP(E253,AUXILIAR!$A$1:$B$11,2,FALSE)-IF(Verificação!$G$3="",10,VLOOKUP(Verificação!$G$3,AUXILIAR!$A$1:$B$11,2,FALSE))&gt;0,Verificação!$G$3,E253),IF(VLOOKUP(D253,AUXILIAR!$A$1:$B$11,2,FALSE)-IF(Verificação!$G$3="",10,VLOOKUP(Verificação!$G$3,AUXILIAR!$A$1:$B$11,2,FALSE))&gt;0,Verificação!$G$3,D253)),IF(E253&lt;&gt;"",E253,D253))</f>
      </c>
      <c r="G253" s="81">
        <f>IF(OR(AND(AC253="SIM",OR(F253=Verificação!$G$3,D253=F253,F253="NP")),OR(D253=F253,F253="NP")),"NÃO",IF(E253&lt;&gt;"","SIM","NÃO"))</f>
      </c>
      <c r="H253" s="5">
        <f>IF(E253="NP",0,ABS(VLOOKUP(D253,AUXILIAR!$A$2:$B$11,2,FALSE) - VLOOKUP(E253,AUXILIAR!$A$2:$B$11,2,FALSE)))</f>
      </c>
      <c r="I253" s="5">
        <v>9</v>
      </c>
      <c r="J253" s="5">
        <v>25</v>
      </c>
      <c r="K253" s="48">
        <v>0.36</v>
      </c>
      <c r="L253" s="5">
        <v>5</v>
      </c>
      <c r="M253" s="5">
        <v>13</v>
      </c>
      <c r="N253" s="48">
        <v>0.38461538461538464</v>
      </c>
      <c r="O253" s="5">
        <v>2</v>
      </c>
      <c r="P253" s="3" t="s">
        <v>8187</v>
      </c>
      <c r="Q253" s="3" t="s">
        <v>11873</v>
      </c>
      <c r="R253" s="48">
        <v>4.3</v>
      </c>
      <c r="S253" s="5">
        <v>77</v>
      </c>
      <c r="T253" s="48">
        <v>2.31</v>
      </c>
      <c r="U253" s="48">
        <v>45.483871</v>
      </c>
      <c r="V253" s="5">
        <v>26</v>
      </c>
      <c r="W253" s="3" t="s">
        <v>13409</v>
      </c>
      <c r="X253" s="3" t="s">
        <v>13410</v>
      </c>
      <c r="Y253" s="3" t="s">
        <v>11873</v>
      </c>
      <c r="Z253" s="48">
        <v>4.3</v>
      </c>
      <c r="AA253" s="5">
        <v>65</v>
      </c>
      <c r="AB253" s="5">
        <v>77</v>
      </c>
      <c r="AC253" s="3" t="s">
        <v>13134</v>
      </c>
      <c r="AD253" s="3"/>
      <c r="AE253" s="3"/>
      <c r="AF253" s="3"/>
    </row>
    <row x14ac:dyDescent="0.25" r="254" customHeight="1" ht="16.5">
      <c r="A254" s="5">
        <v>10324</v>
      </c>
      <c r="B254" s="3" t="s">
        <v>7914</v>
      </c>
      <c r="C254" s="3" t="s">
        <v>7915</v>
      </c>
      <c r="D254" s="8" t="s">
        <v>3</v>
      </c>
      <c r="E254" s="8" t="s">
        <v>5</v>
      </c>
      <c r="F254" s="80">
        <f>IF(AC254="SIM",IF(E254&lt;&gt;"",IF(VLOOKUP(E254,AUXILIAR!$A$1:$B$11,2,FALSE)-IF(Verificação!$G$3="",10,VLOOKUP(Verificação!$G$3,AUXILIAR!$A$1:$B$11,2,FALSE))&gt;0,Verificação!$G$3,E254),IF(VLOOKUP(D254,AUXILIAR!$A$1:$B$11,2,FALSE)-IF(Verificação!$G$3="",10,VLOOKUP(Verificação!$G$3,AUXILIAR!$A$1:$B$11,2,FALSE))&gt;0,Verificação!$G$3,D254)),IF(E254&lt;&gt;"",E254,D254))</f>
      </c>
      <c r="G254" s="81">
        <f>IF(OR(AND(AC254="SIM",OR(F254=Verificação!$G$3,D254=F254,F254="NP")),OR(D254=F254,F254="NP")),"NÃO",IF(E254&lt;&gt;"","SIM","NÃO"))</f>
      </c>
      <c r="H254" s="5">
        <f>IF(E254="NP",0,ABS(VLOOKUP(D254,AUXILIAR!$A$2:$B$11,2,FALSE) - VLOOKUP(E254,AUXILIAR!$A$2:$B$11,2,FALSE)))</f>
      </c>
      <c r="I254" s="5">
        <v>18</v>
      </c>
      <c r="J254" s="5">
        <v>31</v>
      </c>
      <c r="K254" s="48">
        <v>0.5806451612903226</v>
      </c>
      <c r="L254" s="5">
        <v>7</v>
      </c>
      <c r="M254" s="5">
        <v>11</v>
      </c>
      <c r="N254" s="48">
        <v>0.6363636363636364</v>
      </c>
      <c r="O254" s="7"/>
      <c r="P254" s="3"/>
      <c r="Q254" s="3" t="s">
        <v>13134</v>
      </c>
      <c r="R254" s="48">
        <v>4.3</v>
      </c>
      <c r="S254" s="5">
        <v>76</v>
      </c>
      <c r="T254" s="48">
        <v>2.112</v>
      </c>
      <c r="U254" s="48">
        <v>47.4025974</v>
      </c>
      <c r="V254" s="5">
        <v>26</v>
      </c>
      <c r="W254" s="3" t="s">
        <v>13411</v>
      </c>
      <c r="X254" s="3" t="s">
        <v>13412</v>
      </c>
      <c r="Y254" s="3" t="s">
        <v>11873</v>
      </c>
      <c r="Z254" s="48">
        <v>4.3</v>
      </c>
      <c r="AA254" s="5">
        <v>65</v>
      </c>
      <c r="AB254" s="5">
        <v>76</v>
      </c>
      <c r="AC254" s="3" t="s">
        <v>13134</v>
      </c>
      <c r="AD254" s="3"/>
      <c r="AE254" s="3"/>
      <c r="AF254" s="3"/>
    </row>
    <row x14ac:dyDescent="0.25" r="255" customHeight="1" ht="16.5">
      <c r="A255" s="5">
        <v>105879</v>
      </c>
      <c r="B255" s="3" t="s">
        <v>6070</v>
      </c>
      <c r="C255" s="3" t="s">
        <v>6071</v>
      </c>
      <c r="D255" s="8" t="s">
        <v>3</v>
      </c>
      <c r="E255" s="79"/>
      <c r="F255" s="80">
        <f>IF(AC255="SIM",IF(E255&lt;&gt;"",IF(VLOOKUP(E255,AUXILIAR!$A$1:$B$11,2,FALSE)-IF(Verificação!$G$3="",10,VLOOKUP(Verificação!$G$3,AUXILIAR!$A$1:$B$11,2,FALSE))&gt;0,Verificação!$G$3,E255),IF(VLOOKUP(D255,AUXILIAR!$A$1:$B$11,2,FALSE)-IF(Verificação!$G$3="",10,VLOOKUP(Verificação!$G$3,AUXILIAR!$A$1:$B$11,2,FALSE))&gt;0,Verificação!$G$3,D255)),IF(E255&lt;&gt;"",E255,D255))</f>
      </c>
      <c r="G255" s="81">
        <f>IF(OR(AND(AC255="SIM",OR(F255=Verificação!$G$3,D255=F255,F255="NP")),OR(D255=F255,F255="NP")),"NÃO",IF(E255&lt;&gt;"","SIM","NÃO"))</f>
      </c>
      <c r="H255" s="7">
        <f>IF(E255="NP",0,ABS(VLOOKUP(D255,AUXILIAR!$A$2:$B$11,2,FALSE) - VLOOKUP(E255,AUXILIAR!$A$2:$B$11,2,FALSE)))</f>
      </c>
      <c r="I255" s="5">
        <v>4</v>
      </c>
      <c r="J255" s="5">
        <v>9</v>
      </c>
      <c r="K255" s="48">
        <v>0.4444444444444444</v>
      </c>
      <c r="L255" s="5">
        <v>4</v>
      </c>
      <c r="M255" s="5">
        <v>8</v>
      </c>
      <c r="N255" s="48">
        <v>0.5</v>
      </c>
      <c r="O255" s="7"/>
      <c r="P255" s="3"/>
      <c r="Q255" s="3" t="s">
        <v>13134</v>
      </c>
      <c r="R255" s="48">
        <v>4.3</v>
      </c>
      <c r="S255" s="5">
        <v>76</v>
      </c>
      <c r="T255" s="48">
        <v>3.478</v>
      </c>
      <c r="U255" s="48">
        <v>82.8244275</v>
      </c>
      <c r="V255" s="5">
        <v>43</v>
      </c>
      <c r="W255" s="3" t="s">
        <v>13144</v>
      </c>
      <c r="X255" s="3" t="s">
        <v>13188</v>
      </c>
      <c r="Y255" s="3" t="s">
        <v>13134</v>
      </c>
      <c r="Z255" s="48">
        <v>4.3</v>
      </c>
      <c r="AA255" s="5">
        <v>65</v>
      </c>
      <c r="AB255" s="48">
        <v>82.8244275</v>
      </c>
      <c r="AC255" s="3" t="s">
        <v>13134</v>
      </c>
      <c r="AD255" s="3"/>
      <c r="AE255" s="3"/>
      <c r="AF255" s="3"/>
    </row>
    <row x14ac:dyDescent="0.25" r="256" customHeight="1" ht="16.5">
      <c r="A256" s="5">
        <v>13457</v>
      </c>
      <c r="B256" s="3" t="s">
        <v>6734</v>
      </c>
      <c r="C256" s="3" t="s">
        <v>6735</v>
      </c>
      <c r="D256" s="8" t="s">
        <v>4</v>
      </c>
      <c r="E256" s="79"/>
      <c r="F256" s="80">
        <f>IF(AC256="SIM",IF(E256&lt;&gt;"",IF(VLOOKUP(E256,AUXILIAR!$A$1:$B$11,2,FALSE)-IF(Verificação!$G$3="",10,VLOOKUP(Verificação!$G$3,AUXILIAR!$A$1:$B$11,2,FALSE))&gt;0,Verificação!$G$3,E256),IF(VLOOKUP(D256,AUXILIAR!$A$1:$B$11,2,FALSE)-IF(Verificação!$G$3="",10,VLOOKUP(Verificação!$G$3,AUXILIAR!$A$1:$B$11,2,FALSE))&gt;0,Verificação!$G$3,D256)),IF(E256&lt;&gt;"",E256,D256))</f>
      </c>
      <c r="G256" s="81">
        <f>IF(OR(AND(AC256="SIM",OR(F256=Verificação!$G$3,D256=F256,F256="NP")),OR(D256=F256,F256="NP")),"NÃO",IF(E256&lt;&gt;"","SIM","NÃO"))</f>
      </c>
      <c r="H256" s="7">
        <f>IF(E256="NP",0,ABS(VLOOKUP(D256,AUXILIAR!$A$2:$B$11,2,FALSE) - VLOOKUP(E256,AUXILIAR!$A$2:$B$11,2,FALSE)))</f>
      </c>
      <c r="I256" s="5">
        <v>50</v>
      </c>
      <c r="J256" s="5">
        <v>99</v>
      </c>
      <c r="K256" s="48">
        <v>0.5050505050505051</v>
      </c>
      <c r="L256" s="5">
        <v>19</v>
      </c>
      <c r="M256" s="5">
        <v>46</v>
      </c>
      <c r="N256" s="48">
        <v>0.41304347826086957</v>
      </c>
      <c r="O256" s="7"/>
      <c r="P256" s="3"/>
      <c r="Q256" s="3" t="s">
        <v>13134</v>
      </c>
      <c r="R256" s="48">
        <v>4.3</v>
      </c>
      <c r="S256" s="5">
        <v>66</v>
      </c>
      <c r="T256" s="48">
        <v>2.522</v>
      </c>
      <c r="U256" s="48">
        <v>48.7745098</v>
      </c>
      <c r="V256" s="5">
        <v>39</v>
      </c>
      <c r="W256" s="3" t="s">
        <v>13157</v>
      </c>
      <c r="X256" s="3" t="s">
        <v>13155</v>
      </c>
      <c r="Y256" s="3" t="s">
        <v>11873</v>
      </c>
      <c r="Z256" s="48">
        <v>4.3</v>
      </c>
      <c r="AA256" s="5">
        <v>65</v>
      </c>
      <c r="AB256" s="5">
        <v>66</v>
      </c>
      <c r="AC256" s="3" t="s">
        <v>13134</v>
      </c>
      <c r="AD256" s="3"/>
      <c r="AE256" s="3"/>
      <c r="AF256" s="3"/>
    </row>
    <row x14ac:dyDescent="0.25" r="257" customHeight="1" ht="16.5">
      <c r="A257" s="5">
        <v>450</v>
      </c>
      <c r="B257" s="3" t="s">
        <v>4505</v>
      </c>
      <c r="C257" s="3" t="s">
        <v>4506</v>
      </c>
      <c r="D257" s="8" t="s">
        <v>3</v>
      </c>
      <c r="E257" s="79"/>
      <c r="F257" s="80">
        <f>IF(AC257="SIM",IF(E257&lt;&gt;"",IF(VLOOKUP(E257,AUXILIAR!$A$1:$B$11,2,FALSE)-IF(Verificação!$G$3="",10,VLOOKUP(Verificação!$G$3,AUXILIAR!$A$1:$B$11,2,FALSE))&gt;0,Verificação!$G$3,E257),IF(VLOOKUP(D257,AUXILIAR!$A$1:$B$11,2,FALSE)-IF(Verificação!$G$3="",10,VLOOKUP(Verificação!$G$3,AUXILIAR!$A$1:$B$11,2,FALSE))&gt;0,Verificação!$G$3,D257)),IF(E257&lt;&gt;"",E257,D257))</f>
      </c>
      <c r="G257" s="81">
        <f>IF(OR(AND(AC257="SIM",OR(F257=Verificação!$G$3,D257=F257,F257="NP")),OR(D257=F257,F257="NP")),"NÃO",IF(E257&lt;&gt;"","SIM","NÃO"))</f>
      </c>
      <c r="H257" s="7">
        <f>IF(E257="NP",0,ABS(VLOOKUP(D257,AUXILIAR!$A$2:$B$11,2,FALSE) - VLOOKUP(E257,AUXILIAR!$A$2:$B$11,2,FALSE)))</f>
      </c>
      <c r="I257" s="5">
        <v>2</v>
      </c>
      <c r="J257" s="5">
        <v>2</v>
      </c>
      <c r="K257" s="5">
        <v>1</v>
      </c>
      <c r="L257" s="5">
        <v>2</v>
      </c>
      <c r="M257" s="5">
        <v>2</v>
      </c>
      <c r="N257" s="5">
        <v>1</v>
      </c>
      <c r="O257" s="7"/>
      <c r="P257" s="3"/>
      <c r="Q257" s="3" t="s">
        <v>13134</v>
      </c>
      <c r="R257" s="48">
        <v>4.3</v>
      </c>
      <c r="S257" s="5">
        <v>87</v>
      </c>
      <c r="T257" s="48">
        <v>1.96</v>
      </c>
      <c r="U257" s="48">
        <v>51.4184397</v>
      </c>
      <c r="V257" s="5">
        <v>36</v>
      </c>
      <c r="W257" s="3" t="s">
        <v>13413</v>
      </c>
      <c r="X257" s="3" t="s">
        <v>13188</v>
      </c>
      <c r="Y257" s="3" t="s">
        <v>13134</v>
      </c>
      <c r="Z257" s="48">
        <v>4.3</v>
      </c>
      <c r="AA257" s="5">
        <v>65</v>
      </c>
      <c r="AB257" s="5">
        <v>87</v>
      </c>
      <c r="AC257" s="3" t="s">
        <v>13134</v>
      </c>
      <c r="AD257" s="3"/>
      <c r="AE257" s="3"/>
      <c r="AF257" s="3"/>
    </row>
    <row x14ac:dyDescent="0.25" r="258" customHeight="1" ht="16.5">
      <c r="A258" s="5">
        <v>100501</v>
      </c>
      <c r="B258" s="3" t="s">
        <v>4237</v>
      </c>
      <c r="C258" s="3" t="s">
        <v>4238</v>
      </c>
      <c r="D258" s="8" t="s">
        <v>2</v>
      </c>
      <c r="E258" s="79"/>
      <c r="F258" s="80">
        <f>IF(AC258="SIM",IF(E258&lt;&gt;"",IF(VLOOKUP(E258,AUXILIAR!$A$1:$B$11,2,FALSE)-IF(Verificação!$G$3="",10,VLOOKUP(Verificação!$G$3,AUXILIAR!$A$1:$B$11,2,FALSE))&gt;0,Verificação!$G$3,E258),IF(VLOOKUP(D258,AUXILIAR!$A$1:$B$11,2,FALSE)-IF(Verificação!$G$3="",10,VLOOKUP(Verificação!$G$3,AUXILIAR!$A$1:$B$11,2,FALSE))&gt;0,Verificação!$G$3,D258)),IF(E258&lt;&gt;"",E258,D258))</f>
      </c>
      <c r="G258" s="81">
        <f>IF(OR(AND(AC258="SIM",OR(F258=Verificação!$G$3,D258=F258,F258="NP")),OR(D258=F258,F258="NP")),"NÃO",IF(E258&lt;&gt;"","SIM","NÃO"))</f>
      </c>
      <c r="H258" s="7">
        <f>IF(E258="NP",0,ABS(VLOOKUP(D258,AUXILIAR!$A$2:$B$11,2,FALSE) - VLOOKUP(E258,AUXILIAR!$A$2:$B$11,2,FALSE)))</f>
      </c>
      <c r="I258" s="5">
        <v>38</v>
      </c>
      <c r="J258" s="5">
        <v>168</v>
      </c>
      <c r="K258" s="48">
        <v>0.2261904761904762</v>
      </c>
      <c r="L258" s="5">
        <v>37</v>
      </c>
      <c r="M258" s="5">
        <v>164</v>
      </c>
      <c r="N258" s="48">
        <v>0.22560975609756098</v>
      </c>
      <c r="O258" s="5">
        <v>3</v>
      </c>
      <c r="P258" s="3" t="s">
        <v>4239</v>
      </c>
      <c r="Q258" s="3" t="s">
        <v>11873</v>
      </c>
      <c r="R258" s="48">
        <v>4.3</v>
      </c>
      <c r="S258" s="5">
        <v>93</v>
      </c>
      <c r="T258" s="13"/>
      <c r="U258" s="13"/>
      <c r="V258" s="5">
        <v>34</v>
      </c>
      <c r="W258" s="3" t="s">
        <v>13132</v>
      </c>
      <c r="X258" s="3"/>
      <c r="Y258" s="3" t="s">
        <v>13134</v>
      </c>
      <c r="Z258" s="48">
        <v>4.3</v>
      </c>
      <c r="AA258" s="5">
        <v>65</v>
      </c>
      <c r="AB258" s="5">
        <v>93</v>
      </c>
      <c r="AC258" s="3" t="s">
        <v>13134</v>
      </c>
      <c r="AD258" s="3"/>
      <c r="AE258" s="3"/>
      <c r="AF258" s="3"/>
    </row>
    <row x14ac:dyDescent="0.25" r="259" customHeight="1" ht="16.5">
      <c r="A259" s="5">
        <v>11170</v>
      </c>
      <c r="B259" s="3" t="s">
        <v>5026</v>
      </c>
      <c r="C259" s="3" t="s">
        <v>5027</v>
      </c>
      <c r="D259" s="8" t="s">
        <v>3</v>
      </c>
      <c r="E259" s="79"/>
      <c r="F259" s="80">
        <f>IF(AC259="SIM",IF(E259&lt;&gt;"",IF(VLOOKUP(E259,AUXILIAR!$A$1:$B$11,2,FALSE)-IF(Verificação!$G$3="",10,VLOOKUP(Verificação!$G$3,AUXILIAR!$A$1:$B$11,2,FALSE))&gt;0,Verificação!$G$3,E259),IF(VLOOKUP(D259,AUXILIAR!$A$1:$B$11,2,FALSE)-IF(Verificação!$G$3="",10,VLOOKUP(Verificação!$G$3,AUXILIAR!$A$1:$B$11,2,FALSE))&gt;0,Verificação!$G$3,D259)),IF(E259&lt;&gt;"",E259,D259))</f>
      </c>
      <c r="G259" s="81">
        <f>IF(OR(AND(AC259="SIM",OR(F259=Verificação!$G$3,D259=F259,F259="NP")),OR(D259=F259,F259="NP")),"NÃO",IF(E259&lt;&gt;"","SIM","NÃO"))</f>
      </c>
      <c r="H259" s="7">
        <f>IF(E259="NP",0,ABS(VLOOKUP(D259,AUXILIAR!$A$2:$B$11,2,FALSE) - VLOOKUP(E259,AUXILIAR!$A$2:$B$11,2,FALSE)))</f>
      </c>
      <c r="I259" s="5">
        <v>34</v>
      </c>
      <c r="J259" s="5">
        <v>82</v>
      </c>
      <c r="K259" s="48">
        <v>0.4146341463414634</v>
      </c>
      <c r="L259" s="5">
        <v>20</v>
      </c>
      <c r="M259" s="5">
        <v>50</v>
      </c>
      <c r="N259" s="48">
        <v>0.4</v>
      </c>
      <c r="O259" s="5">
        <v>2</v>
      </c>
      <c r="P259" s="3" t="s">
        <v>5028</v>
      </c>
      <c r="Q259" s="3" t="s">
        <v>11873</v>
      </c>
      <c r="R259" s="48">
        <v>4.3</v>
      </c>
      <c r="S259" s="5">
        <v>85</v>
      </c>
      <c r="T259" s="48">
        <v>2.676</v>
      </c>
      <c r="U259" s="48">
        <v>78.515625</v>
      </c>
      <c r="V259" s="5">
        <v>39</v>
      </c>
      <c r="W259" s="3" t="s">
        <v>13414</v>
      </c>
      <c r="X259" s="3" t="s">
        <v>13415</v>
      </c>
      <c r="Y259" s="3" t="s">
        <v>11873</v>
      </c>
      <c r="Z259" s="48">
        <v>4.3</v>
      </c>
      <c r="AA259" s="5">
        <v>65</v>
      </c>
      <c r="AB259" s="5">
        <v>85</v>
      </c>
      <c r="AC259" s="3" t="s">
        <v>13134</v>
      </c>
      <c r="AD259" s="3"/>
      <c r="AE259" s="3"/>
      <c r="AF259" s="3"/>
    </row>
    <row x14ac:dyDescent="0.25" r="260" customHeight="1" ht="16.5">
      <c r="A260" s="5">
        <v>25469</v>
      </c>
      <c r="B260" s="3" t="s">
        <v>11003</v>
      </c>
      <c r="C260" s="3" t="s">
        <v>11004</v>
      </c>
      <c r="D260" s="8" t="s">
        <v>8</v>
      </c>
      <c r="E260" s="79"/>
      <c r="F260" s="80">
        <f>IF(AC260="SIM",IF(E260&lt;&gt;"",IF(VLOOKUP(E260,AUXILIAR!$A$1:$B$11,2,FALSE)-IF(Verificação!$G$3="",10,VLOOKUP(Verificação!$G$3,AUXILIAR!$A$1:$B$11,2,FALSE))&gt;0,Verificação!$G$3,E260),IF(VLOOKUP(D260,AUXILIAR!$A$1:$B$11,2,FALSE)-IF(Verificação!$G$3="",10,VLOOKUP(Verificação!$G$3,AUXILIAR!$A$1:$B$11,2,FALSE))&gt;0,Verificação!$G$3,D260)),IF(E260&lt;&gt;"",E260,D260))</f>
      </c>
      <c r="G260" s="81">
        <f>IF(OR(AND(AC260="SIM",OR(F260=Verificação!$G$3,D260=F260,F260="NP")),OR(D260=F260,F260="NP")),"NÃO",IF(E260&lt;&gt;"","SIM","NÃO"))</f>
      </c>
      <c r="H260" s="7">
        <f>IF(E260="NP",0,ABS(VLOOKUP(D260,AUXILIAR!$A$2:$B$11,2,FALSE) - VLOOKUP(E260,AUXILIAR!$A$2:$B$11,2,FALSE)))</f>
      </c>
      <c r="I260" s="5">
        <v>10</v>
      </c>
      <c r="J260" s="5">
        <v>36</v>
      </c>
      <c r="K260" s="48">
        <v>0.2777777777777778</v>
      </c>
      <c r="L260" s="5">
        <v>5</v>
      </c>
      <c r="M260" s="5">
        <v>27</v>
      </c>
      <c r="N260" s="48">
        <v>0.18518518518518517</v>
      </c>
      <c r="O260" s="5">
        <v>3</v>
      </c>
      <c r="P260" s="3" t="s">
        <v>11005</v>
      </c>
      <c r="Q260" s="3" t="s">
        <v>11873</v>
      </c>
      <c r="R260" s="7"/>
      <c r="S260" s="7"/>
      <c r="T260" s="48">
        <v>1.785</v>
      </c>
      <c r="U260" s="48">
        <v>24.2753623</v>
      </c>
      <c r="V260" s="5">
        <v>35</v>
      </c>
      <c r="W260" s="3"/>
      <c r="X260" s="3" t="s">
        <v>13335</v>
      </c>
      <c r="Y260" s="3" t="s">
        <v>11873</v>
      </c>
      <c r="Z260" s="48">
        <v>4.2529945148496</v>
      </c>
      <c r="AA260" s="5">
        <v>64</v>
      </c>
      <c r="AB260" s="48">
        <v>24.2753623</v>
      </c>
      <c r="AC260" s="3" t="s">
        <v>13134</v>
      </c>
      <c r="AD260" s="3"/>
      <c r="AE260" s="3"/>
      <c r="AF260" s="3"/>
    </row>
    <row x14ac:dyDescent="0.25" r="261" customHeight="1" ht="16.5">
      <c r="A261" s="5">
        <v>24835</v>
      </c>
      <c r="B261" s="3" t="s">
        <v>7135</v>
      </c>
      <c r="C261" s="3" t="s">
        <v>7136</v>
      </c>
      <c r="D261" s="8" t="s">
        <v>4</v>
      </c>
      <c r="E261" s="79"/>
      <c r="F261" s="80">
        <f>IF(AC261="SIM",IF(E261&lt;&gt;"",IF(VLOOKUP(E261,AUXILIAR!$A$1:$B$11,2,FALSE)-IF(Verificação!$G$3="",10,VLOOKUP(Verificação!$G$3,AUXILIAR!$A$1:$B$11,2,FALSE))&gt;0,Verificação!$G$3,E261),IF(VLOOKUP(D261,AUXILIAR!$A$1:$B$11,2,FALSE)-IF(Verificação!$G$3="",10,VLOOKUP(Verificação!$G$3,AUXILIAR!$A$1:$B$11,2,FALSE))&gt;0,Verificação!$G$3,D261)),IF(E261&lt;&gt;"",E261,D261))</f>
      </c>
      <c r="G261" s="81">
        <f>IF(OR(AND(AC261="SIM",OR(F261=Verificação!$G$3,D261=F261,F261="NP")),OR(D261=F261,F261="NP")),"NÃO",IF(E261&lt;&gt;"","SIM","NÃO"))</f>
      </c>
      <c r="H261" s="7">
        <f>IF(E261="NP",0,ABS(VLOOKUP(D261,AUXILIAR!$A$2:$B$11,2,FALSE) - VLOOKUP(E261,AUXILIAR!$A$2:$B$11,2,FALSE)))</f>
      </c>
      <c r="I261" s="5">
        <v>7</v>
      </c>
      <c r="J261" s="5">
        <v>16</v>
      </c>
      <c r="K261" s="48">
        <v>0.4375</v>
      </c>
      <c r="L261" s="5">
        <v>5</v>
      </c>
      <c r="M261" s="5">
        <v>12</v>
      </c>
      <c r="N261" s="48">
        <v>0.4166666666666667</v>
      </c>
      <c r="O261" s="5">
        <v>2</v>
      </c>
      <c r="P261" s="3" t="s">
        <v>7137</v>
      </c>
      <c r="Q261" s="3" t="s">
        <v>11873</v>
      </c>
      <c r="R261" s="48">
        <v>4.2</v>
      </c>
      <c r="S261" s="5">
        <v>64</v>
      </c>
      <c r="T261" s="48">
        <v>2.573</v>
      </c>
      <c r="U261" s="48">
        <v>45.3947368</v>
      </c>
      <c r="V261" s="5">
        <v>24</v>
      </c>
      <c r="W261" s="3" t="s">
        <v>13416</v>
      </c>
      <c r="X261" s="3" t="s">
        <v>13360</v>
      </c>
      <c r="Y261" s="3" t="s">
        <v>11873</v>
      </c>
      <c r="Z261" s="48">
        <v>4.2</v>
      </c>
      <c r="AA261" s="5">
        <v>64</v>
      </c>
      <c r="AB261" s="5">
        <v>64</v>
      </c>
      <c r="AC261" s="3" t="s">
        <v>13134</v>
      </c>
      <c r="AD261" s="3"/>
      <c r="AE261" s="3"/>
      <c r="AF261" s="3"/>
    </row>
    <row x14ac:dyDescent="0.25" r="262" customHeight="1" ht="16.5">
      <c r="A262" s="5">
        <v>10583</v>
      </c>
      <c r="B262" s="3" t="s">
        <v>6596</v>
      </c>
      <c r="C262" s="3" t="s">
        <v>6597</v>
      </c>
      <c r="D262" s="8" t="s">
        <v>3</v>
      </c>
      <c r="E262" s="8" t="s">
        <v>4</v>
      </c>
      <c r="F262" s="80">
        <f>IF(AC262="SIM",IF(E262&lt;&gt;"",IF(VLOOKUP(E262,AUXILIAR!$A$1:$B$11,2,FALSE)-IF(Verificação!$G$3="",10,VLOOKUP(Verificação!$G$3,AUXILIAR!$A$1:$B$11,2,FALSE))&gt;0,Verificação!$G$3,E262),IF(VLOOKUP(D262,AUXILIAR!$A$1:$B$11,2,FALSE)-IF(Verificação!$G$3="",10,VLOOKUP(Verificação!$G$3,AUXILIAR!$A$1:$B$11,2,FALSE))&gt;0,Verificação!$G$3,D262)),IF(E262&lt;&gt;"",E262,D262))</f>
      </c>
      <c r="G262" s="81">
        <f>IF(OR(AND(AC262="SIM",OR(F262=Verificação!$G$3,D262=F262,F262="NP")),OR(D262=F262,F262="NP")),"NÃO",IF(E262&lt;&gt;"","SIM","NÃO"))</f>
      </c>
      <c r="H262" s="5">
        <f>IF(E262="NP",0,ABS(VLOOKUP(D262,AUXILIAR!$A$2:$B$11,2,FALSE) - VLOOKUP(E262,AUXILIAR!$A$2:$B$11,2,FALSE)))</f>
      </c>
      <c r="I262" s="5">
        <v>17</v>
      </c>
      <c r="J262" s="5">
        <v>51</v>
      </c>
      <c r="K262" s="48">
        <v>0.3333333333333333</v>
      </c>
      <c r="L262" s="5">
        <v>9</v>
      </c>
      <c r="M262" s="5">
        <v>38</v>
      </c>
      <c r="N262" s="48">
        <v>0.23684210526315788</v>
      </c>
      <c r="O262" s="5">
        <v>3</v>
      </c>
      <c r="P262" s="3" t="s">
        <v>6598</v>
      </c>
      <c r="Q262" s="3" t="s">
        <v>11873</v>
      </c>
      <c r="R262" s="48">
        <v>4.2</v>
      </c>
      <c r="S262" s="5">
        <v>82</v>
      </c>
      <c r="T262" s="48">
        <v>2.098</v>
      </c>
      <c r="U262" s="48">
        <v>51.9230769</v>
      </c>
      <c r="V262" s="5">
        <v>29</v>
      </c>
      <c r="W262" s="3" t="s">
        <v>13390</v>
      </c>
      <c r="X262" s="3" t="s">
        <v>13417</v>
      </c>
      <c r="Y262" s="3" t="s">
        <v>11873</v>
      </c>
      <c r="Z262" s="48">
        <v>4.2</v>
      </c>
      <c r="AA262" s="5">
        <v>64</v>
      </c>
      <c r="AB262" s="5">
        <v>82</v>
      </c>
      <c r="AC262" s="3" t="s">
        <v>13134</v>
      </c>
      <c r="AD262" s="3"/>
      <c r="AE262" s="3"/>
      <c r="AF262" s="3"/>
    </row>
    <row x14ac:dyDescent="0.25" r="263" customHeight="1" ht="16.5">
      <c r="A263" s="5">
        <v>10465</v>
      </c>
      <c r="B263" s="3" t="s">
        <v>7918</v>
      </c>
      <c r="C263" s="3" t="s">
        <v>7919</v>
      </c>
      <c r="D263" s="8" t="s">
        <v>4</v>
      </c>
      <c r="E263" s="8" t="s">
        <v>5</v>
      </c>
      <c r="F263" s="80">
        <f>IF(AC263="SIM",IF(E263&lt;&gt;"",IF(VLOOKUP(E263,AUXILIAR!$A$1:$B$11,2,FALSE)-IF(Verificação!$G$3="",10,VLOOKUP(Verificação!$G$3,AUXILIAR!$A$1:$B$11,2,FALSE))&gt;0,Verificação!$G$3,E263),IF(VLOOKUP(D263,AUXILIAR!$A$1:$B$11,2,FALSE)-IF(Verificação!$G$3="",10,VLOOKUP(Verificação!$G$3,AUXILIAR!$A$1:$B$11,2,FALSE))&gt;0,Verificação!$G$3,D263)),IF(E263&lt;&gt;"",E263,D263))</f>
      </c>
      <c r="G263" s="81">
        <f>IF(OR(AND(AC263="SIM",OR(F263=Verificação!$G$3,D263=F263,F263="NP")),OR(D263=F263,F263="NP")),"NÃO",IF(E263&lt;&gt;"","SIM","NÃO"))</f>
      </c>
      <c r="H263" s="5">
        <f>IF(E263="NP",0,ABS(VLOOKUP(D263,AUXILIAR!$A$2:$B$11,2,FALSE) - VLOOKUP(E263,AUXILIAR!$A$2:$B$11,2,FALSE)))</f>
      </c>
      <c r="I263" s="5">
        <v>2</v>
      </c>
      <c r="J263" s="5">
        <v>3</v>
      </c>
      <c r="K263" s="48">
        <v>0.6666666666666666</v>
      </c>
      <c r="L263" s="5">
        <v>2</v>
      </c>
      <c r="M263" s="5">
        <v>3</v>
      </c>
      <c r="N263" s="48">
        <v>0.6666666666666666</v>
      </c>
      <c r="O263" s="7"/>
      <c r="P263" s="3"/>
      <c r="Q263" s="3" t="s">
        <v>13134</v>
      </c>
      <c r="R263" s="48">
        <v>4.2</v>
      </c>
      <c r="S263" s="5">
        <v>74</v>
      </c>
      <c r="T263" s="48">
        <v>2.652</v>
      </c>
      <c r="U263" s="48">
        <v>47.5</v>
      </c>
      <c r="V263" s="5">
        <v>27</v>
      </c>
      <c r="W263" s="3" t="s">
        <v>13179</v>
      </c>
      <c r="X263" s="3" t="s">
        <v>7919</v>
      </c>
      <c r="Y263" s="3" t="s">
        <v>11873</v>
      </c>
      <c r="Z263" s="48">
        <v>4.2</v>
      </c>
      <c r="AA263" s="5">
        <v>64</v>
      </c>
      <c r="AB263" s="5">
        <v>74</v>
      </c>
      <c r="AC263" s="3" t="s">
        <v>13134</v>
      </c>
      <c r="AD263" s="3"/>
      <c r="AE263" s="3"/>
      <c r="AF263" s="3"/>
    </row>
    <row x14ac:dyDescent="0.25" r="264" customHeight="1" ht="16.5">
      <c r="A264" s="5">
        <v>104740</v>
      </c>
      <c r="B264" s="3" t="s">
        <v>7470</v>
      </c>
      <c r="C264" s="3" t="s">
        <v>7471</v>
      </c>
      <c r="D264" s="8" t="s">
        <v>4</v>
      </c>
      <c r="E264" s="79"/>
      <c r="F264" s="80">
        <f>IF(AC264="SIM",IF(E264&lt;&gt;"",IF(VLOOKUP(E264,AUXILIAR!$A$1:$B$11,2,FALSE)-IF(Verificação!$G$3="",10,VLOOKUP(Verificação!$G$3,AUXILIAR!$A$1:$B$11,2,FALSE))&gt;0,Verificação!$G$3,E264),IF(VLOOKUP(D264,AUXILIAR!$A$1:$B$11,2,FALSE)-IF(Verificação!$G$3="",10,VLOOKUP(Verificação!$G$3,AUXILIAR!$A$1:$B$11,2,FALSE))&gt;0,Verificação!$G$3,D264)),IF(E264&lt;&gt;"",E264,D264))</f>
      </c>
      <c r="G264" s="81">
        <f>IF(OR(AND(AC264="SIM",OR(F264=Verificação!$G$3,D264=F264,F264="NP")),OR(D264=F264,F264="NP")),"NÃO",IF(E264&lt;&gt;"","SIM","NÃO"))</f>
      </c>
      <c r="H264" s="7">
        <f>IF(E264="NP",0,ABS(VLOOKUP(D264,AUXILIAR!$A$2:$B$11,2,FALSE) - VLOOKUP(E264,AUXILIAR!$A$2:$B$11,2,FALSE)))</f>
      </c>
      <c r="I264" s="5">
        <v>1</v>
      </c>
      <c r="J264" s="5">
        <v>2</v>
      </c>
      <c r="K264" s="48">
        <v>0.5</v>
      </c>
      <c r="L264" s="5">
        <v>1</v>
      </c>
      <c r="M264" s="5">
        <v>2</v>
      </c>
      <c r="N264" s="48">
        <v>0.5</v>
      </c>
      <c r="O264" s="7"/>
      <c r="P264" s="3"/>
      <c r="Q264" s="3" t="s">
        <v>13134</v>
      </c>
      <c r="R264" s="48">
        <v>4.2</v>
      </c>
      <c r="S264" s="5">
        <v>65</v>
      </c>
      <c r="T264" s="48">
        <v>2.439</v>
      </c>
      <c r="U264" s="48">
        <v>45.3431373</v>
      </c>
      <c r="V264" s="5">
        <v>27</v>
      </c>
      <c r="W264" s="3" t="s">
        <v>13157</v>
      </c>
      <c r="X264" s="3" t="s">
        <v>13150</v>
      </c>
      <c r="Y264" s="3" t="s">
        <v>11873</v>
      </c>
      <c r="Z264" s="48">
        <v>4.2</v>
      </c>
      <c r="AA264" s="5">
        <v>64</v>
      </c>
      <c r="AB264" s="5">
        <v>65</v>
      </c>
      <c r="AC264" s="3" t="s">
        <v>13134</v>
      </c>
      <c r="AD264" s="3"/>
      <c r="AE264" s="3"/>
      <c r="AF264" s="3"/>
    </row>
    <row x14ac:dyDescent="0.25" r="265" customHeight="1" ht="16.5">
      <c r="A265" s="5">
        <v>99490</v>
      </c>
      <c r="B265" s="3" t="s">
        <v>7354</v>
      </c>
      <c r="C265" s="3" t="s">
        <v>7355</v>
      </c>
      <c r="D265" s="8" t="s">
        <v>4</v>
      </c>
      <c r="E265" s="79"/>
      <c r="F265" s="80">
        <f>IF(AC265="SIM",IF(E265&lt;&gt;"",IF(VLOOKUP(E265,AUXILIAR!$A$1:$B$11,2,FALSE)-IF(Verificação!$G$3="",10,VLOOKUP(Verificação!$G$3,AUXILIAR!$A$1:$B$11,2,FALSE))&gt;0,Verificação!$G$3,E265),IF(VLOOKUP(D265,AUXILIAR!$A$1:$B$11,2,FALSE)-IF(Verificação!$G$3="",10,VLOOKUP(Verificação!$G$3,AUXILIAR!$A$1:$B$11,2,FALSE))&gt;0,Verificação!$G$3,D265)),IF(E265&lt;&gt;"",E265,D265))</f>
      </c>
      <c r="G265" s="81">
        <f>IF(OR(AND(AC265="SIM",OR(F265=Verificação!$G$3,D265=F265,F265="NP")),OR(D265=F265,F265="NP")),"NÃO",IF(E265&lt;&gt;"","SIM","NÃO"))</f>
      </c>
      <c r="H265" s="7">
        <f>IF(E265="NP",0,ABS(VLOOKUP(D265,AUXILIAR!$A$2:$B$11,2,FALSE) - VLOOKUP(E265,AUXILIAR!$A$2:$B$11,2,FALSE)))</f>
      </c>
      <c r="I265" s="5">
        <v>7</v>
      </c>
      <c r="J265" s="5">
        <v>15</v>
      </c>
      <c r="K265" s="48">
        <v>0.4666666666666667</v>
      </c>
      <c r="L265" s="5">
        <v>4</v>
      </c>
      <c r="M265" s="5">
        <v>11</v>
      </c>
      <c r="N265" s="48">
        <v>0.36363636363636365</v>
      </c>
      <c r="O265" s="5">
        <v>2</v>
      </c>
      <c r="P265" s="3" t="s">
        <v>7356</v>
      </c>
      <c r="Q265" s="3" t="s">
        <v>11873</v>
      </c>
      <c r="R265" s="48">
        <v>4.2</v>
      </c>
      <c r="S265" s="5">
        <v>74</v>
      </c>
      <c r="T265" s="48">
        <v>3.014</v>
      </c>
      <c r="U265" s="48">
        <v>57.5</v>
      </c>
      <c r="V265" s="5">
        <v>27</v>
      </c>
      <c r="W265" s="3" t="s">
        <v>13418</v>
      </c>
      <c r="X265" s="3" t="s">
        <v>7919</v>
      </c>
      <c r="Y265" s="3" t="s">
        <v>11873</v>
      </c>
      <c r="Z265" s="48">
        <v>4.2</v>
      </c>
      <c r="AA265" s="5">
        <v>64</v>
      </c>
      <c r="AB265" s="5">
        <v>74</v>
      </c>
      <c r="AC265" s="3" t="s">
        <v>13134</v>
      </c>
      <c r="AD265" s="3"/>
      <c r="AE265" s="3"/>
      <c r="AF265" s="3"/>
    </row>
    <row x14ac:dyDescent="0.25" r="266" customHeight="1" ht="16.5">
      <c r="A266" s="5">
        <v>15168</v>
      </c>
      <c r="B266" s="3" t="s">
        <v>8110</v>
      </c>
      <c r="C266" s="3" t="s">
        <v>8111</v>
      </c>
      <c r="D266" s="8" t="s">
        <v>5</v>
      </c>
      <c r="E266" s="79"/>
      <c r="F266" s="80">
        <f>IF(AC266="SIM",IF(E266&lt;&gt;"",IF(VLOOKUP(E266,AUXILIAR!$A$1:$B$11,2,FALSE)-IF(Verificação!$G$3="",10,VLOOKUP(Verificação!$G$3,AUXILIAR!$A$1:$B$11,2,FALSE))&gt;0,Verificação!$G$3,E266),IF(VLOOKUP(D266,AUXILIAR!$A$1:$B$11,2,FALSE)-IF(Verificação!$G$3="",10,VLOOKUP(Verificação!$G$3,AUXILIAR!$A$1:$B$11,2,FALSE))&gt;0,Verificação!$G$3,D266)),IF(E266&lt;&gt;"",E266,D266))</f>
      </c>
      <c r="G266" s="81">
        <f>IF(OR(AND(AC266="SIM",OR(F266=Verificação!$G$3,D266=F266,F266="NP")),OR(D266=F266,F266="NP")),"NÃO",IF(E266&lt;&gt;"","SIM","NÃO"))</f>
      </c>
      <c r="H266" s="7">
        <f>IF(E266="NP",0,ABS(VLOOKUP(D266,AUXILIAR!$A$2:$B$11,2,FALSE) - VLOOKUP(E266,AUXILIAR!$A$2:$B$11,2,FALSE)))</f>
      </c>
      <c r="I266" s="5">
        <v>2</v>
      </c>
      <c r="J266" s="5">
        <v>6</v>
      </c>
      <c r="K266" s="48">
        <v>0.3333333333333333</v>
      </c>
      <c r="L266" s="5">
        <v>1</v>
      </c>
      <c r="M266" s="5">
        <v>5</v>
      </c>
      <c r="N266" s="48">
        <v>0.2</v>
      </c>
      <c r="O266" s="5">
        <v>3</v>
      </c>
      <c r="P266" s="3" t="s">
        <v>8112</v>
      </c>
      <c r="Q266" s="3" t="s">
        <v>11873</v>
      </c>
      <c r="R266" s="48">
        <v>4.2</v>
      </c>
      <c r="S266" s="5">
        <v>58</v>
      </c>
      <c r="T266" s="48">
        <v>2.277</v>
      </c>
      <c r="U266" s="48">
        <v>36.4814815</v>
      </c>
      <c r="V266" s="5">
        <v>24</v>
      </c>
      <c r="W266" s="3" t="s">
        <v>13419</v>
      </c>
      <c r="X266" s="3" t="s">
        <v>13366</v>
      </c>
      <c r="Y266" s="3" t="s">
        <v>13134</v>
      </c>
      <c r="Z266" s="48">
        <v>4.2</v>
      </c>
      <c r="AA266" s="5">
        <v>64</v>
      </c>
      <c r="AB266" s="5">
        <v>58</v>
      </c>
      <c r="AC266" s="3" t="s">
        <v>13134</v>
      </c>
      <c r="AD266" s="3"/>
      <c r="AE266" s="3"/>
      <c r="AF266" s="3"/>
    </row>
    <row x14ac:dyDescent="0.25" r="267" customHeight="1" ht="16.5">
      <c r="A267" s="5">
        <v>7534</v>
      </c>
      <c r="B267" s="3" t="s">
        <v>6489</v>
      </c>
      <c r="C267" s="3" t="s">
        <v>6490</v>
      </c>
      <c r="D267" s="8" t="s">
        <v>3</v>
      </c>
      <c r="E267" s="8" t="s">
        <v>4</v>
      </c>
      <c r="F267" s="80">
        <f>IF(AC267="SIM",IF(E267&lt;&gt;"",IF(VLOOKUP(E267,AUXILIAR!$A$1:$B$11,2,FALSE)-IF(Verificação!$G$3="",10,VLOOKUP(Verificação!$G$3,AUXILIAR!$A$1:$B$11,2,FALSE))&gt;0,Verificação!$G$3,E267),IF(VLOOKUP(D267,AUXILIAR!$A$1:$B$11,2,FALSE)-IF(Verificação!$G$3="",10,VLOOKUP(Verificação!$G$3,AUXILIAR!$A$1:$B$11,2,FALSE))&gt;0,Verificação!$G$3,D267)),IF(E267&lt;&gt;"",E267,D267))</f>
      </c>
      <c r="G267" s="81">
        <f>IF(OR(AND(AC267="SIM",OR(F267=Verificação!$G$3,D267=F267,F267="NP")),OR(D267=F267,F267="NP")),"NÃO",IF(E267&lt;&gt;"","SIM","NÃO"))</f>
      </c>
      <c r="H267" s="5">
        <f>IF(E267="NP",0,ABS(VLOOKUP(D267,AUXILIAR!$A$2:$B$11,2,FALSE) - VLOOKUP(E267,AUXILIAR!$A$2:$B$11,2,FALSE)))</f>
      </c>
      <c r="I267" s="5">
        <v>121</v>
      </c>
      <c r="J267" s="5">
        <v>528</v>
      </c>
      <c r="K267" s="48">
        <v>0.22916666666666666</v>
      </c>
      <c r="L267" s="5">
        <v>50</v>
      </c>
      <c r="M267" s="5">
        <v>187</v>
      </c>
      <c r="N267" s="48">
        <v>0.26737967914438504</v>
      </c>
      <c r="O267" s="5">
        <v>3</v>
      </c>
      <c r="P267" s="3" t="s">
        <v>6491</v>
      </c>
      <c r="Q267" s="3" t="s">
        <v>11873</v>
      </c>
      <c r="R267" s="48">
        <v>4.2</v>
      </c>
      <c r="S267" s="5">
        <v>84</v>
      </c>
      <c r="T267" s="48">
        <v>2.452</v>
      </c>
      <c r="U267" s="48">
        <v>43.1034483</v>
      </c>
      <c r="V267" s="5">
        <v>24</v>
      </c>
      <c r="W267" s="3" t="s">
        <v>13420</v>
      </c>
      <c r="X267" s="3" t="s">
        <v>13421</v>
      </c>
      <c r="Y267" s="3" t="s">
        <v>11873</v>
      </c>
      <c r="Z267" s="48">
        <v>4.2</v>
      </c>
      <c r="AA267" s="5">
        <v>64</v>
      </c>
      <c r="AB267" s="5">
        <v>84</v>
      </c>
      <c r="AC267" s="3" t="s">
        <v>13134</v>
      </c>
      <c r="AD267" s="3"/>
      <c r="AE267" s="3"/>
      <c r="AF267" s="3"/>
    </row>
    <row x14ac:dyDescent="0.25" r="268" customHeight="1" ht="16.5">
      <c r="A268" s="5">
        <v>13951</v>
      </c>
      <c r="B268" s="3" t="s">
        <v>5228</v>
      </c>
      <c r="C268" s="3" t="s">
        <v>5229</v>
      </c>
      <c r="D268" s="8" t="s">
        <v>3</v>
      </c>
      <c r="E268" s="79"/>
      <c r="F268" s="80">
        <f>IF(AC268="SIM",IF(E268&lt;&gt;"",IF(VLOOKUP(E268,AUXILIAR!$A$1:$B$11,2,FALSE)-IF(Verificação!$G$3="",10,VLOOKUP(Verificação!$G$3,AUXILIAR!$A$1:$B$11,2,FALSE))&gt;0,Verificação!$G$3,E268),IF(VLOOKUP(D268,AUXILIAR!$A$1:$B$11,2,FALSE)-IF(Verificação!$G$3="",10,VLOOKUP(Verificação!$G$3,AUXILIAR!$A$1:$B$11,2,FALSE))&gt;0,Verificação!$G$3,D268)),IF(E268&lt;&gt;"",E268,D268))</f>
      </c>
      <c r="G268" s="81">
        <f>IF(OR(AND(AC268="SIM",OR(F268=Verificação!$G$3,D268=F268,F268="NP")),OR(D268=F268,F268="NP")),"NÃO",IF(E268&lt;&gt;"","SIM","NÃO"))</f>
      </c>
      <c r="H268" s="7">
        <f>IF(E268="NP",0,ABS(VLOOKUP(D268,AUXILIAR!$A$2:$B$11,2,FALSE) - VLOOKUP(E268,AUXILIAR!$A$2:$B$11,2,FALSE)))</f>
      </c>
      <c r="I268" s="5">
        <v>3</v>
      </c>
      <c r="J268" s="5">
        <v>4</v>
      </c>
      <c r="K268" s="48">
        <v>0.75</v>
      </c>
      <c r="L268" s="5">
        <v>2</v>
      </c>
      <c r="M268" s="5">
        <v>3</v>
      </c>
      <c r="N268" s="48">
        <v>0.6666666666666666</v>
      </c>
      <c r="O268" s="7"/>
      <c r="P268" s="3"/>
      <c r="Q268" s="3" t="s">
        <v>13134</v>
      </c>
      <c r="R268" s="48">
        <v>4.2</v>
      </c>
      <c r="S268" s="5">
        <v>75</v>
      </c>
      <c r="T268" s="48">
        <v>2.539</v>
      </c>
      <c r="U268" s="48">
        <v>75.2873563</v>
      </c>
      <c r="V268" s="5">
        <v>50</v>
      </c>
      <c r="W268" s="3" t="s">
        <v>13144</v>
      </c>
      <c r="X268" s="3" t="s">
        <v>13422</v>
      </c>
      <c r="Y268" s="3" t="s">
        <v>11873</v>
      </c>
      <c r="Z268" s="48">
        <v>4.2</v>
      </c>
      <c r="AA268" s="5">
        <v>64</v>
      </c>
      <c r="AB268" s="48">
        <v>75.2873563</v>
      </c>
      <c r="AC268" s="3" t="s">
        <v>13134</v>
      </c>
      <c r="AD268" s="3"/>
      <c r="AE268" s="3"/>
      <c r="AF268" s="3"/>
    </row>
    <row x14ac:dyDescent="0.25" r="269" customHeight="1" ht="16.5">
      <c r="A269" s="5">
        <v>3590</v>
      </c>
      <c r="B269" s="3" t="s">
        <v>8913</v>
      </c>
      <c r="C269" s="3" t="s">
        <v>8914</v>
      </c>
      <c r="D269" s="8" t="s">
        <v>6</v>
      </c>
      <c r="E269" s="79"/>
      <c r="F269" s="80">
        <f>IF(AC269="SIM",IF(E269&lt;&gt;"",IF(VLOOKUP(E269,AUXILIAR!$A$1:$B$11,2,FALSE)-IF(Verificação!$G$3="",10,VLOOKUP(Verificação!$G$3,AUXILIAR!$A$1:$B$11,2,FALSE))&gt;0,Verificação!$G$3,E269),IF(VLOOKUP(D269,AUXILIAR!$A$1:$B$11,2,FALSE)-IF(Verificação!$G$3="",10,VLOOKUP(Verificação!$G$3,AUXILIAR!$A$1:$B$11,2,FALSE))&gt;0,Verificação!$G$3,D269)),IF(E269&lt;&gt;"",E269,D269))</f>
      </c>
      <c r="G269" s="81">
        <f>IF(OR(AND(AC269="SIM",OR(F269=Verificação!$G$3,D269=F269,F269="NP")),OR(D269=F269,F269="NP")),"NÃO",IF(E269&lt;&gt;"","SIM","NÃO"))</f>
      </c>
      <c r="H269" s="7">
        <f>IF(E269="NP",0,ABS(VLOOKUP(D269,AUXILIAR!$A$2:$B$11,2,FALSE) - VLOOKUP(E269,AUXILIAR!$A$2:$B$11,2,FALSE)))</f>
      </c>
      <c r="I269" s="5">
        <v>2</v>
      </c>
      <c r="J269" s="5">
        <v>3</v>
      </c>
      <c r="K269" s="48">
        <v>0.6666666666666666</v>
      </c>
      <c r="L269" s="5">
        <v>2</v>
      </c>
      <c r="M269" s="5">
        <v>3</v>
      </c>
      <c r="N269" s="48">
        <v>0.6666666666666666</v>
      </c>
      <c r="O269" s="7"/>
      <c r="P269" s="3"/>
      <c r="Q269" s="3" t="s">
        <v>13134</v>
      </c>
      <c r="R269" s="48">
        <v>4.2</v>
      </c>
      <c r="S269" s="5">
        <v>46</v>
      </c>
      <c r="T269" s="48">
        <v>1.746</v>
      </c>
      <c r="U269" s="48">
        <v>17.5276753</v>
      </c>
      <c r="V269" s="5">
        <v>35</v>
      </c>
      <c r="W269" s="3" t="s">
        <v>13273</v>
      </c>
      <c r="X269" s="3" t="s">
        <v>13229</v>
      </c>
      <c r="Y269" s="3" t="s">
        <v>13134</v>
      </c>
      <c r="Z269" s="48">
        <v>4.2</v>
      </c>
      <c r="AA269" s="5">
        <v>64</v>
      </c>
      <c r="AB269" s="5">
        <v>46</v>
      </c>
      <c r="AC269" s="3" t="s">
        <v>13134</v>
      </c>
      <c r="AD269" s="3"/>
      <c r="AE269" s="3"/>
      <c r="AF269" s="3"/>
    </row>
    <row x14ac:dyDescent="0.25" r="270" customHeight="1" ht="16.5">
      <c r="A270" s="5">
        <v>12944</v>
      </c>
      <c r="B270" s="3" t="s">
        <v>3319</v>
      </c>
      <c r="C270" s="3" t="s">
        <v>3320</v>
      </c>
      <c r="D270" s="8" t="s">
        <v>2</v>
      </c>
      <c r="E270" s="79"/>
      <c r="F270" s="80">
        <f>IF(AC270="SIM",IF(E270&lt;&gt;"",IF(VLOOKUP(E270,AUXILIAR!$A$1:$B$11,2,FALSE)-IF(Verificação!$G$3="",10,VLOOKUP(Verificação!$G$3,AUXILIAR!$A$1:$B$11,2,FALSE))&gt;0,Verificação!$G$3,E270),IF(VLOOKUP(D270,AUXILIAR!$A$1:$B$11,2,FALSE)-IF(Verificação!$G$3="",10,VLOOKUP(Verificação!$G$3,AUXILIAR!$A$1:$B$11,2,FALSE))&gt;0,Verificação!$G$3,D270)),IF(E270&lt;&gt;"",E270,D270))</f>
      </c>
      <c r="G270" s="81">
        <f>IF(OR(AND(AC270="SIM",OR(F270=Verificação!$G$3,D270=F270,F270="NP")),OR(D270=F270,F270="NP")),"NÃO",IF(E270&lt;&gt;"","SIM","NÃO"))</f>
      </c>
      <c r="H270" s="7">
        <f>IF(E270="NP",0,ABS(VLOOKUP(D270,AUXILIAR!$A$2:$B$11,2,FALSE) - VLOOKUP(E270,AUXILIAR!$A$2:$B$11,2,FALSE)))</f>
      </c>
      <c r="I270" s="5">
        <v>2</v>
      </c>
      <c r="J270" s="5">
        <v>3</v>
      </c>
      <c r="K270" s="48">
        <v>0.6666666666666666</v>
      </c>
      <c r="L270" s="5">
        <v>2</v>
      </c>
      <c r="M270" s="5">
        <v>3</v>
      </c>
      <c r="N270" s="48">
        <v>0.6666666666666666</v>
      </c>
      <c r="O270" s="7"/>
      <c r="P270" s="3"/>
      <c r="Q270" s="3" t="s">
        <v>13134</v>
      </c>
      <c r="R270" s="48">
        <v>4.2</v>
      </c>
      <c r="S270" s="5">
        <v>93</v>
      </c>
      <c r="T270" s="48">
        <v>1.916</v>
      </c>
      <c r="U270" s="48">
        <v>59.1666667</v>
      </c>
      <c r="V270" s="5">
        <v>44</v>
      </c>
      <c r="W270" s="3" t="s">
        <v>13423</v>
      </c>
      <c r="X270" s="3" t="s">
        <v>13424</v>
      </c>
      <c r="Y270" s="3" t="s">
        <v>13134</v>
      </c>
      <c r="Z270" s="48">
        <v>4.2</v>
      </c>
      <c r="AA270" s="5">
        <v>64</v>
      </c>
      <c r="AB270" s="5">
        <v>93</v>
      </c>
      <c r="AC270" s="3" t="s">
        <v>13134</v>
      </c>
      <c r="AD270" s="3"/>
      <c r="AE270" s="3"/>
      <c r="AF270" s="3"/>
    </row>
    <row x14ac:dyDescent="0.25" r="271" customHeight="1" ht="16.5">
      <c r="A271" s="5">
        <v>25042</v>
      </c>
      <c r="B271" s="3" t="s">
        <v>7147</v>
      </c>
      <c r="C271" s="3" t="s">
        <v>7148</v>
      </c>
      <c r="D271" s="8" t="s">
        <v>2</v>
      </c>
      <c r="E271" s="8" t="s">
        <v>4</v>
      </c>
      <c r="F271" s="80">
        <f>IF(AC271="SIM",IF(E271&lt;&gt;"",IF(VLOOKUP(E271,AUXILIAR!$A$1:$B$11,2,FALSE)-IF(Verificação!$G$3="",10,VLOOKUP(Verificação!$G$3,AUXILIAR!$A$1:$B$11,2,FALSE))&gt;0,Verificação!$G$3,E271),IF(VLOOKUP(D271,AUXILIAR!$A$1:$B$11,2,FALSE)-IF(Verificação!$G$3="",10,VLOOKUP(Verificação!$G$3,AUXILIAR!$A$1:$B$11,2,FALSE))&gt;0,Verificação!$G$3,D271)),IF(E271&lt;&gt;"",E271,D271))</f>
      </c>
      <c r="G271" s="81">
        <f>IF(OR(AND(AC271="SIM",OR(F271=Verificação!$G$3,D271=F271,F271="NP")),OR(D271=F271,F271="NP")),"NÃO",IF(E271&lt;&gt;"","SIM","NÃO"))</f>
      </c>
      <c r="H271" s="5">
        <f>IF(E271="NP",0,ABS(VLOOKUP(D271,AUXILIAR!$A$2:$B$11,2,FALSE) - VLOOKUP(E271,AUXILIAR!$A$2:$B$11,2,FALSE)))</f>
      </c>
      <c r="I271" s="5">
        <v>4</v>
      </c>
      <c r="J271" s="5">
        <v>7</v>
      </c>
      <c r="K271" s="48">
        <v>0.5714285714285714</v>
      </c>
      <c r="L271" s="5">
        <v>4</v>
      </c>
      <c r="M271" s="5">
        <v>7</v>
      </c>
      <c r="N271" s="48">
        <v>0.5714285714285714</v>
      </c>
      <c r="O271" s="7"/>
      <c r="P271" s="3"/>
      <c r="Q271" s="3" t="s">
        <v>13134</v>
      </c>
      <c r="R271" s="48">
        <v>4.2</v>
      </c>
      <c r="S271" s="5">
        <v>88</v>
      </c>
      <c r="T271" s="48">
        <v>2.257</v>
      </c>
      <c r="U271" s="48">
        <v>43.5483871</v>
      </c>
      <c r="V271" s="5">
        <v>33</v>
      </c>
      <c r="W271" s="3" t="s">
        <v>13425</v>
      </c>
      <c r="X271" s="3" t="s">
        <v>13138</v>
      </c>
      <c r="Y271" s="3" t="s">
        <v>11873</v>
      </c>
      <c r="Z271" s="48">
        <v>4.2</v>
      </c>
      <c r="AA271" s="5">
        <v>64</v>
      </c>
      <c r="AB271" s="5">
        <v>88</v>
      </c>
      <c r="AC271" s="3" t="s">
        <v>13134</v>
      </c>
      <c r="AD271" s="3"/>
      <c r="AE271" s="3"/>
      <c r="AF271" s="3"/>
    </row>
    <row x14ac:dyDescent="0.25" r="272" customHeight="1" ht="16.5">
      <c r="A272" s="5">
        <v>7167</v>
      </c>
      <c r="B272" s="3" t="s">
        <v>4791</v>
      </c>
      <c r="C272" s="3" t="s">
        <v>4792</v>
      </c>
      <c r="D272" s="8" t="s">
        <v>3</v>
      </c>
      <c r="E272" s="79"/>
      <c r="F272" s="80">
        <f>IF(AC272="SIM",IF(E272&lt;&gt;"",IF(VLOOKUP(E272,AUXILIAR!$A$1:$B$11,2,FALSE)-IF(Verificação!$G$3="",10,VLOOKUP(Verificação!$G$3,AUXILIAR!$A$1:$B$11,2,FALSE))&gt;0,Verificação!$G$3,E272),IF(VLOOKUP(D272,AUXILIAR!$A$1:$B$11,2,FALSE)-IF(Verificação!$G$3="",10,VLOOKUP(Verificação!$G$3,AUXILIAR!$A$1:$B$11,2,FALSE))&gt;0,Verificação!$G$3,D272)),IF(E272&lt;&gt;"",E272,D272))</f>
      </c>
      <c r="G272" s="81">
        <f>IF(OR(AND(AC272="SIM",OR(F272=Verificação!$G$3,D272=F272,F272="NP")),OR(D272=F272,F272="NP")),"NÃO",IF(E272&lt;&gt;"","SIM","NÃO"))</f>
      </c>
      <c r="H272" s="7">
        <f>IF(E272="NP",0,ABS(VLOOKUP(D272,AUXILIAR!$A$2:$B$11,2,FALSE) - VLOOKUP(E272,AUXILIAR!$A$2:$B$11,2,FALSE)))</f>
      </c>
      <c r="I272" s="5">
        <v>30</v>
      </c>
      <c r="J272" s="5">
        <v>62</v>
      </c>
      <c r="K272" s="48">
        <v>0.4838709677419355</v>
      </c>
      <c r="L272" s="5">
        <v>13</v>
      </c>
      <c r="M272" s="5">
        <v>27</v>
      </c>
      <c r="N272" s="48">
        <v>0.48148148148148145</v>
      </c>
      <c r="O272" s="5">
        <v>2</v>
      </c>
      <c r="P272" s="3" t="s">
        <v>4793</v>
      </c>
      <c r="Q272" s="3" t="s">
        <v>11873</v>
      </c>
      <c r="R272" s="48">
        <v>4.2</v>
      </c>
      <c r="S272" s="5">
        <v>75</v>
      </c>
      <c r="T272" s="48">
        <v>2.7</v>
      </c>
      <c r="U272" s="48">
        <v>55.8064516</v>
      </c>
      <c r="V272" s="5">
        <v>29</v>
      </c>
      <c r="W272" s="3" t="s">
        <v>13418</v>
      </c>
      <c r="X272" s="3" t="s">
        <v>13426</v>
      </c>
      <c r="Y272" s="3" t="s">
        <v>11873</v>
      </c>
      <c r="Z272" s="48">
        <v>4.2</v>
      </c>
      <c r="AA272" s="5">
        <v>64</v>
      </c>
      <c r="AB272" s="5">
        <v>75</v>
      </c>
      <c r="AC272" s="3" t="s">
        <v>13134</v>
      </c>
      <c r="AD272" s="3"/>
      <c r="AE272" s="3"/>
      <c r="AF272" s="3"/>
    </row>
    <row x14ac:dyDescent="0.25" r="273" customHeight="1" ht="16.5">
      <c r="A273" s="5">
        <v>10246</v>
      </c>
      <c r="B273" s="3" t="s">
        <v>6572</v>
      </c>
      <c r="C273" s="3" t="s">
        <v>6573</v>
      </c>
      <c r="D273" s="8" t="s">
        <v>3</v>
      </c>
      <c r="E273" s="8" t="s">
        <v>4</v>
      </c>
      <c r="F273" s="80">
        <f>IF(AC273="SIM",IF(E273&lt;&gt;"",IF(VLOOKUP(E273,AUXILIAR!$A$1:$B$11,2,FALSE)-IF(Verificação!$G$3="",10,VLOOKUP(Verificação!$G$3,AUXILIAR!$A$1:$B$11,2,FALSE))&gt;0,Verificação!$G$3,E273),IF(VLOOKUP(D273,AUXILIAR!$A$1:$B$11,2,FALSE)-IF(Verificação!$G$3="",10,VLOOKUP(Verificação!$G$3,AUXILIAR!$A$1:$B$11,2,FALSE))&gt;0,Verificação!$G$3,D273)),IF(E273&lt;&gt;"",E273,D273))</f>
      </c>
      <c r="G273" s="81">
        <f>IF(OR(AND(AC273="SIM",OR(F273=Verificação!$G$3,D273=F273,F273="NP")),OR(D273=F273,F273="NP")),"NÃO",IF(E273&lt;&gt;"","SIM","NÃO"))</f>
      </c>
      <c r="H273" s="5">
        <f>IF(E273="NP",0,ABS(VLOOKUP(D273,AUXILIAR!$A$2:$B$11,2,FALSE) - VLOOKUP(E273,AUXILIAR!$A$2:$B$11,2,FALSE)))</f>
      </c>
      <c r="I273" s="5">
        <v>21</v>
      </c>
      <c r="J273" s="5">
        <v>46</v>
      </c>
      <c r="K273" s="48">
        <v>0.45652173913043476</v>
      </c>
      <c r="L273" s="5">
        <v>14</v>
      </c>
      <c r="M273" s="5">
        <v>28</v>
      </c>
      <c r="N273" s="48">
        <v>0.5</v>
      </c>
      <c r="O273" s="7"/>
      <c r="P273" s="3"/>
      <c r="Q273" s="3" t="s">
        <v>13134</v>
      </c>
      <c r="R273" s="48">
        <v>4.2</v>
      </c>
      <c r="S273" s="5">
        <v>83</v>
      </c>
      <c r="T273" s="48">
        <v>1.713</v>
      </c>
      <c r="U273" s="48">
        <v>48.046875</v>
      </c>
      <c r="V273" s="5">
        <v>36</v>
      </c>
      <c r="W273" s="3" t="s">
        <v>13355</v>
      </c>
      <c r="X273" s="3" t="s">
        <v>13356</v>
      </c>
      <c r="Y273" s="3" t="s">
        <v>11873</v>
      </c>
      <c r="Z273" s="48">
        <v>4.2</v>
      </c>
      <c r="AA273" s="5">
        <v>64</v>
      </c>
      <c r="AB273" s="5">
        <v>83</v>
      </c>
      <c r="AC273" s="3" t="s">
        <v>13134</v>
      </c>
      <c r="AD273" s="3"/>
      <c r="AE273" s="3"/>
      <c r="AF273" s="3"/>
    </row>
    <row x14ac:dyDescent="0.25" r="274" customHeight="1" ht="16.5">
      <c r="A274" s="5">
        <v>20206</v>
      </c>
      <c r="B274" s="3" t="s">
        <v>5494</v>
      </c>
      <c r="C274" s="3" t="s">
        <v>5495</v>
      </c>
      <c r="D274" s="8" t="s">
        <v>3</v>
      </c>
      <c r="E274" s="79"/>
      <c r="F274" s="80">
        <f>IF(AC274="SIM",IF(E274&lt;&gt;"",IF(VLOOKUP(E274,AUXILIAR!$A$1:$B$11,2,FALSE)-IF(Verificação!$G$3="",10,VLOOKUP(Verificação!$G$3,AUXILIAR!$A$1:$B$11,2,FALSE))&gt;0,Verificação!$G$3,E274),IF(VLOOKUP(D274,AUXILIAR!$A$1:$B$11,2,FALSE)-IF(Verificação!$G$3="",10,VLOOKUP(Verificação!$G$3,AUXILIAR!$A$1:$B$11,2,FALSE))&gt;0,Verificação!$G$3,D274)),IF(E274&lt;&gt;"",E274,D274))</f>
      </c>
      <c r="G274" s="81">
        <f>IF(OR(AND(AC274="SIM",OR(F274=Verificação!$G$3,D274=F274,F274="NP")),OR(D274=F274,F274="NP")),"NÃO",IF(E274&lt;&gt;"","SIM","NÃO"))</f>
      </c>
      <c r="H274" s="7">
        <f>IF(E274="NP",0,ABS(VLOOKUP(D274,AUXILIAR!$A$2:$B$11,2,FALSE) - VLOOKUP(E274,AUXILIAR!$A$2:$B$11,2,FALSE)))</f>
      </c>
      <c r="I274" s="5">
        <v>19</v>
      </c>
      <c r="J274" s="5">
        <v>86</v>
      </c>
      <c r="K274" s="48">
        <v>0.22093023255813954</v>
      </c>
      <c r="L274" s="5">
        <v>6</v>
      </c>
      <c r="M274" s="5">
        <v>39</v>
      </c>
      <c r="N274" s="48">
        <v>0.15384615384615385</v>
      </c>
      <c r="O274" s="5">
        <v>3</v>
      </c>
      <c r="P274" s="3" t="s">
        <v>5496</v>
      </c>
      <c r="Q274" s="3" t="s">
        <v>11873</v>
      </c>
      <c r="R274" s="48">
        <v>4.2</v>
      </c>
      <c r="S274" s="5">
        <v>80</v>
      </c>
      <c r="T274" s="48">
        <v>2.513</v>
      </c>
      <c r="U274" s="48">
        <v>69.3939394</v>
      </c>
      <c r="V274" s="5">
        <v>43</v>
      </c>
      <c r="W274" s="3" t="s">
        <v>13275</v>
      </c>
      <c r="X274" s="3" t="s">
        <v>13427</v>
      </c>
      <c r="Y274" s="3" t="s">
        <v>11873</v>
      </c>
      <c r="Z274" s="48">
        <v>4.2</v>
      </c>
      <c r="AA274" s="5">
        <v>64</v>
      </c>
      <c r="AB274" s="5">
        <v>80</v>
      </c>
      <c r="AC274" s="3" t="s">
        <v>13134</v>
      </c>
      <c r="AD274" s="3"/>
      <c r="AE274" s="3"/>
      <c r="AF274" s="3"/>
    </row>
    <row x14ac:dyDescent="0.25" r="275" customHeight="1" ht="16.5">
      <c r="A275" s="5">
        <v>98691</v>
      </c>
      <c r="B275" s="3" t="s">
        <v>5954</v>
      </c>
      <c r="C275" s="3" t="s">
        <v>5955</v>
      </c>
      <c r="D275" s="8" t="s">
        <v>3</v>
      </c>
      <c r="E275" s="79"/>
      <c r="F275" s="80">
        <f>IF(AC275="SIM",IF(E275&lt;&gt;"",IF(VLOOKUP(E275,AUXILIAR!$A$1:$B$11,2,FALSE)-IF(Verificação!$G$3="",10,VLOOKUP(Verificação!$G$3,AUXILIAR!$A$1:$B$11,2,FALSE))&gt;0,Verificação!$G$3,E275),IF(VLOOKUP(D275,AUXILIAR!$A$1:$B$11,2,FALSE)-IF(Verificação!$G$3="",10,VLOOKUP(Verificação!$G$3,AUXILIAR!$A$1:$B$11,2,FALSE))&gt;0,Verificação!$G$3,D275)),IF(E275&lt;&gt;"",E275,D275))</f>
      </c>
      <c r="G275" s="81">
        <f>IF(OR(AND(AC275="SIM",OR(F275=Verificação!$G$3,D275=F275,F275="NP")),OR(D275=F275,F275="NP")),"NÃO",IF(E275&lt;&gt;"","SIM","NÃO"))</f>
      </c>
      <c r="H275" s="7">
        <f>IF(E275="NP",0,ABS(VLOOKUP(D275,AUXILIAR!$A$2:$B$11,2,FALSE) - VLOOKUP(E275,AUXILIAR!$A$2:$B$11,2,FALSE)))</f>
      </c>
      <c r="I275" s="5">
        <v>3</v>
      </c>
      <c r="J275" s="5">
        <v>9</v>
      </c>
      <c r="K275" s="48">
        <v>0.3333333333333333</v>
      </c>
      <c r="L275" s="5">
        <v>2</v>
      </c>
      <c r="M275" s="5">
        <v>6</v>
      </c>
      <c r="N275" s="48">
        <v>0.3333333333333333</v>
      </c>
      <c r="O275" s="5">
        <v>2</v>
      </c>
      <c r="P275" s="3" t="s">
        <v>5956</v>
      </c>
      <c r="Q275" s="3" t="s">
        <v>11873</v>
      </c>
      <c r="R275" s="7"/>
      <c r="S275" s="7"/>
      <c r="T275" s="48">
        <v>5.316</v>
      </c>
      <c r="U275" s="48">
        <v>83.6956522</v>
      </c>
      <c r="V275" s="5">
        <v>34</v>
      </c>
      <c r="W275" s="3"/>
      <c r="X275" s="3" t="s">
        <v>13428</v>
      </c>
      <c r="Y275" s="3" t="s">
        <v>13134</v>
      </c>
      <c r="Z275" s="48">
        <v>4.140217997312752</v>
      </c>
      <c r="AA275" s="5">
        <v>62</v>
      </c>
      <c r="AB275" s="48">
        <v>83.6956522</v>
      </c>
      <c r="AC275" s="3" t="s">
        <v>13134</v>
      </c>
      <c r="AD275" s="3"/>
      <c r="AE275" s="3"/>
      <c r="AF275" s="3"/>
    </row>
    <row x14ac:dyDescent="0.25" r="276" customHeight="1" ht="16.5">
      <c r="A276" s="5">
        <v>11283</v>
      </c>
      <c r="B276" s="3" t="s">
        <v>5041</v>
      </c>
      <c r="C276" s="3" t="s">
        <v>5042</v>
      </c>
      <c r="D276" s="8" t="s">
        <v>3</v>
      </c>
      <c r="E276" s="79"/>
      <c r="F276" s="80">
        <f>IF(AC276="SIM",IF(E276&lt;&gt;"",IF(VLOOKUP(E276,AUXILIAR!$A$1:$B$11,2,FALSE)-IF(Verificação!$G$3="",10,VLOOKUP(Verificação!$G$3,AUXILIAR!$A$1:$B$11,2,FALSE))&gt;0,Verificação!$G$3,E276),IF(VLOOKUP(D276,AUXILIAR!$A$1:$B$11,2,FALSE)-IF(Verificação!$G$3="",10,VLOOKUP(Verificação!$G$3,AUXILIAR!$A$1:$B$11,2,FALSE))&gt;0,Verificação!$G$3,D276)),IF(E276&lt;&gt;"",E276,D276))</f>
      </c>
      <c r="G276" s="81">
        <f>IF(OR(AND(AC276="SIM",OR(F276=Verificação!$G$3,D276=F276,F276="NP")),OR(D276=F276,F276="NP")),"NÃO",IF(E276&lt;&gt;"","SIM","NÃO"))</f>
      </c>
      <c r="H276" s="7">
        <f>IF(E276="NP",0,ABS(VLOOKUP(D276,AUXILIAR!$A$2:$B$11,2,FALSE) - VLOOKUP(E276,AUXILIAR!$A$2:$B$11,2,FALSE)))</f>
      </c>
      <c r="I276" s="5">
        <v>1</v>
      </c>
      <c r="J276" s="5">
        <v>2</v>
      </c>
      <c r="K276" s="48">
        <v>0.5</v>
      </c>
      <c r="L276" s="5">
        <v>1</v>
      </c>
      <c r="M276" s="5">
        <v>2</v>
      </c>
      <c r="N276" s="48">
        <v>0.5</v>
      </c>
      <c r="O276" s="7"/>
      <c r="P276" s="3"/>
      <c r="Q276" s="3" t="s">
        <v>13134</v>
      </c>
      <c r="R276" s="48">
        <v>4.1</v>
      </c>
      <c r="S276" s="5">
        <v>76</v>
      </c>
      <c r="T276" s="5">
        <v>2</v>
      </c>
      <c r="U276" s="48">
        <v>41.7293233</v>
      </c>
      <c r="V276" s="5">
        <v>17</v>
      </c>
      <c r="W276" s="3" t="s">
        <v>13407</v>
      </c>
      <c r="X276" s="3" t="s">
        <v>13167</v>
      </c>
      <c r="Y276" s="3" t="s">
        <v>13134</v>
      </c>
      <c r="Z276" s="48">
        <v>4.1</v>
      </c>
      <c r="AA276" s="5">
        <v>62</v>
      </c>
      <c r="AB276" s="5">
        <v>76</v>
      </c>
      <c r="AC276" s="3" t="s">
        <v>13134</v>
      </c>
      <c r="AD276" s="3"/>
      <c r="AE276" s="3"/>
      <c r="AF276" s="3"/>
    </row>
    <row x14ac:dyDescent="0.25" r="277" customHeight="1" ht="16.5">
      <c r="A277" s="5">
        <v>6256</v>
      </c>
      <c r="B277" s="3" t="s">
        <v>6417</v>
      </c>
      <c r="C277" s="3" t="s">
        <v>6418</v>
      </c>
      <c r="D277" s="8" t="s">
        <v>3</v>
      </c>
      <c r="E277" s="8" t="s">
        <v>4</v>
      </c>
      <c r="F277" s="80">
        <f>IF(AC277="SIM",IF(E277&lt;&gt;"",IF(VLOOKUP(E277,AUXILIAR!$A$1:$B$11,2,FALSE)-IF(Verificação!$G$3="",10,VLOOKUP(Verificação!$G$3,AUXILIAR!$A$1:$B$11,2,FALSE))&gt;0,Verificação!$G$3,E277),IF(VLOOKUP(D277,AUXILIAR!$A$1:$B$11,2,FALSE)-IF(Verificação!$G$3="",10,VLOOKUP(Verificação!$G$3,AUXILIAR!$A$1:$B$11,2,FALSE))&gt;0,Verificação!$G$3,D277)),IF(E277&lt;&gt;"",E277,D277))</f>
      </c>
      <c r="G277" s="81">
        <f>IF(OR(AND(AC277="SIM",OR(F277=Verificação!$G$3,D277=F277,F277="NP")),OR(D277=F277,F277="NP")),"NÃO",IF(E277&lt;&gt;"","SIM","NÃO"))</f>
      </c>
      <c r="H277" s="5">
        <f>IF(E277="NP",0,ABS(VLOOKUP(D277,AUXILIAR!$A$2:$B$11,2,FALSE) - VLOOKUP(E277,AUXILIAR!$A$2:$B$11,2,FALSE)))</f>
      </c>
      <c r="I277" s="5">
        <v>79</v>
      </c>
      <c r="J277" s="5">
        <v>230</v>
      </c>
      <c r="K277" s="48">
        <v>0.34347826086956523</v>
      </c>
      <c r="L277" s="5">
        <v>35</v>
      </c>
      <c r="M277" s="5">
        <v>89</v>
      </c>
      <c r="N277" s="48">
        <v>0.39325842696629215</v>
      </c>
      <c r="O277" s="5">
        <v>2</v>
      </c>
      <c r="P277" s="3" t="s">
        <v>6419</v>
      </c>
      <c r="Q277" s="3" t="s">
        <v>11873</v>
      </c>
      <c r="R277" s="48">
        <v>4.1</v>
      </c>
      <c r="S277" s="5">
        <v>86</v>
      </c>
      <c r="T277" s="48">
        <v>2.294</v>
      </c>
      <c r="U277" s="48">
        <v>57.7720207</v>
      </c>
      <c r="V277" s="5">
        <v>43</v>
      </c>
      <c r="W277" s="3" t="s">
        <v>13429</v>
      </c>
      <c r="X277" s="3" t="s">
        <v>13292</v>
      </c>
      <c r="Y277" s="3" t="s">
        <v>11873</v>
      </c>
      <c r="Z277" s="48">
        <v>4.1</v>
      </c>
      <c r="AA277" s="5">
        <v>62</v>
      </c>
      <c r="AB277" s="5">
        <v>86</v>
      </c>
      <c r="AC277" s="3" t="s">
        <v>13134</v>
      </c>
      <c r="AD277" s="3"/>
      <c r="AE277" s="3"/>
      <c r="AF277" s="3"/>
    </row>
    <row x14ac:dyDescent="0.25" r="278" customHeight="1" ht="16.5">
      <c r="A278" s="5">
        <v>11035</v>
      </c>
      <c r="B278" s="3" t="s">
        <v>7938</v>
      </c>
      <c r="C278" s="3" t="s">
        <v>7939</v>
      </c>
      <c r="D278" s="8" t="s">
        <v>3</v>
      </c>
      <c r="E278" s="8" t="s">
        <v>5</v>
      </c>
      <c r="F278" s="80">
        <f>IF(AC278="SIM",IF(E278&lt;&gt;"",IF(VLOOKUP(E278,AUXILIAR!$A$1:$B$11,2,FALSE)-IF(Verificação!$G$3="",10,VLOOKUP(Verificação!$G$3,AUXILIAR!$A$1:$B$11,2,FALSE))&gt;0,Verificação!$G$3,E278),IF(VLOOKUP(D278,AUXILIAR!$A$1:$B$11,2,FALSE)-IF(Verificação!$G$3="",10,VLOOKUP(Verificação!$G$3,AUXILIAR!$A$1:$B$11,2,FALSE))&gt;0,Verificação!$G$3,D278)),IF(E278&lt;&gt;"",E278,D278))</f>
      </c>
      <c r="G278" s="81">
        <f>IF(OR(AND(AC278="SIM",OR(F278=Verificação!$G$3,D278=F278,F278="NP")),OR(D278=F278,F278="NP")),"NÃO",IF(E278&lt;&gt;"","SIM","NÃO"))</f>
      </c>
      <c r="H278" s="5">
        <f>IF(E278="NP",0,ABS(VLOOKUP(D278,AUXILIAR!$A$2:$B$11,2,FALSE) - VLOOKUP(E278,AUXILIAR!$A$2:$B$11,2,FALSE)))</f>
      </c>
      <c r="I278" s="5">
        <v>31</v>
      </c>
      <c r="J278" s="5">
        <v>75</v>
      </c>
      <c r="K278" s="48">
        <v>0.41333333333333333</v>
      </c>
      <c r="L278" s="5">
        <v>15</v>
      </c>
      <c r="M278" s="5">
        <v>35</v>
      </c>
      <c r="N278" s="48">
        <v>0.42857142857142855</v>
      </c>
      <c r="O278" s="5">
        <v>2</v>
      </c>
      <c r="P278" s="3" t="s">
        <v>7474</v>
      </c>
      <c r="Q278" s="3" t="s">
        <v>11873</v>
      </c>
      <c r="R278" s="48">
        <v>4.1</v>
      </c>
      <c r="S278" s="5">
        <v>75</v>
      </c>
      <c r="T278" s="48">
        <v>2.063</v>
      </c>
      <c r="U278" s="48">
        <v>36.4516129</v>
      </c>
      <c r="V278" s="5">
        <v>33</v>
      </c>
      <c r="W278" s="3" t="s">
        <v>13430</v>
      </c>
      <c r="X278" s="3" t="s">
        <v>13431</v>
      </c>
      <c r="Y278" s="3" t="s">
        <v>11873</v>
      </c>
      <c r="Z278" s="48">
        <v>4.1</v>
      </c>
      <c r="AA278" s="5">
        <v>62</v>
      </c>
      <c r="AB278" s="5">
        <v>75</v>
      </c>
      <c r="AC278" s="3" t="s">
        <v>13134</v>
      </c>
      <c r="AD278" s="3"/>
      <c r="AE278" s="3"/>
      <c r="AF278" s="3"/>
    </row>
    <row x14ac:dyDescent="0.25" r="279" customHeight="1" ht="16.5">
      <c r="A279" s="5">
        <v>6193</v>
      </c>
      <c r="B279" s="3" t="s">
        <v>6413</v>
      </c>
      <c r="C279" s="3" t="s">
        <v>6414</v>
      </c>
      <c r="D279" s="8" t="s">
        <v>4</v>
      </c>
      <c r="E279" s="79"/>
      <c r="F279" s="80">
        <f>IF(AC279="SIM",IF(E279&lt;&gt;"",IF(VLOOKUP(E279,AUXILIAR!$A$1:$B$11,2,FALSE)-IF(Verificação!$G$3="",10,VLOOKUP(Verificação!$G$3,AUXILIAR!$A$1:$B$11,2,FALSE))&gt;0,Verificação!$G$3,E279),IF(VLOOKUP(D279,AUXILIAR!$A$1:$B$11,2,FALSE)-IF(Verificação!$G$3="",10,VLOOKUP(Verificação!$G$3,AUXILIAR!$A$1:$B$11,2,FALSE))&gt;0,Verificação!$G$3,D279)),IF(E279&lt;&gt;"",E279,D279))</f>
      </c>
      <c r="G279" s="81">
        <f>IF(OR(AND(AC279="SIM",OR(F279=Verificação!$G$3,D279=F279,F279="NP")),OR(D279=F279,F279="NP")),"NÃO",IF(E279&lt;&gt;"","SIM","NÃO"))</f>
      </c>
      <c r="H279" s="7">
        <f>IF(E279="NP",0,ABS(VLOOKUP(D279,AUXILIAR!$A$2:$B$11,2,FALSE) - VLOOKUP(E279,AUXILIAR!$A$2:$B$11,2,FALSE)))</f>
      </c>
      <c r="I279" s="5">
        <v>2</v>
      </c>
      <c r="J279" s="5">
        <v>4</v>
      </c>
      <c r="K279" s="48">
        <v>0.5</v>
      </c>
      <c r="L279" s="5">
        <v>1</v>
      </c>
      <c r="M279" s="5">
        <v>2</v>
      </c>
      <c r="N279" s="48">
        <v>0.5</v>
      </c>
      <c r="O279" s="7"/>
      <c r="P279" s="3"/>
      <c r="Q279" s="3" t="s">
        <v>13134</v>
      </c>
      <c r="R279" s="48">
        <v>4.1</v>
      </c>
      <c r="S279" s="5">
        <v>73</v>
      </c>
      <c r="T279" s="48">
        <v>2.178</v>
      </c>
      <c r="U279" s="48">
        <v>57.0921986</v>
      </c>
      <c r="V279" s="7"/>
      <c r="W279" s="3" t="s">
        <v>13144</v>
      </c>
      <c r="X279" s="3" t="s">
        <v>13138</v>
      </c>
      <c r="Y279" s="3" t="s">
        <v>11873</v>
      </c>
      <c r="Z279" s="48">
        <v>4.1</v>
      </c>
      <c r="AA279" s="5">
        <v>62</v>
      </c>
      <c r="AB279" s="5">
        <v>73</v>
      </c>
      <c r="AC279" s="3" t="s">
        <v>13134</v>
      </c>
      <c r="AD279" s="3"/>
      <c r="AE279" s="3"/>
      <c r="AF279" s="3"/>
    </row>
    <row x14ac:dyDescent="0.25" r="280" customHeight="1" ht="16.5">
      <c r="A280" s="5">
        <v>3529</v>
      </c>
      <c r="B280" s="3" t="s">
        <v>7701</v>
      </c>
      <c r="C280" s="3" t="s">
        <v>7702</v>
      </c>
      <c r="D280" s="8" t="s">
        <v>5</v>
      </c>
      <c r="E280" s="79"/>
      <c r="F280" s="80">
        <f>IF(AC280="SIM",IF(E280&lt;&gt;"",IF(VLOOKUP(E280,AUXILIAR!$A$1:$B$11,2,FALSE)-IF(Verificação!$G$3="",10,VLOOKUP(Verificação!$G$3,AUXILIAR!$A$1:$B$11,2,FALSE))&gt;0,Verificação!$G$3,E280),IF(VLOOKUP(D280,AUXILIAR!$A$1:$B$11,2,FALSE)-IF(Verificação!$G$3="",10,VLOOKUP(Verificação!$G$3,AUXILIAR!$A$1:$B$11,2,FALSE))&gt;0,Verificação!$G$3,D280)),IF(E280&lt;&gt;"",E280,D280))</f>
      </c>
      <c r="G280" s="81">
        <f>IF(OR(AND(AC280="SIM",OR(F280=Verificação!$G$3,D280=F280,F280="NP")),OR(D280=F280,F280="NP")),"NÃO",IF(E280&lt;&gt;"","SIM","NÃO"))</f>
      </c>
      <c r="H280" s="7">
        <f>IF(E280="NP",0,ABS(VLOOKUP(D280,AUXILIAR!$A$2:$B$11,2,FALSE) - VLOOKUP(E280,AUXILIAR!$A$2:$B$11,2,FALSE)))</f>
      </c>
      <c r="I280" s="5">
        <v>587</v>
      </c>
      <c r="J280" s="5">
        <v>2759</v>
      </c>
      <c r="K280" s="48">
        <v>0.21275824574121058</v>
      </c>
      <c r="L280" s="5">
        <v>239</v>
      </c>
      <c r="M280" s="5">
        <v>1241</v>
      </c>
      <c r="N280" s="48">
        <v>0.1925866236905721</v>
      </c>
      <c r="O280" s="5">
        <v>3</v>
      </c>
      <c r="P280" s="3" t="s">
        <v>7703</v>
      </c>
      <c r="Q280" s="3" t="s">
        <v>11873</v>
      </c>
      <c r="R280" s="48">
        <v>4.1</v>
      </c>
      <c r="S280" s="5">
        <v>62</v>
      </c>
      <c r="T280" s="48">
        <v>2.07</v>
      </c>
      <c r="U280" s="48">
        <v>60.2564103</v>
      </c>
      <c r="V280" s="5">
        <v>34</v>
      </c>
      <c r="W280" s="3" t="s">
        <v>13211</v>
      </c>
      <c r="X280" s="3" t="s">
        <v>13237</v>
      </c>
      <c r="Y280" s="3" t="s">
        <v>11873</v>
      </c>
      <c r="Z280" s="48">
        <v>4.1</v>
      </c>
      <c r="AA280" s="5">
        <v>62</v>
      </c>
      <c r="AB280" s="5">
        <v>62</v>
      </c>
      <c r="AC280" s="3" t="s">
        <v>13134</v>
      </c>
      <c r="AD280" s="3"/>
      <c r="AE280" s="3"/>
      <c r="AF280" s="3"/>
    </row>
    <row x14ac:dyDescent="0.25" r="281" customHeight="1" ht="16.5">
      <c r="A281" s="5">
        <v>115588</v>
      </c>
      <c r="B281" s="3" t="s">
        <v>4423</v>
      </c>
      <c r="C281" s="3" t="s">
        <v>4424</v>
      </c>
      <c r="D281" s="8" t="s">
        <v>2</v>
      </c>
      <c r="E281" s="79"/>
      <c r="F281" s="80">
        <f>IF(AC281="SIM",IF(E281&lt;&gt;"",IF(VLOOKUP(E281,AUXILIAR!$A$1:$B$11,2,FALSE)-IF(Verificação!$G$3="",10,VLOOKUP(Verificação!$G$3,AUXILIAR!$A$1:$B$11,2,FALSE))&gt;0,Verificação!$G$3,E281),IF(VLOOKUP(D281,AUXILIAR!$A$1:$B$11,2,FALSE)-IF(Verificação!$G$3="",10,VLOOKUP(Verificação!$G$3,AUXILIAR!$A$1:$B$11,2,FALSE))&gt;0,Verificação!$G$3,D281)),IF(E281&lt;&gt;"",E281,D281))</f>
      </c>
      <c r="G281" s="81">
        <f>IF(OR(AND(AC281="SIM",OR(F281=Verificação!$G$3,D281=F281,F281="NP")),OR(D281=F281,F281="NP")),"NÃO",IF(E281&lt;&gt;"","SIM","NÃO"))</f>
      </c>
      <c r="H281" s="7">
        <f>IF(E281="NP",0,ABS(VLOOKUP(D281,AUXILIAR!$A$2:$B$11,2,FALSE) - VLOOKUP(E281,AUXILIAR!$A$2:$B$11,2,FALSE)))</f>
      </c>
      <c r="I281" s="5">
        <v>3</v>
      </c>
      <c r="J281" s="5">
        <v>15</v>
      </c>
      <c r="K281" s="48">
        <v>0.2</v>
      </c>
      <c r="L281" s="5">
        <v>3</v>
      </c>
      <c r="M281" s="5">
        <v>15</v>
      </c>
      <c r="N281" s="48">
        <v>0.2</v>
      </c>
      <c r="O281" s="5">
        <v>3</v>
      </c>
      <c r="P281" s="3" t="s">
        <v>4425</v>
      </c>
      <c r="Q281" s="3" t="s">
        <v>11873</v>
      </c>
      <c r="R281" s="48">
        <v>4.1</v>
      </c>
      <c r="S281" s="5">
        <v>92</v>
      </c>
      <c r="T281" s="13"/>
      <c r="U281" s="13"/>
      <c r="V281" s="5">
        <v>21</v>
      </c>
      <c r="W281" s="3" t="s">
        <v>13432</v>
      </c>
      <c r="X281" s="3"/>
      <c r="Y281" s="3" t="s">
        <v>13134</v>
      </c>
      <c r="Z281" s="48">
        <v>4.1</v>
      </c>
      <c r="AA281" s="5">
        <v>62</v>
      </c>
      <c r="AB281" s="5">
        <v>92</v>
      </c>
      <c r="AC281" s="3" t="s">
        <v>13134</v>
      </c>
      <c r="AD281" s="3"/>
      <c r="AE281" s="3"/>
      <c r="AF281" s="3"/>
    </row>
    <row x14ac:dyDescent="0.25" r="282" customHeight="1" ht="16.5">
      <c r="A282" s="5">
        <v>18424</v>
      </c>
      <c r="B282" s="3" t="s">
        <v>3688</v>
      </c>
      <c r="C282" s="3" t="s">
        <v>3689</v>
      </c>
      <c r="D282" s="8" t="s">
        <v>2</v>
      </c>
      <c r="E282" s="79"/>
      <c r="F282" s="80">
        <f>IF(AC282="SIM",IF(E282&lt;&gt;"",IF(VLOOKUP(E282,AUXILIAR!$A$1:$B$11,2,FALSE)-IF(Verificação!$G$3="",10,VLOOKUP(Verificação!$G$3,AUXILIAR!$A$1:$B$11,2,FALSE))&gt;0,Verificação!$G$3,E282),IF(VLOOKUP(D282,AUXILIAR!$A$1:$B$11,2,FALSE)-IF(Verificação!$G$3="",10,VLOOKUP(Verificação!$G$3,AUXILIAR!$A$1:$B$11,2,FALSE))&gt;0,Verificação!$G$3,D282)),IF(E282&lt;&gt;"",E282,D282))</f>
      </c>
      <c r="G282" s="81">
        <f>IF(OR(AND(AC282="SIM",OR(F282=Verificação!$G$3,D282=F282,F282="NP")),OR(D282=F282,F282="NP")),"NÃO",IF(E282&lt;&gt;"","SIM","NÃO"))</f>
      </c>
      <c r="H282" s="7">
        <f>IF(E282="NP",0,ABS(VLOOKUP(D282,AUXILIAR!$A$2:$B$11,2,FALSE) - VLOOKUP(E282,AUXILIAR!$A$2:$B$11,2,FALSE)))</f>
      </c>
      <c r="I282" s="5">
        <v>3</v>
      </c>
      <c r="J282" s="5">
        <v>7</v>
      </c>
      <c r="K282" s="48">
        <v>0.42857142857142855</v>
      </c>
      <c r="L282" s="5">
        <v>1</v>
      </c>
      <c r="M282" s="5">
        <v>3</v>
      </c>
      <c r="N282" s="48">
        <v>0.3333333333333333</v>
      </c>
      <c r="O282" s="5">
        <v>2</v>
      </c>
      <c r="P282" s="3" t="s">
        <v>272</v>
      </c>
      <c r="Q282" s="3" t="s">
        <v>11873</v>
      </c>
      <c r="R282" s="48">
        <v>4.1</v>
      </c>
      <c r="S282" s="5">
        <v>93</v>
      </c>
      <c r="T282" s="48">
        <v>2.451</v>
      </c>
      <c r="U282" s="48">
        <v>90.625</v>
      </c>
      <c r="V282" s="5">
        <v>30</v>
      </c>
      <c r="W282" s="3" t="s">
        <v>13433</v>
      </c>
      <c r="X282" s="3" t="s">
        <v>13434</v>
      </c>
      <c r="Y282" s="3" t="s">
        <v>11873</v>
      </c>
      <c r="Z282" s="48">
        <v>4.1</v>
      </c>
      <c r="AA282" s="5">
        <v>62</v>
      </c>
      <c r="AB282" s="5">
        <v>93</v>
      </c>
      <c r="AC282" s="3" t="s">
        <v>13134</v>
      </c>
      <c r="AD282" s="3"/>
      <c r="AE282" s="3"/>
      <c r="AF282" s="3"/>
    </row>
    <row x14ac:dyDescent="0.25" r="283" customHeight="1" ht="16.5">
      <c r="A283" s="5">
        <v>18334</v>
      </c>
      <c r="B283" s="3" t="s">
        <v>6930</v>
      </c>
      <c r="C283" s="3" t="s">
        <v>6931</v>
      </c>
      <c r="D283" s="8" t="s">
        <v>4</v>
      </c>
      <c r="E283" s="79"/>
      <c r="F283" s="80">
        <f>IF(AC283="SIM",IF(E283&lt;&gt;"",IF(VLOOKUP(E283,AUXILIAR!$A$1:$B$11,2,FALSE)-IF(Verificação!$G$3="",10,VLOOKUP(Verificação!$G$3,AUXILIAR!$A$1:$B$11,2,FALSE))&gt;0,Verificação!$G$3,E283),IF(VLOOKUP(D283,AUXILIAR!$A$1:$B$11,2,FALSE)-IF(Verificação!$G$3="",10,VLOOKUP(Verificação!$G$3,AUXILIAR!$A$1:$B$11,2,FALSE))&gt;0,Verificação!$G$3,D283)),IF(E283&lt;&gt;"",E283,D283))</f>
      </c>
      <c r="G283" s="81">
        <f>IF(OR(AND(AC283="SIM",OR(F283=Verificação!$G$3,D283=F283,F283="NP")),OR(D283=F283,F283="NP")),"NÃO",IF(E283&lt;&gt;"","SIM","NÃO"))</f>
      </c>
      <c r="H283" s="7">
        <f>IF(E283="NP",0,ABS(VLOOKUP(D283,AUXILIAR!$A$2:$B$11,2,FALSE) - VLOOKUP(E283,AUXILIAR!$A$2:$B$11,2,FALSE)))</f>
      </c>
      <c r="I283" s="5">
        <v>304</v>
      </c>
      <c r="J283" s="5">
        <v>1132</v>
      </c>
      <c r="K283" s="48">
        <v>0.26855123674911663</v>
      </c>
      <c r="L283" s="5">
        <v>129</v>
      </c>
      <c r="M283" s="5">
        <v>493</v>
      </c>
      <c r="N283" s="48">
        <v>0.2616632860040568</v>
      </c>
      <c r="O283" s="5">
        <v>3</v>
      </c>
      <c r="P283" s="3" t="s">
        <v>6932</v>
      </c>
      <c r="Q283" s="3" t="s">
        <v>11873</v>
      </c>
      <c r="R283" s="48">
        <v>4.1</v>
      </c>
      <c r="S283" s="5">
        <v>63</v>
      </c>
      <c r="T283" s="48">
        <v>2.688</v>
      </c>
      <c r="U283" s="48">
        <v>44.6236559</v>
      </c>
      <c r="V283" s="5">
        <v>58</v>
      </c>
      <c r="W283" s="3" t="s">
        <v>13139</v>
      </c>
      <c r="X283" s="3" t="s">
        <v>13140</v>
      </c>
      <c r="Y283" s="3" t="s">
        <v>11873</v>
      </c>
      <c r="Z283" s="48">
        <v>4.1</v>
      </c>
      <c r="AA283" s="5">
        <v>62</v>
      </c>
      <c r="AB283" s="5">
        <v>63</v>
      </c>
      <c r="AC283" s="3" t="s">
        <v>13134</v>
      </c>
      <c r="AD283" s="3"/>
      <c r="AE283" s="3"/>
      <c r="AF283" s="3"/>
    </row>
    <row x14ac:dyDescent="0.25" r="284" customHeight="1" ht="16.5">
      <c r="A284" s="5">
        <v>10544</v>
      </c>
      <c r="B284" s="3" t="s">
        <v>7920</v>
      </c>
      <c r="C284" s="3" t="s">
        <v>7921</v>
      </c>
      <c r="D284" s="8" t="s">
        <v>4</v>
      </c>
      <c r="E284" s="8" t="s">
        <v>5</v>
      </c>
      <c r="F284" s="80">
        <f>IF(AC284="SIM",IF(E284&lt;&gt;"",IF(VLOOKUP(E284,AUXILIAR!$A$1:$B$11,2,FALSE)-IF(Verificação!$G$3="",10,VLOOKUP(Verificação!$G$3,AUXILIAR!$A$1:$B$11,2,FALSE))&gt;0,Verificação!$G$3,E284),IF(VLOOKUP(D284,AUXILIAR!$A$1:$B$11,2,FALSE)-IF(Verificação!$G$3="",10,VLOOKUP(Verificação!$G$3,AUXILIAR!$A$1:$B$11,2,FALSE))&gt;0,Verificação!$G$3,D284)),IF(E284&lt;&gt;"",E284,D284))</f>
      </c>
      <c r="G284" s="81">
        <f>IF(OR(AND(AC284="SIM",OR(F284=Verificação!$G$3,D284=F284,F284="NP")),OR(D284=F284,F284="NP")),"NÃO",IF(E284&lt;&gt;"","SIM","NÃO"))</f>
      </c>
      <c r="H284" s="5">
        <f>IF(E284="NP",0,ABS(VLOOKUP(D284,AUXILIAR!$A$2:$B$11,2,FALSE) - VLOOKUP(E284,AUXILIAR!$A$2:$B$11,2,FALSE)))</f>
      </c>
      <c r="I284" s="5">
        <v>22</v>
      </c>
      <c r="J284" s="5">
        <v>66</v>
      </c>
      <c r="K284" s="48">
        <v>0.3333333333333333</v>
      </c>
      <c r="L284" s="5">
        <v>13</v>
      </c>
      <c r="M284" s="5">
        <v>47</v>
      </c>
      <c r="N284" s="48">
        <v>0.2765957446808511</v>
      </c>
      <c r="O284" s="5">
        <v>3</v>
      </c>
      <c r="P284" s="3" t="s">
        <v>7922</v>
      </c>
      <c r="Q284" s="3" t="s">
        <v>11873</v>
      </c>
      <c r="R284" s="48">
        <v>4.1</v>
      </c>
      <c r="S284" s="5">
        <v>73</v>
      </c>
      <c r="T284" s="48">
        <v>2.125</v>
      </c>
      <c r="U284" s="48">
        <v>39.0322581</v>
      </c>
      <c r="V284" s="5">
        <v>24</v>
      </c>
      <c r="W284" s="3" t="s">
        <v>13435</v>
      </c>
      <c r="X284" s="3" t="s">
        <v>13410</v>
      </c>
      <c r="Y284" s="3" t="s">
        <v>11873</v>
      </c>
      <c r="Z284" s="48">
        <v>4.1</v>
      </c>
      <c r="AA284" s="5">
        <v>62</v>
      </c>
      <c r="AB284" s="5">
        <v>73</v>
      </c>
      <c r="AC284" s="3" t="s">
        <v>13134</v>
      </c>
      <c r="AD284" s="3"/>
      <c r="AE284" s="3"/>
      <c r="AF284" s="3"/>
    </row>
    <row x14ac:dyDescent="0.25" r="285" customHeight="1" ht="16.5">
      <c r="A285" s="5">
        <v>20180</v>
      </c>
      <c r="B285" s="3" t="s">
        <v>7001</v>
      </c>
      <c r="C285" s="3" t="s">
        <v>7002</v>
      </c>
      <c r="D285" s="8" t="s">
        <v>4</v>
      </c>
      <c r="E285" s="79"/>
      <c r="F285" s="80">
        <f>IF(AC285="SIM",IF(E285&lt;&gt;"",IF(VLOOKUP(E285,AUXILIAR!$A$1:$B$11,2,FALSE)-IF(Verificação!$G$3="",10,VLOOKUP(Verificação!$G$3,AUXILIAR!$A$1:$B$11,2,FALSE))&gt;0,Verificação!$G$3,E285),IF(VLOOKUP(D285,AUXILIAR!$A$1:$B$11,2,FALSE)-IF(Verificação!$G$3="",10,VLOOKUP(Verificação!$G$3,AUXILIAR!$A$1:$B$11,2,FALSE))&gt;0,Verificação!$G$3,D285)),IF(E285&lt;&gt;"",E285,D285))</f>
      </c>
      <c r="G285" s="81">
        <f>IF(OR(AND(AC285="SIM",OR(F285=Verificação!$G$3,D285=F285,F285="NP")),OR(D285=F285,F285="NP")),"NÃO",IF(E285&lt;&gt;"","SIM","NÃO"))</f>
      </c>
      <c r="H285" s="7">
        <f>IF(E285="NP",0,ABS(VLOOKUP(D285,AUXILIAR!$A$2:$B$11,2,FALSE) - VLOOKUP(E285,AUXILIAR!$A$2:$B$11,2,FALSE)))</f>
      </c>
      <c r="I285" s="5">
        <v>213</v>
      </c>
      <c r="J285" s="5">
        <v>656</v>
      </c>
      <c r="K285" s="48">
        <v>0.3246951219512195</v>
      </c>
      <c r="L285" s="5">
        <v>81</v>
      </c>
      <c r="M285" s="5">
        <v>308</v>
      </c>
      <c r="N285" s="48">
        <v>0.262987012987013</v>
      </c>
      <c r="O285" s="5">
        <v>3</v>
      </c>
      <c r="P285" s="3" t="s">
        <v>7003</v>
      </c>
      <c r="Q285" s="3" t="s">
        <v>11873</v>
      </c>
      <c r="R285" s="48">
        <v>4.1</v>
      </c>
      <c r="S285" s="5">
        <v>64</v>
      </c>
      <c r="T285" s="48">
        <v>2.508</v>
      </c>
      <c r="U285" s="48">
        <v>54.8076923</v>
      </c>
      <c r="V285" s="5">
        <v>45</v>
      </c>
      <c r="W285" s="3" t="s">
        <v>13436</v>
      </c>
      <c r="X285" s="3" t="s">
        <v>13437</v>
      </c>
      <c r="Y285" s="3" t="s">
        <v>11873</v>
      </c>
      <c r="Z285" s="48">
        <v>4.1</v>
      </c>
      <c r="AA285" s="5">
        <v>62</v>
      </c>
      <c r="AB285" s="5">
        <v>64</v>
      </c>
      <c r="AC285" s="3" t="s">
        <v>13134</v>
      </c>
      <c r="AD285" s="3"/>
      <c r="AE285" s="3"/>
      <c r="AF285" s="3"/>
    </row>
    <row x14ac:dyDescent="0.25" r="286" customHeight="1" ht="16.5">
      <c r="A286" s="5">
        <v>8523</v>
      </c>
      <c r="B286" s="3" t="s">
        <v>6531</v>
      </c>
      <c r="C286" s="3" t="s">
        <v>6532</v>
      </c>
      <c r="D286" s="8" t="s">
        <v>4</v>
      </c>
      <c r="E286" s="79"/>
      <c r="F286" s="80">
        <f>IF(AC286="SIM",IF(E286&lt;&gt;"",IF(VLOOKUP(E286,AUXILIAR!$A$1:$B$11,2,FALSE)-IF(Verificação!$G$3="",10,VLOOKUP(Verificação!$G$3,AUXILIAR!$A$1:$B$11,2,FALSE))&gt;0,Verificação!$G$3,E286),IF(VLOOKUP(D286,AUXILIAR!$A$1:$B$11,2,FALSE)-IF(Verificação!$G$3="",10,VLOOKUP(Verificação!$G$3,AUXILIAR!$A$1:$B$11,2,FALSE))&gt;0,Verificação!$G$3,D286)),IF(E286&lt;&gt;"",E286,D286))</f>
      </c>
      <c r="G286" s="81">
        <f>IF(OR(AND(AC286="SIM",OR(F286=Verificação!$G$3,D286=F286,F286="NP")),OR(D286=F286,F286="NP")),"NÃO",IF(E286&lt;&gt;"","SIM","NÃO"))</f>
      </c>
      <c r="H286" s="7">
        <f>IF(E286="NP",0,ABS(VLOOKUP(D286,AUXILIAR!$A$2:$B$11,2,FALSE) - VLOOKUP(E286,AUXILIAR!$A$2:$B$11,2,FALSE)))</f>
      </c>
      <c r="I286" s="5">
        <v>4</v>
      </c>
      <c r="J286" s="5">
        <v>6</v>
      </c>
      <c r="K286" s="48">
        <v>0.6666666666666666</v>
      </c>
      <c r="L286" s="5">
        <v>2</v>
      </c>
      <c r="M286" s="5">
        <v>4</v>
      </c>
      <c r="N286" s="48">
        <v>0.5</v>
      </c>
      <c r="O286" s="7"/>
      <c r="P286" s="3"/>
      <c r="Q286" s="3" t="s">
        <v>13134</v>
      </c>
      <c r="R286" s="48">
        <v>4.1</v>
      </c>
      <c r="S286" s="5">
        <v>59</v>
      </c>
      <c r="T286" s="48">
        <v>3.041</v>
      </c>
      <c r="U286" s="48">
        <v>67.0731707</v>
      </c>
      <c r="V286" s="5">
        <v>22</v>
      </c>
      <c r="W286" s="3" t="s">
        <v>13438</v>
      </c>
      <c r="X286" s="3" t="s">
        <v>13439</v>
      </c>
      <c r="Y286" s="3" t="s">
        <v>13134</v>
      </c>
      <c r="Z286" s="48">
        <v>4.1</v>
      </c>
      <c r="AA286" s="5">
        <v>62</v>
      </c>
      <c r="AB286" s="48">
        <v>67.0731707</v>
      </c>
      <c r="AC286" s="3" t="s">
        <v>13134</v>
      </c>
      <c r="AD286" s="3"/>
      <c r="AE286" s="3"/>
      <c r="AF286" s="3"/>
    </row>
    <row x14ac:dyDescent="0.25" r="287" customHeight="1" ht="16.5">
      <c r="A287" s="5">
        <v>107443</v>
      </c>
      <c r="B287" s="3" t="s">
        <v>7517</v>
      </c>
      <c r="C287" s="3" t="s">
        <v>7518</v>
      </c>
      <c r="D287" s="8" t="s">
        <v>2</v>
      </c>
      <c r="E287" s="8" t="s">
        <v>4</v>
      </c>
      <c r="F287" s="80">
        <f>IF(AC287="SIM",IF(E287&lt;&gt;"",IF(VLOOKUP(E287,AUXILIAR!$A$1:$B$11,2,FALSE)-IF(Verificação!$G$3="",10,VLOOKUP(Verificação!$G$3,AUXILIAR!$A$1:$B$11,2,FALSE))&gt;0,Verificação!$G$3,E287),IF(VLOOKUP(D287,AUXILIAR!$A$1:$B$11,2,FALSE)-IF(Verificação!$G$3="",10,VLOOKUP(Verificação!$G$3,AUXILIAR!$A$1:$B$11,2,FALSE))&gt;0,Verificação!$G$3,D287)),IF(E287&lt;&gt;"",E287,D287))</f>
      </c>
      <c r="G287" s="81">
        <f>IF(OR(AND(AC287="SIM",OR(F287=Verificação!$G$3,D287=F287,F287="NP")),OR(D287=F287,F287="NP")),"NÃO",IF(E287&lt;&gt;"","SIM","NÃO"))</f>
      </c>
      <c r="H287" s="5">
        <f>IF(E287="NP",0,ABS(VLOOKUP(D287,AUXILIAR!$A$2:$B$11,2,FALSE) - VLOOKUP(E287,AUXILIAR!$A$2:$B$11,2,FALSE)))</f>
      </c>
      <c r="I287" s="5">
        <v>2</v>
      </c>
      <c r="J287" s="5">
        <v>5</v>
      </c>
      <c r="K287" s="48">
        <v>0.4</v>
      </c>
      <c r="L287" s="5">
        <v>1</v>
      </c>
      <c r="M287" s="5">
        <v>4</v>
      </c>
      <c r="N287" s="48">
        <v>0.25</v>
      </c>
      <c r="O287" s="5">
        <v>2</v>
      </c>
      <c r="P287" s="3" t="s">
        <v>7519</v>
      </c>
      <c r="Q287" s="3" t="s">
        <v>11873</v>
      </c>
      <c r="R287" s="48">
        <v>4.1</v>
      </c>
      <c r="S287" s="5">
        <v>92</v>
      </c>
      <c r="T287" s="48">
        <v>2.57</v>
      </c>
      <c r="U287" s="48">
        <v>43.115942</v>
      </c>
      <c r="V287" s="5">
        <v>23</v>
      </c>
      <c r="W287" s="3" t="s">
        <v>13132</v>
      </c>
      <c r="X287" s="3" t="s">
        <v>13335</v>
      </c>
      <c r="Y287" s="3" t="s">
        <v>11873</v>
      </c>
      <c r="Z287" s="48">
        <v>4.1</v>
      </c>
      <c r="AA287" s="5">
        <v>62</v>
      </c>
      <c r="AB287" s="5">
        <v>92</v>
      </c>
      <c r="AC287" s="3" t="s">
        <v>13134</v>
      </c>
      <c r="AD287" s="3"/>
      <c r="AE287" s="3"/>
      <c r="AF287" s="3"/>
    </row>
    <row x14ac:dyDescent="0.25" r="288" customHeight="1" ht="16.5">
      <c r="A288" s="5">
        <v>35468</v>
      </c>
      <c r="B288" s="3" t="s">
        <v>5822</v>
      </c>
      <c r="C288" s="3" t="s">
        <v>5823</v>
      </c>
      <c r="D288" s="8" t="s">
        <v>3</v>
      </c>
      <c r="E288" s="79"/>
      <c r="F288" s="80">
        <f>IF(AC288="SIM",IF(E288&lt;&gt;"",IF(VLOOKUP(E288,AUXILIAR!$A$1:$B$11,2,FALSE)-IF(Verificação!$G$3="",10,VLOOKUP(Verificação!$G$3,AUXILIAR!$A$1:$B$11,2,FALSE))&gt;0,Verificação!$G$3,E288),IF(VLOOKUP(D288,AUXILIAR!$A$1:$B$11,2,FALSE)-IF(Verificação!$G$3="",10,VLOOKUP(Verificação!$G$3,AUXILIAR!$A$1:$B$11,2,FALSE))&gt;0,Verificação!$G$3,D288)),IF(E288&lt;&gt;"",E288,D288))</f>
      </c>
      <c r="G288" s="81">
        <f>IF(OR(AND(AC288="SIM",OR(F288=Verificação!$G$3,D288=F288,F288="NP")),OR(D288=F288,F288="NP")),"NÃO",IF(E288&lt;&gt;"","SIM","NÃO"))</f>
      </c>
      <c r="H288" s="7">
        <f>IF(E288="NP",0,ABS(VLOOKUP(D288,AUXILIAR!$A$2:$B$11,2,FALSE) - VLOOKUP(E288,AUXILIAR!$A$2:$B$11,2,FALSE)))</f>
      </c>
      <c r="I288" s="5">
        <v>27</v>
      </c>
      <c r="J288" s="5">
        <v>86</v>
      </c>
      <c r="K288" s="48">
        <v>0.313953488372093</v>
      </c>
      <c r="L288" s="5">
        <v>16</v>
      </c>
      <c r="M288" s="5">
        <v>45</v>
      </c>
      <c r="N288" s="48">
        <v>0.35555555555555557</v>
      </c>
      <c r="O288" s="5">
        <v>2</v>
      </c>
      <c r="P288" s="3" t="s">
        <v>5824</v>
      </c>
      <c r="Q288" s="3" t="s">
        <v>11873</v>
      </c>
      <c r="R288" s="5">
        <v>4</v>
      </c>
      <c r="S288" s="5">
        <v>82</v>
      </c>
      <c r="T288" s="48">
        <v>2.305</v>
      </c>
      <c r="U288" s="48">
        <v>70.703125</v>
      </c>
      <c r="V288" s="5">
        <v>36</v>
      </c>
      <c r="W288" s="3" t="s">
        <v>13195</v>
      </c>
      <c r="X288" s="3" t="s">
        <v>13196</v>
      </c>
      <c r="Y288" s="3" t="s">
        <v>11873</v>
      </c>
      <c r="Z288" s="5">
        <v>4</v>
      </c>
      <c r="AA288" s="5">
        <v>60</v>
      </c>
      <c r="AB288" s="5">
        <v>82</v>
      </c>
      <c r="AC288" s="3" t="s">
        <v>13134</v>
      </c>
      <c r="AD288" s="3"/>
      <c r="AE288" s="3"/>
      <c r="AF288" s="3"/>
    </row>
    <row x14ac:dyDescent="0.25" r="289" customHeight="1" ht="16.5">
      <c r="A289" s="5">
        <v>2721</v>
      </c>
      <c r="B289" s="3" t="s">
        <v>8893</v>
      </c>
      <c r="C289" s="3" t="s">
        <v>8894</v>
      </c>
      <c r="D289" s="8" t="s">
        <v>5</v>
      </c>
      <c r="E289" s="8" t="s">
        <v>6</v>
      </c>
      <c r="F289" s="80">
        <f>IF(AC289="SIM",IF(E289&lt;&gt;"",IF(VLOOKUP(E289,AUXILIAR!$A$1:$B$11,2,FALSE)-IF(Verificação!$G$3="",10,VLOOKUP(Verificação!$G$3,AUXILIAR!$A$1:$B$11,2,FALSE))&gt;0,Verificação!$G$3,E289),IF(VLOOKUP(D289,AUXILIAR!$A$1:$B$11,2,FALSE)-IF(Verificação!$G$3="",10,VLOOKUP(Verificação!$G$3,AUXILIAR!$A$1:$B$11,2,FALSE))&gt;0,Verificação!$G$3,D289)),IF(E289&lt;&gt;"",E289,D289))</f>
      </c>
      <c r="G289" s="81">
        <f>IF(OR(AND(AC289="SIM",OR(F289=Verificação!$G$3,D289=F289,F289="NP")),OR(D289=F289,F289="NP")),"NÃO",IF(E289&lt;&gt;"","SIM","NÃO"))</f>
      </c>
      <c r="H289" s="5">
        <f>IF(E289="NP",0,ABS(VLOOKUP(D289,AUXILIAR!$A$2:$B$11,2,FALSE) - VLOOKUP(E289,AUXILIAR!$A$2:$B$11,2,FALSE)))</f>
      </c>
      <c r="I289" s="5">
        <v>5</v>
      </c>
      <c r="J289" s="5">
        <v>14</v>
      </c>
      <c r="K289" s="48">
        <v>0.35714285714285715</v>
      </c>
      <c r="L289" s="5">
        <v>5</v>
      </c>
      <c r="M289" s="5">
        <v>14</v>
      </c>
      <c r="N289" s="48">
        <v>0.35714285714285715</v>
      </c>
      <c r="O289" s="5">
        <v>2</v>
      </c>
      <c r="P289" s="3" t="s">
        <v>8895</v>
      </c>
      <c r="Q289" s="3" t="s">
        <v>11873</v>
      </c>
      <c r="R289" s="5">
        <v>4</v>
      </c>
      <c r="S289" s="5">
        <v>62</v>
      </c>
      <c r="T289" s="48">
        <v>1.911</v>
      </c>
      <c r="U289" s="48">
        <v>29.6568627</v>
      </c>
      <c r="V289" s="5">
        <v>21</v>
      </c>
      <c r="W289" s="3" t="s">
        <v>13157</v>
      </c>
      <c r="X289" s="3" t="s">
        <v>13150</v>
      </c>
      <c r="Y289" s="3" t="s">
        <v>11873</v>
      </c>
      <c r="Z289" s="5">
        <v>4</v>
      </c>
      <c r="AA289" s="5">
        <v>60</v>
      </c>
      <c r="AB289" s="5">
        <v>62</v>
      </c>
      <c r="AC289" s="3" t="s">
        <v>13134</v>
      </c>
      <c r="AD289" s="3"/>
      <c r="AE289" s="3"/>
      <c r="AF289" s="3"/>
    </row>
    <row x14ac:dyDescent="0.25" r="290" customHeight="1" ht="16.5">
      <c r="A290" s="5">
        <v>13226</v>
      </c>
      <c r="B290" s="3" t="s">
        <v>6720</v>
      </c>
      <c r="C290" s="3" t="s">
        <v>6721</v>
      </c>
      <c r="D290" s="8" t="s">
        <v>4</v>
      </c>
      <c r="E290" s="79"/>
      <c r="F290" s="80">
        <f>IF(AC290="SIM",IF(E290&lt;&gt;"",IF(VLOOKUP(E290,AUXILIAR!$A$1:$B$11,2,FALSE)-IF(Verificação!$G$3="",10,VLOOKUP(Verificação!$G$3,AUXILIAR!$A$1:$B$11,2,FALSE))&gt;0,Verificação!$G$3,E290),IF(VLOOKUP(D290,AUXILIAR!$A$1:$B$11,2,FALSE)-IF(Verificação!$G$3="",10,VLOOKUP(Verificação!$G$3,AUXILIAR!$A$1:$B$11,2,FALSE))&gt;0,Verificação!$G$3,D290)),IF(E290&lt;&gt;"",E290,D290))</f>
      </c>
      <c r="G290" s="81">
        <f>IF(OR(AND(AC290="SIM",OR(F290=Verificação!$G$3,D290=F290,F290="NP")),OR(D290=F290,F290="NP")),"NÃO",IF(E290&lt;&gt;"","SIM","NÃO"))</f>
      </c>
      <c r="H290" s="7">
        <f>IF(E290="NP",0,ABS(VLOOKUP(D290,AUXILIAR!$A$2:$B$11,2,FALSE) - VLOOKUP(E290,AUXILIAR!$A$2:$B$11,2,FALSE)))</f>
      </c>
      <c r="I290" s="5">
        <v>21</v>
      </c>
      <c r="J290" s="5">
        <v>34</v>
      </c>
      <c r="K290" s="48">
        <v>0.6176470588235294</v>
      </c>
      <c r="L290" s="5">
        <v>13</v>
      </c>
      <c r="M290" s="5">
        <v>18</v>
      </c>
      <c r="N290" s="48">
        <v>0.7222222222222222</v>
      </c>
      <c r="O290" s="7"/>
      <c r="P290" s="3"/>
      <c r="Q290" s="3" t="s">
        <v>13134</v>
      </c>
      <c r="R290" s="5">
        <v>4</v>
      </c>
      <c r="S290" s="5">
        <v>73</v>
      </c>
      <c r="T290" s="48">
        <v>3.037</v>
      </c>
      <c r="U290" s="48">
        <v>70.3007519</v>
      </c>
      <c r="V290" s="5">
        <v>38</v>
      </c>
      <c r="W290" s="3" t="s">
        <v>13281</v>
      </c>
      <c r="X290" s="3" t="s">
        <v>13440</v>
      </c>
      <c r="Y290" s="3" t="s">
        <v>11873</v>
      </c>
      <c r="Z290" s="5">
        <v>4</v>
      </c>
      <c r="AA290" s="5">
        <v>60</v>
      </c>
      <c r="AB290" s="5">
        <v>73</v>
      </c>
      <c r="AC290" s="3" t="s">
        <v>13134</v>
      </c>
      <c r="AD290" s="3"/>
      <c r="AE290" s="3"/>
      <c r="AF290" s="3"/>
    </row>
    <row x14ac:dyDescent="0.25" r="291" customHeight="1" ht="16.5">
      <c r="A291" s="5">
        <v>12077</v>
      </c>
      <c r="B291" s="3" t="s">
        <v>6689</v>
      </c>
      <c r="C291" s="3" t="s">
        <v>6690</v>
      </c>
      <c r="D291" s="8" t="s">
        <v>3</v>
      </c>
      <c r="E291" s="8" t="s">
        <v>4</v>
      </c>
      <c r="F291" s="80">
        <f>IF(AC291="SIM",IF(E291&lt;&gt;"",IF(VLOOKUP(E291,AUXILIAR!$A$1:$B$11,2,FALSE)-IF(Verificação!$G$3="",10,VLOOKUP(Verificação!$G$3,AUXILIAR!$A$1:$B$11,2,FALSE))&gt;0,Verificação!$G$3,E291),IF(VLOOKUP(D291,AUXILIAR!$A$1:$B$11,2,FALSE)-IF(Verificação!$G$3="",10,VLOOKUP(Verificação!$G$3,AUXILIAR!$A$1:$B$11,2,FALSE))&gt;0,Verificação!$G$3,D291)),IF(E291&lt;&gt;"",E291,D291))</f>
      </c>
      <c r="G291" s="81">
        <f>IF(OR(AND(AC291="SIM",OR(F291=Verificação!$G$3,D291=F291,F291="NP")),OR(D291=F291,F291="NP")),"NÃO",IF(E291&lt;&gt;"","SIM","NÃO"))</f>
      </c>
      <c r="H291" s="5">
        <f>IF(E291="NP",0,ABS(VLOOKUP(D291,AUXILIAR!$A$2:$B$11,2,FALSE) - VLOOKUP(E291,AUXILIAR!$A$2:$B$11,2,FALSE)))</f>
      </c>
      <c r="I291" s="5">
        <v>2</v>
      </c>
      <c r="J291" s="5">
        <v>4</v>
      </c>
      <c r="K291" s="48">
        <v>0.5</v>
      </c>
      <c r="L291" s="5">
        <v>2</v>
      </c>
      <c r="M291" s="5">
        <v>4</v>
      </c>
      <c r="N291" s="48">
        <v>0.5</v>
      </c>
      <c r="O291" s="7"/>
      <c r="P291" s="3"/>
      <c r="Q291" s="3" t="s">
        <v>13134</v>
      </c>
      <c r="R291" s="5">
        <v>4</v>
      </c>
      <c r="S291" s="5">
        <v>84</v>
      </c>
      <c r="T291" s="48">
        <v>1.897</v>
      </c>
      <c r="U291" s="48">
        <v>44.3005181</v>
      </c>
      <c r="V291" s="5">
        <v>21</v>
      </c>
      <c r="W291" s="3" t="s">
        <v>13441</v>
      </c>
      <c r="X291" s="3" t="s">
        <v>13301</v>
      </c>
      <c r="Y291" s="3" t="s">
        <v>11873</v>
      </c>
      <c r="Z291" s="5">
        <v>4</v>
      </c>
      <c r="AA291" s="5">
        <v>60</v>
      </c>
      <c r="AB291" s="5">
        <v>84</v>
      </c>
      <c r="AC291" s="3" t="s">
        <v>13134</v>
      </c>
      <c r="AD291" s="3"/>
      <c r="AE291" s="3"/>
      <c r="AF291" s="3"/>
    </row>
    <row x14ac:dyDescent="0.25" r="292" customHeight="1" ht="16.5">
      <c r="A292" s="5">
        <v>106942</v>
      </c>
      <c r="B292" s="3" t="s">
        <v>7505</v>
      </c>
      <c r="C292" s="3" t="s">
        <v>7506</v>
      </c>
      <c r="D292" s="8" t="s">
        <v>4</v>
      </c>
      <c r="E292" s="79"/>
      <c r="F292" s="80">
        <f>IF(AC292="SIM",IF(E292&lt;&gt;"",IF(VLOOKUP(E292,AUXILIAR!$A$1:$B$11,2,FALSE)-IF(Verificação!$G$3="",10,VLOOKUP(Verificação!$G$3,AUXILIAR!$A$1:$B$11,2,FALSE))&gt;0,Verificação!$G$3,E292),IF(VLOOKUP(D292,AUXILIAR!$A$1:$B$11,2,FALSE)-IF(Verificação!$G$3="",10,VLOOKUP(Verificação!$G$3,AUXILIAR!$A$1:$B$11,2,FALSE))&gt;0,Verificação!$G$3,D292)),IF(E292&lt;&gt;"",E292,D292))</f>
      </c>
      <c r="G292" s="81">
        <f>IF(OR(AND(AC292="SIM",OR(F292=Verificação!$G$3,D292=F292,F292="NP")),OR(D292=F292,F292="NP")),"NÃO",IF(E292&lt;&gt;"","SIM","NÃO"))</f>
      </c>
      <c r="H292" s="7">
        <f>IF(E292="NP",0,ABS(VLOOKUP(D292,AUXILIAR!$A$2:$B$11,2,FALSE) - VLOOKUP(E292,AUXILIAR!$A$2:$B$11,2,FALSE)))</f>
      </c>
      <c r="I292" s="5">
        <v>3</v>
      </c>
      <c r="J292" s="5">
        <v>9</v>
      </c>
      <c r="K292" s="48">
        <v>0.3333333333333333</v>
      </c>
      <c r="L292" s="5">
        <v>3</v>
      </c>
      <c r="M292" s="5">
        <v>8</v>
      </c>
      <c r="N292" s="48">
        <v>0.375</v>
      </c>
      <c r="O292" s="5">
        <v>2</v>
      </c>
      <c r="P292" s="3" t="s">
        <v>7507</v>
      </c>
      <c r="Q292" s="3" t="s">
        <v>11873</v>
      </c>
      <c r="R292" s="5">
        <v>4</v>
      </c>
      <c r="S292" s="5">
        <v>72</v>
      </c>
      <c r="T292" s="48">
        <v>2.828</v>
      </c>
      <c r="U292" s="48">
        <v>69.8473282</v>
      </c>
      <c r="V292" s="5">
        <v>26</v>
      </c>
      <c r="W292" s="3" t="s">
        <v>13442</v>
      </c>
      <c r="X292" s="3" t="s">
        <v>13443</v>
      </c>
      <c r="Y292" s="3" t="s">
        <v>11873</v>
      </c>
      <c r="Z292" s="5">
        <v>4</v>
      </c>
      <c r="AA292" s="5">
        <v>60</v>
      </c>
      <c r="AB292" s="5">
        <v>72</v>
      </c>
      <c r="AC292" s="3" t="s">
        <v>13134</v>
      </c>
      <c r="AD292" s="3"/>
      <c r="AE292" s="3"/>
      <c r="AF292" s="3"/>
    </row>
    <row x14ac:dyDescent="0.25" r="293" customHeight="1" ht="16.5">
      <c r="A293" s="5">
        <v>5379</v>
      </c>
      <c r="B293" s="3" t="s">
        <v>8962</v>
      </c>
      <c r="C293" s="3" t="s">
        <v>8963</v>
      </c>
      <c r="D293" s="8" t="s">
        <v>5</v>
      </c>
      <c r="E293" s="8" t="s">
        <v>6</v>
      </c>
      <c r="F293" s="80">
        <f>IF(AC293="SIM",IF(E293&lt;&gt;"",IF(VLOOKUP(E293,AUXILIAR!$A$1:$B$11,2,FALSE)-IF(Verificação!$G$3="",10,VLOOKUP(Verificação!$G$3,AUXILIAR!$A$1:$B$11,2,FALSE))&gt;0,Verificação!$G$3,E293),IF(VLOOKUP(D293,AUXILIAR!$A$1:$B$11,2,FALSE)-IF(Verificação!$G$3="",10,VLOOKUP(Verificação!$G$3,AUXILIAR!$A$1:$B$11,2,FALSE))&gt;0,Verificação!$G$3,D293)),IF(E293&lt;&gt;"",E293,D293))</f>
      </c>
      <c r="G293" s="81">
        <f>IF(OR(AND(AC293="SIM",OR(F293=Verificação!$G$3,D293=F293,F293="NP")),OR(D293=F293,F293="NP")),"NÃO",IF(E293&lt;&gt;"","SIM","NÃO"))</f>
      </c>
      <c r="H293" s="5">
        <f>IF(E293="NP",0,ABS(VLOOKUP(D293,AUXILIAR!$A$2:$B$11,2,FALSE) - VLOOKUP(E293,AUXILIAR!$A$2:$B$11,2,FALSE)))</f>
      </c>
      <c r="I293" s="5">
        <v>183</v>
      </c>
      <c r="J293" s="5">
        <v>684</v>
      </c>
      <c r="K293" s="48">
        <v>0.2675438596491228</v>
      </c>
      <c r="L293" s="5">
        <v>85</v>
      </c>
      <c r="M293" s="5">
        <v>314</v>
      </c>
      <c r="N293" s="48">
        <v>0.27070063694267515</v>
      </c>
      <c r="O293" s="5">
        <v>3</v>
      </c>
      <c r="P293" s="3" t="s">
        <v>8964</v>
      </c>
      <c r="Q293" s="3" t="s">
        <v>11873</v>
      </c>
      <c r="R293" s="5">
        <v>4</v>
      </c>
      <c r="S293" s="5">
        <v>62</v>
      </c>
      <c r="T293" s="48">
        <v>2.021</v>
      </c>
      <c r="U293" s="48">
        <v>25.6756757</v>
      </c>
      <c r="V293" s="5">
        <v>33</v>
      </c>
      <c r="W293" s="3" t="s">
        <v>13265</v>
      </c>
      <c r="X293" s="3" t="s">
        <v>12903</v>
      </c>
      <c r="Y293" s="3" t="s">
        <v>11873</v>
      </c>
      <c r="Z293" s="5">
        <v>4</v>
      </c>
      <c r="AA293" s="5">
        <v>60</v>
      </c>
      <c r="AB293" s="5">
        <v>62</v>
      </c>
      <c r="AC293" s="3" t="s">
        <v>13134</v>
      </c>
      <c r="AD293" s="3"/>
      <c r="AE293" s="3"/>
      <c r="AF293" s="3"/>
    </row>
    <row x14ac:dyDescent="0.25" r="294" customHeight="1" ht="16.5">
      <c r="A294" s="5">
        <v>197</v>
      </c>
      <c r="B294" s="3" t="s">
        <v>6201</v>
      </c>
      <c r="C294" s="3" t="s">
        <v>6202</v>
      </c>
      <c r="D294" s="8" t="s">
        <v>4</v>
      </c>
      <c r="E294" s="79"/>
      <c r="F294" s="80">
        <f>IF(AC294="SIM",IF(E294&lt;&gt;"",IF(VLOOKUP(E294,AUXILIAR!$A$1:$B$11,2,FALSE)-IF(Verificação!$G$3="",10,VLOOKUP(Verificação!$G$3,AUXILIAR!$A$1:$B$11,2,FALSE))&gt;0,Verificação!$G$3,E294),IF(VLOOKUP(D294,AUXILIAR!$A$1:$B$11,2,FALSE)-IF(Verificação!$G$3="",10,VLOOKUP(Verificação!$G$3,AUXILIAR!$A$1:$B$11,2,FALSE))&gt;0,Verificação!$G$3,D294)),IF(E294&lt;&gt;"",E294,D294))</f>
      </c>
      <c r="G294" s="81">
        <f>IF(OR(AND(AC294="SIM",OR(F294=Verificação!$G$3,D294=F294,F294="NP")),OR(D294=F294,F294="NP")),"NÃO",IF(E294&lt;&gt;"","SIM","NÃO"))</f>
      </c>
      <c r="H294" s="7">
        <f>IF(E294="NP",0,ABS(VLOOKUP(D294,AUXILIAR!$A$2:$B$11,2,FALSE) - VLOOKUP(E294,AUXILIAR!$A$2:$B$11,2,FALSE)))</f>
      </c>
      <c r="I294" s="5">
        <v>249</v>
      </c>
      <c r="J294" s="5">
        <v>979</v>
      </c>
      <c r="K294" s="48">
        <v>0.254341164453524</v>
      </c>
      <c r="L294" s="5">
        <v>148</v>
      </c>
      <c r="M294" s="5">
        <v>540</v>
      </c>
      <c r="N294" s="48">
        <v>0.2740740740740741</v>
      </c>
      <c r="O294" s="5">
        <v>3</v>
      </c>
      <c r="P294" s="3" t="s">
        <v>6203</v>
      </c>
      <c r="Q294" s="3" t="s">
        <v>11873</v>
      </c>
      <c r="R294" s="5">
        <v>4</v>
      </c>
      <c r="S294" s="5">
        <v>67</v>
      </c>
      <c r="T294" s="48">
        <v>2.126</v>
      </c>
      <c r="U294" s="48">
        <v>63.0434783</v>
      </c>
      <c r="V294" s="5">
        <v>49</v>
      </c>
      <c r="W294" s="3" t="s">
        <v>13444</v>
      </c>
      <c r="X294" s="3" t="s">
        <v>13445</v>
      </c>
      <c r="Y294" s="3" t="s">
        <v>11873</v>
      </c>
      <c r="Z294" s="5">
        <v>4</v>
      </c>
      <c r="AA294" s="5">
        <v>60</v>
      </c>
      <c r="AB294" s="5">
        <v>67</v>
      </c>
      <c r="AC294" s="3" t="s">
        <v>13134</v>
      </c>
      <c r="AD294" s="3"/>
      <c r="AE294" s="3"/>
      <c r="AF294" s="3"/>
    </row>
    <row x14ac:dyDescent="0.25" r="295" customHeight="1" ht="16.5">
      <c r="A295" s="5">
        <v>7499</v>
      </c>
      <c r="B295" s="3" t="s">
        <v>6482</v>
      </c>
      <c r="C295" s="3" t="s">
        <v>6483</v>
      </c>
      <c r="D295" s="8" t="s">
        <v>4</v>
      </c>
      <c r="E295" s="79"/>
      <c r="F295" s="80">
        <f>IF(AC295="SIM",IF(E295&lt;&gt;"",IF(VLOOKUP(E295,AUXILIAR!$A$1:$B$11,2,FALSE)-IF(Verificação!$G$3="",10,VLOOKUP(Verificação!$G$3,AUXILIAR!$A$1:$B$11,2,FALSE))&gt;0,Verificação!$G$3,E295),IF(VLOOKUP(D295,AUXILIAR!$A$1:$B$11,2,FALSE)-IF(Verificação!$G$3="",10,VLOOKUP(Verificação!$G$3,AUXILIAR!$A$1:$B$11,2,FALSE))&gt;0,Verificação!$G$3,D295)),IF(E295&lt;&gt;"",E295,D295))</f>
      </c>
      <c r="G295" s="81">
        <f>IF(OR(AND(AC295="SIM",OR(F295=Verificação!$G$3,D295=F295,F295="NP")),OR(D295=F295,F295="NP")),"NÃO",IF(E295&lt;&gt;"","SIM","NÃO"))</f>
      </c>
      <c r="H295" s="7">
        <f>IF(E295="NP",0,ABS(VLOOKUP(D295,AUXILIAR!$A$2:$B$11,2,FALSE) - VLOOKUP(E295,AUXILIAR!$A$2:$B$11,2,FALSE)))</f>
      </c>
      <c r="I295" s="5">
        <v>20</v>
      </c>
      <c r="J295" s="5">
        <v>47</v>
      </c>
      <c r="K295" s="48">
        <v>0.425531914893617</v>
      </c>
      <c r="L295" s="5">
        <v>2</v>
      </c>
      <c r="M295" s="5">
        <v>7</v>
      </c>
      <c r="N295" s="48">
        <v>0.2857142857142857</v>
      </c>
      <c r="O295" s="5">
        <v>2</v>
      </c>
      <c r="P295" s="3" t="s">
        <v>837</v>
      </c>
      <c r="Q295" s="3" t="s">
        <v>11873</v>
      </c>
      <c r="R295" s="5">
        <v>4</v>
      </c>
      <c r="S295" s="5">
        <v>63</v>
      </c>
      <c r="T295" s="48">
        <v>3.025</v>
      </c>
      <c r="U295" s="48">
        <v>48.4375</v>
      </c>
      <c r="V295" s="5">
        <v>27</v>
      </c>
      <c r="W295" s="3" t="s">
        <v>13446</v>
      </c>
      <c r="X295" s="3" t="s">
        <v>10784</v>
      </c>
      <c r="Y295" s="3" t="s">
        <v>11873</v>
      </c>
      <c r="Z295" s="5">
        <v>4</v>
      </c>
      <c r="AA295" s="5">
        <v>60</v>
      </c>
      <c r="AB295" s="5">
        <v>63</v>
      </c>
      <c r="AC295" s="3" t="s">
        <v>13134</v>
      </c>
      <c r="AD295" s="3"/>
      <c r="AE295" s="3"/>
      <c r="AF295" s="3"/>
    </row>
    <row x14ac:dyDescent="0.25" r="296" customHeight="1" ht="16.5">
      <c r="A296" s="5">
        <v>14681</v>
      </c>
      <c r="B296" s="3" t="s">
        <v>5269</v>
      </c>
      <c r="C296" s="3" t="s">
        <v>5270</v>
      </c>
      <c r="D296" s="8" t="s">
        <v>3</v>
      </c>
      <c r="E296" s="79"/>
      <c r="F296" s="80">
        <f>IF(AC296="SIM",IF(E296&lt;&gt;"",IF(VLOOKUP(E296,AUXILIAR!$A$1:$B$11,2,FALSE)-IF(Verificação!$G$3="",10,VLOOKUP(Verificação!$G$3,AUXILIAR!$A$1:$B$11,2,FALSE))&gt;0,Verificação!$G$3,E296),IF(VLOOKUP(D296,AUXILIAR!$A$1:$B$11,2,FALSE)-IF(Verificação!$G$3="",10,VLOOKUP(Verificação!$G$3,AUXILIAR!$A$1:$B$11,2,FALSE))&gt;0,Verificação!$G$3,D296)),IF(E296&lt;&gt;"",E296,D296))</f>
      </c>
      <c r="G296" s="81">
        <f>IF(OR(AND(AC296="SIM",OR(F296=Verificação!$G$3,D296=F296,F296="NP")),OR(D296=F296,F296="NP")),"NÃO",IF(E296&lt;&gt;"","SIM","NÃO"))</f>
      </c>
      <c r="H296" s="7">
        <f>IF(E296="NP",0,ABS(VLOOKUP(D296,AUXILIAR!$A$2:$B$11,2,FALSE) - VLOOKUP(E296,AUXILIAR!$A$2:$B$11,2,FALSE)))</f>
      </c>
      <c r="I296" s="5">
        <v>71</v>
      </c>
      <c r="J296" s="5">
        <v>167</v>
      </c>
      <c r="K296" s="48">
        <v>0.4251497005988024</v>
      </c>
      <c r="L296" s="5">
        <v>41</v>
      </c>
      <c r="M296" s="5">
        <v>113</v>
      </c>
      <c r="N296" s="48">
        <v>0.36283185840707965</v>
      </c>
      <c r="O296" s="5">
        <v>2</v>
      </c>
      <c r="P296" s="3" t="s">
        <v>5271</v>
      </c>
      <c r="Q296" s="3" t="s">
        <v>11873</v>
      </c>
      <c r="R296" s="5">
        <v>4</v>
      </c>
      <c r="S296" s="5">
        <v>82</v>
      </c>
      <c r="T296" s="48">
        <v>2.534</v>
      </c>
      <c r="U296" s="48">
        <v>74.609375</v>
      </c>
      <c r="V296" s="5">
        <v>41</v>
      </c>
      <c r="W296" s="3" t="s">
        <v>13266</v>
      </c>
      <c r="X296" s="3" t="s">
        <v>13364</v>
      </c>
      <c r="Y296" s="3" t="s">
        <v>11873</v>
      </c>
      <c r="Z296" s="5">
        <v>4</v>
      </c>
      <c r="AA296" s="5">
        <v>60</v>
      </c>
      <c r="AB296" s="5">
        <v>82</v>
      </c>
      <c r="AC296" s="3" t="s">
        <v>13134</v>
      </c>
      <c r="AD296" s="3"/>
      <c r="AE296" s="3"/>
      <c r="AF296" s="3"/>
    </row>
    <row x14ac:dyDescent="0.25" r="297" customHeight="1" ht="16.5">
      <c r="A297" s="5">
        <v>103342</v>
      </c>
      <c r="B297" s="3" t="s">
        <v>8671</v>
      </c>
      <c r="C297" s="3" t="s">
        <v>8672</v>
      </c>
      <c r="D297" s="8" t="s">
        <v>5</v>
      </c>
      <c r="E297" s="79"/>
      <c r="F297" s="80">
        <f>IF(AC297="SIM",IF(E297&lt;&gt;"",IF(VLOOKUP(E297,AUXILIAR!$A$1:$B$11,2,FALSE)-IF(Verificação!$G$3="",10,VLOOKUP(Verificação!$G$3,AUXILIAR!$A$1:$B$11,2,FALSE))&gt;0,Verificação!$G$3,E297),IF(VLOOKUP(D297,AUXILIAR!$A$1:$B$11,2,FALSE)-IF(Verificação!$G$3="",10,VLOOKUP(Verificação!$G$3,AUXILIAR!$A$1:$B$11,2,FALSE))&gt;0,Verificação!$G$3,D297)),IF(E297&lt;&gt;"",E297,D297))</f>
      </c>
      <c r="G297" s="81">
        <f>IF(OR(AND(AC297="SIM",OR(F297=Verificação!$G$3,D297=F297,F297="NP")),OR(D297=F297,F297="NP")),"NÃO",IF(E297&lt;&gt;"","SIM","NÃO"))</f>
      </c>
      <c r="H297" s="7">
        <f>IF(E297="NP",0,ABS(VLOOKUP(D297,AUXILIAR!$A$2:$B$11,2,FALSE) - VLOOKUP(E297,AUXILIAR!$A$2:$B$11,2,FALSE)))</f>
      </c>
      <c r="I297" s="5">
        <v>15</v>
      </c>
      <c r="J297" s="5">
        <v>52</v>
      </c>
      <c r="K297" s="48">
        <v>0.28846153846153844</v>
      </c>
      <c r="L297" s="5">
        <v>7</v>
      </c>
      <c r="M297" s="5">
        <v>24</v>
      </c>
      <c r="N297" s="48">
        <v>0.2916666666666667</v>
      </c>
      <c r="O297" s="5">
        <v>2</v>
      </c>
      <c r="P297" s="3" t="s">
        <v>8673</v>
      </c>
      <c r="Q297" s="3" t="s">
        <v>11873</v>
      </c>
      <c r="R297" s="5">
        <v>4</v>
      </c>
      <c r="S297" s="5">
        <v>61</v>
      </c>
      <c r="T297" s="48">
        <v>2.494</v>
      </c>
      <c r="U297" s="48">
        <v>40.3225806</v>
      </c>
      <c r="V297" s="7"/>
      <c r="W297" s="3" t="s">
        <v>13447</v>
      </c>
      <c r="X297" s="3" t="s">
        <v>13140</v>
      </c>
      <c r="Y297" s="3" t="s">
        <v>11873</v>
      </c>
      <c r="Z297" s="5">
        <v>4</v>
      </c>
      <c r="AA297" s="5">
        <v>60</v>
      </c>
      <c r="AB297" s="5">
        <v>61</v>
      </c>
      <c r="AC297" s="3" t="s">
        <v>13134</v>
      </c>
      <c r="AD297" s="3"/>
      <c r="AE297" s="3"/>
      <c r="AF297" s="3"/>
    </row>
    <row x14ac:dyDescent="0.25" r="298" customHeight="1" ht="16.5">
      <c r="A298" s="5">
        <v>11922</v>
      </c>
      <c r="B298" s="3" t="s">
        <v>6679</v>
      </c>
      <c r="C298" s="3" t="s">
        <v>6680</v>
      </c>
      <c r="D298" s="8" t="s">
        <v>4</v>
      </c>
      <c r="E298" s="79"/>
      <c r="F298" s="80">
        <f>IF(AC298="SIM",IF(E298&lt;&gt;"",IF(VLOOKUP(E298,AUXILIAR!$A$1:$B$11,2,FALSE)-IF(Verificação!$G$3="",10,VLOOKUP(Verificação!$G$3,AUXILIAR!$A$1:$B$11,2,FALSE))&gt;0,Verificação!$G$3,E298),IF(VLOOKUP(D298,AUXILIAR!$A$1:$B$11,2,FALSE)-IF(Verificação!$G$3="",10,VLOOKUP(Verificação!$G$3,AUXILIAR!$A$1:$B$11,2,FALSE))&gt;0,Verificação!$G$3,D298)),IF(E298&lt;&gt;"",E298,D298))</f>
      </c>
      <c r="G298" s="81">
        <f>IF(OR(AND(AC298="SIM",OR(F298=Verificação!$G$3,D298=F298,F298="NP")),OR(D298=F298,F298="NP")),"NÃO",IF(E298&lt;&gt;"","SIM","NÃO"))</f>
      </c>
      <c r="H298" s="7">
        <f>IF(E298="NP",0,ABS(VLOOKUP(D298,AUXILIAR!$A$2:$B$11,2,FALSE) - VLOOKUP(E298,AUXILIAR!$A$2:$B$11,2,FALSE)))</f>
      </c>
      <c r="I298" s="5">
        <v>6</v>
      </c>
      <c r="J298" s="5">
        <v>10</v>
      </c>
      <c r="K298" s="48">
        <v>0.6</v>
      </c>
      <c r="L298" s="5">
        <v>2</v>
      </c>
      <c r="M298" s="5">
        <v>6</v>
      </c>
      <c r="N298" s="48">
        <v>0.3333333333333333</v>
      </c>
      <c r="O298" s="7"/>
      <c r="P298" s="3"/>
      <c r="Q298" s="3" t="s">
        <v>13134</v>
      </c>
      <c r="R298" s="5">
        <v>4</v>
      </c>
      <c r="S298" s="5">
        <v>72</v>
      </c>
      <c r="T298" s="48">
        <v>2.703</v>
      </c>
      <c r="U298" s="48">
        <v>68.3206107</v>
      </c>
      <c r="V298" s="5">
        <v>28</v>
      </c>
      <c r="W298" s="3" t="s">
        <v>13144</v>
      </c>
      <c r="X298" s="3" t="s">
        <v>13285</v>
      </c>
      <c r="Y298" s="3" t="s">
        <v>11873</v>
      </c>
      <c r="Z298" s="5">
        <v>4</v>
      </c>
      <c r="AA298" s="5">
        <v>60</v>
      </c>
      <c r="AB298" s="5">
        <v>72</v>
      </c>
      <c r="AC298" s="3" t="s">
        <v>13134</v>
      </c>
      <c r="AD298" s="3"/>
      <c r="AE298" s="3"/>
      <c r="AF298" s="3"/>
    </row>
    <row x14ac:dyDescent="0.25" r="299" customHeight="1" ht="16.5">
      <c r="A299" s="5">
        <v>11445</v>
      </c>
      <c r="B299" s="3" t="s">
        <v>7956</v>
      </c>
      <c r="C299" s="3" t="s">
        <v>7957</v>
      </c>
      <c r="D299" s="8" t="s">
        <v>5</v>
      </c>
      <c r="E299" s="79"/>
      <c r="F299" s="80">
        <f>IF(AC299="SIM",IF(E299&lt;&gt;"",IF(VLOOKUP(E299,AUXILIAR!$A$1:$B$11,2,FALSE)-IF(Verificação!$G$3="",10,VLOOKUP(Verificação!$G$3,AUXILIAR!$A$1:$B$11,2,FALSE))&gt;0,Verificação!$G$3,E299),IF(VLOOKUP(D299,AUXILIAR!$A$1:$B$11,2,FALSE)-IF(Verificação!$G$3="",10,VLOOKUP(Verificação!$G$3,AUXILIAR!$A$1:$B$11,2,FALSE))&gt;0,Verificação!$G$3,D299)),IF(E299&lt;&gt;"",E299,D299))</f>
      </c>
      <c r="G299" s="81">
        <f>IF(OR(AND(AC299="SIM",OR(F299=Verificação!$G$3,D299=F299,F299="NP")),OR(D299=F299,F299="NP")),"NÃO",IF(E299&lt;&gt;"","SIM","NÃO"))</f>
      </c>
      <c r="H299" s="7">
        <f>IF(E299="NP",0,ABS(VLOOKUP(D299,AUXILIAR!$A$2:$B$11,2,FALSE) - VLOOKUP(E299,AUXILIAR!$A$2:$B$11,2,FALSE)))</f>
      </c>
      <c r="I299" s="5">
        <v>95</v>
      </c>
      <c r="J299" s="5">
        <v>428</v>
      </c>
      <c r="K299" s="48">
        <v>0.2219626168224299</v>
      </c>
      <c r="L299" s="5">
        <v>54</v>
      </c>
      <c r="M299" s="5">
        <v>283</v>
      </c>
      <c r="N299" s="48">
        <v>0.19081272084805653</v>
      </c>
      <c r="O299" s="5">
        <v>3</v>
      </c>
      <c r="P299" s="3" t="s">
        <v>7958</v>
      </c>
      <c r="Q299" s="3" t="s">
        <v>11873</v>
      </c>
      <c r="R299" s="48">
        <v>3.9</v>
      </c>
      <c r="S299" s="5">
        <v>60</v>
      </c>
      <c r="T299" s="48">
        <v>2.152</v>
      </c>
      <c r="U299" s="48">
        <v>52.5906736</v>
      </c>
      <c r="V299" s="7"/>
      <c r="W299" s="3" t="s">
        <v>13448</v>
      </c>
      <c r="X299" s="3" t="s">
        <v>13292</v>
      </c>
      <c r="Y299" s="3" t="s">
        <v>11873</v>
      </c>
      <c r="Z299" s="48">
        <v>3.9</v>
      </c>
      <c r="AA299" s="5">
        <v>58</v>
      </c>
      <c r="AB299" s="5">
        <v>60</v>
      </c>
      <c r="AC299" s="3" t="s">
        <v>13134</v>
      </c>
      <c r="AD299" s="3"/>
      <c r="AE299" s="3"/>
      <c r="AF299" s="3"/>
    </row>
    <row x14ac:dyDescent="0.25" r="300" customHeight="1" ht="16.5">
      <c r="A300" s="5">
        <v>3785</v>
      </c>
      <c r="B300" s="3" t="s">
        <v>6328</v>
      </c>
      <c r="C300" s="3" t="s">
        <v>6329</v>
      </c>
      <c r="D300" s="8" t="s">
        <v>3</v>
      </c>
      <c r="E300" s="8" t="s">
        <v>4</v>
      </c>
      <c r="F300" s="80">
        <f>IF(AC300="SIM",IF(E300&lt;&gt;"",IF(VLOOKUP(E300,AUXILIAR!$A$1:$B$11,2,FALSE)-IF(Verificação!$G$3="",10,VLOOKUP(Verificação!$G$3,AUXILIAR!$A$1:$B$11,2,FALSE))&gt;0,Verificação!$G$3,E300),IF(VLOOKUP(D300,AUXILIAR!$A$1:$B$11,2,FALSE)-IF(Verificação!$G$3="",10,VLOOKUP(Verificação!$G$3,AUXILIAR!$A$1:$B$11,2,FALSE))&gt;0,Verificação!$G$3,D300)),IF(E300&lt;&gt;"",E300,D300))</f>
      </c>
      <c r="G300" s="81">
        <f>IF(OR(AND(AC300="SIM",OR(F300=Verificação!$G$3,D300=F300,F300="NP")),OR(D300=F300,F300="NP")),"NÃO",IF(E300&lt;&gt;"","SIM","NÃO"))</f>
      </c>
      <c r="H300" s="5">
        <f>IF(E300="NP",0,ABS(VLOOKUP(D300,AUXILIAR!$A$2:$B$11,2,FALSE) - VLOOKUP(E300,AUXILIAR!$A$2:$B$11,2,FALSE)))</f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7"/>
      <c r="P300" s="3"/>
      <c r="Q300" s="3" t="s">
        <v>13134</v>
      </c>
      <c r="R300" s="48">
        <v>3.9</v>
      </c>
      <c r="S300" s="5">
        <v>80</v>
      </c>
      <c r="T300" s="48">
        <v>2.018</v>
      </c>
      <c r="U300" s="48">
        <v>46.4705882</v>
      </c>
      <c r="V300" s="7"/>
      <c r="W300" s="3" t="s">
        <v>13449</v>
      </c>
      <c r="X300" s="3" t="s">
        <v>13450</v>
      </c>
      <c r="Y300" s="3" t="s">
        <v>11873</v>
      </c>
      <c r="Z300" s="48">
        <v>3.9</v>
      </c>
      <c r="AA300" s="5">
        <v>58</v>
      </c>
      <c r="AB300" s="5">
        <v>80</v>
      </c>
      <c r="AC300" s="3" t="s">
        <v>13134</v>
      </c>
      <c r="AD300" s="3"/>
      <c r="AE300" s="3"/>
      <c r="AF300" s="3"/>
    </row>
    <row x14ac:dyDescent="0.25" r="301" customHeight="1" ht="16.5">
      <c r="A301" s="5">
        <v>16164</v>
      </c>
      <c r="B301" s="3" t="s">
        <v>9206</v>
      </c>
      <c r="C301" s="3" t="s">
        <v>9207</v>
      </c>
      <c r="D301" s="8" t="s">
        <v>5</v>
      </c>
      <c r="E301" s="8" t="s">
        <v>6</v>
      </c>
      <c r="F301" s="80">
        <f>IF(AC301="SIM",IF(E301&lt;&gt;"",IF(VLOOKUP(E301,AUXILIAR!$A$1:$B$11,2,FALSE)-IF(Verificação!$G$3="",10,VLOOKUP(Verificação!$G$3,AUXILIAR!$A$1:$B$11,2,FALSE))&gt;0,Verificação!$G$3,E301),IF(VLOOKUP(D301,AUXILIAR!$A$1:$B$11,2,FALSE)-IF(Verificação!$G$3="",10,VLOOKUP(Verificação!$G$3,AUXILIAR!$A$1:$B$11,2,FALSE))&gt;0,Verificação!$G$3,D301)),IF(E301&lt;&gt;"",E301,D301))</f>
      </c>
      <c r="G301" s="81">
        <f>IF(OR(AND(AC301="SIM",OR(F301=Verificação!$G$3,D301=F301,F301="NP")),OR(D301=F301,F301="NP")),"NÃO",IF(E301&lt;&gt;"","SIM","NÃO"))</f>
      </c>
      <c r="H301" s="5">
        <f>IF(E301="NP",0,ABS(VLOOKUP(D301,AUXILIAR!$A$2:$B$11,2,FALSE) - VLOOKUP(E301,AUXILIAR!$A$2:$B$11,2,FALSE)))</f>
      </c>
      <c r="I301" s="5">
        <v>28</v>
      </c>
      <c r="J301" s="5">
        <v>88</v>
      </c>
      <c r="K301" s="48">
        <v>0.3181818181818182</v>
      </c>
      <c r="L301" s="5">
        <v>6</v>
      </c>
      <c r="M301" s="5">
        <v>20</v>
      </c>
      <c r="N301" s="48">
        <v>0.3</v>
      </c>
      <c r="O301" s="5">
        <v>3</v>
      </c>
      <c r="P301" s="3" t="s">
        <v>9208</v>
      </c>
      <c r="Q301" s="3" t="s">
        <v>11873</v>
      </c>
      <c r="R301" s="48">
        <v>3.9</v>
      </c>
      <c r="S301" s="5">
        <v>60</v>
      </c>
      <c r="T301" s="48">
        <v>2.043</v>
      </c>
      <c r="U301" s="48">
        <v>28.7037037</v>
      </c>
      <c r="V301" s="5">
        <v>28</v>
      </c>
      <c r="W301" s="3" t="s">
        <v>13221</v>
      </c>
      <c r="X301" s="3" t="s">
        <v>13451</v>
      </c>
      <c r="Y301" s="3" t="s">
        <v>11873</v>
      </c>
      <c r="Z301" s="48">
        <v>3.9</v>
      </c>
      <c r="AA301" s="5">
        <v>58</v>
      </c>
      <c r="AB301" s="5">
        <v>60</v>
      </c>
      <c r="AC301" s="3" t="s">
        <v>13134</v>
      </c>
      <c r="AD301" s="3"/>
      <c r="AE301" s="3"/>
      <c r="AF301" s="3"/>
    </row>
    <row x14ac:dyDescent="0.25" r="302" customHeight="1" ht="16.5">
      <c r="A302" s="5">
        <v>17700</v>
      </c>
      <c r="B302" s="3" t="s">
        <v>3644</v>
      </c>
      <c r="C302" s="3" t="s">
        <v>3645</v>
      </c>
      <c r="D302" s="8" t="s">
        <v>2</v>
      </c>
      <c r="E302" s="79"/>
      <c r="F302" s="80">
        <f>IF(AC302="SIM",IF(E302&lt;&gt;"",IF(VLOOKUP(E302,AUXILIAR!$A$1:$B$11,2,FALSE)-IF(Verificação!$G$3="",10,VLOOKUP(Verificação!$G$3,AUXILIAR!$A$1:$B$11,2,FALSE))&gt;0,Verificação!$G$3,E302),IF(VLOOKUP(D302,AUXILIAR!$A$1:$B$11,2,FALSE)-IF(Verificação!$G$3="",10,VLOOKUP(Verificação!$G$3,AUXILIAR!$A$1:$B$11,2,FALSE))&gt;0,Verificação!$G$3,D302)),IF(E302&lt;&gt;"",E302,D302))</f>
      </c>
      <c r="G302" s="81">
        <f>IF(OR(AND(AC302="SIM",OR(F302=Verificação!$G$3,D302=F302,F302="NP")),OR(D302=F302,F302="NP")),"NÃO",IF(E302&lt;&gt;"","SIM","NÃO"))</f>
      </c>
      <c r="H302" s="7">
        <f>IF(E302="NP",0,ABS(VLOOKUP(D302,AUXILIAR!$A$2:$B$11,2,FALSE) - VLOOKUP(E302,AUXILIAR!$A$2:$B$11,2,FALSE)))</f>
      </c>
      <c r="I302" s="5">
        <v>15</v>
      </c>
      <c r="J302" s="5">
        <v>72</v>
      </c>
      <c r="K302" s="48">
        <v>0.20833333333333334</v>
      </c>
      <c r="L302" s="5">
        <v>13</v>
      </c>
      <c r="M302" s="5">
        <v>64</v>
      </c>
      <c r="N302" s="48">
        <v>0.203125</v>
      </c>
      <c r="O302" s="5">
        <v>3</v>
      </c>
      <c r="P302" s="3" t="s">
        <v>3646</v>
      </c>
      <c r="Q302" s="3" t="s">
        <v>11873</v>
      </c>
      <c r="R302" s="48">
        <v>3.9</v>
      </c>
      <c r="S302" s="5">
        <v>73</v>
      </c>
      <c r="T302" s="48">
        <v>5.034</v>
      </c>
      <c r="U302" s="48">
        <v>95.5882353</v>
      </c>
      <c r="V302" s="5">
        <v>88</v>
      </c>
      <c r="W302" s="3" t="s">
        <v>13452</v>
      </c>
      <c r="X302" s="3" t="s">
        <v>13453</v>
      </c>
      <c r="Y302" s="3" t="s">
        <v>11873</v>
      </c>
      <c r="Z302" s="48">
        <v>3.9</v>
      </c>
      <c r="AA302" s="5">
        <v>58</v>
      </c>
      <c r="AB302" s="48">
        <v>95.5882353</v>
      </c>
      <c r="AC302" s="3" t="s">
        <v>13134</v>
      </c>
      <c r="AD302" s="3"/>
      <c r="AE302" s="3"/>
      <c r="AF302" s="3"/>
    </row>
    <row x14ac:dyDescent="0.25" r="303" customHeight="1" ht="16.5">
      <c r="A303" s="5">
        <v>711</v>
      </c>
      <c r="B303" s="3" t="s">
        <v>4522</v>
      </c>
      <c r="C303" s="3" t="s">
        <v>4523</v>
      </c>
      <c r="D303" s="8" t="s">
        <v>3</v>
      </c>
      <c r="E303" s="79"/>
      <c r="F303" s="80">
        <f>IF(AC303="SIM",IF(E303&lt;&gt;"",IF(VLOOKUP(E303,AUXILIAR!$A$1:$B$11,2,FALSE)-IF(Verificação!$G$3="",10,VLOOKUP(Verificação!$G$3,AUXILIAR!$A$1:$B$11,2,FALSE))&gt;0,Verificação!$G$3,E303),IF(VLOOKUP(D303,AUXILIAR!$A$1:$B$11,2,FALSE)-IF(Verificação!$G$3="",10,VLOOKUP(Verificação!$G$3,AUXILIAR!$A$1:$B$11,2,FALSE))&gt;0,Verificação!$G$3,D303)),IF(E303&lt;&gt;"",E303,D303))</f>
      </c>
      <c r="G303" s="81">
        <f>IF(OR(AND(AC303="SIM",OR(F303=Verificação!$G$3,D303=F303,F303="NP")),OR(D303=F303,F303="NP")),"NÃO",IF(E303&lt;&gt;"","SIM","NÃO"))</f>
      </c>
      <c r="H303" s="7">
        <f>IF(E303="NP",0,ABS(VLOOKUP(D303,AUXILIAR!$A$2:$B$11,2,FALSE) - VLOOKUP(E303,AUXILIAR!$A$2:$B$11,2,FALSE)))</f>
      </c>
      <c r="I303" s="5">
        <v>7</v>
      </c>
      <c r="J303" s="5">
        <v>10</v>
      </c>
      <c r="K303" s="48">
        <v>0.7</v>
      </c>
      <c r="L303" s="5">
        <v>4</v>
      </c>
      <c r="M303" s="5">
        <v>6</v>
      </c>
      <c r="N303" s="48">
        <v>0.6666666666666666</v>
      </c>
      <c r="O303" s="7"/>
      <c r="P303" s="3"/>
      <c r="Q303" s="3" t="s">
        <v>13134</v>
      </c>
      <c r="R303" s="48">
        <v>3.9</v>
      </c>
      <c r="S303" s="5">
        <v>79</v>
      </c>
      <c r="T303" s="48">
        <v>1.889</v>
      </c>
      <c r="U303" s="48">
        <v>52.5974026</v>
      </c>
      <c r="V303" s="5">
        <v>33</v>
      </c>
      <c r="W303" s="3" t="s">
        <v>13172</v>
      </c>
      <c r="X303" s="3" t="s">
        <v>13329</v>
      </c>
      <c r="Y303" s="3" t="s">
        <v>11873</v>
      </c>
      <c r="Z303" s="48">
        <v>3.9</v>
      </c>
      <c r="AA303" s="5">
        <v>58</v>
      </c>
      <c r="AB303" s="5">
        <v>79</v>
      </c>
      <c r="AC303" s="3" t="s">
        <v>13134</v>
      </c>
      <c r="AD303" s="3"/>
      <c r="AE303" s="3"/>
      <c r="AF303" s="3"/>
    </row>
    <row x14ac:dyDescent="0.25" r="304" customHeight="1" ht="16.5">
      <c r="A304" s="5">
        <v>14112</v>
      </c>
      <c r="B304" s="3" t="s">
        <v>5242</v>
      </c>
      <c r="C304" s="3" t="s">
        <v>5243</v>
      </c>
      <c r="D304" s="8" t="s">
        <v>3</v>
      </c>
      <c r="E304" s="79"/>
      <c r="F304" s="80">
        <f>IF(AC304="SIM",IF(E304&lt;&gt;"",IF(VLOOKUP(E304,AUXILIAR!$A$1:$B$11,2,FALSE)-IF(Verificação!$G$3="",10,VLOOKUP(Verificação!$G$3,AUXILIAR!$A$1:$B$11,2,FALSE))&gt;0,Verificação!$G$3,E304),IF(VLOOKUP(D304,AUXILIAR!$A$1:$B$11,2,FALSE)-IF(Verificação!$G$3="",10,VLOOKUP(Verificação!$G$3,AUXILIAR!$A$1:$B$11,2,FALSE))&gt;0,Verificação!$G$3,D304)),IF(E304&lt;&gt;"",E304,D304))</f>
      </c>
      <c r="G304" s="81">
        <f>IF(OR(AND(AC304="SIM",OR(F304=Verificação!$G$3,D304=F304,F304="NP")),OR(D304=F304,F304="NP")),"NÃO",IF(E304&lt;&gt;"","SIM","NÃO"))</f>
      </c>
      <c r="H304" s="7">
        <f>IF(E304="NP",0,ABS(VLOOKUP(D304,AUXILIAR!$A$2:$B$11,2,FALSE) - VLOOKUP(E304,AUXILIAR!$A$2:$B$11,2,FALSE)))</f>
      </c>
      <c r="I304" s="5">
        <v>15</v>
      </c>
      <c r="J304" s="5">
        <v>41</v>
      </c>
      <c r="K304" s="48">
        <v>0.36585365853658536</v>
      </c>
      <c r="L304" s="5">
        <v>6</v>
      </c>
      <c r="M304" s="5">
        <v>23</v>
      </c>
      <c r="N304" s="48">
        <v>0.2608695652173913</v>
      </c>
      <c r="O304" s="5">
        <v>2</v>
      </c>
      <c r="P304" s="3" t="s">
        <v>5244</v>
      </c>
      <c r="Q304" s="3" t="s">
        <v>11873</v>
      </c>
      <c r="R304" s="48">
        <v>3.9</v>
      </c>
      <c r="S304" s="5">
        <v>64</v>
      </c>
      <c r="T304" s="48">
        <v>4.969</v>
      </c>
      <c r="U304" s="48">
        <v>80.3571429</v>
      </c>
      <c r="V304" s="5">
        <v>43</v>
      </c>
      <c r="W304" s="3" t="s">
        <v>13249</v>
      </c>
      <c r="X304" s="3" t="s">
        <v>13159</v>
      </c>
      <c r="Y304" s="3" t="s">
        <v>11873</v>
      </c>
      <c r="Z304" s="48">
        <v>3.9</v>
      </c>
      <c r="AA304" s="5">
        <v>58</v>
      </c>
      <c r="AB304" s="48">
        <v>80.3571429</v>
      </c>
      <c r="AC304" s="3" t="s">
        <v>13134</v>
      </c>
      <c r="AD304" s="3"/>
      <c r="AE304" s="3"/>
      <c r="AF304" s="3"/>
    </row>
    <row x14ac:dyDescent="0.25" r="305" customHeight="1" ht="16.5">
      <c r="A305" s="5">
        <v>14026</v>
      </c>
      <c r="B305" s="3" t="s">
        <v>5238</v>
      </c>
      <c r="C305" s="3" t="s">
        <v>5239</v>
      </c>
      <c r="D305" s="8" t="s">
        <v>3</v>
      </c>
      <c r="E305" s="79"/>
      <c r="F305" s="80">
        <f>IF(AC305="SIM",IF(E305&lt;&gt;"",IF(VLOOKUP(E305,AUXILIAR!$A$1:$B$11,2,FALSE)-IF(Verificação!$G$3="",10,VLOOKUP(Verificação!$G$3,AUXILIAR!$A$1:$B$11,2,FALSE))&gt;0,Verificação!$G$3,E305),IF(VLOOKUP(D305,AUXILIAR!$A$1:$B$11,2,FALSE)-IF(Verificação!$G$3="",10,VLOOKUP(Verificação!$G$3,AUXILIAR!$A$1:$B$11,2,FALSE))&gt;0,Verificação!$G$3,D305)),IF(E305&lt;&gt;"",E305,D305))</f>
      </c>
      <c r="G305" s="81">
        <f>IF(OR(AND(AC305="SIM",OR(F305=Verificação!$G$3,D305=F305,F305="NP")),OR(D305=F305,F305="NP")),"NÃO",IF(E305&lt;&gt;"","SIM","NÃO"))</f>
      </c>
      <c r="H305" s="7">
        <f>IF(E305="NP",0,ABS(VLOOKUP(D305,AUXILIAR!$A$2:$B$11,2,FALSE) - VLOOKUP(E305,AUXILIAR!$A$2:$B$11,2,FALSE)))</f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7"/>
      <c r="P305" s="3"/>
      <c r="Q305" s="3" t="s">
        <v>13134</v>
      </c>
      <c r="R305" s="48">
        <v>3.9</v>
      </c>
      <c r="S305" s="5">
        <v>78</v>
      </c>
      <c r="T305" s="48">
        <v>2.096</v>
      </c>
      <c r="U305" s="48">
        <v>53.0534351</v>
      </c>
      <c r="V305" s="5">
        <v>28</v>
      </c>
      <c r="W305" s="3" t="s">
        <v>13454</v>
      </c>
      <c r="X305" s="3" t="s">
        <v>13285</v>
      </c>
      <c r="Y305" s="3" t="s">
        <v>11873</v>
      </c>
      <c r="Z305" s="48">
        <v>3.9</v>
      </c>
      <c r="AA305" s="5">
        <v>58</v>
      </c>
      <c r="AB305" s="5">
        <v>78</v>
      </c>
      <c r="AC305" s="3" t="s">
        <v>13134</v>
      </c>
      <c r="AD305" s="3"/>
      <c r="AE305" s="3"/>
      <c r="AF305" s="3"/>
    </row>
    <row x14ac:dyDescent="0.25" r="306" customHeight="1" ht="16.5">
      <c r="A306" s="5">
        <v>13987</v>
      </c>
      <c r="B306" s="3" t="s">
        <v>8060</v>
      </c>
      <c r="C306" s="3" t="s">
        <v>8061</v>
      </c>
      <c r="D306" s="8" t="s">
        <v>5</v>
      </c>
      <c r="E306" s="79"/>
      <c r="F306" s="80">
        <f>IF(AC306="SIM",IF(E306&lt;&gt;"",IF(VLOOKUP(E306,AUXILIAR!$A$1:$B$11,2,FALSE)-IF(Verificação!$G$3="",10,VLOOKUP(Verificação!$G$3,AUXILIAR!$A$1:$B$11,2,FALSE))&gt;0,Verificação!$G$3,E306),IF(VLOOKUP(D306,AUXILIAR!$A$1:$B$11,2,FALSE)-IF(Verificação!$G$3="",10,VLOOKUP(Verificação!$G$3,AUXILIAR!$A$1:$B$11,2,FALSE))&gt;0,Verificação!$G$3,D306)),IF(E306&lt;&gt;"",E306,D306))</f>
      </c>
      <c r="G306" s="81">
        <f>IF(OR(AND(AC306="SIM",OR(F306=Verificação!$G$3,D306=F306,F306="NP")),OR(D306=F306,F306="NP")),"NÃO",IF(E306&lt;&gt;"","SIM","NÃO"))</f>
      </c>
      <c r="H306" s="7">
        <f>IF(E306="NP",0,ABS(VLOOKUP(D306,AUXILIAR!$A$2:$B$11,2,FALSE) - VLOOKUP(E306,AUXILIAR!$A$2:$B$11,2,FALSE)))</f>
      </c>
      <c r="I306" s="5">
        <v>41</v>
      </c>
      <c r="J306" s="5">
        <v>211</v>
      </c>
      <c r="K306" s="48">
        <v>0.1943127962085308</v>
      </c>
      <c r="L306" s="5">
        <v>32</v>
      </c>
      <c r="M306" s="5">
        <v>179</v>
      </c>
      <c r="N306" s="48">
        <v>0.1787709497206704</v>
      </c>
      <c r="O306" s="5">
        <v>3</v>
      </c>
      <c r="P306" s="3" t="s">
        <v>8062</v>
      </c>
      <c r="Q306" s="3" t="s">
        <v>11873</v>
      </c>
      <c r="R306" s="48">
        <v>3.9</v>
      </c>
      <c r="S306" s="5">
        <v>56</v>
      </c>
      <c r="T306" s="48">
        <v>2.296</v>
      </c>
      <c r="U306" s="48">
        <v>37.2222222</v>
      </c>
      <c r="V306" s="5">
        <v>25</v>
      </c>
      <c r="W306" s="3" t="s">
        <v>13455</v>
      </c>
      <c r="X306" s="3" t="s">
        <v>13224</v>
      </c>
      <c r="Y306" s="3" t="s">
        <v>11873</v>
      </c>
      <c r="Z306" s="48">
        <v>3.9</v>
      </c>
      <c r="AA306" s="5">
        <v>58</v>
      </c>
      <c r="AB306" s="5">
        <v>56</v>
      </c>
      <c r="AC306" s="3" t="s">
        <v>13134</v>
      </c>
      <c r="AD306" s="3"/>
      <c r="AE306" s="3"/>
      <c r="AF306" s="3"/>
    </row>
    <row x14ac:dyDescent="0.25" r="307" customHeight="1" ht="16.5">
      <c r="A307" s="5">
        <v>10524</v>
      </c>
      <c r="B307" s="3" t="s">
        <v>4963</v>
      </c>
      <c r="C307" s="3" t="s">
        <v>4964</v>
      </c>
      <c r="D307" s="8" t="s">
        <v>3</v>
      </c>
      <c r="E307" s="79"/>
      <c r="F307" s="80">
        <f>IF(AC307="SIM",IF(E307&lt;&gt;"",IF(VLOOKUP(E307,AUXILIAR!$A$1:$B$11,2,FALSE)-IF(Verificação!$G$3="",10,VLOOKUP(Verificação!$G$3,AUXILIAR!$A$1:$B$11,2,FALSE))&gt;0,Verificação!$G$3,E307),IF(VLOOKUP(D307,AUXILIAR!$A$1:$B$11,2,FALSE)-IF(Verificação!$G$3="",10,VLOOKUP(Verificação!$G$3,AUXILIAR!$A$1:$B$11,2,FALSE))&gt;0,Verificação!$G$3,D307)),IF(E307&lt;&gt;"",E307,D307))</f>
      </c>
      <c r="G307" s="81">
        <f>IF(OR(AND(AC307="SIM",OR(F307=Verificação!$G$3,D307=F307,F307="NP")),OR(D307=F307,F307="NP")),"NÃO",IF(E307&lt;&gt;"","SIM","NÃO"))</f>
      </c>
      <c r="H307" s="7">
        <f>IF(E307="NP",0,ABS(VLOOKUP(D307,AUXILIAR!$A$2:$B$11,2,FALSE) - VLOOKUP(E307,AUXILIAR!$A$2:$B$11,2,FALSE)))</f>
      </c>
      <c r="I307" s="5">
        <v>102</v>
      </c>
      <c r="J307" s="5">
        <v>224</v>
      </c>
      <c r="K307" s="48">
        <v>0.45535714285714285</v>
      </c>
      <c r="L307" s="5">
        <v>44</v>
      </c>
      <c r="M307" s="5">
        <v>103</v>
      </c>
      <c r="N307" s="48">
        <v>0.42718446601941745</v>
      </c>
      <c r="O307" s="5">
        <v>2</v>
      </c>
      <c r="P307" s="3" t="s">
        <v>4965</v>
      </c>
      <c r="Q307" s="3" t="s">
        <v>11873</v>
      </c>
      <c r="R307" s="48">
        <v>3.9</v>
      </c>
      <c r="S307" s="5">
        <v>80</v>
      </c>
      <c r="T307" s="48">
        <v>2.126</v>
      </c>
      <c r="U307" s="48">
        <v>64.453125</v>
      </c>
      <c r="V307" s="5">
        <v>45</v>
      </c>
      <c r="W307" s="3" t="s">
        <v>13456</v>
      </c>
      <c r="X307" s="3" t="s">
        <v>13457</v>
      </c>
      <c r="Y307" s="3" t="s">
        <v>11873</v>
      </c>
      <c r="Z307" s="48">
        <v>3.9</v>
      </c>
      <c r="AA307" s="5">
        <v>58</v>
      </c>
      <c r="AB307" s="5">
        <v>80</v>
      </c>
      <c r="AC307" s="3" t="s">
        <v>13134</v>
      </c>
      <c r="AD307" s="3"/>
      <c r="AE307" s="3"/>
      <c r="AF307" s="3"/>
    </row>
    <row x14ac:dyDescent="0.25" r="308" customHeight="1" ht="16.5">
      <c r="A308" s="5">
        <v>27739</v>
      </c>
      <c r="B308" s="3" t="s">
        <v>5740</v>
      </c>
      <c r="C308" s="3" t="s">
        <v>5741</v>
      </c>
      <c r="D308" s="8" t="s">
        <v>3</v>
      </c>
      <c r="E308" s="79"/>
      <c r="F308" s="80">
        <f>IF(AC308="SIM",IF(E308&lt;&gt;"",IF(VLOOKUP(E308,AUXILIAR!$A$1:$B$11,2,FALSE)-IF(Verificação!$G$3="",10,VLOOKUP(Verificação!$G$3,AUXILIAR!$A$1:$B$11,2,FALSE))&gt;0,Verificação!$G$3,E308),IF(VLOOKUP(D308,AUXILIAR!$A$1:$B$11,2,FALSE)-IF(Verificação!$G$3="",10,VLOOKUP(Verificação!$G$3,AUXILIAR!$A$1:$B$11,2,FALSE))&gt;0,Verificação!$G$3,D308)),IF(E308&lt;&gt;"",E308,D308))</f>
      </c>
      <c r="G308" s="81">
        <f>IF(OR(AND(AC308="SIM",OR(F308=Verificação!$G$3,D308=F308,F308="NP")),OR(D308=F308,F308="NP")),"NÃO",IF(E308&lt;&gt;"","SIM","NÃO"))</f>
      </c>
      <c r="H308" s="7">
        <f>IF(E308="NP",0,ABS(VLOOKUP(D308,AUXILIAR!$A$2:$B$11,2,FALSE) - VLOOKUP(E308,AUXILIAR!$A$2:$B$11,2,FALSE)))</f>
      </c>
      <c r="I308" s="5">
        <v>8</v>
      </c>
      <c r="J308" s="5">
        <v>13</v>
      </c>
      <c r="K308" s="48">
        <v>0.6153846153846154</v>
      </c>
      <c r="L308" s="5">
        <v>5</v>
      </c>
      <c r="M308" s="5">
        <v>7</v>
      </c>
      <c r="N308" s="48">
        <v>0.7142857142857143</v>
      </c>
      <c r="O308" s="7"/>
      <c r="P308" s="3"/>
      <c r="Q308" s="3" t="s">
        <v>13134</v>
      </c>
      <c r="R308" s="48">
        <v>3.9</v>
      </c>
      <c r="S308" s="5">
        <v>82</v>
      </c>
      <c r="T308" s="48">
        <v>2.117</v>
      </c>
      <c r="U308" s="48">
        <v>63.671875</v>
      </c>
      <c r="V308" s="5">
        <v>35</v>
      </c>
      <c r="W308" s="3" t="s">
        <v>13458</v>
      </c>
      <c r="X308" s="3" t="s">
        <v>13459</v>
      </c>
      <c r="Y308" s="3" t="s">
        <v>11873</v>
      </c>
      <c r="Z308" s="48">
        <v>3.9</v>
      </c>
      <c r="AA308" s="5">
        <v>58</v>
      </c>
      <c r="AB308" s="5">
        <v>82</v>
      </c>
      <c r="AC308" s="3" t="s">
        <v>13134</v>
      </c>
      <c r="AD308" s="3"/>
      <c r="AE308" s="3"/>
      <c r="AF308" s="3"/>
    </row>
    <row x14ac:dyDescent="0.25" r="309" customHeight="1" ht="16.5">
      <c r="A309" s="5">
        <v>43672</v>
      </c>
      <c r="B309" s="3" t="s">
        <v>7267</v>
      </c>
      <c r="C309" s="3" t="s">
        <v>7268</v>
      </c>
      <c r="D309" s="8" t="s">
        <v>4</v>
      </c>
      <c r="E309" s="79"/>
      <c r="F309" s="80">
        <f>IF(AC309="SIM",IF(E309&lt;&gt;"",IF(VLOOKUP(E309,AUXILIAR!$A$1:$B$11,2,FALSE)-IF(Verificação!$G$3="",10,VLOOKUP(Verificação!$G$3,AUXILIAR!$A$1:$B$11,2,FALSE))&gt;0,Verificação!$G$3,E309),IF(VLOOKUP(D309,AUXILIAR!$A$1:$B$11,2,FALSE)-IF(Verificação!$G$3="",10,VLOOKUP(Verificação!$G$3,AUXILIAR!$A$1:$B$11,2,FALSE))&gt;0,Verificação!$G$3,D309)),IF(E309&lt;&gt;"",E309,D309))</f>
      </c>
      <c r="G309" s="81">
        <f>IF(OR(AND(AC309="SIM",OR(F309=Verificação!$G$3,D309=F309,F309="NP")),OR(D309=F309,F309="NP")),"NÃO",IF(E309&lt;&gt;"","SIM","NÃO"))</f>
      </c>
      <c r="H309" s="7">
        <f>IF(E309="NP",0,ABS(VLOOKUP(D309,AUXILIAR!$A$2:$B$11,2,FALSE) - VLOOKUP(E309,AUXILIAR!$A$2:$B$11,2,FALSE)))</f>
      </c>
      <c r="I309" s="5">
        <v>12</v>
      </c>
      <c r="J309" s="5">
        <v>26</v>
      </c>
      <c r="K309" s="48">
        <v>0.46153846153846156</v>
      </c>
      <c r="L309" s="5">
        <v>5</v>
      </c>
      <c r="M309" s="5">
        <v>14</v>
      </c>
      <c r="N309" s="48">
        <v>0.35714285714285715</v>
      </c>
      <c r="O309" s="5">
        <v>2</v>
      </c>
      <c r="P309" s="3" t="s">
        <v>7269</v>
      </c>
      <c r="Q309" s="3" t="s">
        <v>11873</v>
      </c>
      <c r="R309" s="48">
        <v>3.9</v>
      </c>
      <c r="S309" s="5">
        <v>71</v>
      </c>
      <c r="T309" s="48">
        <v>2.341</v>
      </c>
      <c r="U309" s="48">
        <v>46.1290323</v>
      </c>
      <c r="V309" s="5">
        <v>27</v>
      </c>
      <c r="W309" s="3" t="s">
        <v>13144</v>
      </c>
      <c r="X309" s="3" t="s">
        <v>13138</v>
      </c>
      <c r="Y309" s="3" t="s">
        <v>11873</v>
      </c>
      <c r="Z309" s="48">
        <v>3.9</v>
      </c>
      <c r="AA309" s="5">
        <v>58</v>
      </c>
      <c r="AB309" s="5">
        <v>71</v>
      </c>
      <c r="AC309" s="3" t="s">
        <v>13134</v>
      </c>
      <c r="AD309" s="3"/>
      <c r="AE309" s="3"/>
      <c r="AF309" s="3"/>
    </row>
    <row x14ac:dyDescent="0.25" r="310" customHeight="1" ht="16.5">
      <c r="A310" s="5">
        <v>37084</v>
      </c>
      <c r="B310" s="3" t="s">
        <v>7245</v>
      </c>
      <c r="C310" s="3" t="s">
        <v>7246</v>
      </c>
      <c r="D310" s="8" t="s">
        <v>4</v>
      </c>
      <c r="E310" s="79"/>
      <c r="F310" s="80">
        <f>IF(AC310="SIM",IF(E310&lt;&gt;"",IF(VLOOKUP(E310,AUXILIAR!$A$1:$B$11,2,FALSE)-IF(Verificação!$G$3="",10,VLOOKUP(Verificação!$G$3,AUXILIAR!$A$1:$B$11,2,FALSE))&gt;0,Verificação!$G$3,E310),IF(VLOOKUP(D310,AUXILIAR!$A$1:$B$11,2,FALSE)-IF(Verificação!$G$3="",10,VLOOKUP(Verificação!$G$3,AUXILIAR!$A$1:$B$11,2,FALSE))&gt;0,Verificação!$G$3,D310)),IF(E310&lt;&gt;"",E310,D310))</f>
      </c>
      <c r="G310" s="81">
        <f>IF(OR(AND(AC310="SIM",OR(F310=Verificação!$G$3,D310=F310,F310="NP")),OR(D310=F310,F310="NP")),"NÃO",IF(E310&lt;&gt;"","SIM","NÃO"))</f>
      </c>
      <c r="H310" s="7">
        <f>IF(E310="NP",0,ABS(VLOOKUP(D310,AUXILIAR!$A$2:$B$11,2,FALSE) - VLOOKUP(E310,AUXILIAR!$A$2:$B$11,2,FALSE)))</f>
      </c>
      <c r="I310" s="5">
        <v>50</v>
      </c>
      <c r="J310" s="5">
        <v>128</v>
      </c>
      <c r="K310" s="48">
        <v>0.390625</v>
      </c>
      <c r="L310" s="5">
        <v>18</v>
      </c>
      <c r="M310" s="5">
        <v>59</v>
      </c>
      <c r="N310" s="48">
        <v>0.3050847457627119</v>
      </c>
      <c r="O310" s="5">
        <v>3</v>
      </c>
      <c r="P310" s="3" t="s">
        <v>7247</v>
      </c>
      <c r="Q310" s="3" t="s">
        <v>11873</v>
      </c>
      <c r="R310" s="48">
        <v>3.9</v>
      </c>
      <c r="S310" s="5">
        <v>71</v>
      </c>
      <c r="T310" s="13"/>
      <c r="U310" s="13"/>
      <c r="V310" s="5">
        <v>46</v>
      </c>
      <c r="W310" s="3" t="s">
        <v>13143</v>
      </c>
      <c r="X310" s="3"/>
      <c r="Y310" s="3" t="s">
        <v>11873</v>
      </c>
      <c r="Z310" s="48">
        <v>3.9</v>
      </c>
      <c r="AA310" s="5">
        <v>58</v>
      </c>
      <c r="AB310" s="5">
        <v>71</v>
      </c>
      <c r="AC310" s="3" t="s">
        <v>13134</v>
      </c>
      <c r="AD310" s="3"/>
      <c r="AE310" s="3"/>
      <c r="AF310" s="3"/>
    </row>
    <row x14ac:dyDescent="0.25" r="311" customHeight="1" ht="16.5">
      <c r="A311" s="5">
        <v>11587</v>
      </c>
      <c r="B311" s="3" t="s">
        <v>6658</v>
      </c>
      <c r="C311" s="3" t="s">
        <v>6659</v>
      </c>
      <c r="D311" s="8" t="s">
        <v>3</v>
      </c>
      <c r="E311" s="8" t="s">
        <v>4</v>
      </c>
      <c r="F311" s="80">
        <f>IF(AC311="SIM",IF(E311&lt;&gt;"",IF(VLOOKUP(E311,AUXILIAR!$A$1:$B$11,2,FALSE)-IF(Verificação!$G$3="",10,VLOOKUP(Verificação!$G$3,AUXILIAR!$A$1:$B$11,2,FALSE))&gt;0,Verificação!$G$3,E311),IF(VLOOKUP(D311,AUXILIAR!$A$1:$B$11,2,FALSE)-IF(Verificação!$G$3="",10,VLOOKUP(Verificação!$G$3,AUXILIAR!$A$1:$B$11,2,FALSE))&gt;0,Verificação!$G$3,D311)),IF(E311&lt;&gt;"",E311,D311))</f>
      </c>
      <c r="G311" s="81">
        <f>IF(OR(AND(AC311="SIM",OR(F311=Verificação!$G$3,D311=F311,F311="NP")),OR(D311=F311,F311="NP")),"NÃO",IF(E311&lt;&gt;"","SIM","NÃO"))</f>
      </c>
      <c r="H311" s="5">
        <f>IF(E311="NP",0,ABS(VLOOKUP(D311,AUXILIAR!$A$2:$B$11,2,FALSE) - VLOOKUP(E311,AUXILIAR!$A$2:$B$11,2,FALSE)))</f>
      </c>
      <c r="I311" s="5">
        <v>7</v>
      </c>
      <c r="J311" s="5">
        <v>35</v>
      </c>
      <c r="K311" s="48">
        <v>0.2</v>
      </c>
      <c r="L311" s="5">
        <v>6</v>
      </c>
      <c r="M311" s="5">
        <v>24</v>
      </c>
      <c r="N311" s="48">
        <v>0.25</v>
      </c>
      <c r="O311" s="5">
        <v>3</v>
      </c>
      <c r="P311" s="3" t="s">
        <v>6660</v>
      </c>
      <c r="Q311" s="3" t="s">
        <v>11873</v>
      </c>
      <c r="R311" s="48">
        <v>3.9</v>
      </c>
      <c r="S311" s="5">
        <v>82</v>
      </c>
      <c r="T311" s="13"/>
      <c r="U311" s="13"/>
      <c r="V311" s="5">
        <v>20</v>
      </c>
      <c r="W311" s="3" t="s">
        <v>13460</v>
      </c>
      <c r="X311" s="3"/>
      <c r="Y311" s="3" t="s">
        <v>11873</v>
      </c>
      <c r="Z311" s="48">
        <v>3.9</v>
      </c>
      <c r="AA311" s="5">
        <v>58</v>
      </c>
      <c r="AB311" s="5">
        <v>82</v>
      </c>
      <c r="AC311" s="3" t="s">
        <v>13134</v>
      </c>
      <c r="AD311" s="3"/>
      <c r="AE311" s="3"/>
      <c r="AF311" s="3"/>
    </row>
    <row x14ac:dyDescent="0.25" r="312" customHeight="1" ht="16.5">
      <c r="A312" s="5">
        <v>11115</v>
      </c>
      <c r="B312" s="3" t="s">
        <v>6630</v>
      </c>
      <c r="C312" s="3" t="s">
        <v>6631</v>
      </c>
      <c r="D312" s="8" t="s">
        <v>4</v>
      </c>
      <c r="E312" s="79"/>
      <c r="F312" s="80">
        <f>IF(AC312="SIM",IF(E312&lt;&gt;"",IF(VLOOKUP(E312,AUXILIAR!$A$1:$B$11,2,FALSE)-IF(Verificação!$G$3="",10,VLOOKUP(Verificação!$G$3,AUXILIAR!$A$1:$B$11,2,FALSE))&gt;0,Verificação!$G$3,E312),IF(VLOOKUP(D312,AUXILIAR!$A$1:$B$11,2,FALSE)-IF(Verificação!$G$3="",10,VLOOKUP(Verificação!$G$3,AUXILIAR!$A$1:$B$11,2,FALSE))&gt;0,Verificação!$G$3,D312)),IF(E312&lt;&gt;"",E312,D312))</f>
      </c>
      <c r="G312" s="81">
        <f>IF(OR(AND(AC312="SIM",OR(F312=Verificação!$G$3,D312=F312,F312="NP")),OR(D312=F312,F312="NP")),"NÃO",IF(E312&lt;&gt;"","SIM","NÃO"))</f>
      </c>
      <c r="H312" s="7">
        <f>IF(E312="NP",0,ABS(VLOOKUP(D312,AUXILIAR!$A$2:$B$11,2,FALSE) - VLOOKUP(E312,AUXILIAR!$A$2:$B$11,2,FALSE)))</f>
      </c>
      <c r="I312" s="5">
        <v>9</v>
      </c>
      <c r="J312" s="5">
        <v>43</v>
      </c>
      <c r="K312" s="48">
        <v>0.20930232558139536</v>
      </c>
      <c r="L312" s="5">
        <v>5</v>
      </c>
      <c r="M312" s="5">
        <v>30</v>
      </c>
      <c r="N312" s="48">
        <v>0.16666666666666666</v>
      </c>
      <c r="O312" s="5">
        <v>3</v>
      </c>
      <c r="P312" s="3" t="s">
        <v>6632</v>
      </c>
      <c r="Q312" s="3" t="s">
        <v>11873</v>
      </c>
      <c r="R312" s="48">
        <v>3.8</v>
      </c>
      <c r="S312" s="5">
        <v>74</v>
      </c>
      <c r="T312" s="13"/>
      <c r="U312" s="13"/>
      <c r="V312" s="5">
        <v>21</v>
      </c>
      <c r="W312" s="3" t="s">
        <v>13461</v>
      </c>
      <c r="X312" s="3"/>
      <c r="Y312" s="3" t="s">
        <v>11873</v>
      </c>
      <c r="Z312" s="48">
        <v>3.8</v>
      </c>
      <c r="AA312" s="5">
        <v>57</v>
      </c>
      <c r="AB312" s="5">
        <v>74</v>
      </c>
      <c r="AC312" s="3" t="s">
        <v>13134</v>
      </c>
      <c r="AD312" s="3"/>
      <c r="AE312" s="3"/>
      <c r="AF312" s="3"/>
    </row>
    <row x14ac:dyDescent="0.25" r="313" customHeight="1" ht="16.5">
      <c r="A313" s="5">
        <v>103527</v>
      </c>
      <c r="B313" s="3" t="s">
        <v>7440</v>
      </c>
      <c r="C313" s="3" t="s">
        <v>7441</v>
      </c>
      <c r="D313" s="8" t="s">
        <v>4</v>
      </c>
      <c r="E313" s="79"/>
      <c r="F313" s="80">
        <f>IF(AC313="SIM",IF(E313&lt;&gt;"",IF(VLOOKUP(E313,AUXILIAR!$A$1:$B$11,2,FALSE)-IF(Verificação!$G$3="",10,VLOOKUP(Verificação!$G$3,AUXILIAR!$A$1:$B$11,2,FALSE))&gt;0,Verificação!$G$3,E313),IF(VLOOKUP(D313,AUXILIAR!$A$1:$B$11,2,FALSE)-IF(Verificação!$G$3="",10,VLOOKUP(Verificação!$G$3,AUXILIAR!$A$1:$B$11,2,FALSE))&gt;0,Verificação!$G$3,D313)),IF(E313&lt;&gt;"",E313,D313))</f>
      </c>
      <c r="G313" s="81">
        <f>IF(OR(AND(AC313="SIM",OR(F313=Verificação!$G$3,D313=F313,F313="NP")),OR(D313=F313,F313="NP")),"NÃO",IF(E313&lt;&gt;"","SIM","NÃO"))</f>
      </c>
      <c r="H313" s="7">
        <f>IF(E313="NP",0,ABS(VLOOKUP(D313,AUXILIAR!$A$2:$B$11,2,FALSE) - VLOOKUP(E313,AUXILIAR!$A$2:$B$11,2,FALSE)))</f>
      </c>
      <c r="I313" s="5">
        <v>32</v>
      </c>
      <c r="J313" s="5">
        <v>80</v>
      </c>
      <c r="K313" s="48">
        <v>0.4</v>
      </c>
      <c r="L313" s="5">
        <v>28</v>
      </c>
      <c r="M313" s="5">
        <v>67</v>
      </c>
      <c r="N313" s="48">
        <v>0.417910447761194</v>
      </c>
      <c r="O313" s="5">
        <v>2</v>
      </c>
      <c r="P313" s="3" t="s">
        <v>7442</v>
      </c>
      <c r="Q313" s="3" t="s">
        <v>11873</v>
      </c>
      <c r="R313" s="48">
        <v>3.8</v>
      </c>
      <c r="S313" s="5">
        <v>59</v>
      </c>
      <c r="T313" s="48">
        <v>3.656</v>
      </c>
      <c r="U313" s="48">
        <v>70.4301075</v>
      </c>
      <c r="V313" s="5">
        <v>34</v>
      </c>
      <c r="W313" s="3" t="s">
        <v>13462</v>
      </c>
      <c r="X313" s="3" t="s">
        <v>13165</v>
      </c>
      <c r="Y313" s="3" t="s">
        <v>11873</v>
      </c>
      <c r="Z313" s="48">
        <v>3.8</v>
      </c>
      <c r="AA313" s="5">
        <v>57</v>
      </c>
      <c r="AB313" s="48">
        <v>70.4301075</v>
      </c>
      <c r="AC313" s="3" t="s">
        <v>13134</v>
      </c>
      <c r="AD313" s="3"/>
      <c r="AE313" s="3"/>
      <c r="AF313" s="3"/>
    </row>
    <row x14ac:dyDescent="0.25" r="314" customHeight="1" ht="16.5">
      <c r="A314" s="5">
        <v>21231</v>
      </c>
      <c r="B314" s="3" t="s">
        <v>9328</v>
      </c>
      <c r="C314" s="3" t="s">
        <v>9329</v>
      </c>
      <c r="D314" s="8" t="s">
        <v>6</v>
      </c>
      <c r="E314" s="79"/>
      <c r="F314" s="80">
        <f>IF(AC314="SIM",IF(E314&lt;&gt;"",IF(VLOOKUP(E314,AUXILIAR!$A$1:$B$11,2,FALSE)-IF(Verificação!$G$3="",10,VLOOKUP(Verificação!$G$3,AUXILIAR!$A$1:$B$11,2,FALSE))&gt;0,Verificação!$G$3,E314),IF(VLOOKUP(D314,AUXILIAR!$A$1:$B$11,2,FALSE)-IF(Verificação!$G$3="",10,VLOOKUP(Verificação!$G$3,AUXILIAR!$A$1:$B$11,2,FALSE))&gt;0,Verificação!$G$3,D314)),IF(E314&lt;&gt;"",E314,D314))</f>
      </c>
      <c r="G314" s="81">
        <f>IF(OR(AND(AC314="SIM",OR(F314=Verificação!$G$3,D314=F314,F314="NP")),OR(D314=F314,F314="NP")),"NÃO",IF(E314&lt;&gt;"","SIM","NÃO"))</f>
      </c>
      <c r="H314" s="7">
        <f>IF(E314="NP",0,ABS(VLOOKUP(D314,AUXILIAR!$A$2:$B$11,2,FALSE) - VLOOKUP(E314,AUXILIAR!$A$2:$B$11,2,FALSE)))</f>
      </c>
      <c r="I314" s="5">
        <v>98</v>
      </c>
      <c r="J314" s="5">
        <v>314</v>
      </c>
      <c r="K314" s="48">
        <v>0.31210191082802546</v>
      </c>
      <c r="L314" s="5">
        <v>48</v>
      </c>
      <c r="M314" s="5">
        <v>150</v>
      </c>
      <c r="N314" s="48">
        <v>0.32</v>
      </c>
      <c r="O314" s="5">
        <v>2</v>
      </c>
      <c r="P314" s="3" t="s">
        <v>9330</v>
      </c>
      <c r="Q314" s="3" t="s">
        <v>11873</v>
      </c>
      <c r="R314" s="48">
        <v>3.8</v>
      </c>
      <c r="S314" s="5">
        <v>49</v>
      </c>
      <c r="T314" s="48">
        <v>2.125</v>
      </c>
      <c r="U314" s="48">
        <v>34.7457627</v>
      </c>
      <c r="V314" s="5">
        <v>42</v>
      </c>
      <c r="W314" s="3" t="s">
        <v>13291</v>
      </c>
      <c r="X314" s="3" t="s">
        <v>13163</v>
      </c>
      <c r="Y314" s="3" t="s">
        <v>11873</v>
      </c>
      <c r="Z314" s="48">
        <v>3.8</v>
      </c>
      <c r="AA314" s="5">
        <v>57</v>
      </c>
      <c r="AB314" s="5">
        <v>49</v>
      </c>
      <c r="AC314" s="3" t="s">
        <v>13134</v>
      </c>
      <c r="AD314" s="3"/>
      <c r="AE314" s="3"/>
      <c r="AF314" s="3"/>
    </row>
    <row x14ac:dyDescent="0.25" r="315" customHeight="1" ht="16.5">
      <c r="A315" s="5">
        <v>13262</v>
      </c>
      <c r="B315" s="3" t="s">
        <v>6725</v>
      </c>
      <c r="C315" s="3" t="s">
        <v>6726</v>
      </c>
      <c r="D315" s="8" t="s">
        <v>4</v>
      </c>
      <c r="E315" s="79"/>
      <c r="F315" s="80">
        <f>IF(AC315="SIM",IF(E315&lt;&gt;"",IF(VLOOKUP(E315,AUXILIAR!$A$1:$B$11,2,FALSE)-IF(Verificação!$G$3="",10,VLOOKUP(Verificação!$G$3,AUXILIAR!$A$1:$B$11,2,FALSE))&gt;0,Verificação!$G$3,E315),IF(VLOOKUP(D315,AUXILIAR!$A$1:$B$11,2,FALSE)-IF(Verificação!$G$3="",10,VLOOKUP(Verificação!$G$3,AUXILIAR!$A$1:$B$11,2,FALSE))&gt;0,Verificação!$G$3,D315)),IF(E315&lt;&gt;"",E315,D315))</f>
      </c>
      <c r="G315" s="81">
        <f>IF(OR(AND(AC315="SIM",OR(F315=Verificação!$G$3,D315=F315,F315="NP")),OR(D315=F315,F315="NP")),"NÃO",IF(E315&lt;&gt;"","SIM","NÃO"))</f>
      </c>
      <c r="H315" s="7">
        <f>IF(E315="NP",0,ABS(VLOOKUP(D315,AUXILIAR!$A$2:$B$11,2,FALSE) - VLOOKUP(E315,AUXILIAR!$A$2:$B$11,2,FALSE)))</f>
      </c>
      <c r="I315" s="5">
        <v>7</v>
      </c>
      <c r="J315" s="5">
        <v>7</v>
      </c>
      <c r="K315" s="5">
        <v>1</v>
      </c>
      <c r="L315" s="5">
        <v>1</v>
      </c>
      <c r="M315" s="5">
        <v>1</v>
      </c>
      <c r="N315" s="5">
        <v>1</v>
      </c>
      <c r="O315" s="7"/>
      <c r="P315" s="3"/>
      <c r="Q315" s="3" t="s">
        <v>13134</v>
      </c>
      <c r="R315" s="48">
        <v>3.8</v>
      </c>
      <c r="S315" s="5">
        <v>71</v>
      </c>
      <c r="T315" s="48">
        <v>2.632</v>
      </c>
      <c r="U315" s="48">
        <v>60.5263158</v>
      </c>
      <c r="V315" s="7"/>
      <c r="W315" s="3" t="s">
        <v>13295</v>
      </c>
      <c r="X315" s="3" t="s">
        <v>13190</v>
      </c>
      <c r="Y315" s="3" t="s">
        <v>11873</v>
      </c>
      <c r="Z315" s="48">
        <v>3.8</v>
      </c>
      <c r="AA315" s="5">
        <v>57</v>
      </c>
      <c r="AB315" s="5">
        <v>71</v>
      </c>
      <c r="AC315" s="3" t="s">
        <v>13134</v>
      </c>
      <c r="AD315" s="3"/>
      <c r="AE315" s="3"/>
      <c r="AF315" s="3"/>
    </row>
    <row x14ac:dyDescent="0.25" r="316" customHeight="1" ht="16.5">
      <c r="A316" s="5">
        <v>13343</v>
      </c>
      <c r="B316" s="3" t="s">
        <v>5202</v>
      </c>
      <c r="C316" s="3" t="s">
        <v>5203</v>
      </c>
      <c r="D316" s="8" t="s">
        <v>3</v>
      </c>
      <c r="E316" s="79"/>
      <c r="F316" s="80">
        <f>IF(AC316="SIM",IF(E316&lt;&gt;"",IF(VLOOKUP(E316,AUXILIAR!$A$1:$B$11,2,FALSE)-IF(Verificação!$G$3="",10,VLOOKUP(Verificação!$G$3,AUXILIAR!$A$1:$B$11,2,FALSE))&gt;0,Verificação!$G$3,E316),IF(VLOOKUP(D316,AUXILIAR!$A$1:$B$11,2,FALSE)-IF(Verificação!$G$3="",10,VLOOKUP(Verificação!$G$3,AUXILIAR!$A$1:$B$11,2,FALSE))&gt;0,Verificação!$G$3,D316)),IF(E316&lt;&gt;"",E316,D316))</f>
      </c>
      <c r="G316" s="81">
        <f>IF(OR(AND(AC316="SIM",OR(F316=Verificação!$G$3,D316=F316,F316="NP")),OR(D316=F316,F316="NP")),"NÃO",IF(E316&lt;&gt;"","SIM","NÃO"))</f>
      </c>
      <c r="H316" s="7">
        <f>IF(E316="NP",0,ABS(VLOOKUP(D316,AUXILIAR!$A$2:$B$11,2,FALSE) - VLOOKUP(E316,AUXILIAR!$A$2:$B$11,2,FALSE)))</f>
      </c>
      <c r="I316" s="5">
        <v>8</v>
      </c>
      <c r="J316" s="5">
        <v>11</v>
      </c>
      <c r="K316" s="48">
        <v>0.7272727272727273</v>
      </c>
      <c r="L316" s="5">
        <v>3</v>
      </c>
      <c r="M316" s="5">
        <v>4</v>
      </c>
      <c r="N316" s="48">
        <v>0.75</v>
      </c>
      <c r="O316" s="7"/>
      <c r="P316" s="3"/>
      <c r="Q316" s="3" t="s">
        <v>13134</v>
      </c>
      <c r="R316" s="48">
        <v>3.8</v>
      </c>
      <c r="S316" s="5">
        <v>78</v>
      </c>
      <c r="T316" s="48">
        <v>2.371</v>
      </c>
      <c r="U316" s="48">
        <v>51.3888889</v>
      </c>
      <c r="V316" s="5">
        <v>27</v>
      </c>
      <c r="W316" s="3" t="s">
        <v>13258</v>
      </c>
      <c r="X316" s="3" t="s">
        <v>7919</v>
      </c>
      <c r="Y316" s="3" t="s">
        <v>11873</v>
      </c>
      <c r="Z316" s="48">
        <v>3.8</v>
      </c>
      <c r="AA316" s="5">
        <v>57</v>
      </c>
      <c r="AB316" s="5">
        <v>78</v>
      </c>
      <c r="AC316" s="3" t="s">
        <v>13134</v>
      </c>
      <c r="AD316" s="3"/>
      <c r="AE316" s="3"/>
      <c r="AF316" s="3"/>
    </row>
    <row x14ac:dyDescent="0.25" r="317" customHeight="1" ht="16.5">
      <c r="A317" s="5">
        <v>10260</v>
      </c>
      <c r="B317" s="3" t="s">
        <v>6574</v>
      </c>
      <c r="C317" s="3" t="s">
        <v>6575</v>
      </c>
      <c r="D317" s="8" t="s">
        <v>4</v>
      </c>
      <c r="E317" s="79"/>
      <c r="F317" s="80">
        <f>IF(AC317="SIM",IF(E317&lt;&gt;"",IF(VLOOKUP(E317,AUXILIAR!$A$1:$B$11,2,FALSE)-IF(Verificação!$G$3="",10,VLOOKUP(Verificação!$G$3,AUXILIAR!$A$1:$B$11,2,FALSE))&gt;0,Verificação!$G$3,E317),IF(VLOOKUP(D317,AUXILIAR!$A$1:$B$11,2,FALSE)-IF(Verificação!$G$3="",10,VLOOKUP(Verificação!$G$3,AUXILIAR!$A$1:$B$11,2,FALSE))&gt;0,Verificação!$G$3,D317)),IF(E317&lt;&gt;"",E317,D317))</f>
      </c>
      <c r="G317" s="81">
        <f>IF(OR(AND(AC317="SIM",OR(F317=Verificação!$G$3,D317=F317,F317="NP")),OR(D317=F317,F317="NP")),"NÃO",IF(E317&lt;&gt;"","SIM","NÃO"))</f>
      </c>
      <c r="H317" s="7">
        <f>IF(E317="NP",0,ABS(VLOOKUP(D317,AUXILIAR!$A$2:$B$11,2,FALSE) - VLOOKUP(E317,AUXILIAR!$A$2:$B$11,2,FALSE)))</f>
      </c>
      <c r="I317" s="5">
        <v>8</v>
      </c>
      <c r="J317" s="5">
        <v>15</v>
      </c>
      <c r="K317" s="48">
        <v>0.5333333333333333</v>
      </c>
      <c r="L317" s="5">
        <v>4</v>
      </c>
      <c r="M317" s="5">
        <v>8</v>
      </c>
      <c r="N317" s="48">
        <v>0.5</v>
      </c>
      <c r="O317" s="7"/>
      <c r="P317" s="3"/>
      <c r="Q317" s="3" t="s">
        <v>13134</v>
      </c>
      <c r="R317" s="48">
        <v>3.8</v>
      </c>
      <c r="S317" s="5">
        <v>70</v>
      </c>
      <c r="T317" s="48">
        <v>2.19</v>
      </c>
      <c r="U317" s="48">
        <v>46.2406015</v>
      </c>
      <c r="V317" s="5">
        <v>22</v>
      </c>
      <c r="W317" s="3" t="s">
        <v>13463</v>
      </c>
      <c r="X317" s="3" t="s">
        <v>13167</v>
      </c>
      <c r="Y317" s="3" t="s">
        <v>13134</v>
      </c>
      <c r="Z317" s="48">
        <v>3.8</v>
      </c>
      <c r="AA317" s="5">
        <v>57</v>
      </c>
      <c r="AB317" s="5">
        <v>70</v>
      </c>
      <c r="AC317" s="3" t="s">
        <v>13134</v>
      </c>
      <c r="AD317" s="3"/>
      <c r="AE317" s="3"/>
      <c r="AF317" s="3"/>
    </row>
    <row x14ac:dyDescent="0.25" r="318" customHeight="1" ht="16.5">
      <c r="A318" s="5">
        <v>13237</v>
      </c>
      <c r="B318" s="3" t="s">
        <v>6722</v>
      </c>
      <c r="C318" s="3" t="s">
        <v>6723</v>
      </c>
      <c r="D318" s="8" t="s">
        <v>4</v>
      </c>
      <c r="E318" s="79"/>
      <c r="F318" s="80">
        <f>IF(AC318="SIM",IF(E318&lt;&gt;"",IF(VLOOKUP(E318,AUXILIAR!$A$1:$B$11,2,FALSE)-IF(Verificação!$G$3="",10,VLOOKUP(Verificação!$G$3,AUXILIAR!$A$1:$B$11,2,FALSE))&gt;0,Verificação!$G$3,E318),IF(VLOOKUP(D318,AUXILIAR!$A$1:$B$11,2,FALSE)-IF(Verificação!$G$3="",10,VLOOKUP(Verificação!$G$3,AUXILIAR!$A$1:$B$11,2,FALSE))&gt;0,Verificação!$G$3,D318)),IF(E318&lt;&gt;"",E318,D318))</f>
      </c>
      <c r="G318" s="81">
        <f>IF(OR(AND(AC318="SIM",OR(F318=Verificação!$G$3,D318=F318,F318="NP")),OR(D318=F318,F318="NP")),"NÃO",IF(E318&lt;&gt;"","SIM","NÃO"))</f>
      </c>
      <c r="H318" s="7">
        <f>IF(E318="NP",0,ABS(VLOOKUP(D318,AUXILIAR!$A$2:$B$11,2,FALSE) - VLOOKUP(E318,AUXILIAR!$A$2:$B$11,2,FALSE)))</f>
      </c>
      <c r="I318" s="5">
        <v>12</v>
      </c>
      <c r="J318" s="5">
        <v>27</v>
      </c>
      <c r="K318" s="48">
        <v>0.4444444444444444</v>
      </c>
      <c r="L318" s="5">
        <v>2</v>
      </c>
      <c r="M318" s="5">
        <v>7</v>
      </c>
      <c r="N318" s="48">
        <v>0.2857142857142857</v>
      </c>
      <c r="O318" s="5">
        <v>2</v>
      </c>
      <c r="P318" s="3" t="s">
        <v>6724</v>
      </c>
      <c r="Q318" s="3" t="s">
        <v>13134</v>
      </c>
      <c r="R318" s="48">
        <v>3.8</v>
      </c>
      <c r="S318" s="5">
        <v>72</v>
      </c>
      <c r="T318" s="48">
        <v>2.321</v>
      </c>
      <c r="U318" s="5">
        <v>50</v>
      </c>
      <c r="V318" s="5">
        <v>28</v>
      </c>
      <c r="W318" s="3" t="s">
        <v>13295</v>
      </c>
      <c r="X318" s="3" t="s">
        <v>13296</v>
      </c>
      <c r="Y318" s="3" t="s">
        <v>11873</v>
      </c>
      <c r="Z318" s="48">
        <v>3.8</v>
      </c>
      <c r="AA318" s="5">
        <v>57</v>
      </c>
      <c r="AB318" s="5">
        <v>72</v>
      </c>
      <c r="AC318" s="3" t="s">
        <v>13134</v>
      </c>
      <c r="AD318" s="3"/>
      <c r="AE318" s="3"/>
      <c r="AF318" s="3"/>
    </row>
    <row x14ac:dyDescent="0.25" r="319" customHeight="1" ht="16.5">
      <c r="A319" s="5">
        <v>2778</v>
      </c>
      <c r="B319" s="3" t="s">
        <v>7678</v>
      </c>
      <c r="C319" s="3" t="s">
        <v>7679</v>
      </c>
      <c r="D319" s="8" t="s">
        <v>5</v>
      </c>
      <c r="E319" s="79"/>
      <c r="F319" s="80">
        <f>IF(AC319="SIM",IF(E319&lt;&gt;"",IF(VLOOKUP(E319,AUXILIAR!$A$1:$B$11,2,FALSE)-IF(Verificação!$G$3="",10,VLOOKUP(Verificação!$G$3,AUXILIAR!$A$1:$B$11,2,FALSE))&gt;0,Verificação!$G$3,E319),IF(VLOOKUP(D319,AUXILIAR!$A$1:$B$11,2,FALSE)-IF(Verificação!$G$3="",10,VLOOKUP(Verificação!$G$3,AUXILIAR!$A$1:$B$11,2,FALSE))&gt;0,Verificação!$G$3,D319)),IF(E319&lt;&gt;"",E319,D319))</f>
      </c>
      <c r="G319" s="81">
        <f>IF(OR(AND(AC319="SIM",OR(F319=Verificação!$G$3,D319=F319,F319="NP")),OR(D319=F319,F319="NP")),"NÃO",IF(E319&lt;&gt;"","SIM","NÃO"))</f>
      </c>
      <c r="H319" s="7">
        <f>IF(E319="NP",0,ABS(VLOOKUP(D319,AUXILIAR!$A$2:$B$11,2,FALSE) - VLOOKUP(E319,AUXILIAR!$A$2:$B$11,2,FALSE)))</f>
      </c>
      <c r="I319" s="5">
        <v>5</v>
      </c>
      <c r="J319" s="5">
        <v>18</v>
      </c>
      <c r="K319" s="48">
        <v>0.2777777777777778</v>
      </c>
      <c r="L319" s="5">
        <v>4</v>
      </c>
      <c r="M319" s="5">
        <v>12</v>
      </c>
      <c r="N319" s="48">
        <v>0.3333333333333333</v>
      </c>
      <c r="O319" s="5">
        <v>2</v>
      </c>
      <c r="P319" s="3" t="s">
        <v>7680</v>
      </c>
      <c r="Q319" s="3" t="s">
        <v>11873</v>
      </c>
      <c r="R319" s="48">
        <v>3.8</v>
      </c>
      <c r="S319" s="5">
        <v>58</v>
      </c>
      <c r="T319" s="48">
        <v>2.13</v>
      </c>
      <c r="U319" s="48">
        <v>21.0227273</v>
      </c>
      <c r="V319" s="5">
        <v>36</v>
      </c>
      <c r="W319" s="3" t="s">
        <v>13464</v>
      </c>
      <c r="X319" s="3" t="s">
        <v>13405</v>
      </c>
      <c r="Y319" s="3" t="s">
        <v>11873</v>
      </c>
      <c r="Z319" s="48">
        <v>3.8</v>
      </c>
      <c r="AA319" s="5">
        <v>57</v>
      </c>
      <c r="AB319" s="5">
        <v>58</v>
      </c>
      <c r="AC319" s="3" t="s">
        <v>13134</v>
      </c>
      <c r="AD319" s="3"/>
      <c r="AE319" s="3"/>
      <c r="AF319" s="3"/>
    </row>
    <row x14ac:dyDescent="0.25" r="320" customHeight="1" ht="16.5">
      <c r="A320" s="5">
        <v>38207</v>
      </c>
      <c r="B320" s="3" t="s">
        <v>8500</v>
      </c>
      <c r="C320" s="3" t="s">
        <v>8501</v>
      </c>
      <c r="D320" s="8" t="s">
        <v>5</v>
      </c>
      <c r="E320" s="79"/>
      <c r="F320" s="80">
        <f>IF(AC320="SIM",IF(E320&lt;&gt;"",IF(VLOOKUP(E320,AUXILIAR!$A$1:$B$11,2,FALSE)-IF(Verificação!$G$3="",10,VLOOKUP(Verificação!$G$3,AUXILIAR!$A$1:$B$11,2,FALSE))&gt;0,Verificação!$G$3,E320),IF(VLOOKUP(D320,AUXILIAR!$A$1:$B$11,2,FALSE)-IF(Verificação!$G$3="",10,VLOOKUP(Verificação!$G$3,AUXILIAR!$A$1:$B$11,2,FALSE))&gt;0,Verificação!$G$3,D320)),IF(E320&lt;&gt;"",E320,D320))</f>
      </c>
      <c r="G320" s="81">
        <f>IF(OR(AND(AC320="SIM",OR(F320=Verificação!$G$3,D320=F320,F320="NP")),OR(D320=F320,F320="NP")),"NÃO",IF(E320&lt;&gt;"","SIM","NÃO"))</f>
      </c>
      <c r="H320" s="7">
        <f>IF(E320="NP",0,ABS(VLOOKUP(D320,AUXILIAR!$A$2:$B$11,2,FALSE) - VLOOKUP(E320,AUXILIAR!$A$2:$B$11,2,FALSE)))</f>
      </c>
      <c r="I320" s="5">
        <v>7</v>
      </c>
      <c r="J320" s="5">
        <v>17</v>
      </c>
      <c r="K320" s="48">
        <v>0.4117647058823529</v>
      </c>
      <c r="L320" s="5">
        <v>5</v>
      </c>
      <c r="M320" s="5">
        <v>11</v>
      </c>
      <c r="N320" s="48">
        <v>0.45454545454545453</v>
      </c>
      <c r="O320" s="5">
        <v>2</v>
      </c>
      <c r="P320" s="3" t="s">
        <v>8502</v>
      </c>
      <c r="Q320" s="3" t="s">
        <v>11873</v>
      </c>
      <c r="R320" s="48">
        <v>3.8</v>
      </c>
      <c r="S320" s="5">
        <v>58</v>
      </c>
      <c r="T320" s="48">
        <v>0.705</v>
      </c>
      <c r="U320" s="48">
        <v>2.8409091</v>
      </c>
      <c r="V320" s="5">
        <v>24</v>
      </c>
      <c r="W320" s="3" t="s">
        <v>13465</v>
      </c>
      <c r="X320" s="3" t="s">
        <v>13405</v>
      </c>
      <c r="Y320" s="3" t="s">
        <v>11873</v>
      </c>
      <c r="Z320" s="48">
        <v>3.8</v>
      </c>
      <c r="AA320" s="5">
        <v>57</v>
      </c>
      <c r="AB320" s="5">
        <v>58</v>
      </c>
      <c r="AC320" s="3" t="s">
        <v>13134</v>
      </c>
      <c r="AD320" s="3"/>
      <c r="AE320" s="3"/>
      <c r="AF320" s="3"/>
    </row>
    <row x14ac:dyDescent="0.25" r="321" customHeight="1" ht="16.5">
      <c r="A321" s="5">
        <v>22078</v>
      </c>
      <c r="B321" s="3" t="s">
        <v>7063</v>
      </c>
      <c r="C321" s="3" t="s">
        <v>7064</v>
      </c>
      <c r="D321" s="8" t="s">
        <v>4</v>
      </c>
      <c r="E321" s="79"/>
      <c r="F321" s="80">
        <f>IF(AC321="SIM",IF(E321&lt;&gt;"",IF(VLOOKUP(E321,AUXILIAR!$A$1:$B$11,2,FALSE)-IF(Verificação!$G$3="",10,VLOOKUP(Verificação!$G$3,AUXILIAR!$A$1:$B$11,2,FALSE))&gt;0,Verificação!$G$3,E321),IF(VLOOKUP(D321,AUXILIAR!$A$1:$B$11,2,FALSE)-IF(Verificação!$G$3="",10,VLOOKUP(Verificação!$G$3,AUXILIAR!$A$1:$B$11,2,FALSE))&gt;0,Verificação!$G$3,D321)),IF(E321&lt;&gt;"",E321,D321))</f>
      </c>
      <c r="G321" s="81">
        <f>IF(OR(AND(AC321="SIM",OR(F321=Verificação!$G$3,D321=F321,F321="NP")),OR(D321=F321,F321="NP")),"NÃO",IF(E321&lt;&gt;"","SIM","NÃO"))</f>
      </c>
      <c r="H321" s="7">
        <f>IF(E321="NP",0,ABS(VLOOKUP(D321,AUXILIAR!$A$2:$B$11,2,FALSE) - VLOOKUP(E321,AUXILIAR!$A$2:$B$11,2,FALSE)))</f>
      </c>
      <c r="I321" s="5">
        <v>30</v>
      </c>
      <c r="J321" s="5">
        <v>122</v>
      </c>
      <c r="K321" s="48">
        <v>0.2459016393442623</v>
      </c>
      <c r="L321" s="5">
        <v>24</v>
      </c>
      <c r="M321" s="5">
        <v>88</v>
      </c>
      <c r="N321" s="48">
        <v>0.2727272727272727</v>
      </c>
      <c r="O321" s="5">
        <v>3</v>
      </c>
      <c r="P321" s="3" t="s">
        <v>7065</v>
      </c>
      <c r="Q321" s="3" t="s">
        <v>11873</v>
      </c>
      <c r="R321" s="48">
        <v>3.7</v>
      </c>
      <c r="S321" s="5">
        <v>73</v>
      </c>
      <c r="T321" s="48">
        <v>2.415</v>
      </c>
      <c r="U321" s="48">
        <v>43.872549</v>
      </c>
      <c r="V321" s="5">
        <v>34</v>
      </c>
      <c r="W321" s="3" t="s">
        <v>13466</v>
      </c>
      <c r="X321" s="3" t="s">
        <v>13155</v>
      </c>
      <c r="Y321" s="3" t="s">
        <v>13134</v>
      </c>
      <c r="Z321" s="48">
        <v>3.7</v>
      </c>
      <c r="AA321" s="5">
        <v>55</v>
      </c>
      <c r="AB321" s="5">
        <v>73</v>
      </c>
      <c r="AC321" s="3" t="s">
        <v>13134</v>
      </c>
      <c r="AD321" s="3"/>
      <c r="AE321" s="3"/>
      <c r="AF321" s="3"/>
    </row>
    <row x14ac:dyDescent="0.25" r="322" customHeight="1" ht="16.5">
      <c r="A322" s="5">
        <v>10665</v>
      </c>
      <c r="B322" s="3" t="s">
        <v>7927</v>
      </c>
      <c r="C322" s="3" t="s">
        <v>7928</v>
      </c>
      <c r="D322" s="8" t="s">
        <v>4</v>
      </c>
      <c r="E322" s="8" t="s">
        <v>5</v>
      </c>
      <c r="F322" s="80">
        <f>IF(AC322="SIM",IF(E322&lt;&gt;"",IF(VLOOKUP(E322,AUXILIAR!$A$1:$B$11,2,FALSE)-IF(Verificação!$G$3="",10,VLOOKUP(Verificação!$G$3,AUXILIAR!$A$1:$B$11,2,FALSE))&gt;0,Verificação!$G$3,E322),IF(VLOOKUP(D322,AUXILIAR!$A$1:$B$11,2,FALSE)-IF(Verificação!$G$3="",10,VLOOKUP(Verificação!$G$3,AUXILIAR!$A$1:$B$11,2,FALSE))&gt;0,Verificação!$G$3,D322)),IF(E322&lt;&gt;"",E322,D322))</f>
      </c>
      <c r="G322" s="81">
        <f>IF(OR(AND(AC322="SIM",OR(F322=Verificação!$G$3,D322=F322,F322="NP")),OR(D322=F322,F322="NP")),"NÃO",IF(E322&lt;&gt;"","SIM","NÃO"))</f>
      </c>
      <c r="H322" s="5">
        <f>IF(E322="NP",0,ABS(VLOOKUP(D322,AUXILIAR!$A$2:$B$11,2,FALSE) - VLOOKUP(E322,AUXILIAR!$A$2:$B$11,2,FALSE)))</f>
      </c>
      <c r="I322" s="5">
        <v>19</v>
      </c>
      <c r="J322" s="5">
        <v>40</v>
      </c>
      <c r="K322" s="48">
        <v>0.475</v>
      </c>
      <c r="L322" s="5">
        <v>2</v>
      </c>
      <c r="M322" s="5">
        <v>11</v>
      </c>
      <c r="N322" s="48">
        <v>0.18181818181818182</v>
      </c>
      <c r="O322" s="5">
        <v>2</v>
      </c>
      <c r="P322" s="3" t="s">
        <v>3893</v>
      </c>
      <c r="Q322" s="3" t="s">
        <v>13134</v>
      </c>
      <c r="R322" s="48">
        <v>3.7</v>
      </c>
      <c r="S322" s="5">
        <v>70</v>
      </c>
      <c r="T322" s="48">
        <v>2.192</v>
      </c>
      <c r="U322" s="48">
        <v>41.6129032</v>
      </c>
      <c r="V322" s="5">
        <v>23</v>
      </c>
      <c r="W322" s="3" t="s">
        <v>13231</v>
      </c>
      <c r="X322" s="3" t="s">
        <v>13233</v>
      </c>
      <c r="Y322" s="3" t="s">
        <v>11873</v>
      </c>
      <c r="Z322" s="48">
        <v>3.7</v>
      </c>
      <c r="AA322" s="5">
        <v>55</v>
      </c>
      <c r="AB322" s="5">
        <v>70</v>
      </c>
      <c r="AC322" s="3" t="s">
        <v>13134</v>
      </c>
      <c r="AD322" s="3"/>
      <c r="AE322" s="3"/>
      <c r="AF322" s="3"/>
    </row>
    <row x14ac:dyDescent="0.25" r="323" customHeight="1" ht="16.5">
      <c r="A323" s="5">
        <v>543</v>
      </c>
      <c r="B323" s="3" t="s">
        <v>6209</v>
      </c>
      <c r="C323" s="3" t="s">
        <v>6210</v>
      </c>
      <c r="D323" s="8" t="s">
        <v>4</v>
      </c>
      <c r="E323" s="79"/>
      <c r="F323" s="80">
        <f>IF(AC323="SIM",IF(E323&lt;&gt;"",IF(VLOOKUP(E323,AUXILIAR!$A$1:$B$11,2,FALSE)-IF(Verificação!$G$3="",10,VLOOKUP(Verificação!$G$3,AUXILIAR!$A$1:$B$11,2,FALSE))&gt;0,Verificação!$G$3,E323),IF(VLOOKUP(D323,AUXILIAR!$A$1:$B$11,2,FALSE)-IF(Verificação!$G$3="",10,VLOOKUP(Verificação!$G$3,AUXILIAR!$A$1:$B$11,2,FALSE))&gt;0,Verificação!$G$3,D323)),IF(E323&lt;&gt;"",E323,D323))</f>
      </c>
      <c r="G323" s="81">
        <f>IF(OR(AND(AC323="SIM",OR(F323=Verificação!$G$3,D323=F323,F323="NP")),OR(D323=F323,F323="NP")),"NÃO",IF(E323&lt;&gt;"","SIM","NÃO"))</f>
      </c>
      <c r="H323" s="7">
        <f>IF(E323="NP",0,ABS(VLOOKUP(D323,AUXILIAR!$A$2:$B$11,2,FALSE) - VLOOKUP(E323,AUXILIAR!$A$2:$B$11,2,FALSE)))</f>
      </c>
      <c r="I323" s="5">
        <v>29</v>
      </c>
      <c r="J323" s="5">
        <v>68</v>
      </c>
      <c r="K323" s="48">
        <v>0.4264705882352941</v>
      </c>
      <c r="L323" s="5">
        <v>16</v>
      </c>
      <c r="M323" s="5">
        <v>36</v>
      </c>
      <c r="N323" s="48">
        <v>0.4444444444444444</v>
      </c>
      <c r="O323" s="5">
        <v>2</v>
      </c>
      <c r="P323" s="3" t="s">
        <v>1761</v>
      </c>
      <c r="Q323" s="3" t="s">
        <v>11873</v>
      </c>
      <c r="R323" s="48">
        <v>3.7</v>
      </c>
      <c r="S323" s="5">
        <v>69</v>
      </c>
      <c r="T323" s="48">
        <v>2.196</v>
      </c>
      <c r="U323" s="48">
        <v>47.7443609</v>
      </c>
      <c r="V323" s="5">
        <v>38</v>
      </c>
      <c r="W323" s="3" t="s">
        <v>13166</v>
      </c>
      <c r="X323" s="3" t="s">
        <v>13167</v>
      </c>
      <c r="Y323" s="3" t="s">
        <v>11873</v>
      </c>
      <c r="Z323" s="48">
        <v>3.7</v>
      </c>
      <c r="AA323" s="5">
        <v>55</v>
      </c>
      <c r="AB323" s="5">
        <v>69</v>
      </c>
      <c r="AC323" s="3" t="s">
        <v>13134</v>
      </c>
      <c r="AD323" s="3"/>
      <c r="AE323" s="3"/>
      <c r="AF323" s="3"/>
    </row>
    <row x14ac:dyDescent="0.25" r="324" customHeight="1" ht="16.5">
      <c r="A324" s="5">
        <v>18320</v>
      </c>
      <c r="B324" s="3" t="s">
        <v>10229</v>
      </c>
      <c r="C324" s="3" t="s">
        <v>10230</v>
      </c>
      <c r="D324" s="8" t="s">
        <v>7</v>
      </c>
      <c r="E324" s="79"/>
      <c r="F324" s="80">
        <f>IF(AC324="SIM",IF(E324&lt;&gt;"",IF(VLOOKUP(E324,AUXILIAR!$A$1:$B$11,2,FALSE)-IF(Verificação!$G$3="",10,VLOOKUP(Verificação!$G$3,AUXILIAR!$A$1:$B$11,2,FALSE))&gt;0,Verificação!$G$3,E324),IF(VLOOKUP(D324,AUXILIAR!$A$1:$B$11,2,FALSE)-IF(Verificação!$G$3="",10,VLOOKUP(Verificação!$G$3,AUXILIAR!$A$1:$B$11,2,FALSE))&gt;0,Verificação!$G$3,D324)),IF(E324&lt;&gt;"",E324,D324))</f>
      </c>
      <c r="G324" s="81">
        <f>IF(OR(AND(AC324="SIM",OR(F324=Verificação!$G$3,D324=F324,F324="NP")),OR(D324=F324,F324="NP")),"NÃO",IF(E324&lt;&gt;"","SIM","NÃO"))</f>
      </c>
      <c r="H324" s="7">
        <f>IF(E324="NP",0,ABS(VLOOKUP(D324,AUXILIAR!$A$2:$B$11,2,FALSE) - VLOOKUP(E324,AUXILIAR!$A$2:$B$11,2,FALSE)))</f>
      </c>
      <c r="I324" s="5">
        <v>11</v>
      </c>
      <c r="J324" s="5">
        <v>41</v>
      </c>
      <c r="K324" s="48">
        <v>0.2682926829268293</v>
      </c>
      <c r="L324" s="5">
        <v>3</v>
      </c>
      <c r="M324" s="5">
        <v>12</v>
      </c>
      <c r="N324" s="48">
        <v>0.25</v>
      </c>
      <c r="O324" s="5">
        <v>3</v>
      </c>
      <c r="P324" s="3" t="s">
        <v>10231</v>
      </c>
      <c r="Q324" s="3" t="s">
        <v>11873</v>
      </c>
      <c r="R324" s="48">
        <v>3.7</v>
      </c>
      <c r="S324" s="5">
        <v>34</v>
      </c>
      <c r="T324" s="48">
        <v>2.495</v>
      </c>
      <c r="U324" s="48">
        <v>28.7974684</v>
      </c>
      <c r="V324" s="5">
        <v>26</v>
      </c>
      <c r="W324" s="3" t="s">
        <v>13306</v>
      </c>
      <c r="X324" s="3" t="s">
        <v>13213</v>
      </c>
      <c r="Y324" s="3" t="s">
        <v>11873</v>
      </c>
      <c r="Z324" s="48">
        <v>3.7</v>
      </c>
      <c r="AA324" s="5">
        <v>55</v>
      </c>
      <c r="AB324" s="5">
        <v>34</v>
      </c>
      <c r="AC324" s="3" t="s">
        <v>13134</v>
      </c>
      <c r="AD324" s="3"/>
      <c r="AE324" s="3"/>
      <c r="AF324" s="3"/>
    </row>
    <row x14ac:dyDescent="0.25" r="325" customHeight="1" ht="16.5">
      <c r="A325" s="5">
        <v>9230</v>
      </c>
      <c r="B325" s="3" t="s">
        <v>7876</v>
      </c>
      <c r="C325" s="3" t="s">
        <v>7877</v>
      </c>
      <c r="D325" s="8" t="s">
        <v>4</v>
      </c>
      <c r="E325" s="8" t="s">
        <v>5</v>
      </c>
      <c r="F325" s="80">
        <f>IF(AC325="SIM",IF(E325&lt;&gt;"",IF(VLOOKUP(E325,AUXILIAR!$A$1:$B$11,2,FALSE)-IF(Verificação!$G$3="",10,VLOOKUP(Verificação!$G$3,AUXILIAR!$A$1:$B$11,2,FALSE))&gt;0,Verificação!$G$3,E325),IF(VLOOKUP(D325,AUXILIAR!$A$1:$B$11,2,FALSE)-IF(Verificação!$G$3="",10,VLOOKUP(Verificação!$G$3,AUXILIAR!$A$1:$B$11,2,FALSE))&gt;0,Verificação!$G$3,D325)),IF(E325&lt;&gt;"",E325,D325))</f>
      </c>
      <c r="G325" s="81">
        <f>IF(OR(AND(AC325="SIM",OR(F325=Verificação!$G$3,D325=F325,F325="NP")),OR(D325=F325,F325="NP")),"NÃO",IF(E325&lt;&gt;"","SIM","NÃO"))</f>
      </c>
      <c r="H325" s="5">
        <f>IF(E325="NP",0,ABS(VLOOKUP(D325,AUXILIAR!$A$2:$B$11,2,FALSE) - VLOOKUP(E325,AUXILIAR!$A$2:$B$11,2,FALSE)))</f>
      </c>
      <c r="I325" s="5">
        <v>11</v>
      </c>
      <c r="J325" s="5">
        <v>27</v>
      </c>
      <c r="K325" s="48">
        <v>0.4074074074074074</v>
      </c>
      <c r="L325" s="5">
        <v>3</v>
      </c>
      <c r="M325" s="5">
        <v>11</v>
      </c>
      <c r="N325" s="48">
        <v>0.2727272727272727</v>
      </c>
      <c r="O325" s="5">
        <v>2</v>
      </c>
      <c r="P325" s="3" t="s">
        <v>7878</v>
      </c>
      <c r="Q325" s="3" t="s">
        <v>11873</v>
      </c>
      <c r="R325" s="48">
        <v>3.7</v>
      </c>
      <c r="S325" s="5">
        <v>70</v>
      </c>
      <c r="T325" s="48">
        <v>2.053</v>
      </c>
      <c r="U325" s="48">
        <v>43.9849624</v>
      </c>
      <c r="V325" s="5">
        <v>36</v>
      </c>
      <c r="W325" s="3" t="s">
        <v>13467</v>
      </c>
      <c r="X325" s="3" t="s">
        <v>13167</v>
      </c>
      <c r="Y325" s="3" t="s">
        <v>11873</v>
      </c>
      <c r="Z325" s="48">
        <v>3.7</v>
      </c>
      <c r="AA325" s="5">
        <v>55</v>
      </c>
      <c r="AB325" s="5">
        <v>70</v>
      </c>
      <c r="AC325" s="3" t="s">
        <v>13134</v>
      </c>
      <c r="AD325" s="3"/>
      <c r="AE325" s="3"/>
      <c r="AF325" s="3"/>
    </row>
    <row x14ac:dyDescent="0.25" r="326" customHeight="1" ht="16.5">
      <c r="A326" s="5">
        <v>5704</v>
      </c>
      <c r="B326" s="3" t="s">
        <v>7762</v>
      </c>
      <c r="C326" s="3" t="s">
        <v>7763</v>
      </c>
      <c r="D326" s="8" t="s">
        <v>4</v>
      </c>
      <c r="E326" s="8" t="s">
        <v>5</v>
      </c>
      <c r="F326" s="80">
        <f>IF(AC326="SIM",IF(E326&lt;&gt;"",IF(VLOOKUP(E326,AUXILIAR!$A$1:$B$11,2,FALSE)-IF(Verificação!$G$3="",10,VLOOKUP(Verificação!$G$3,AUXILIAR!$A$1:$B$11,2,FALSE))&gt;0,Verificação!$G$3,E326),IF(VLOOKUP(D326,AUXILIAR!$A$1:$B$11,2,FALSE)-IF(Verificação!$G$3="",10,VLOOKUP(Verificação!$G$3,AUXILIAR!$A$1:$B$11,2,FALSE))&gt;0,Verificação!$G$3,D326)),IF(E326&lt;&gt;"",E326,D326))</f>
      </c>
      <c r="G326" s="81">
        <f>IF(OR(AND(AC326="SIM",OR(F326=Verificação!$G$3,D326=F326,F326="NP")),OR(D326=F326,F326="NP")),"NÃO",IF(E326&lt;&gt;"","SIM","NÃO"))</f>
      </c>
      <c r="H326" s="5">
        <f>IF(E326="NP",0,ABS(VLOOKUP(D326,AUXILIAR!$A$2:$B$11,2,FALSE) - VLOOKUP(E326,AUXILIAR!$A$2:$B$11,2,FALSE)))</f>
      </c>
      <c r="I326" s="5">
        <v>130</v>
      </c>
      <c r="J326" s="5">
        <v>404</v>
      </c>
      <c r="K326" s="48">
        <v>0.3217821782178218</v>
      </c>
      <c r="L326" s="5">
        <v>69</v>
      </c>
      <c r="M326" s="5">
        <v>228</v>
      </c>
      <c r="N326" s="48">
        <v>0.3026315789473684</v>
      </c>
      <c r="O326" s="5">
        <v>3</v>
      </c>
      <c r="P326" s="3" t="s">
        <v>7764</v>
      </c>
      <c r="Q326" s="3" t="s">
        <v>11873</v>
      </c>
      <c r="R326" s="48">
        <v>3.7</v>
      </c>
      <c r="S326" s="5">
        <v>69</v>
      </c>
      <c r="T326" s="48">
        <v>2.118</v>
      </c>
      <c r="U326" s="48">
        <v>38.3870968</v>
      </c>
      <c r="V326" s="5">
        <v>64</v>
      </c>
      <c r="W326" s="3" t="s">
        <v>13143</v>
      </c>
      <c r="X326" s="3" t="s">
        <v>13138</v>
      </c>
      <c r="Y326" s="3" t="s">
        <v>11873</v>
      </c>
      <c r="Z326" s="48">
        <v>3.7</v>
      </c>
      <c r="AA326" s="5">
        <v>55</v>
      </c>
      <c r="AB326" s="5">
        <v>69</v>
      </c>
      <c r="AC326" s="3" t="s">
        <v>13134</v>
      </c>
      <c r="AD326" s="3"/>
      <c r="AE326" s="3"/>
      <c r="AF326" s="3"/>
    </row>
    <row x14ac:dyDescent="0.25" r="327" customHeight="1" ht="16.5">
      <c r="A327" s="5">
        <v>10405</v>
      </c>
      <c r="B327" s="3" t="s">
        <v>4956</v>
      </c>
      <c r="C327" s="3" t="s">
        <v>4957</v>
      </c>
      <c r="D327" s="8" t="s">
        <v>3</v>
      </c>
      <c r="E327" s="79"/>
      <c r="F327" s="80">
        <f>IF(AC327="SIM",IF(E327&lt;&gt;"",IF(VLOOKUP(E327,AUXILIAR!$A$1:$B$11,2,FALSE)-IF(Verificação!$G$3="",10,VLOOKUP(Verificação!$G$3,AUXILIAR!$A$1:$B$11,2,FALSE))&gt;0,Verificação!$G$3,E327),IF(VLOOKUP(D327,AUXILIAR!$A$1:$B$11,2,FALSE)-IF(Verificação!$G$3="",10,VLOOKUP(Verificação!$G$3,AUXILIAR!$A$1:$B$11,2,FALSE))&gt;0,Verificação!$G$3,D327)),IF(E327&lt;&gt;"",E327,D327))</f>
      </c>
      <c r="G327" s="81">
        <f>IF(OR(AND(AC327="SIM",OR(F327=Verificação!$G$3,D327=F327,F327="NP")),OR(D327=F327,F327="NP")),"NÃO",IF(E327&lt;&gt;"","SIM","NÃO"))</f>
      </c>
      <c r="H327" s="7">
        <f>IF(E327="NP",0,ABS(VLOOKUP(D327,AUXILIAR!$A$2:$B$11,2,FALSE) - VLOOKUP(E327,AUXILIAR!$A$2:$B$11,2,FALSE)))</f>
      </c>
      <c r="I327" s="5">
        <v>30</v>
      </c>
      <c r="J327" s="5">
        <v>52</v>
      </c>
      <c r="K327" s="48">
        <v>0.5769230769230769</v>
      </c>
      <c r="L327" s="5">
        <v>9</v>
      </c>
      <c r="M327" s="5">
        <v>18</v>
      </c>
      <c r="N327" s="48">
        <v>0.5</v>
      </c>
      <c r="O327" s="7"/>
      <c r="P327" s="3"/>
      <c r="Q327" s="3" t="s">
        <v>13134</v>
      </c>
      <c r="R327" s="48">
        <v>3.7</v>
      </c>
      <c r="S327" s="5">
        <v>78</v>
      </c>
      <c r="T327" s="48">
        <v>2.89</v>
      </c>
      <c r="U327" s="48">
        <v>85.546875</v>
      </c>
      <c r="V327" s="5">
        <v>37</v>
      </c>
      <c r="W327" s="3" t="s">
        <v>13468</v>
      </c>
      <c r="X327" s="3" t="s">
        <v>13356</v>
      </c>
      <c r="Y327" s="3" t="s">
        <v>11873</v>
      </c>
      <c r="Z327" s="48">
        <v>3.7</v>
      </c>
      <c r="AA327" s="5">
        <v>55</v>
      </c>
      <c r="AB327" s="48">
        <v>85.546875</v>
      </c>
      <c r="AC327" s="3" t="s">
        <v>13134</v>
      </c>
      <c r="AD327" s="3"/>
      <c r="AE327" s="3"/>
      <c r="AF327" s="3"/>
    </row>
    <row x14ac:dyDescent="0.25" r="328" customHeight="1" ht="16.5">
      <c r="A328" s="5">
        <v>14443</v>
      </c>
      <c r="B328" s="3" t="s">
        <v>6784</v>
      </c>
      <c r="C328" s="3" t="s">
        <v>6785</v>
      </c>
      <c r="D328" s="8" t="s">
        <v>4</v>
      </c>
      <c r="E328" s="79"/>
      <c r="F328" s="80">
        <f>IF(AC328="SIM",IF(E328&lt;&gt;"",IF(VLOOKUP(E328,AUXILIAR!$A$1:$B$11,2,FALSE)-IF(Verificação!$G$3="",10,VLOOKUP(Verificação!$G$3,AUXILIAR!$A$1:$B$11,2,FALSE))&gt;0,Verificação!$G$3,E328),IF(VLOOKUP(D328,AUXILIAR!$A$1:$B$11,2,FALSE)-IF(Verificação!$G$3="",10,VLOOKUP(Verificação!$G$3,AUXILIAR!$A$1:$B$11,2,FALSE))&gt;0,Verificação!$G$3,D328)),IF(E328&lt;&gt;"",E328,D328))</f>
      </c>
      <c r="G328" s="81">
        <f>IF(OR(AND(AC328="SIM",OR(F328=Verificação!$G$3,D328=F328,F328="NP")),OR(D328=F328,F328="NP")),"NÃO",IF(E328&lt;&gt;"","SIM","NÃO"))</f>
      </c>
      <c r="H328" s="7">
        <f>IF(E328="NP",0,ABS(VLOOKUP(D328,AUXILIAR!$A$2:$B$11,2,FALSE) - VLOOKUP(E328,AUXILIAR!$A$2:$B$11,2,FALSE)))</f>
      </c>
      <c r="I328" s="5">
        <v>33</v>
      </c>
      <c r="J328" s="5">
        <v>58</v>
      </c>
      <c r="K328" s="48">
        <v>0.5689655172413793</v>
      </c>
      <c r="L328" s="5">
        <v>27</v>
      </c>
      <c r="M328" s="5">
        <v>46</v>
      </c>
      <c r="N328" s="48">
        <v>0.5869565217391305</v>
      </c>
      <c r="O328" s="7"/>
      <c r="P328" s="3"/>
      <c r="Q328" s="3" t="s">
        <v>13134</v>
      </c>
      <c r="R328" s="48">
        <v>3.7</v>
      </c>
      <c r="S328" s="5">
        <v>69</v>
      </c>
      <c r="T328" s="48">
        <v>3.356</v>
      </c>
      <c r="U328" s="48">
        <v>69.3627451</v>
      </c>
      <c r="V328" s="5">
        <v>34</v>
      </c>
      <c r="W328" s="3" t="s">
        <v>13231</v>
      </c>
      <c r="X328" s="3" t="s">
        <v>13268</v>
      </c>
      <c r="Y328" s="3" t="s">
        <v>11873</v>
      </c>
      <c r="Z328" s="48">
        <v>3.7</v>
      </c>
      <c r="AA328" s="5">
        <v>55</v>
      </c>
      <c r="AB328" s="48">
        <v>69.3627451</v>
      </c>
      <c r="AC328" s="3" t="s">
        <v>13134</v>
      </c>
      <c r="AD328" s="3"/>
      <c r="AE328" s="3"/>
      <c r="AF328" s="3"/>
    </row>
    <row x14ac:dyDescent="0.25" r="329" customHeight="1" ht="16.5">
      <c r="A329" s="5">
        <v>13340</v>
      </c>
      <c r="B329" s="3" t="s">
        <v>6731</v>
      </c>
      <c r="C329" s="3" t="s">
        <v>6732</v>
      </c>
      <c r="D329" s="8" t="s">
        <v>4</v>
      </c>
      <c r="E329" s="79"/>
      <c r="F329" s="80">
        <f>IF(AC329="SIM",IF(E329&lt;&gt;"",IF(VLOOKUP(E329,AUXILIAR!$A$1:$B$11,2,FALSE)-IF(Verificação!$G$3="",10,VLOOKUP(Verificação!$G$3,AUXILIAR!$A$1:$B$11,2,FALSE))&gt;0,Verificação!$G$3,E329),IF(VLOOKUP(D329,AUXILIAR!$A$1:$B$11,2,FALSE)-IF(Verificação!$G$3="",10,VLOOKUP(Verificação!$G$3,AUXILIAR!$A$1:$B$11,2,FALSE))&gt;0,Verificação!$G$3,D329)),IF(E329&lt;&gt;"",E329,D329))</f>
      </c>
      <c r="G329" s="81">
        <f>IF(OR(AND(AC329="SIM",OR(F329=Verificação!$G$3,D329=F329,F329="NP")),OR(D329=F329,F329="NP")),"NÃO",IF(E329&lt;&gt;"","SIM","NÃO"))</f>
      </c>
      <c r="H329" s="7">
        <f>IF(E329="NP",0,ABS(VLOOKUP(D329,AUXILIAR!$A$2:$B$11,2,FALSE) - VLOOKUP(E329,AUXILIAR!$A$2:$B$11,2,FALSE)))</f>
      </c>
      <c r="I329" s="5">
        <v>12</v>
      </c>
      <c r="J329" s="5">
        <v>46</v>
      </c>
      <c r="K329" s="48">
        <v>0.2608695652173913</v>
      </c>
      <c r="L329" s="5">
        <v>5</v>
      </c>
      <c r="M329" s="5">
        <v>23</v>
      </c>
      <c r="N329" s="48">
        <v>0.21739130434782608</v>
      </c>
      <c r="O329" s="5">
        <v>3</v>
      </c>
      <c r="P329" s="3" t="s">
        <v>6733</v>
      </c>
      <c r="Q329" s="3" t="s">
        <v>11873</v>
      </c>
      <c r="R329" s="48">
        <v>3.7</v>
      </c>
      <c r="S329" s="5">
        <v>72</v>
      </c>
      <c r="T329" s="48">
        <v>1.756</v>
      </c>
      <c r="U329" s="48">
        <v>35.2564103</v>
      </c>
      <c r="V329" s="5">
        <v>25</v>
      </c>
      <c r="W329" s="3" t="s">
        <v>13469</v>
      </c>
      <c r="X329" s="3" t="s">
        <v>13470</v>
      </c>
      <c r="Y329" s="3" t="s">
        <v>11873</v>
      </c>
      <c r="Z329" s="48">
        <v>3.7</v>
      </c>
      <c r="AA329" s="5">
        <v>55</v>
      </c>
      <c r="AB329" s="5">
        <v>72</v>
      </c>
      <c r="AC329" s="3" t="s">
        <v>13134</v>
      </c>
      <c r="AD329" s="3"/>
      <c r="AE329" s="3"/>
      <c r="AF329" s="3"/>
    </row>
    <row x14ac:dyDescent="0.25" r="330" customHeight="1" ht="16.5">
      <c r="A330" s="5">
        <v>13139</v>
      </c>
      <c r="B330" s="3" t="s">
        <v>6714</v>
      </c>
      <c r="C330" s="3" t="s">
        <v>6715</v>
      </c>
      <c r="D330" s="8" t="s">
        <v>2</v>
      </c>
      <c r="E330" s="8" t="s">
        <v>4</v>
      </c>
      <c r="F330" s="80">
        <f>IF(AC330="SIM",IF(E330&lt;&gt;"",IF(VLOOKUP(E330,AUXILIAR!$A$1:$B$11,2,FALSE)-IF(Verificação!$G$3="",10,VLOOKUP(Verificação!$G$3,AUXILIAR!$A$1:$B$11,2,FALSE))&gt;0,Verificação!$G$3,E330),IF(VLOOKUP(D330,AUXILIAR!$A$1:$B$11,2,FALSE)-IF(Verificação!$G$3="",10,VLOOKUP(Verificação!$G$3,AUXILIAR!$A$1:$B$11,2,FALSE))&gt;0,Verificação!$G$3,D330)),IF(E330&lt;&gt;"",E330,D330))</f>
      </c>
      <c r="G330" s="81">
        <f>IF(OR(AND(AC330="SIM",OR(F330=Verificação!$G$3,D330=F330,F330="NP")),OR(D330=F330,F330="NP")),"NÃO",IF(E330&lt;&gt;"","SIM","NÃO"))</f>
      </c>
      <c r="H330" s="5">
        <f>IF(E330="NP",0,ABS(VLOOKUP(D330,AUXILIAR!$A$2:$B$11,2,FALSE) - VLOOKUP(E330,AUXILIAR!$A$2:$B$11,2,FALSE)))</f>
      </c>
      <c r="I330" s="5">
        <v>4</v>
      </c>
      <c r="J330" s="5">
        <v>5</v>
      </c>
      <c r="K330" s="48">
        <v>0.8</v>
      </c>
      <c r="L330" s="5">
        <v>1</v>
      </c>
      <c r="M330" s="5">
        <v>2</v>
      </c>
      <c r="N330" s="48">
        <v>0.5</v>
      </c>
      <c r="O330" s="7"/>
      <c r="P330" s="3"/>
      <c r="Q330" s="3" t="s">
        <v>13134</v>
      </c>
      <c r="R330" s="48">
        <v>3.7</v>
      </c>
      <c r="S330" s="5">
        <v>88</v>
      </c>
      <c r="T330" s="48">
        <v>1.692</v>
      </c>
      <c r="U330" s="48">
        <v>50.7352941</v>
      </c>
      <c r="V330" s="7"/>
      <c r="W330" s="3" t="s">
        <v>13471</v>
      </c>
      <c r="X330" s="3" t="s">
        <v>13472</v>
      </c>
      <c r="Y330" s="3" t="s">
        <v>11873</v>
      </c>
      <c r="Z330" s="48">
        <v>3.7</v>
      </c>
      <c r="AA330" s="5">
        <v>55</v>
      </c>
      <c r="AB330" s="5">
        <v>88</v>
      </c>
      <c r="AC330" s="3" t="s">
        <v>13134</v>
      </c>
      <c r="AD330" s="3"/>
      <c r="AE330" s="3"/>
      <c r="AF330" s="3"/>
    </row>
    <row x14ac:dyDescent="0.25" r="331" customHeight="1" ht="16.5">
      <c r="A331" s="5">
        <v>91589</v>
      </c>
      <c r="B331" s="3" t="s">
        <v>8543</v>
      </c>
      <c r="C331" s="3" t="s">
        <v>8544</v>
      </c>
      <c r="D331" s="8" t="s">
        <v>5</v>
      </c>
      <c r="E331" s="79"/>
      <c r="F331" s="80">
        <f>IF(AC331="SIM",IF(E331&lt;&gt;"",IF(VLOOKUP(E331,AUXILIAR!$A$1:$B$11,2,FALSE)-IF(Verificação!$G$3="",10,VLOOKUP(Verificação!$G$3,AUXILIAR!$A$1:$B$11,2,FALSE))&gt;0,Verificação!$G$3,E331),IF(VLOOKUP(D331,AUXILIAR!$A$1:$B$11,2,FALSE)-IF(Verificação!$G$3="",10,VLOOKUP(Verificação!$G$3,AUXILIAR!$A$1:$B$11,2,FALSE))&gt;0,Verificação!$G$3,D331)),IF(E331&lt;&gt;"",E331,D331))</f>
      </c>
      <c r="G331" s="81">
        <f>IF(OR(AND(AC331="SIM",OR(F331=Verificação!$G$3,D331=F331,F331="NP")),OR(D331=F331,F331="NP")),"NÃO",IF(E331&lt;&gt;"","SIM","NÃO"))</f>
      </c>
      <c r="H331" s="7">
        <f>IF(E331="NP",0,ABS(VLOOKUP(D331,AUXILIAR!$A$2:$B$11,2,FALSE) - VLOOKUP(E331,AUXILIAR!$A$2:$B$11,2,FALSE)))</f>
      </c>
      <c r="I331" s="5">
        <v>23</v>
      </c>
      <c r="J331" s="5">
        <v>106</v>
      </c>
      <c r="K331" s="48">
        <v>0.2169811320754717</v>
      </c>
      <c r="L331" s="5">
        <v>19</v>
      </c>
      <c r="M331" s="5">
        <v>81</v>
      </c>
      <c r="N331" s="48">
        <v>0.2345679012345679</v>
      </c>
      <c r="O331" s="5">
        <v>3</v>
      </c>
      <c r="P331" s="3" t="s">
        <v>8545</v>
      </c>
      <c r="Q331" s="3" t="s">
        <v>11873</v>
      </c>
      <c r="R331" s="48">
        <v>3.7</v>
      </c>
      <c r="S331" s="5">
        <v>58</v>
      </c>
      <c r="T331" s="13"/>
      <c r="U331" s="13"/>
      <c r="V331" s="5">
        <v>43</v>
      </c>
      <c r="W331" s="3" t="s">
        <v>13473</v>
      </c>
      <c r="X331" s="3"/>
      <c r="Y331" s="3" t="s">
        <v>11873</v>
      </c>
      <c r="Z331" s="48">
        <v>3.7</v>
      </c>
      <c r="AA331" s="5">
        <v>55</v>
      </c>
      <c r="AB331" s="5">
        <v>58</v>
      </c>
      <c r="AC331" s="3" t="s">
        <v>13134</v>
      </c>
      <c r="AD331" s="3"/>
      <c r="AE331" s="3"/>
      <c r="AF331" s="3"/>
    </row>
    <row x14ac:dyDescent="0.25" r="332" customHeight="1" ht="16.5">
      <c r="A332" s="5">
        <v>23717</v>
      </c>
      <c r="B332" s="3" t="s">
        <v>5640</v>
      </c>
      <c r="C332" s="3" t="s">
        <v>5641</v>
      </c>
      <c r="D332" s="8" t="s">
        <v>3</v>
      </c>
      <c r="E332" s="79"/>
      <c r="F332" s="80">
        <f>IF(AC332="SIM",IF(E332&lt;&gt;"",IF(VLOOKUP(E332,AUXILIAR!$A$1:$B$11,2,FALSE)-IF(Verificação!$G$3="",10,VLOOKUP(Verificação!$G$3,AUXILIAR!$A$1:$B$11,2,FALSE))&gt;0,Verificação!$G$3,E332),IF(VLOOKUP(D332,AUXILIAR!$A$1:$B$11,2,FALSE)-IF(Verificação!$G$3="",10,VLOOKUP(Verificação!$G$3,AUXILIAR!$A$1:$B$11,2,FALSE))&gt;0,Verificação!$G$3,D332)),IF(E332&lt;&gt;"",E332,D332))</f>
      </c>
      <c r="G332" s="81">
        <f>IF(OR(AND(AC332="SIM",OR(F332=Verificação!$G$3,D332=F332,F332="NP")),OR(D332=F332,F332="NP")),"NÃO",IF(E332&lt;&gt;"","SIM","NÃO"))</f>
      </c>
      <c r="H332" s="7">
        <f>IF(E332="NP",0,ABS(VLOOKUP(D332,AUXILIAR!$A$2:$B$11,2,FALSE) - VLOOKUP(E332,AUXILIAR!$A$2:$B$11,2,FALSE)))</f>
      </c>
      <c r="I332" s="5">
        <v>101</v>
      </c>
      <c r="J332" s="5">
        <v>582</v>
      </c>
      <c r="K332" s="48">
        <v>0.17353951890034364</v>
      </c>
      <c r="L332" s="5">
        <v>65</v>
      </c>
      <c r="M332" s="5">
        <v>355</v>
      </c>
      <c r="N332" s="48">
        <v>0.18309859154929578</v>
      </c>
      <c r="O332" s="5">
        <v>3</v>
      </c>
      <c r="P332" s="3" t="s">
        <v>5642</v>
      </c>
      <c r="Q332" s="3" t="s">
        <v>11873</v>
      </c>
      <c r="R332" s="48">
        <v>3.6</v>
      </c>
      <c r="S332" s="5">
        <v>85</v>
      </c>
      <c r="T332" s="48">
        <v>2.262</v>
      </c>
      <c r="U332" s="48">
        <v>67.3913043</v>
      </c>
      <c r="V332" s="5">
        <v>21</v>
      </c>
      <c r="W332" s="3" t="s">
        <v>13474</v>
      </c>
      <c r="X332" s="3" t="s">
        <v>13475</v>
      </c>
      <c r="Y332" s="3" t="s">
        <v>11873</v>
      </c>
      <c r="Z332" s="48">
        <v>3.6</v>
      </c>
      <c r="AA332" s="5">
        <v>54</v>
      </c>
      <c r="AB332" s="5">
        <v>85</v>
      </c>
      <c r="AC332" s="3" t="s">
        <v>13134</v>
      </c>
      <c r="AD332" s="3"/>
      <c r="AE332" s="3"/>
      <c r="AF332" s="3"/>
    </row>
    <row x14ac:dyDescent="0.25" r="333" customHeight="1" ht="16.5">
      <c r="A333" s="5">
        <v>115487</v>
      </c>
      <c r="B333" s="3" t="s">
        <v>6133</v>
      </c>
      <c r="C333" s="3" t="s">
        <v>6134</v>
      </c>
      <c r="D333" s="8" t="s">
        <v>3</v>
      </c>
      <c r="E333" s="79"/>
      <c r="F333" s="80">
        <f>IF(AC333="SIM",IF(E333&lt;&gt;"",IF(VLOOKUP(E333,AUXILIAR!$A$1:$B$11,2,FALSE)-IF(Verificação!$G$3="",10,VLOOKUP(Verificação!$G$3,AUXILIAR!$A$1:$B$11,2,FALSE))&gt;0,Verificação!$G$3,E333),IF(VLOOKUP(D333,AUXILIAR!$A$1:$B$11,2,FALSE)-IF(Verificação!$G$3="",10,VLOOKUP(Verificação!$G$3,AUXILIAR!$A$1:$B$11,2,FALSE))&gt;0,Verificação!$G$3,D333)),IF(E333&lt;&gt;"",E333,D333))</f>
      </c>
      <c r="G333" s="81">
        <f>IF(OR(AND(AC333="SIM",OR(F333=Verificação!$G$3,D333=F333,F333="NP")),OR(D333=F333,F333="NP")),"NÃO",IF(E333&lt;&gt;"","SIM","NÃO"))</f>
      </c>
      <c r="H333" s="7">
        <f>IF(E333="NP",0,ABS(VLOOKUP(D333,AUXILIAR!$A$2:$B$11,2,FALSE) - VLOOKUP(E333,AUXILIAR!$A$2:$B$11,2,FALSE)))</f>
      </c>
      <c r="I333" s="5">
        <v>2</v>
      </c>
      <c r="J333" s="5">
        <v>4</v>
      </c>
      <c r="K333" s="48">
        <v>0.5</v>
      </c>
      <c r="L333" s="5">
        <v>2</v>
      </c>
      <c r="M333" s="5">
        <v>4</v>
      </c>
      <c r="N333" s="48">
        <v>0.5</v>
      </c>
      <c r="O333" s="7"/>
      <c r="P333" s="3"/>
      <c r="Q333" s="3" t="s">
        <v>13134</v>
      </c>
      <c r="R333" s="48">
        <v>3.6</v>
      </c>
      <c r="S333" s="5">
        <v>78</v>
      </c>
      <c r="T333" s="48">
        <v>2.352</v>
      </c>
      <c r="U333" s="48">
        <v>58.8082902</v>
      </c>
      <c r="V333" s="5">
        <v>26</v>
      </c>
      <c r="W333" s="3" t="s">
        <v>13441</v>
      </c>
      <c r="X333" s="3" t="s">
        <v>13301</v>
      </c>
      <c r="Y333" s="3" t="s">
        <v>13134</v>
      </c>
      <c r="Z333" s="48">
        <v>3.6</v>
      </c>
      <c r="AA333" s="5">
        <v>54</v>
      </c>
      <c r="AB333" s="5">
        <v>78</v>
      </c>
      <c r="AC333" s="3" t="s">
        <v>13134</v>
      </c>
      <c r="AD333" s="3"/>
      <c r="AE333" s="3"/>
      <c r="AF333" s="3"/>
    </row>
    <row x14ac:dyDescent="0.25" r="334" customHeight="1" ht="16.5">
      <c r="A334" s="5">
        <v>9525</v>
      </c>
      <c r="B334" s="3" t="s">
        <v>4926</v>
      </c>
      <c r="C334" s="3" t="s">
        <v>4927</v>
      </c>
      <c r="D334" s="8" t="s">
        <v>3</v>
      </c>
      <c r="E334" s="79"/>
      <c r="F334" s="80">
        <f>IF(AC334="SIM",IF(E334&lt;&gt;"",IF(VLOOKUP(E334,AUXILIAR!$A$1:$B$11,2,FALSE)-IF(Verificação!$G$3="",10,VLOOKUP(Verificação!$G$3,AUXILIAR!$A$1:$B$11,2,FALSE))&gt;0,Verificação!$G$3,E334),IF(VLOOKUP(D334,AUXILIAR!$A$1:$B$11,2,FALSE)-IF(Verificação!$G$3="",10,VLOOKUP(Verificação!$G$3,AUXILIAR!$A$1:$B$11,2,FALSE))&gt;0,Verificação!$G$3,D334)),IF(E334&lt;&gt;"",E334,D334))</f>
      </c>
      <c r="G334" s="81">
        <f>IF(OR(AND(AC334="SIM",OR(F334=Verificação!$G$3,D334=F334,F334="NP")),OR(D334=F334,F334="NP")),"NÃO",IF(E334&lt;&gt;"","SIM","NÃO"))</f>
      </c>
      <c r="H334" s="7">
        <f>IF(E334="NP",0,ABS(VLOOKUP(D334,AUXILIAR!$A$2:$B$11,2,FALSE) - VLOOKUP(E334,AUXILIAR!$A$2:$B$11,2,FALSE)))</f>
      </c>
      <c r="I334" s="5">
        <v>4</v>
      </c>
      <c r="J334" s="5">
        <v>7</v>
      </c>
      <c r="K334" s="48">
        <v>0.5714285714285714</v>
      </c>
      <c r="L334" s="5">
        <v>1</v>
      </c>
      <c r="M334" s="5">
        <v>4</v>
      </c>
      <c r="N334" s="48">
        <v>0.25</v>
      </c>
      <c r="O334" s="7"/>
      <c r="P334" s="3"/>
      <c r="Q334" s="3" t="s">
        <v>13134</v>
      </c>
      <c r="R334" s="48">
        <v>3.6</v>
      </c>
      <c r="S334" s="5">
        <v>77</v>
      </c>
      <c r="T334" s="48">
        <v>1.967</v>
      </c>
      <c r="U334" s="48">
        <v>55.859375</v>
      </c>
      <c r="V334" s="5">
        <v>40</v>
      </c>
      <c r="W334" s="3" t="s">
        <v>13240</v>
      </c>
      <c r="X334" s="3" t="s">
        <v>13476</v>
      </c>
      <c r="Y334" s="3" t="s">
        <v>11873</v>
      </c>
      <c r="Z334" s="48">
        <v>3.6</v>
      </c>
      <c r="AA334" s="5">
        <v>54</v>
      </c>
      <c r="AB334" s="5">
        <v>77</v>
      </c>
      <c r="AC334" s="3" t="s">
        <v>13134</v>
      </c>
      <c r="AD334" s="3"/>
      <c r="AE334" s="3"/>
      <c r="AF334" s="3"/>
    </row>
    <row x14ac:dyDescent="0.25" r="335" customHeight="1" ht="16.5">
      <c r="A335" s="5">
        <v>7557</v>
      </c>
      <c r="B335" s="3" t="s">
        <v>7840</v>
      </c>
      <c r="C335" s="3" t="s">
        <v>7841</v>
      </c>
      <c r="D335" s="8" t="s">
        <v>4</v>
      </c>
      <c r="E335" s="8" t="s">
        <v>5</v>
      </c>
      <c r="F335" s="80">
        <f>IF(AC335="SIM",IF(E335&lt;&gt;"",IF(VLOOKUP(E335,AUXILIAR!$A$1:$B$11,2,FALSE)-IF(Verificação!$G$3="",10,VLOOKUP(Verificação!$G$3,AUXILIAR!$A$1:$B$11,2,FALSE))&gt;0,Verificação!$G$3,E335),IF(VLOOKUP(D335,AUXILIAR!$A$1:$B$11,2,FALSE)-IF(Verificação!$G$3="",10,VLOOKUP(Verificação!$G$3,AUXILIAR!$A$1:$B$11,2,FALSE))&gt;0,Verificação!$G$3,D335)),IF(E335&lt;&gt;"",E335,D335))</f>
      </c>
      <c r="G335" s="81">
        <f>IF(OR(AND(AC335="SIM",OR(F335=Verificação!$G$3,D335=F335,F335="NP")),OR(D335=F335,F335="NP")),"NÃO",IF(E335&lt;&gt;"","SIM","NÃO"))</f>
      </c>
      <c r="H335" s="5">
        <f>IF(E335="NP",0,ABS(VLOOKUP(D335,AUXILIAR!$A$2:$B$11,2,FALSE) - VLOOKUP(E335,AUXILIAR!$A$2:$B$11,2,FALSE)))</f>
      </c>
      <c r="I335" s="5">
        <v>17</v>
      </c>
      <c r="J335" s="5">
        <v>43</v>
      </c>
      <c r="K335" s="48">
        <v>0.3953488372093023</v>
      </c>
      <c r="L335" s="5">
        <v>10</v>
      </c>
      <c r="M335" s="5">
        <v>27</v>
      </c>
      <c r="N335" s="48">
        <v>0.37037037037037035</v>
      </c>
      <c r="O335" s="5">
        <v>2</v>
      </c>
      <c r="P335" s="3" t="s">
        <v>7842</v>
      </c>
      <c r="Q335" s="3" t="s">
        <v>11873</v>
      </c>
      <c r="R335" s="48">
        <v>3.6</v>
      </c>
      <c r="S335" s="5">
        <v>68</v>
      </c>
      <c r="T335" s="48">
        <v>1.694</v>
      </c>
      <c r="U335" s="48">
        <v>33.1168831</v>
      </c>
      <c r="V335" s="5">
        <v>20</v>
      </c>
      <c r="W335" s="3" t="s">
        <v>13477</v>
      </c>
      <c r="X335" s="3" t="s">
        <v>13478</v>
      </c>
      <c r="Y335" s="3" t="s">
        <v>11873</v>
      </c>
      <c r="Z335" s="48">
        <v>3.6</v>
      </c>
      <c r="AA335" s="5">
        <v>54</v>
      </c>
      <c r="AB335" s="5">
        <v>68</v>
      </c>
      <c r="AC335" s="3" t="s">
        <v>13134</v>
      </c>
      <c r="AD335" s="3"/>
      <c r="AE335" s="3"/>
      <c r="AF335" s="3"/>
    </row>
    <row x14ac:dyDescent="0.25" r="336" customHeight="1" ht="16.5">
      <c r="A336" s="5">
        <v>7509</v>
      </c>
      <c r="B336" s="3" t="s">
        <v>4827</v>
      </c>
      <c r="C336" s="3" t="s">
        <v>4828</v>
      </c>
      <c r="D336" s="8" t="s">
        <v>3</v>
      </c>
      <c r="E336" s="79"/>
      <c r="F336" s="80">
        <f>IF(AC336="SIM",IF(E336&lt;&gt;"",IF(VLOOKUP(E336,AUXILIAR!$A$1:$B$11,2,FALSE)-IF(Verificação!$G$3="",10,VLOOKUP(Verificação!$G$3,AUXILIAR!$A$1:$B$11,2,FALSE))&gt;0,Verificação!$G$3,E336),IF(VLOOKUP(D336,AUXILIAR!$A$1:$B$11,2,FALSE)-IF(Verificação!$G$3="",10,VLOOKUP(Verificação!$G$3,AUXILIAR!$A$1:$B$11,2,FALSE))&gt;0,Verificação!$G$3,D336)),IF(E336&lt;&gt;"",E336,D336))</f>
      </c>
      <c r="G336" s="81">
        <f>IF(OR(AND(AC336="SIM",OR(F336=Verificação!$G$3,D336=F336,F336="NP")),OR(D336=F336,F336="NP")),"NÃO",IF(E336&lt;&gt;"","SIM","NÃO"))</f>
      </c>
      <c r="H336" s="7">
        <f>IF(E336="NP",0,ABS(VLOOKUP(D336,AUXILIAR!$A$2:$B$11,2,FALSE) - VLOOKUP(E336,AUXILIAR!$A$2:$B$11,2,FALSE)))</f>
      </c>
      <c r="I336" s="5">
        <v>10</v>
      </c>
      <c r="J336" s="5">
        <v>18</v>
      </c>
      <c r="K336" s="48">
        <v>0.5555555555555556</v>
      </c>
      <c r="L336" s="5">
        <v>7</v>
      </c>
      <c r="M336" s="5">
        <v>14</v>
      </c>
      <c r="N336" s="48">
        <v>0.5</v>
      </c>
      <c r="O336" s="7"/>
      <c r="P336" s="3"/>
      <c r="Q336" s="3" t="s">
        <v>13134</v>
      </c>
      <c r="R336" s="48">
        <v>3.6</v>
      </c>
      <c r="S336" s="5">
        <v>77</v>
      </c>
      <c r="T336" s="48">
        <v>2.169</v>
      </c>
      <c r="U336" s="48">
        <v>65.234375</v>
      </c>
      <c r="V336" s="5">
        <v>31</v>
      </c>
      <c r="W336" s="3" t="s">
        <v>13479</v>
      </c>
      <c r="X336" s="3" t="s">
        <v>13480</v>
      </c>
      <c r="Y336" s="3" t="s">
        <v>11873</v>
      </c>
      <c r="Z336" s="48">
        <v>3.6</v>
      </c>
      <c r="AA336" s="5">
        <v>54</v>
      </c>
      <c r="AB336" s="5">
        <v>77</v>
      </c>
      <c r="AC336" s="3" t="s">
        <v>13134</v>
      </c>
      <c r="AD336" s="3"/>
      <c r="AE336" s="3"/>
      <c r="AF336" s="3"/>
    </row>
    <row x14ac:dyDescent="0.25" r="337" customHeight="1" ht="16.5">
      <c r="A337" s="5">
        <v>13675</v>
      </c>
      <c r="B337" s="3" t="s">
        <v>9154</v>
      </c>
      <c r="C337" s="3" t="s">
        <v>9155</v>
      </c>
      <c r="D337" s="8" t="s">
        <v>4</v>
      </c>
      <c r="E337" s="8" t="s">
        <v>6</v>
      </c>
      <c r="F337" s="80">
        <f>IF(AC337="SIM",IF(E337&lt;&gt;"",IF(VLOOKUP(E337,AUXILIAR!$A$1:$B$11,2,FALSE)-IF(Verificação!$G$3="",10,VLOOKUP(Verificação!$G$3,AUXILIAR!$A$1:$B$11,2,FALSE))&gt;0,Verificação!$G$3,E337),IF(VLOOKUP(D337,AUXILIAR!$A$1:$B$11,2,FALSE)-IF(Verificação!$G$3="",10,VLOOKUP(Verificação!$G$3,AUXILIAR!$A$1:$B$11,2,FALSE))&gt;0,Verificação!$G$3,D337)),IF(E337&lt;&gt;"",E337,D337))</f>
      </c>
      <c r="G337" s="81">
        <f>IF(OR(AND(AC337="SIM",OR(F337=Verificação!$G$3,D337=F337,F337="NP")),OR(D337=F337,F337="NP")),"NÃO",IF(E337&lt;&gt;"","SIM","NÃO"))</f>
      </c>
      <c r="H337" s="5">
        <f>IF(E337="NP",0,ABS(VLOOKUP(D337,AUXILIAR!$A$2:$B$11,2,FALSE) - VLOOKUP(E337,AUXILIAR!$A$2:$B$11,2,FALSE)))</f>
      </c>
      <c r="I337" s="5">
        <v>11</v>
      </c>
      <c r="J337" s="5">
        <v>19</v>
      </c>
      <c r="K337" s="48">
        <v>0.5789473684210527</v>
      </c>
      <c r="L337" s="5">
        <v>8</v>
      </c>
      <c r="M337" s="5">
        <v>15</v>
      </c>
      <c r="N337" s="48">
        <v>0.5333333333333333</v>
      </c>
      <c r="O337" s="7"/>
      <c r="P337" s="3"/>
      <c r="Q337" s="3" t="s">
        <v>13134</v>
      </c>
      <c r="R337" s="48">
        <v>3.6</v>
      </c>
      <c r="S337" s="5">
        <v>68</v>
      </c>
      <c r="T337" s="48">
        <v>1.542</v>
      </c>
      <c r="U337" s="48">
        <v>24.4360902</v>
      </c>
      <c r="V337" s="7"/>
      <c r="W337" s="3" t="s">
        <v>13166</v>
      </c>
      <c r="X337" s="3" t="s">
        <v>13167</v>
      </c>
      <c r="Y337" s="3" t="s">
        <v>11873</v>
      </c>
      <c r="Z337" s="48">
        <v>3.6</v>
      </c>
      <c r="AA337" s="5">
        <v>54</v>
      </c>
      <c r="AB337" s="5">
        <v>68</v>
      </c>
      <c r="AC337" s="3" t="s">
        <v>13134</v>
      </c>
      <c r="AD337" s="3"/>
      <c r="AE337" s="3"/>
      <c r="AF337" s="3"/>
    </row>
    <row x14ac:dyDescent="0.25" r="338" customHeight="1" ht="16.5">
      <c r="A338" s="5">
        <v>104885</v>
      </c>
      <c r="B338" s="3" t="s">
        <v>7472</v>
      </c>
      <c r="C338" s="3" t="s">
        <v>7473</v>
      </c>
      <c r="D338" s="8" t="s">
        <v>4</v>
      </c>
      <c r="E338" s="79"/>
      <c r="F338" s="80">
        <f>IF(AC338="SIM",IF(E338&lt;&gt;"",IF(VLOOKUP(E338,AUXILIAR!$A$1:$B$11,2,FALSE)-IF(Verificação!$G$3="",10,VLOOKUP(Verificação!$G$3,AUXILIAR!$A$1:$B$11,2,FALSE))&gt;0,Verificação!$G$3,E338),IF(VLOOKUP(D338,AUXILIAR!$A$1:$B$11,2,FALSE)-IF(Verificação!$G$3="",10,VLOOKUP(Verificação!$G$3,AUXILIAR!$A$1:$B$11,2,FALSE))&gt;0,Verificação!$G$3,D338)),IF(E338&lt;&gt;"",E338,D338))</f>
      </c>
      <c r="G338" s="81">
        <f>IF(OR(AND(AC338="SIM",OR(F338=Verificação!$G$3,D338=F338,F338="NP")),OR(D338=F338,F338="NP")),"NÃO",IF(E338&lt;&gt;"","SIM","NÃO"))</f>
      </c>
      <c r="H338" s="7">
        <f>IF(E338="NP",0,ABS(VLOOKUP(D338,AUXILIAR!$A$2:$B$11,2,FALSE) - VLOOKUP(E338,AUXILIAR!$A$2:$B$11,2,FALSE)))</f>
      </c>
      <c r="I338" s="5">
        <v>4</v>
      </c>
      <c r="J338" s="5">
        <v>9</v>
      </c>
      <c r="K338" s="48">
        <v>0.4444444444444444</v>
      </c>
      <c r="L338" s="5">
        <v>3</v>
      </c>
      <c r="M338" s="5">
        <v>7</v>
      </c>
      <c r="N338" s="48">
        <v>0.42857142857142855</v>
      </c>
      <c r="O338" s="5">
        <v>2</v>
      </c>
      <c r="P338" s="3" t="s">
        <v>7474</v>
      </c>
      <c r="Q338" s="3" t="s">
        <v>11873</v>
      </c>
      <c r="R338" s="48">
        <v>3.5</v>
      </c>
      <c r="S338" s="5">
        <v>67</v>
      </c>
      <c r="T338" s="13"/>
      <c r="U338" s="13"/>
      <c r="V338" s="5">
        <v>18</v>
      </c>
      <c r="W338" s="3" t="s">
        <v>13481</v>
      </c>
      <c r="X338" s="3"/>
      <c r="Y338" s="3" t="s">
        <v>11873</v>
      </c>
      <c r="Z338" s="48">
        <v>3.5</v>
      </c>
      <c r="AA338" s="5">
        <v>53</v>
      </c>
      <c r="AB338" s="5">
        <v>67</v>
      </c>
      <c r="AC338" s="3" t="s">
        <v>13134</v>
      </c>
      <c r="AD338" s="3"/>
      <c r="AE338" s="3"/>
      <c r="AF338" s="3"/>
    </row>
    <row x14ac:dyDescent="0.25" r="339" customHeight="1" ht="16.5">
      <c r="A339" s="5">
        <v>122329</v>
      </c>
      <c r="B339" s="3" t="s">
        <v>7582</v>
      </c>
      <c r="C339" s="3" t="s">
        <v>7583</v>
      </c>
      <c r="D339" s="8" t="s">
        <v>4</v>
      </c>
      <c r="E339" s="79"/>
      <c r="F339" s="80">
        <f>IF(AC339="SIM",IF(E339&lt;&gt;"",IF(VLOOKUP(E339,AUXILIAR!$A$1:$B$11,2,FALSE)-IF(Verificação!$G$3="",10,VLOOKUP(Verificação!$G$3,AUXILIAR!$A$1:$B$11,2,FALSE))&gt;0,Verificação!$G$3,E339),IF(VLOOKUP(D339,AUXILIAR!$A$1:$B$11,2,FALSE)-IF(Verificação!$G$3="",10,VLOOKUP(Verificação!$G$3,AUXILIAR!$A$1:$B$11,2,FALSE))&gt;0,Verificação!$G$3,D339)),IF(E339&lt;&gt;"",E339,D339))</f>
      </c>
      <c r="G339" s="81">
        <f>IF(OR(AND(AC339="SIM",OR(F339=Verificação!$G$3,D339=F339,F339="NP")),OR(D339=F339,F339="NP")),"NÃO",IF(E339&lt;&gt;"","SIM","NÃO"))</f>
      </c>
      <c r="H339" s="7">
        <f>IF(E339="NP",0,ABS(VLOOKUP(D339,AUXILIAR!$A$2:$B$11,2,FALSE) - VLOOKUP(E339,AUXILIAR!$A$2:$B$11,2,FALSE)))</f>
      </c>
      <c r="I339" s="5">
        <v>1</v>
      </c>
      <c r="J339" s="5">
        <v>2</v>
      </c>
      <c r="K339" s="48">
        <v>0.5</v>
      </c>
      <c r="L339" s="5">
        <v>1</v>
      </c>
      <c r="M339" s="5">
        <v>2</v>
      </c>
      <c r="N339" s="48">
        <v>0.5</v>
      </c>
      <c r="O339" s="7"/>
      <c r="P339" s="3"/>
      <c r="Q339" s="3" t="s">
        <v>13134</v>
      </c>
      <c r="R339" s="48">
        <v>3.5</v>
      </c>
      <c r="S339" s="5">
        <v>63</v>
      </c>
      <c r="T339" s="13"/>
      <c r="U339" s="13"/>
      <c r="V339" s="5">
        <v>22</v>
      </c>
      <c r="W339" s="3" t="s">
        <v>13482</v>
      </c>
      <c r="X339" s="3"/>
      <c r="Y339" s="3" t="s">
        <v>11873</v>
      </c>
      <c r="Z339" s="48">
        <v>3.5</v>
      </c>
      <c r="AA339" s="5">
        <v>53</v>
      </c>
      <c r="AB339" s="5">
        <v>63</v>
      </c>
      <c r="AC339" s="3" t="s">
        <v>13134</v>
      </c>
      <c r="AD339" s="3"/>
      <c r="AE339" s="3"/>
      <c r="AF339" s="3"/>
    </row>
    <row x14ac:dyDescent="0.25" r="340" customHeight="1" ht="16.5">
      <c r="A340" s="5">
        <v>1797</v>
      </c>
      <c r="B340" s="3" t="s">
        <v>4593</v>
      </c>
      <c r="C340" s="3" t="s">
        <v>4594</v>
      </c>
      <c r="D340" s="8" t="s">
        <v>3</v>
      </c>
      <c r="E340" s="79"/>
      <c r="F340" s="80">
        <f>IF(AC340="SIM",IF(E340&lt;&gt;"",IF(VLOOKUP(E340,AUXILIAR!$A$1:$B$11,2,FALSE)-IF(Verificação!$G$3="",10,VLOOKUP(Verificação!$G$3,AUXILIAR!$A$1:$B$11,2,FALSE))&gt;0,Verificação!$G$3,E340),IF(VLOOKUP(D340,AUXILIAR!$A$1:$B$11,2,FALSE)-IF(Verificação!$G$3="",10,VLOOKUP(Verificação!$G$3,AUXILIAR!$A$1:$B$11,2,FALSE))&gt;0,Verificação!$G$3,D340)),IF(E340&lt;&gt;"",E340,D340))</f>
      </c>
      <c r="G340" s="81">
        <f>IF(OR(AND(AC340="SIM",OR(F340=Verificação!$G$3,D340=F340,F340="NP")),OR(D340=F340,F340="NP")),"NÃO",IF(E340&lt;&gt;"","SIM","NÃO"))</f>
      </c>
      <c r="H340" s="7">
        <f>IF(E340="NP",0,ABS(VLOOKUP(D340,AUXILIAR!$A$2:$B$11,2,FALSE) - VLOOKUP(E340,AUXILIAR!$A$2:$B$11,2,FALSE)))</f>
      </c>
      <c r="I340" s="5">
        <v>22</v>
      </c>
      <c r="J340" s="5">
        <v>59</v>
      </c>
      <c r="K340" s="48">
        <v>0.3728813559322034</v>
      </c>
      <c r="L340" s="5">
        <v>13</v>
      </c>
      <c r="M340" s="5">
        <v>37</v>
      </c>
      <c r="N340" s="48">
        <v>0.35135135135135137</v>
      </c>
      <c r="O340" s="5">
        <v>2</v>
      </c>
      <c r="P340" s="3" t="s">
        <v>4595</v>
      </c>
      <c r="Q340" s="3" t="s">
        <v>11873</v>
      </c>
      <c r="R340" s="48">
        <v>3.5</v>
      </c>
      <c r="S340" s="5">
        <v>78</v>
      </c>
      <c r="T340" s="48">
        <v>1.919</v>
      </c>
      <c r="U340" s="48">
        <v>55.078125</v>
      </c>
      <c r="V340" s="5">
        <v>38</v>
      </c>
      <c r="W340" s="3" t="s">
        <v>13483</v>
      </c>
      <c r="X340" s="3" t="s">
        <v>13484</v>
      </c>
      <c r="Y340" s="3" t="s">
        <v>11873</v>
      </c>
      <c r="Z340" s="48">
        <v>3.5</v>
      </c>
      <c r="AA340" s="5">
        <v>53</v>
      </c>
      <c r="AB340" s="5">
        <v>78</v>
      </c>
      <c r="AC340" s="3" t="s">
        <v>13134</v>
      </c>
      <c r="AD340" s="3"/>
      <c r="AE340" s="3"/>
      <c r="AF340" s="3"/>
    </row>
    <row x14ac:dyDescent="0.25" r="341" customHeight="1" ht="16.5">
      <c r="A341" s="5">
        <v>9788</v>
      </c>
      <c r="B341" s="3" t="s">
        <v>4934</v>
      </c>
      <c r="C341" s="3" t="s">
        <v>4935</v>
      </c>
      <c r="D341" s="8" t="s">
        <v>3</v>
      </c>
      <c r="E341" s="79"/>
      <c r="F341" s="80">
        <f>IF(AC341="SIM",IF(E341&lt;&gt;"",IF(VLOOKUP(E341,AUXILIAR!$A$1:$B$11,2,FALSE)-IF(Verificação!$G$3="",10,VLOOKUP(Verificação!$G$3,AUXILIAR!$A$1:$B$11,2,FALSE))&gt;0,Verificação!$G$3,E341),IF(VLOOKUP(D341,AUXILIAR!$A$1:$B$11,2,FALSE)-IF(Verificação!$G$3="",10,VLOOKUP(Verificação!$G$3,AUXILIAR!$A$1:$B$11,2,FALSE))&gt;0,Verificação!$G$3,D341)),IF(E341&lt;&gt;"",E341,D341))</f>
      </c>
      <c r="G341" s="81">
        <f>IF(OR(AND(AC341="SIM",OR(F341=Verificação!$G$3,D341=F341,F341="NP")),OR(D341=F341,F341="NP")),"NÃO",IF(E341&lt;&gt;"","SIM","NÃO"))</f>
      </c>
      <c r="H341" s="7">
        <f>IF(E341="NP",0,ABS(VLOOKUP(D341,AUXILIAR!$A$2:$B$11,2,FALSE) - VLOOKUP(E341,AUXILIAR!$A$2:$B$11,2,FALSE)))</f>
      </c>
      <c r="I341" s="5">
        <v>24</v>
      </c>
      <c r="J341" s="5">
        <v>72</v>
      </c>
      <c r="K341" s="48">
        <v>0.3333333333333333</v>
      </c>
      <c r="L341" s="5">
        <v>7</v>
      </c>
      <c r="M341" s="5">
        <v>35</v>
      </c>
      <c r="N341" s="48">
        <v>0.2</v>
      </c>
      <c r="O341" s="5">
        <v>2</v>
      </c>
      <c r="P341" s="3" t="s">
        <v>4936</v>
      </c>
      <c r="Q341" s="3" t="s">
        <v>11873</v>
      </c>
      <c r="R341" s="48">
        <v>3.5</v>
      </c>
      <c r="S341" s="5">
        <v>75</v>
      </c>
      <c r="T341" s="48">
        <v>2.111</v>
      </c>
      <c r="U341" s="48">
        <v>62.109375</v>
      </c>
      <c r="V341" s="5">
        <v>45</v>
      </c>
      <c r="W341" s="3" t="s">
        <v>13195</v>
      </c>
      <c r="X341" s="3" t="s">
        <v>13196</v>
      </c>
      <c r="Y341" s="3" t="s">
        <v>11873</v>
      </c>
      <c r="Z341" s="48">
        <v>3.5</v>
      </c>
      <c r="AA341" s="5">
        <v>53</v>
      </c>
      <c r="AB341" s="5">
        <v>75</v>
      </c>
      <c r="AC341" s="3" t="s">
        <v>13134</v>
      </c>
      <c r="AD341" s="3"/>
      <c r="AE341" s="3"/>
      <c r="AF341" s="3"/>
    </row>
    <row x14ac:dyDescent="0.25" r="342" customHeight="1" ht="16.5">
      <c r="A342" s="5">
        <v>5485</v>
      </c>
      <c r="B342" s="3" t="s">
        <v>6378</v>
      </c>
      <c r="C342" s="3" t="s">
        <v>6379</v>
      </c>
      <c r="D342" s="8" t="s">
        <v>4</v>
      </c>
      <c r="E342" s="79"/>
      <c r="F342" s="80">
        <f>IF(AC342="SIM",IF(E342&lt;&gt;"",IF(VLOOKUP(E342,AUXILIAR!$A$1:$B$11,2,FALSE)-IF(Verificação!$G$3="",10,VLOOKUP(Verificação!$G$3,AUXILIAR!$A$1:$B$11,2,FALSE))&gt;0,Verificação!$G$3,E342),IF(VLOOKUP(D342,AUXILIAR!$A$1:$B$11,2,FALSE)-IF(Verificação!$G$3="",10,VLOOKUP(Verificação!$G$3,AUXILIAR!$A$1:$B$11,2,FALSE))&gt;0,Verificação!$G$3,D342)),IF(E342&lt;&gt;"",E342,D342))</f>
      </c>
      <c r="G342" s="81">
        <f>IF(OR(AND(AC342="SIM",OR(F342=Verificação!$G$3,D342=F342,F342="NP")),OR(D342=F342,F342="NP")),"NÃO",IF(E342&lt;&gt;"","SIM","NÃO"))</f>
      </c>
      <c r="H342" s="7">
        <f>IF(E342="NP",0,ABS(VLOOKUP(D342,AUXILIAR!$A$2:$B$11,2,FALSE) - VLOOKUP(E342,AUXILIAR!$A$2:$B$11,2,FALSE)))</f>
      </c>
      <c r="I342" s="5">
        <v>16</v>
      </c>
      <c r="J342" s="5">
        <v>32</v>
      </c>
      <c r="K342" s="48">
        <v>0.5</v>
      </c>
      <c r="L342" s="5">
        <v>13</v>
      </c>
      <c r="M342" s="5">
        <v>22</v>
      </c>
      <c r="N342" s="48">
        <v>0.5909090909090909</v>
      </c>
      <c r="O342" s="7"/>
      <c r="P342" s="3"/>
      <c r="Q342" s="3" t="s">
        <v>13134</v>
      </c>
      <c r="R342" s="48">
        <v>3.5</v>
      </c>
      <c r="S342" s="5">
        <v>66</v>
      </c>
      <c r="T342" s="48">
        <v>2.423</v>
      </c>
      <c r="U342" s="48">
        <v>52.2556391</v>
      </c>
      <c r="V342" s="5">
        <v>22</v>
      </c>
      <c r="W342" s="3" t="s">
        <v>13485</v>
      </c>
      <c r="X342" s="3" t="s">
        <v>13296</v>
      </c>
      <c r="Y342" s="3" t="s">
        <v>11873</v>
      </c>
      <c r="Z342" s="48">
        <v>3.5</v>
      </c>
      <c r="AA342" s="5">
        <v>53</v>
      </c>
      <c r="AB342" s="5">
        <v>66</v>
      </c>
      <c r="AC342" s="3" t="s">
        <v>13134</v>
      </c>
      <c r="AD342" s="3"/>
      <c r="AE342" s="3"/>
      <c r="AF342" s="3"/>
    </row>
    <row x14ac:dyDescent="0.25" r="343" customHeight="1" ht="16.5">
      <c r="A343" s="5">
        <v>15418</v>
      </c>
      <c r="B343" s="3" t="s">
        <v>6812</v>
      </c>
      <c r="C343" s="3" t="s">
        <v>6813</v>
      </c>
      <c r="D343" s="8" t="s">
        <v>3</v>
      </c>
      <c r="E343" s="8" t="s">
        <v>4</v>
      </c>
      <c r="F343" s="80">
        <f>IF(AC343="SIM",IF(E343&lt;&gt;"",IF(VLOOKUP(E343,AUXILIAR!$A$1:$B$11,2,FALSE)-IF(Verificação!$G$3="",10,VLOOKUP(Verificação!$G$3,AUXILIAR!$A$1:$B$11,2,FALSE))&gt;0,Verificação!$G$3,E343),IF(VLOOKUP(D343,AUXILIAR!$A$1:$B$11,2,FALSE)-IF(Verificação!$G$3="",10,VLOOKUP(Verificação!$G$3,AUXILIAR!$A$1:$B$11,2,FALSE))&gt;0,Verificação!$G$3,D343)),IF(E343&lt;&gt;"",E343,D343))</f>
      </c>
      <c r="G343" s="81">
        <f>IF(OR(AND(AC343="SIM",OR(F343=Verificação!$G$3,D343=F343,F343="NP")),OR(D343=F343,F343="NP")),"NÃO",IF(E343&lt;&gt;"","SIM","NÃO"))</f>
      </c>
      <c r="H343" s="5">
        <f>IF(E343="NP",0,ABS(VLOOKUP(D343,AUXILIAR!$A$2:$B$11,2,FALSE) - VLOOKUP(E343,AUXILIAR!$A$2:$B$11,2,FALSE)))</f>
      </c>
      <c r="I343" s="5">
        <v>12</v>
      </c>
      <c r="J343" s="5">
        <v>57</v>
      </c>
      <c r="K343" s="48">
        <v>0.21052631578947367</v>
      </c>
      <c r="L343" s="5">
        <v>7</v>
      </c>
      <c r="M343" s="5">
        <v>40</v>
      </c>
      <c r="N343" s="48">
        <v>0.175</v>
      </c>
      <c r="O343" s="5">
        <v>3</v>
      </c>
      <c r="P343" s="3" t="s">
        <v>6814</v>
      </c>
      <c r="Q343" s="3" t="s">
        <v>11873</v>
      </c>
      <c r="R343" s="48">
        <v>3.5</v>
      </c>
      <c r="S343" s="5">
        <v>84</v>
      </c>
      <c r="T343" s="48">
        <v>2.05</v>
      </c>
      <c r="U343" s="48">
        <v>55.1282051</v>
      </c>
      <c r="V343" s="5">
        <v>25</v>
      </c>
      <c r="W343" s="3" t="s">
        <v>13486</v>
      </c>
      <c r="X343" s="3" t="s">
        <v>13487</v>
      </c>
      <c r="Y343" s="3" t="s">
        <v>11873</v>
      </c>
      <c r="Z343" s="48">
        <v>3.5</v>
      </c>
      <c r="AA343" s="5">
        <v>53</v>
      </c>
      <c r="AB343" s="5">
        <v>84</v>
      </c>
      <c r="AC343" s="3" t="s">
        <v>13134</v>
      </c>
      <c r="AD343" s="3"/>
      <c r="AE343" s="3"/>
      <c r="AF343" s="3"/>
    </row>
    <row x14ac:dyDescent="0.25" r="344" customHeight="1" ht="16.5">
      <c r="A344" s="5">
        <v>128611</v>
      </c>
      <c r="B344" s="3" t="s">
        <v>4473</v>
      </c>
      <c r="C344" s="3" t="s">
        <v>4474</v>
      </c>
      <c r="D344" s="8" t="s">
        <v>2</v>
      </c>
      <c r="E344" s="79"/>
      <c r="F344" s="80">
        <f>IF(AC344="SIM",IF(E344&lt;&gt;"",IF(VLOOKUP(E344,AUXILIAR!$A$1:$B$11,2,FALSE)-IF(Verificação!$G$3="",10,VLOOKUP(Verificação!$G$3,AUXILIAR!$A$1:$B$11,2,FALSE))&gt;0,Verificação!$G$3,E344),IF(VLOOKUP(D344,AUXILIAR!$A$1:$B$11,2,FALSE)-IF(Verificação!$G$3="",10,VLOOKUP(Verificação!$G$3,AUXILIAR!$A$1:$B$11,2,FALSE))&gt;0,Verificação!$G$3,D344)),IF(E344&lt;&gt;"",E344,D344))</f>
      </c>
      <c r="G344" s="81">
        <f>IF(OR(AND(AC344="SIM",OR(F344=Verificação!$G$3,D344=F344,F344="NP")),OR(D344=F344,F344="NP")),"NÃO",IF(E344&lt;&gt;"","SIM","NÃO"))</f>
      </c>
      <c r="H344" s="7">
        <f>IF(E344="NP",0,ABS(VLOOKUP(D344,AUXILIAR!$A$2:$B$11,2,FALSE) - VLOOKUP(E344,AUXILIAR!$A$2:$B$11,2,FALSE)))</f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7"/>
      <c r="P344" s="3"/>
      <c r="Q344" s="3" t="s">
        <v>13134</v>
      </c>
      <c r="R344" s="48">
        <v>3.5</v>
      </c>
      <c r="S344" s="5">
        <v>89</v>
      </c>
      <c r="T344" s="13"/>
      <c r="U344" s="13"/>
      <c r="V344" s="5">
        <v>22</v>
      </c>
      <c r="W344" s="3" t="s">
        <v>13132</v>
      </c>
      <c r="X344" s="3"/>
      <c r="Y344" s="3" t="s">
        <v>11873</v>
      </c>
      <c r="Z344" s="48">
        <v>3.5</v>
      </c>
      <c r="AA344" s="5">
        <v>53</v>
      </c>
      <c r="AB344" s="5">
        <v>89</v>
      </c>
      <c r="AC344" s="3" t="s">
        <v>13134</v>
      </c>
      <c r="AD344" s="3"/>
      <c r="AE344" s="3"/>
      <c r="AF344" s="3"/>
    </row>
    <row x14ac:dyDescent="0.25" r="345" customHeight="1" ht="16.5">
      <c r="A345" s="5">
        <v>103383</v>
      </c>
      <c r="B345" s="3" t="s">
        <v>8674</v>
      </c>
      <c r="C345" s="3" t="s">
        <v>8675</v>
      </c>
      <c r="D345" s="8" t="s">
        <v>5</v>
      </c>
      <c r="E345" s="79"/>
      <c r="F345" s="80">
        <f>IF(AC345="SIM",IF(E345&lt;&gt;"",IF(VLOOKUP(E345,AUXILIAR!$A$1:$B$11,2,FALSE)-IF(Verificação!$G$3="",10,VLOOKUP(Verificação!$G$3,AUXILIAR!$A$1:$B$11,2,FALSE))&gt;0,Verificação!$G$3,E345),IF(VLOOKUP(D345,AUXILIAR!$A$1:$B$11,2,FALSE)-IF(Verificação!$G$3="",10,VLOOKUP(Verificação!$G$3,AUXILIAR!$A$1:$B$11,2,FALSE))&gt;0,Verificação!$G$3,D345)),IF(E345&lt;&gt;"",E345,D345))</f>
      </c>
      <c r="G345" s="81">
        <f>IF(OR(AND(AC345="SIM",OR(F345=Verificação!$G$3,D345=F345,F345="NP")),OR(D345=F345,F345="NP")),"NÃO",IF(E345&lt;&gt;"","SIM","NÃO"))</f>
      </c>
      <c r="H345" s="7">
        <f>IF(E345="NP",0,ABS(VLOOKUP(D345,AUXILIAR!$A$2:$B$11,2,FALSE) - VLOOKUP(E345,AUXILIAR!$A$2:$B$11,2,FALSE)))</f>
      </c>
      <c r="I345" s="5">
        <v>43</v>
      </c>
      <c r="J345" s="5">
        <v>105</v>
      </c>
      <c r="K345" s="48">
        <v>0.4095238095238095</v>
      </c>
      <c r="L345" s="5">
        <v>37</v>
      </c>
      <c r="M345" s="5">
        <v>93</v>
      </c>
      <c r="N345" s="48">
        <v>0.3978494623655914</v>
      </c>
      <c r="O345" s="5">
        <v>2</v>
      </c>
      <c r="P345" s="3" t="s">
        <v>8676</v>
      </c>
      <c r="Q345" s="3" t="s">
        <v>11873</v>
      </c>
      <c r="R345" s="48">
        <v>3.5</v>
      </c>
      <c r="S345" s="5">
        <v>55</v>
      </c>
      <c r="T345" s="48">
        <v>2.889</v>
      </c>
      <c r="U345" s="48">
        <v>55.1470588</v>
      </c>
      <c r="V345" s="5">
        <v>32</v>
      </c>
      <c r="W345" s="3" t="s">
        <v>13157</v>
      </c>
      <c r="X345" s="3" t="s">
        <v>13150</v>
      </c>
      <c r="Y345" s="3" t="s">
        <v>11873</v>
      </c>
      <c r="Z345" s="48">
        <v>3.5</v>
      </c>
      <c r="AA345" s="5">
        <v>53</v>
      </c>
      <c r="AB345" s="48">
        <v>55.1470588</v>
      </c>
      <c r="AC345" s="3" t="s">
        <v>13134</v>
      </c>
      <c r="AD345" s="3"/>
      <c r="AE345" s="3"/>
      <c r="AF345" s="3"/>
    </row>
    <row x14ac:dyDescent="0.25" r="346" customHeight="1" ht="16.5">
      <c r="A346" s="5">
        <v>101578</v>
      </c>
      <c r="B346" s="3" t="s">
        <v>7395</v>
      </c>
      <c r="C346" s="3" t="s">
        <v>7396</v>
      </c>
      <c r="D346" s="8" t="s">
        <v>4</v>
      </c>
      <c r="E346" s="79"/>
      <c r="F346" s="80">
        <f>IF(AC346="SIM",IF(E346&lt;&gt;"",IF(VLOOKUP(E346,AUXILIAR!$A$1:$B$11,2,FALSE)-IF(Verificação!$G$3="",10,VLOOKUP(Verificação!$G$3,AUXILIAR!$A$1:$B$11,2,FALSE))&gt;0,Verificação!$G$3,E346),IF(VLOOKUP(D346,AUXILIAR!$A$1:$B$11,2,FALSE)-IF(Verificação!$G$3="",10,VLOOKUP(Verificação!$G$3,AUXILIAR!$A$1:$B$11,2,FALSE))&gt;0,Verificação!$G$3,D346)),IF(E346&lt;&gt;"",E346,D346))</f>
      </c>
      <c r="G346" s="81">
        <f>IF(OR(AND(AC346="SIM",OR(F346=Verificação!$G$3,D346=F346,F346="NP")),OR(D346=F346,F346="NP")),"NÃO",IF(E346&lt;&gt;"","SIM","NÃO"))</f>
      </c>
      <c r="H346" s="7">
        <f>IF(E346="NP",0,ABS(VLOOKUP(D346,AUXILIAR!$A$2:$B$11,2,FALSE) - VLOOKUP(E346,AUXILIAR!$A$2:$B$11,2,FALSE)))</f>
      </c>
      <c r="I346" s="5">
        <v>4</v>
      </c>
      <c r="J346" s="5">
        <v>11</v>
      </c>
      <c r="K346" s="48">
        <v>0.36363636363636365</v>
      </c>
      <c r="L346" s="5">
        <v>3</v>
      </c>
      <c r="M346" s="5">
        <v>8</v>
      </c>
      <c r="N346" s="48">
        <v>0.375</v>
      </c>
      <c r="O346" s="5">
        <v>2</v>
      </c>
      <c r="P346" s="3" t="s">
        <v>1192</v>
      </c>
      <c r="Q346" s="3" t="s">
        <v>11873</v>
      </c>
      <c r="R346" s="48">
        <v>3.5</v>
      </c>
      <c r="S346" s="5">
        <v>65</v>
      </c>
      <c r="T346" s="48">
        <v>3.226</v>
      </c>
      <c r="U346" s="48">
        <v>74.8120301</v>
      </c>
      <c r="V346" s="5">
        <v>27</v>
      </c>
      <c r="W346" s="3" t="s">
        <v>13166</v>
      </c>
      <c r="X346" s="3" t="s">
        <v>13167</v>
      </c>
      <c r="Y346" s="3" t="s">
        <v>11873</v>
      </c>
      <c r="Z346" s="48">
        <v>3.5</v>
      </c>
      <c r="AA346" s="5">
        <v>53</v>
      </c>
      <c r="AB346" s="48">
        <v>74.8120301</v>
      </c>
      <c r="AC346" s="3" t="s">
        <v>13134</v>
      </c>
      <c r="AD346" s="3"/>
      <c r="AE346" s="3"/>
      <c r="AF346" s="3"/>
    </row>
    <row x14ac:dyDescent="0.25" r="347" customHeight="1" ht="16.5">
      <c r="A347" s="5">
        <v>20556</v>
      </c>
      <c r="B347" s="3" t="s">
        <v>5512</v>
      </c>
      <c r="C347" s="3" t="s">
        <v>5513</v>
      </c>
      <c r="D347" s="8" t="s">
        <v>3</v>
      </c>
      <c r="E347" s="79"/>
      <c r="F347" s="80">
        <f>IF(AC347="SIM",IF(E347&lt;&gt;"",IF(VLOOKUP(E347,AUXILIAR!$A$1:$B$11,2,FALSE)-IF(Verificação!$G$3="",10,VLOOKUP(Verificação!$G$3,AUXILIAR!$A$1:$B$11,2,FALSE))&gt;0,Verificação!$G$3,E347),IF(VLOOKUP(D347,AUXILIAR!$A$1:$B$11,2,FALSE)-IF(Verificação!$G$3="",10,VLOOKUP(Verificação!$G$3,AUXILIAR!$A$1:$B$11,2,FALSE))&gt;0,Verificação!$G$3,D347)),IF(E347&lt;&gt;"",E347,D347))</f>
      </c>
      <c r="G347" s="81">
        <f>IF(OR(AND(AC347="SIM",OR(F347=Verificação!$G$3,D347=F347,F347="NP")),OR(D347=F347,F347="NP")),"NÃO",IF(E347&lt;&gt;"","SIM","NÃO"))</f>
      </c>
      <c r="H347" s="7">
        <f>IF(E347="NP",0,ABS(VLOOKUP(D347,AUXILIAR!$A$2:$B$11,2,FALSE) - VLOOKUP(E347,AUXILIAR!$A$2:$B$11,2,FALSE)))</f>
      </c>
      <c r="I347" s="5">
        <v>8</v>
      </c>
      <c r="J347" s="5">
        <v>17</v>
      </c>
      <c r="K347" s="48">
        <v>0.47058823529411764</v>
      </c>
      <c r="L347" s="5">
        <v>7</v>
      </c>
      <c r="M347" s="5">
        <v>16</v>
      </c>
      <c r="N347" s="48">
        <v>0.4375</v>
      </c>
      <c r="O347" s="5">
        <v>2</v>
      </c>
      <c r="P347" s="3" t="s">
        <v>5514</v>
      </c>
      <c r="Q347" s="3" t="s">
        <v>11873</v>
      </c>
      <c r="R347" s="48">
        <v>3.5</v>
      </c>
      <c r="S347" s="5">
        <v>80</v>
      </c>
      <c r="T347" s="48">
        <v>2.379</v>
      </c>
      <c r="U347" s="48">
        <v>69.6428571</v>
      </c>
      <c r="V347" s="5">
        <v>25</v>
      </c>
      <c r="W347" s="3" t="s">
        <v>13488</v>
      </c>
      <c r="X347" s="3" t="s">
        <v>13489</v>
      </c>
      <c r="Y347" s="3" t="s">
        <v>11873</v>
      </c>
      <c r="Z347" s="48">
        <v>3.5</v>
      </c>
      <c r="AA347" s="5">
        <v>53</v>
      </c>
      <c r="AB347" s="5">
        <v>80</v>
      </c>
      <c r="AC347" s="3" t="s">
        <v>13134</v>
      </c>
      <c r="AD347" s="3"/>
      <c r="AE347" s="3"/>
      <c r="AF347" s="3"/>
    </row>
    <row x14ac:dyDescent="0.25" r="348" customHeight="1" ht="16.5">
      <c r="A348" s="5">
        <v>13639</v>
      </c>
      <c r="B348" s="3" t="s">
        <v>6743</v>
      </c>
      <c r="C348" s="3" t="s">
        <v>6744</v>
      </c>
      <c r="D348" s="8" t="s">
        <v>4</v>
      </c>
      <c r="E348" s="79"/>
      <c r="F348" s="80">
        <f>IF(AC348="SIM",IF(E348&lt;&gt;"",IF(VLOOKUP(E348,AUXILIAR!$A$1:$B$11,2,FALSE)-IF(Verificação!$G$3="",10,VLOOKUP(Verificação!$G$3,AUXILIAR!$A$1:$B$11,2,FALSE))&gt;0,Verificação!$G$3,E348),IF(VLOOKUP(D348,AUXILIAR!$A$1:$B$11,2,FALSE)-IF(Verificação!$G$3="",10,VLOOKUP(Verificação!$G$3,AUXILIAR!$A$1:$B$11,2,FALSE))&gt;0,Verificação!$G$3,D348)),IF(E348&lt;&gt;"",E348,D348))</f>
      </c>
      <c r="G348" s="81">
        <f>IF(OR(AND(AC348="SIM",OR(F348=Verificação!$G$3,D348=F348,F348="NP")),OR(D348=F348,F348="NP")),"NÃO",IF(E348&lt;&gt;"","SIM","NÃO"))</f>
      </c>
      <c r="H348" s="7">
        <f>IF(E348="NP",0,ABS(VLOOKUP(D348,AUXILIAR!$A$2:$B$11,2,FALSE) - VLOOKUP(E348,AUXILIAR!$A$2:$B$11,2,FALSE)))</f>
      </c>
      <c r="I348" s="5">
        <v>4</v>
      </c>
      <c r="J348" s="5">
        <v>12</v>
      </c>
      <c r="K348" s="48">
        <v>0.3333333333333333</v>
      </c>
      <c r="L348" s="5">
        <v>3</v>
      </c>
      <c r="M348" s="5">
        <v>11</v>
      </c>
      <c r="N348" s="48">
        <v>0.2727272727272727</v>
      </c>
      <c r="O348" s="5">
        <v>2</v>
      </c>
      <c r="P348" s="3" t="s">
        <v>6745</v>
      </c>
      <c r="Q348" s="3" t="s">
        <v>11873</v>
      </c>
      <c r="R348" s="48">
        <v>3.5</v>
      </c>
      <c r="S348" s="5">
        <v>66</v>
      </c>
      <c r="T348" s="48">
        <v>2.217</v>
      </c>
      <c r="U348" s="48">
        <v>59.9236641</v>
      </c>
      <c r="V348" s="5">
        <v>23</v>
      </c>
      <c r="W348" s="3" t="s">
        <v>13215</v>
      </c>
      <c r="X348" s="3" t="s">
        <v>13490</v>
      </c>
      <c r="Y348" s="3" t="s">
        <v>11873</v>
      </c>
      <c r="Z348" s="48">
        <v>3.5</v>
      </c>
      <c r="AA348" s="5">
        <v>53</v>
      </c>
      <c r="AB348" s="5">
        <v>66</v>
      </c>
      <c r="AC348" s="3" t="s">
        <v>13134</v>
      </c>
      <c r="AD348" s="3"/>
      <c r="AE348" s="3"/>
      <c r="AF348" s="3"/>
    </row>
    <row x14ac:dyDescent="0.25" r="349" customHeight="1" ht="16.5">
      <c r="A349" s="5">
        <v>761</v>
      </c>
      <c r="B349" s="3" t="s">
        <v>6223</v>
      </c>
      <c r="C349" s="3" t="s">
        <v>6224</v>
      </c>
      <c r="D349" s="8" t="s">
        <v>4</v>
      </c>
      <c r="E349" s="79"/>
      <c r="F349" s="80">
        <f>IF(AC349="SIM",IF(E349&lt;&gt;"",IF(VLOOKUP(E349,AUXILIAR!$A$1:$B$11,2,FALSE)-IF(Verificação!$G$3="",10,VLOOKUP(Verificação!$G$3,AUXILIAR!$A$1:$B$11,2,FALSE))&gt;0,Verificação!$G$3,E349),IF(VLOOKUP(D349,AUXILIAR!$A$1:$B$11,2,FALSE)-IF(Verificação!$G$3="",10,VLOOKUP(Verificação!$G$3,AUXILIAR!$A$1:$B$11,2,FALSE))&gt;0,Verificação!$G$3,D349)),IF(E349&lt;&gt;"",E349,D349))</f>
      </c>
      <c r="G349" s="81">
        <f>IF(OR(AND(AC349="SIM",OR(F349=Verificação!$G$3,D349=F349,F349="NP")),OR(D349=F349,F349="NP")),"NÃO",IF(E349&lt;&gt;"","SIM","NÃO"))</f>
      </c>
      <c r="H349" s="7">
        <f>IF(E349="NP",0,ABS(VLOOKUP(D349,AUXILIAR!$A$2:$B$11,2,FALSE) - VLOOKUP(E349,AUXILIAR!$A$2:$B$11,2,FALSE)))</f>
      </c>
      <c r="I349" s="5">
        <v>20</v>
      </c>
      <c r="J349" s="5">
        <v>32</v>
      </c>
      <c r="K349" s="48">
        <v>0.625</v>
      </c>
      <c r="L349" s="5">
        <v>14</v>
      </c>
      <c r="M349" s="5">
        <v>22</v>
      </c>
      <c r="N349" s="48">
        <v>0.6363636363636364</v>
      </c>
      <c r="O349" s="7"/>
      <c r="P349" s="3"/>
      <c r="Q349" s="3" t="s">
        <v>13134</v>
      </c>
      <c r="R349" s="48">
        <v>3.5</v>
      </c>
      <c r="S349" s="5">
        <v>65</v>
      </c>
      <c r="T349" s="48">
        <v>2.118</v>
      </c>
      <c r="U349" s="48">
        <v>44.7368421</v>
      </c>
      <c r="V349" s="5">
        <v>35</v>
      </c>
      <c r="W349" s="3" t="s">
        <v>13166</v>
      </c>
      <c r="X349" s="3" t="s">
        <v>13167</v>
      </c>
      <c r="Y349" s="3" t="s">
        <v>11873</v>
      </c>
      <c r="Z349" s="48">
        <v>3.5</v>
      </c>
      <c r="AA349" s="5">
        <v>53</v>
      </c>
      <c r="AB349" s="5">
        <v>65</v>
      </c>
      <c r="AC349" s="3" t="s">
        <v>13134</v>
      </c>
      <c r="AD349" s="3"/>
      <c r="AE349" s="3"/>
      <c r="AF349" s="3"/>
    </row>
    <row x14ac:dyDescent="0.25" r="350" customHeight="1" ht="16.5">
      <c r="A350" s="5">
        <v>7340</v>
      </c>
      <c r="B350" s="3" t="s">
        <v>6463</v>
      </c>
      <c r="C350" s="3" t="s">
        <v>6464</v>
      </c>
      <c r="D350" s="8" t="s">
        <v>4</v>
      </c>
      <c r="E350" s="79"/>
      <c r="F350" s="80">
        <f>IF(AC350="SIM",IF(E350&lt;&gt;"",IF(VLOOKUP(E350,AUXILIAR!$A$1:$B$11,2,FALSE)-IF(Verificação!$G$3="",10,VLOOKUP(Verificação!$G$3,AUXILIAR!$A$1:$B$11,2,FALSE))&gt;0,Verificação!$G$3,E350),IF(VLOOKUP(D350,AUXILIAR!$A$1:$B$11,2,FALSE)-IF(Verificação!$G$3="",10,VLOOKUP(Verificação!$G$3,AUXILIAR!$A$1:$B$11,2,FALSE))&gt;0,Verificação!$G$3,D350)),IF(E350&lt;&gt;"",E350,D350))</f>
      </c>
      <c r="G350" s="81">
        <f>IF(OR(AND(AC350="SIM",OR(F350=Verificação!$G$3,D350=F350,F350="NP")),OR(D350=F350,F350="NP")),"NÃO",IF(E350&lt;&gt;"","SIM","NÃO"))</f>
      </c>
      <c r="H350" s="7">
        <f>IF(E350="NP",0,ABS(VLOOKUP(D350,AUXILIAR!$A$2:$B$11,2,FALSE) - VLOOKUP(E350,AUXILIAR!$A$2:$B$11,2,FALSE)))</f>
      </c>
      <c r="I350" s="5">
        <v>57</v>
      </c>
      <c r="J350" s="5">
        <v>201</v>
      </c>
      <c r="K350" s="48">
        <v>0.2835820895522388</v>
      </c>
      <c r="L350" s="5">
        <v>37</v>
      </c>
      <c r="M350" s="5">
        <v>102</v>
      </c>
      <c r="N350" s="48">
        <v>0.3627450980392157</v>
      </c>
      <c r="O350" s="5">
        <v>3</v>
      </c>
      <c r="P350" s="3" t="s">
        <v>6465</v>
      </c>
      <c r="Q350" s="3" t="s">
        <v>11873</v>
      </c>
      <c r="R350" s="48">
        <v>3.5</v>
      </c>
      <c r="S350" s="5">
        <v>51</v>
      </c>
      <c r="T350" s="48">
        <v>2.738</v>
      </c>
      <c r="U350" s="48">
        <v>67.3076923</v>
      </c>
      <c r="V350" s="5">
        <v>36</v>
      </c>
      <c r="W350" s="3" t="s">
        <v>13491</v>
      </c>
      <c r="X350" s="3" t="s">
        <v>13492</v>
      </c>
      <c r="Y350" s="3" t="s">
        <v>11873</v>
      </c>
      <c r="Z350" s="48">
        <v>3.5</v>
      </c>
      <c r="AA350" s="5">
        <v>53</v>
      </c>
      <c r="AB350" s="48">
        <v>67.3076923</v>
      </c>
      <c r="AC350" s="3" t="s">
        <v>13134</v>
      </c>
      <c r="AD350" s="3"/>
      <c r="AE350" s="3"/>
      <c r="AF350" s="3"/>
    </row>
    <row x14ac:dyDescent="0.25" r="351" customHeight="1" ht="16.5">
      <c r="A351" s="5">
        <v>89224</v>
      </c>
      <c r="B351" s="3" t="s">
        <v>7288</v>
      </c>
      <c r="C351" s="3" t="s">
        <v>7289</v>
      </c>
      <c r="D351" s="8" t="s">
        <v>2</v>
      </c>
      <c r="E351" s="8" t="s">
        <v>4</v>
      </c>
      <c r="F351" s="80">
        <f>IF(AC351="SIM",IF(E351&lt;&gt;"",IF(VLOOKUP(E351,AUXILIAR!$A$1:$B$11,2,FALSE)-IF(Verificação!$G$3="",10,VLOOKUP(Verificação!$G$3,AUXILIAR!$A$1:$B$11,2,FALSE))&gt;0,Verificação!$G$3,E351),IF(VLOOKUP(D351,AUXILIAR!$A$1:$B$11,2,FALSE)-IF(Verificação!$G$3="",10,VLOOKUP(Verificação!$G$3,AUXILIAR!$A$1:$B$11,2,FALSE))&gt;0,Verificação!$G$3,D351)),IF(E351&lt;&gt;"",E351,D351))</f>
      </c>
      <c r="G351" s="81">
        <f>IF(OR(AND(AC351="SIM",OR(F351=Verificação!$G$3,D351=F351,F351="NP")),OR(D351=F351,F351="NP")),"NÃO",IF(E351&lt;&gt;"","SIM","NÃO"))</f>
      </c>
      <c r="H351" s="5">
        <f>IF(E351="NP",0,ABS(VLOOKUP(D351,AUXILIAR!$A$2:$B$11,2,FALSE) - VLOOKUP(E351,AUXILIAR!$A$2:$B$11,2,FALSE)))</f>
      </c>
      <c r="I351" s="5">
        <v>10</v>
      </c>
      <c r="J351" s="5">
        <v>41</v>
      </c>
      <c r="K351" s="48">
        <v>0.24390243902439024</v>
      </c>
      <c r="L351" s="5">
        <v>8</v>
      </c>
      <c r="M351" s="5">
        <v>35</v>
      </c>
      <c r="N351" s="48">
        <v>0.22857142857142856</v>
      </c>
      <c r="O351" s="5">
        <v>3</v>
      </c>
      <c r="P351" s="3" t="s">
        <v>7290</v>
      </c>
      <c r="Q351" s="3" t="s">
        <v>11873</v>
      </c>
      <c r="R351" s="48">
        <v>3.5</v>
      </c>
      <c r="S351" s="5">
        <v>90</v>
      </c>
      <c r="T351" s="48">
        <v>1.913</v>
      </c>
      <c r="U351" s="48">
        <v>38.7254902</v>
      </c>
      <c r="V351" s="5">
        <v>26</v>
      </c>
      <c r="W351" s="3" t="s">
        <v>13493</v>
      </c>
      <c r="X351" s="3" t="s">
        <v>13494</v>
      </c>
      <c r="Y351" s="3" t="s">
        <v>11873</v>
      </c>
      <c r="Z351" s="48">
        <v>3.5</v>
      </c>
      <c r="AA351" s="5">
        <v>53</v>
      </c>
      <c r="AB351" s="5">
        <v>90</v>
      </c>
      <c r="AC351" s="3" t="s">
        <v>13134</v>
      </c>
      <c r="AD351" s="3"/>
      <c r="AE351" s="3"/>
      <c r="AF351" s="3"/>
    </row>
    <row x14ac:dyDescent="0.25" r="352" customHeight="1" ht="16.5">
      <c r="A352" s="5">
        <v>7037</v>
      </c>
      <c r="B352" s="3" t="s">
        <v>8987</v>
      </c>
      <c r="C352" s="3" t="s">
        <v>8988</v>
      </c>
      <c r="D352" s="8" t="s">
        <v>4</v>
      </c>
      <c r="E352" s="8" t="s">
        <v>6</v>
      </c>
      <c r="F352" s="80">
        <f>IF(AC352="SIM",IF(E352&lt;&gt;"",IF(VLOOKUP(E352,AUXILIAR!$A$1:$B$11,2,FALSE)-IF(Verificação!$G$3="",10,VLOOKUP(Verificação!$G$3,AUXILIAR!$A$1:$B$11,2,FALSE))&gt;0,Verificação!$G$3,E352),IF(VLOOKUP(D352,AUXILIAR!$A$1:$B$11,2,FALSE)-IF(Verificação!$G$3="",10,VLOOKUP(Verificação!$G$3,AUXILIAR!$A$1:$B$11,2,FALSE))&gt;0,Verificação!$G$3,D352)),IF(E352&lt;&gt;"",E352,D352))</f>
      </c>
      <c r="G352" s="81">
        <f>IF(OR(AND(AC352="SIM",OR(F352=Verificação!$G$3,D352=F352,F352="NP")),OR(D352=F352,F352="NP")),"NÃO",IF(E352&lt;&gt;"","SIM","NÃO"))</f>
      </c>
      <c r="H352" s="5">
        <f>IF(E352="NP",0,ABS(VLOOKUP(D352,AUXILIAR!$A$2:$B$11,2,FALSE) - VLOOKUP(E352,AUXILIAR!$A$2:$B$11,2,FALSE)))</f>
      </c>
      <c r="I352" s="5">
        <v>8</v>
      </c>
      <c r="J352" s="5">
        <v>10</v>
      </c>
      <c r="K352" s="48">
        <v>0.8</v>
      </c>
      <c r="L352" s="5">
        <v>2</v>
      </c>
      <c r="M352" s="5">
        <v>3</v>
      </c>
      <c r="N352" s="48">
        <v>0.6666666666666666</v>
      </c>
      <c r="O352" s="7"/>
      <c r="P352" s="3"/>
      <c r="Q352" s="3" t="s">
        <v>13134</v>
      </c>
      <c r="R352" s="48">
        <v>3.5</v>
      </c>
      <c r="S352" s="5">
        <v>67</v>
      </c>
      <c r="T352" s="48">
        <v>1.742</v>
      </c>
      <c r="U352" s="48">
        <v>28.7096774</v>
      </c>
      <c r="V352" s="5">
        <v>23</v>
      </c>
      <c r="W352" s="3" t="s">
        <v>13418</v>
      </c>
      <c r="X352" s="3" t="s">
        <v>13426</v>
      </c>
      <c r="Y352" s="3" t="s">
        <v>11873</v>
      </c>
      <c r="Z352" s="48">
        <v>3.5</v>
      </c>
      <c r="AA352" s="5">
        <v>53</v>
      </c>
      <c r="AB352" s="5">
        <v>67</v>
      </c>
      <c r="AC352" s="3" t="s">
        <v>13134</v>
      </c>
      <c r="AD352" s="3"/>
      <c r="AE352" s="3"/>
      <c r="AF352" s="3"/>
    </row>
    <row x14ac:dyDescent="0.25" r="353" customHeight="1" ht="16.5">
      <c r="A353" s="5">
        <v>2578</v>
      </c>
      <c r="B353" s="3" t="s">
        <v>6296</v>
      </c>
      <c r="C353" s="3" t="s">
        <v>6297</v>
      </c>
      <c r="D353" s="8" t="s">
        <v>4</v>
      </c>
      <c r="E353" s="79"/>
      <c r="F353" s="80">
        <f>IF(AC353="SIM",IF(E353&lt;&gt;"",IF(VLOOKUP(E353,AUXILIAR!$A$1:$B$11,2,FALSE)-IF(Verificação!$G$3="",10,VLOOKUP(Verificação!$G$3,AUXILIAR!$A$1:$B$11,2,FALSE))&gt;0,Verificação!$G$3,E353),IF(VLOOKUP(D353,AUXILIAR!$A$1:$B$11,2,FALSE)-IF(Verificação!$G$3="",10,VLOOKUP(Verificação!$G$3,AUXILIAR!$A$1:$B$11,2,FALSE))&gt;0,Verificação!$G$3,D353)),IF(E353&lt;&gt;"",E353,D353))</f>
      </c>
      <c r="G353" s="81">
        <f>IF(OR(AND(AC353="SIM",OR(F353=Verificação!$G$3,D353=F353,F353="NP")),OR(D353=F353,F353="NP")),"NÃO",IF(E353&lt;&gt;"","SIM","NÃO"))</f>
      </c>
      <c r="H353" s="7">
        <f>IF(E353="NP",0,ABS(VLOOKUP(D353,AUXILIAR!$A$2:$B$11,2,FALSE) - VLOOKUP(E353,AUXILIAR!$A$2:$B$11,2,FALSE)))</f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7"/>
      <c r="P353" s="3"/>
      <c r="Q353" s="3" t="s">
        <v>13134</v>
      </c>
      <c r="R353" s="48">
        <v>3.4</v>
      </c>
      <c r="S353" s="5">
        <v>63</v>
      </c>
      <c r="T353" s="48">
        <v>2.042</v>
      </c>
      <c r="U353" s="48">
        <v>43.2330827</v>
      </c>
      <c r="V353" s="7"/>
      <c r="W353" s="3" t="s">
        <v>13166</v>
      </c>
      <c r="X353" s="3" t="s">
        <v>13167</v>
      </c>
      <c r="Y353" s="3" t="s">
        <v>11873</v>
      </c>
      <c r="Z353" s="48">
        <v>3.4</v>
      </c>
      <c r="AA353" s="5">
        <v>51</v>
      </c>
      <c r="AB353" s="5">
        <v>63</v>
      </c>
      <c r="AC353" s="3" t="s">
        <v>13134</v>
      </c>
      <c r="AD353" s="3"/>
      <c r="AE353" s="3"/>
      <c r="AF353" s="3"/>
    </row>
    <row x14ac:dyDescent="0.25" r="354" customHeight="1" ht="16.5">
      <c r="A354" s="5">
        <v>25108</v>
      </c>
      <c r="B354" s="3" t="s">
        <v>5676</v>
      </c>
      <c r="C354" s="3" t="s">
        <v>5677</v>
      </c>
      <c r="D354" s="8" t="s">
        <v>3</v>
      </c>
      <c r="E354" s="79"/>
      <c r="F354" s="80">
        <f>IF(AC354="SIM",IF(E354&lt;&gt;"",IF(VLOOKUP(E354,AUXILIAR!$A$1:$B$11,2,FALSE)-IF(Verificação!$G$3="",10,VLOOKUP(Verificação!$G$3,AUXILIAR!$A$1:$B$11,2,FALSE))&gt;0,Verificação!$G$3,E354),IF(VLOOKUP(D354,AUXILIAR!$A$1:$B$11,2,FALSE)-IF(Verificação!$G$3="",10,VLOOKUP(Verificação!$G$3,AUXILIAR!$A$1:$B$11,2,FALSE))&gt;0,Verificação!$G$3,D354)),IF(E354&lt;&gt;"",E354,D354))</f>
      </c>
      <c r="G354" s="81">
        <f>IF(OR(AND(AC354="SIM",OR(F354=Verificação!$G$3,D354=F354,F354="NP")),OR(D354=F354,F354="NP")),"NÃO",IF(E354&lt;&gt;"","SIM","NÃO"))</f>
      </c>
      <c r="H354" s="7">
        <f>IF(E354="NP",0,ABS(VLOOKUP(D354,AUXILIAR!$A$2:$B$11,2,FALSE) - VLOOKUP(E354,AUXILIAR!$A$2:$B$11,2,FALSE)))</f>
      </c>
      <c r="I354" s="5">
        <v>6</v>
      </c>
      <c r="J354" s="5">
        <v>15</v>
      </c>
      <c r="K354" s="48">
        <v>0.4</v>
      </c>
      <c r="L354" s="5">
        <v>4</v>
      </c>
      <c r="M354" s="5">
        <v>13</v>
      </c>
      <c r="N354" s="48">
        <v>0.3076923076923077</v>
      </c>
      <c r="O354" s="5">
        <v>2</v>
      </c>
      <c r="P354" s="3" t="s">
        <v>5678</v>
      </c>
      <c r="Q354" s="3" t="s">
        <v>11873</v>
      </c>
      <c r="R354" s="48">
        <v>3.4</v>
      </c>
      <c r="S354" s="5">
        <v>82</v>
      </c>
      <c r="T354" s="48">
        <v>2.193</v>
      </c>
      <c r="U354" s="48">
        <v>57.8014184</v>
      </c>
      <c r="V354" s="5">
        <v>25</v>
      </c>
      <c r="W354" s="3" t="s">
        <v>13495</v>
      </c>
      <c r="X354" s="3" t="s">
        <v>13138</v>
      </c>
      <c r="Y354" s="3" t="s">
        <v>11873</v>
      </c>
      <c r="Z354" s="48">
        <v>3.4</v>
      </c>
      <c r="AA354" s="5">
        <v>51</v>
      </c>
      <c r="AB354" s="5">
        <v>82</v>
      </c>
      <c r="AC354" s="3" t="s">
        <v>13134</v>
      </c>
      <c r="AD354" s="3"/>
      <c r="AE354" s="3"/>
      <c r="AF354" s="3"/>
    </row>
    <row x14ac:dyDescent="0.25" r="355" customHeight="1" ht="16.5">
      <c r="A355" s="5">
        <v>13345</v>
      </c>
      <c r="B355" s="3" t="s">
        <v>8038</v>
      </c>
      <c r="C355" s="3" t="s">
        <v>8039</v>
      </c>
      <c r="D355" s="8" t="s">
        <v>3</v>
      </c>
      <c r="E355" s="8" t="s">
        <v>5</v>
      </c>
      <c r="F355" s="80">
        <f>IF(AC355="SIM",IF(E355&lt;&gt;"",IF(VLOOKUP(E355,AUXILIAR!$A$1:$B$11,2,FALSE)-IF(Verificação!$G$3="",10,VLOOKUP(Verificação!$G$3,AUXILIAR!$A$1:$B$11,2,FALSE))&gt;0,Verificação!$G$3,E355),IF(VLOOKUP(D355,AUXILIAR!$A$1:$B$11,2,FALSE)-IF(Verificação!$G$3="",10,VLOOKUP(Verificação!$G$3,AUXILIAR!$A$1:$B$11,2,FALSE))&gt;0,Verificação!$G$3,D355)),IF(E355&lt;&gt;"",E355,D355))</f>
      </c>
      <c r="G355" s="81">
        <f>IF(OR(AND(AC355="SIM",OR(F355=Verificação!$G$3,D355=F355,F355="NP")),OR(D355=F355,F355="NP")),"NÃO",IF(E355&lt;&gt;"","SIM","NÃO"))</f>
      </c>
      <c r="H355" s="5">
        <f>IF(E355="NP",0,ABS(VLOOKUP(D355,AUXILIAR!$A$2:$B$11,2,FALSE) - VLOOKUP(E355,AUXILIAR!$A$2:$B$11,2,FALSE)))</f>
      </c>
      <c r="I355" s="5">
        <v>8</v>
      </c>
      <c r="J355" s="5">
        <v>11</v>
      </c>
      <c r="K355" s="48">
        <v>0.7272727272727273</v>
      </c>
      <c r="L355" s="5">
        <v>3</v>
      </c>
      <c r="M355" s="5">
        <v>6</v>
      </c>
      <c r="N355" s="48">
        <v>0.5</v>
      </c>
      <c r="O355" s="7"/>
      <c r="P355" s="3"/>
      <c r="Q355" s="3" t="s">
        <v>13134</v>
      </c>
      <c r="R355" s="48">
        <v>3.4</v>
      </c>
      <c r="S355" s="5">
        <v>75</v>
      </c>
      <c r="T355" s="48">
        <v>0.815</v>
      </c>
      <c r="U355" s="48">
        <v>6.9444444</v>
      </c>
      <c r="V355" s="5">
        <v>17</v>
      </c>
      <c r="W355" s="3" t="s">
        <v>13258</v>
      </c>
      <c r="X355" s="3" t="s">
        <v>7919</v>
      </c>
      <c r="Y355" s="3" t="s">
        <v>11873</v>
      </c>
      <c r="Z355" s="48">
        <v>3.4</v>
      </c>
      <c r="AA355" s="5">
        <v>51</v>
      </c>
      <c r="AB355" s="5">
        <v>75</v>
      </c>
      <c r="AC355" s="3" t="s">
        <v>13134</v>
      </c>
      <c r="AD355" s="3"/>
      <c r="AE355" s="3"/>
      <c r="AF355" s="3"/>
    </row>
    <row x14ac:dyDescent="0.25" r="356" customHeight="1" ht="16.5">
      <c r="A356" s="5">
        <v>19070</v>
      </c>
      <c r="B356" s="3" t="s">
        <v>9270</v>
      </c>
      <c r="C356" s="3" t="s">
        <v>9271</v>
      </c>
      <c r="D356" s="8" t="s">
        <v>4</v>
      </c>
      <c r="E356" s="8" t="s">
        <v>6</v>
      </c>
      <c r="F356" s="80">
        <f>IF(AC356="SIM",IF(E356&lt;&gt;"",IF(VLOOKUP(E356,AUXILIAR!$A$1:$B$11,2,FALSE)-IF(Verificação!$G$3="",10,VLOOKUP(Verificação!$G$3,AUXILIAR!$A$1:$B$11,2,FALSE))&gt;0,Verificação!$G$3,E356),IF(VLOOKUP(D356,AUXILIAR!$A$1:$B$11,2,FALSE)-IF(Verificação!$G$3="",10,VLOOKUP(Verificação!$G$3,AUXILIAR!$A$1:$B$11,2,FALSE))&gt;0,Verificação!$G$3,D356)),IF(E356&lt;&gt;"",E356,D356))</f>
      </c>
      <c r="G356" s="81">
        <f>IF(OR(AND(AC356="SIM",OR(F356=Verificação!$G$3,D356=F356,F356="NP")),OR(D356=F356,F356="NP")),"NÃO",IF(E356&lt;&gt;"","SIM","NÃO"))</f>
      </c>
      <c r="H356" s="5">
        <f>IF(E356="NP",0,ABS(VLOOKUP(D356,AUXILIAR!$A$2:$B$11,2,FALSE) - VLOOKUP(E356,AUXILIAR!$A$2:$B$11,2,FALSE)))</f>
      </c>
      <c r="I356" s="5">
        <v>512</v>
      </c>
      <c r="J356" s="5">
        <v>1285</v>
      </c>
      <c r="K356" s="48">
        <v>0.398443579766537</v>
      </c>
      <c r="L356" s="5">
        <v>261</v>
      </c>
      <c r="M356" s="5">
        <v>651</v>
      </c>
      <c r="N356" s="48">
        <v>0.4009216589861751</v>
      </c>
      <c r="O356" s="5">
        <v>2</v>
      </c>
      <c r="P356" s="3" t="s">
        <v>9272</v>
      </c>
      <c r="Q356" s="3" t="s">
        <v>11873</v>
      </c>
      <c r="R356" s="48">
        <v>3.4</v>
      </c>
      <c r="S356" s="5">
        <v>65</v>
      </c>
      <c r="T356" s="48">
        <v>1.904</v>
      </c>
      <c r="U356" s="48">
        <v>32.5806452</v>
      </c>
      <c r="V356" s="5">
        <v>27</v>
      </c>
      <c r="W356" s="3" t="s">
        <v>13144</v>
      </c>
      <c r="X356" s="3" t="s">
        <v>13138</v>
      </c>
      <c r="Y356" s="3" t="s">
        <v>11873</v>
      </c>
      <c r="Z356" s="48">
        <v>3.4</v>
      </c>
      <c r="AA356" s="5">
        <v>51</v>
      </c>
      <c r="AB356" s="5">
        <v>65</v>
      </c>
      <c r="AC356" s="3" t="s">
        <v>13134</v>
      </c>
      <c r="AD356" s="3"/>
      <c r="AE356" s="3"/>
      <c r="AF356" s="3"/>
    </row>
    <row x14ac:dyDescent="0.25" r="357" customHeight="1" ht="16.5">
      <c r="A357" s="5">
        <v>5439</v>
      </c>
      <c r="B357" s="3" t="s">
        <v>7740</v>
      </c>
      <c r="C357" s="3" t="s">
        <v>7741</v>
      </c>
      <c r="D357" s="8" t="s">
        <v>4</v>
      </c>
      <c r="E357" s="8" t="s">
        <v>5</v>
      </c>
      <c r="F357" s="80">
        <f>IF(AC357="SIM",IF(E357&lt;&gt;"",IF(VLOOKUP(E357,AUXILIAR!$A$1:$B$11,2,FALSE)-IF(Verificação!$G$3="",10,VLOOKUP(Verificação!$G$3,AUXILIAR!$A$1:$B$11,2,FALSE))&gt;0,Verificação!$G$3,E357),IF(VLOOKUP(D357,AUXILIAR!$A$1:$B$11,2,FALSE)-IF(Verificação!$G$3="",10,VLOOKUP(Verificação!$G$3,AUXILIAR!$A$1:$B$11,2,FALSE))&gt;0,Verificação!$G$3,D357)),IF(E357&lt;&gt;"",E357,D357))</f>
      </c>
      <c r="G357" s="81">
        <f>IF(OR(AND(AC357="SIM",OR(F357=Verificação!$G$3,D357=F357,F357="NP")),OR(D357=F357,F357="NP")),"NÃO",IF(E357&lt;&gt;"","SIM","NÃO"))</f>
      </c>
      <c r="H357" s="5">
        <f>IF(E357="NP",0,ABS(VLOOKUP(D357,AUXILIAR!$A$2:$B$11,2,FALSE) - VLOOKUP(E357,AUXILIAR!$A$2:$B$11,2,FALSE)))</f>
      </c>
      <c r="I357" s="5">
        <v>20</v>
      </c>
      <c r="J357" s="5">
        <v>40</v>
      </c>
      <c r="K357" s="48">
        <v>0.5</v>
      </c>
      <c r="L357" s="5">
        <v>10</v>
      </c>
      <c r="M357" s="5">
        <v>26</v>
      </c>
      <c r="N357" s="48">
        <v>0.38461538461538464</v>
      </c>
      <c r="O357" s="7"/>
      <c r="P357" s="3"/>
      <c r="Q357" s="3" t="s">
        <v>13134</v>
      </c>
      <c r="R357" s="48">
        <v>3.4</v>
      </c>
      <c r="S357" s="5">
        <v>72</v>
      </c>
      <c r="T357" s="48">
        <v>2.74</v>
      </c>
      <c r="U357" s="48">
        <v>46.7741935</v>
      </c>
      <c r="V357" s="5">
        <v>31</v>
      </c>
      <c r="W357" s="3" t="s">
        <v>13496</v>
      </c>
      <c r="X357" s="3" t="s">
        <v>13140</v>
      </c>
      <c r="Y357" s="3" t="s">
        <v>11873</v>
      </c>
      <c r="Z357" s="48">
        <v>3.4</v>
      </c>
      <c r="AA357" s="5">
        <v>51</v>
      </c>
      <c r="AB357" s="5">
        <v>72</v>
      </c>
      <c r="AC357" s="3" t="s">
        <v>13134</v>
      </c>
      <c r="AD357" s="3"/>
      <c r="AE357" s="3"/>
      <c r="AF357" s="3"/>
    </row>
    <row x14ac:dyDescent="0.25" r="358" customHeight="1" ht="16.5">
      <c r="A358" s="5">
        <v>17726</v>
      </c>
      <c r="B358" s="3" t="s">
        <v>8193</v>
      </c>
      <c r="C358" s="3" t="s">
        <v>8194</v>
      </c>
      <c r="D358" s="8" t="s">
        <v>5</v>
      </c>
      <c r="E358" s="79"/>
      <c r="F358" s="80">
        <f>IF(AC358="SIM",IF(E358&lt;&gt;"",IF(VLOOKUP(E358,AUXILIAR!$A$1:$B$11,2,FALSE)-IF(Verificação!$G$3="",10,VLOOKUP(Verificação!$G$3,AUXILIAR!$A$1:$B$11,2,FALSE))&gt;0,Verificação!$G$3,E358),IF(VLOOKUP(D358,AUXILIAR!$A$1:$B$11,2,FALSE)-IF(Verificação!$G$3="",10,VLOOKUP(Verificação!$G$3,AUXILIAR!$A$1:$B$11,2,FALSE))&gt;0,Verificação!$G$3,D358)),IF(E358&lt;&gt;"",E358,D358))</f>
      </c>
      <c r="G358" s="81">
        <f>IF(OR(AND(AC358="SIM",OR(F358=Verificação!$G$3,D358=F358,F358="NP")),OR(D358=F358,F358="NP")),"NÃO",IF(E358&lt;&gt;"","SIM","NÃO"))</f>
      </c>
      <c r="H358" s="7">
        <f>IF(E358="NP",0,ABS(VLOOKUP(D358,AUXILIAR!$A$2:$B$11,2,FALSE) - VLOOKUP(E358,AUXILIAR!$A$2:$B$11,2,FALSE)))</f>
      </c>
      <c r="I358" s="5">
        <v>12</v>
      </c>
      <c r="J358" s="5">
        <v>29</v>
      </c>
      <c r="K358" s="48">
        <v>0.41379310344827586</v>
      </c>
      <c r="L358" s="5">
        <v>8</v>
      </c>
      <c r="M358" s="5">
        <v>20</v>
      </c>
      <c r="N358" s="48">
        <v>0.4</v>
      </c>
      <c r="O358" s="5">
        <v>2</v>
      </c>
      <c r="P358" s="3" t="s">
        <v>8195</v>
      </c>
      <c r="Q358" s="3" t="s">
        <v>11873</v>
      </c>
      <c r="R358" s="48">
        <v>3.4</v>
      </c>
      <c r="S358" s="5">
        <v>52</v>
      </c>
      <c r="T358" s="48">
        <v>2.113</v>
      </c>
      <c r="U358" s="48">
        <v>29.6875</v>
      </c>
      <c r="V358" s="5">
        <v>29</v>
      </c>
      <c r="W358" s="3" t="s">
        <v>13276</v>
      </c>
      <c r="X358" s="3" t="s">
        <v>10784</v>
      </c>
      <c r="Y358" s="3" t="s">
        <v>11873</v>
      </c>
      <c r="Z358" s="48">
        <v>3.4</v>
      </c>
      <c r="AA358" s="5">
        <v>51</v>
      </c>
      <c r="AB358" s="5">
        <v>52</v>
      </c>
      <c r="AC358" s="3" t="s">
        <v>13134</v>
      </c>
      <c r="AD358" s="3"/>
      <c r="AE358" s="3"/>
      <c r="AF358" s="3"/>
    </row>
    <row x14ac:dyDescent="0.25" r="359" customHeight="1" ht="16.5">
      <c r="A359" s="5">
        <v>114089</v>
      </c>
      <c r="B359" s="3" t="s">
        <v>7549</v>
      </c>
      <c r="C359" s="3" t="s">
        <v>7550</v>
      </c>
      <c r="D359" s="8" t="s">
        <v>4</v>
      </c>
      <c r="E359" s="79"/>
      <c r="F359" s="80">
        <f>IF(AC359="SIM",IF(E359&lt;&gt;"",IF(VLOOKUP(E359,AUXILIAR!$A$1:$B$11,2,FALSE)-IF(Verificação!$G$3="",10,VLOOKUP(Verificação!$G$3,AUXILIAR!$A$1:$B$11,2,FALSE))&gt;0,Verificação!$G$3,E359),IF(VLOOKUP(D359,AUXILIAR!$A$1:$B$11,2,FALSE)-IF(Verificação!$G$3="",10,VLOOKUP(Verificação!$G$3,AUXILIAR!$A$1:$B$11,2,FALSE))&gt;0,Verificação!$G$3,D359)),IF(E359&lt;&gt;"",E359,D359))</f>
      </c>
      <c r="G359" s="81">
        <f>IF(OR(AND(AC359="SIM",OR(F359=Verificação!$G$3,D359=F359,F359="NP")),OR(D359=F359,F359="NP")),"NÃO",IF(E359&lt;&gt;"","SIM","NÃO"))</f>
      </c>
      <c r="H359" s="7">
        <f>IF(E359="NP",0,ABS(VLOOKUP(D359,AUXILIAR!$A$2:$B$11,2,FALSE) - VLOOKUP(E359,AUXILIAR!$A$2:$B$11,2,FALSE)))</f>
      </c>
      <c r="I359" s="5">
        <v>12</v>
      </c>
      <c r="J359" s="5">
        <v>37</v>
      </c>
      <c r="K359" s="48">
        <v>0.32432432432432434</v>
      </c>
      <c r="L359" s="5">
        <v>12</v>
      </c>
      <c r="M359" s="5">
        <v>37</v>
      </c>
      <c r="N359" s="48">
        <v>0.32432432432432434</v>
      </c>
      <c r="O359" s="5">
        <v>2</v>
      </c>
      <c r="P359" s="3" t="s">
        <v>7551</v>
      </c>
      <c r="Q359" s="3" t="s">
        <v>11873</v>
      </c>
      <c r="R359" s="48">
        <v>3.4</v>
      </c>
      <c r="S359" s="5">
        <v>71</v>
      </c>
      <c r="T359" s="13"/>
      <c r="U359" s="13"/>
      <c r="V359" s="5">
        <v>12</v>
      </c>
      <c r="W359" s="3" t="s">
        <v>13277</v>
      </c>
      <c r="X359" s="3"/>
      <c r="Y359" s="3" t="s">
        <v>11873</v>
      </c>
      <c r="Z359" s="48">
        <v>3.4</v>
      </c>
      <c r="AA359" s="5">
        <v>51</v>
      </c>
      <c r="AB359" s="5">
        <v>71</v>
      </c>
      <c r="AC359" s="3" t="s">
        <v>13134</v>
      </c>
      <c r="AD359" s="3"/>
      <c r="AE359" s="3"/>
      <c r="AF359" s="3"/>
    </row>
    <row x14ac:dyDescent="0.25" r="360" customHeight="1" ht="16.5">
      <c r="A360" s="5">
        <v>10446</v>
      </c>
      <c r="B360" s="3" t="s">
        <v>10102</v>
      </c>
      <c r="C360" s="3" t="s">
        <v>10103</v>
      </c>
      <c r="D360" s="8" t="s">
        <v>5</v>
      </c>
      <c r="E360" s="8" t="s">
        <v>7</v>
      </c>
      <c r="F360" s="80">
        <f>IF(AC360="SIM",IF(E360&lt;&gt;"",IF(VLOOKUP(E360,AUXILIAR!$A$1:$B$11,2,FALSE)-IF(Verificação!$G$3="",10,VLOOKUP(Verificação!$G$3,AUXILIAR!$A$1:$B$11,2,FALSE))&gt;0,Verificação!$G$3,E360),IF(VLOOKUP(D360,AUXILIAR!$A$1:$B$11,2,FALSE)-IF(Verificação!$G$3="",10,VLOOKUP(Verificação!$G$3,AUXILIAR!$A$1:$B$11,2,FALSE))&gt;0,Verificação!$G$3,D360)),IF(E360&lt;&gt;"",E360,D360))</f>
      </c>
      <c r="G360" s="81">
        <f>IF(OR(AND(AC360="SIM",OR(F360=Verificação!$G$3,D360=F360,F360="NP")),OR(D360=F360,F360="NP")),"NÃO",IF(E360&lt;&gt;"","SIM","NÃO"))</f>
      </c>
      <c r="H360" s="5">
        <f>IF(E360="NP",0,ABS(VLOOKUP(D360,AUXILIAR!$A$2:$B$11,2,FALSE) - VLOOKUP(E360,AUXILIAR!$A$2:$B$11,2,FALSE)))</f>
      </c>
      <c r="I360" s="5">
        <v>105</v>
      </c>
      <c r="J360" s="5">
        <v>312</v>
      </c>
      <c r="K360" s="48">
        <v>0.33653846153846156</v>
      </c>
      <c r="L360" s="5">
        <v>39</v>
      </c>
      <c r="M360" s="5">
        <v>143</v>
      </c>
      <c r="N360" s="48">
        <v>0.2727272727272727</v>
      </c>
      <c r="O360" s="5">
        <v>3</v>
      </c>
      <c r="P360" s="3" t="s">
        <v>10104</v>
      </c>
      <c r="Q360" s="3" t="s">
        <v>11873</v>
      </c>
      <c r="R360" s="48">
        <v>3.4</v>
      </c>
      <c r="S360" s="5">
        <v>54</v>
      </c>
      <c r="T360" s="48">
        <v>1.765</v>
      </c>
      <c r="U360" s="48">
        <v>18.8172043</v>
      </c>
      <c r="V360" s="5">
        <v>30</v>
      </c>
      <c r="W360" s="3" t="s">
        <v>13497</v>
      </c>
      <c r="X360" s="3" t="s">
        <v>13239</v>
      </c>
      <c r="Y360" s="3" t="s">
        <v>11873</v>
      </c>
      <c r="Z360" s="48">
        <v>3.4</v>
      </c>
      <c r="AA360" s="5">
        <v>51</v>
      </c>
      <c r="AB360" s="5">
        <v>54</v>
      </c>
      <c r="AC360" s="3" t="s">
        <v>13134</v>
      </c>
      <c r="AD360" s="3"/>
      <c r="AE360" s="3"/>
      <c r="AF360" s="3"/>
    </row>
    <row x14ac:dyDescent="0.25" r="361" customHeight="1" ht="16.5">
      <c r="A361" s="5">
        <v>21003</v>
      </c>
      <c r="B361" s="3" t="s">
        <v>5540</v>
      </c>
      <c r="C361" s="3" t="s">
        <v>5541</v>
      </c>
      <c r="D361" s="8" t="s">
        <v>3</v>
      </c>
      <c r="E361" s="79"/>
      <c r="F361" s="80">
        <f>IF(AC361="SIM",IF(E361&lt;&gt;"",IF(VLOOKUP(E361,AUXILIAR!$A$1:$B$11,2,FALSE)-IF(Verificação!$G$3="",10,VLOOKUP(Verificação!$G$3,AUXILIAR!$A$1:$B$11,2,FALSE))&gt;0,Verificação!$G$3,E361),IF(VLOOKUP(D361,AUXILIAR!$A$1:$B$11,2,FALSE)-IF(Verificação!$G$3="",10,VLOOKUP(Verificação!$G$3,AUXILIAR!$A$1:$B$11,2,FALSE))&gt;0,Verificação!$G$3,D361)),IF(E361&lt;&gt;"",E361,D361))</f>
      </c>
      <c r="G361" s="81">
        <f>IF(OR(AND(AC361="SIM",OR(F361=Verificação!$G$3,D361=F361,F361="NP")),OR(D361=F361,F361="NP")),"NÃO",IF(E361&lt;&gt;"","SIM","NÃO"))</f>
      </c>
      <c r="H361" s="7">
        <f>IF(E361="NP",0,ABS(VLOOKUP(D361,AUXILIAR!$A$2:$B$11,2,FALSE) - VLOOKUP(E361,AUXILIAR!$A$2:$B$11,2,FALSE)))</f>
      </c>
      <c r="I361" s="5">
        <v>4</v>
      </c>
      <c r="J361" s="5">
        <v>5</v>
      </c>
      <c r="K361" s="48">
        <v>0.8</v>
      </c>
      <c r="L361" s="5">
        <v>4</v>
      </c>
      <c r="M361" s="5">
        <v>5</v>
      </c>
      <c r="N361" s="48">
        <v>0.8</v>
      </c>
      <c r="O361" s="7"/>
      <c r="P361" s="3"/>
      <c r="Q361" s="3" t="s">
        <v>13134</v>
      </c>
      <c r="R361" s="48">
        <v>3.4</v>
      </c>
      <c r="S361" s="5">
        <v>64</v>
      </c>
      <c r="T361" s="48">
        <v>4.268</v>
      </c>
      <c r="U361" s="48">
        <v>85.3383459</v>
      </c>
      <c r="V361" s="5">
        <v>39</v>
      </c>
      <c r="W361" s="3" t="s">
        <v>13166</v>
      </c>
      <c r="X361" s="3" t="s">
        <v>13167</v>
      </c>
      <c r="Y361" s="3" t="s">
        <v>11873</v>
      </c>
      <c r="Z361" s="48">
        <v>3.4</v>
      </c>
      <c r="AA361" s="5">
        <v>51</v>
      </c>
      <c r="AB361" s="48">
        <v>85.3383459</v>
      </c>
      <c r="AC361" s="3" t="s">
        <v>13134</v>
      </c>
      <c r="AD361" s="3"/>
      <c r="AE361" s="3"/>
      <c r="AF361" s="3"/>
    </row>
    <row x14ac:dyDescent="0.25" r="362" customHeight="1" ht="16.5">
      <c r="A362" s="5">
        <v>1715</v>
      </c>
      <c r="B362" s="3" t="s">
        <v>9970</v>
      </c>
      <c r="C362" s="3" t="s">
        <v>9971</v>
      </c>
      <c r="D362" s="8" t="s">
        <v>7</v>
      </c>
      <c r="E362" s="79"/>
      <c r="F362" s="80">
        <f>IF(AC362="SIM",IF(E362&lt;&gt;"",IF(VLOOKUP(E362,AUXILIAR!$A$1:$B$11,2,FALSE)-IF(Verificação!$G$3="",10,VLOOKUP(Verificação!$G$3,AUXILIAR!$A$1:$B$11,2,FALSE))&gt;0,Verificação!$G$3,E362),IF(VLOOKUP(D362,AUXILIAR!$A$1:$B$11,2,FALSE)-IF(Verificação!$G$3="",10,VLOOKUP(Verificação!$G$3,AUXILIAR!$A$1:$B$11,2,FALSE))&gt;0,Verificação!$G$3,D362)),IF(E362&lt;&gt;"",E362,D362))</f>
      </c>
      <c r="G362" s="81">
        <f>IF(OR(AND(AC362="SIM",OR(F362=Verificação!$G$3,D362=F362,F362="NP")),OR(D362=F362,F362="NP")),"NÃO",IF(E362&lt;&gt;"","SIM","NÃO"))</f>
      </c>
      <c r="H362" s="7">
        <f>IF(E362="NP",0,ABS(VLOOKUP(D362,AUXILIAR!$A$2:$B$11,2,FALSE) - VLOOKUP(E362,AUXILIAR!$A$2:$B$11,2,FALSE)))</f>
      </c>
      <c r="I362" s="5">
        <v>48</v>
      </c>
      <c r="J362" s="5">
        <v>157</v>
      </c>
      <c r="K362" s="48">
        <v>0.3057324840764331</v>
      </c>
      <c r="L362" s="5">
        <v>25</v>
      </c>
      <c r="M362" s="5">
        <v>87</v>
      </c>
      <c r="N362" s="48">
        <v>0.28735632183908044</v>
      </c>
      <c r="O362" s="5">
        <v>3</v>
      </c>
      <c r="P362" s="3" t="s">
        <v>9972</v>
      </c>
      <c r="Q362" s="3" t="s">
        <v>11873</v>
      </c>
      <c r="R362" s="48">
        <v>3.4</v>
      </c>
      <c r="S362" s="5">
        <v>37</v>
      </c>
      <c r="T362" s="48">
        <v>1.901</v>
      </c>
      <c r="U362" s="48">
        <v>31.8181818</v>
      </c>
      <c r="V362" s="5">
        <v>34</v>
      </c>
      <c r="W362" s="3" t="s">
        <v>13158</v>
      </c>
      <c r="X362" s="3" t="s">
        <v>13498</v>
      </c>
      <c r="Y362" s="3" t="s">
        <v>11873</v>
      </c>
      <c r="Z362" s="48">
        <v>3.4</v>
      </c>
      <c r="AA362" s="5">
        <v>51</v>
      </c>
      <c r="AB362" s="5">
        <v>37</v>
      </c>
      <c r="AC362" s="3" t="s">
        <v>13134</v>
      </c>
      <c r="AD362" s="3"/>
      <c r="AE362" s="3"/>
      <c r="AF362" s="3"/>
    </row>
    <row x14ac:dyDescent="0.25" r="363" customHeight="1" ht="16.5">
      <c r="A363" s="5">
        <v>7518</v>
      </c>
      <c r="B363" s="3" t="s">
        <v>7834</v>
      </c>
      <c r="C363" s="3" t="s">
        <v>7835</v>
      </c>
      <c r="D363" s="8" t="s">
        <v>4</v>
      </c>
      <c r="E363" s="8" t="s">
        <v>5</v>
      </c>
      <c r="F363" s="80">
        <f>IF(AC363="SIM",IF(E363&lt;&gt;"",IF(VLOOKUP(E363,AUXILIAR!$A$1:$B$11,2,FALSE)-IF(Verificação!$G$3="",10,VLOOKUP(Verificação!$G$3,AUXILIAR!$A$1:$B$11,2,FALSE))&gt;0,Verificação!$G$3,E363),IF(VLOOKUP(D363,AUXILIAR!$A$1:$B$11,2,FALSE)-IF(Verificação!$G$3="",10,VLOOKUP(Verificação!$G$3,AUXILIAR!$A$1:$B$11,2,FALSE))&gt;0,Verificação!$G$3,D363)),IF(E363&lt;&gt;"",E363,D363))</f>
      </c>
      <c r="G363" s="81">
        <f>IF(OR(AND(AC363="SIM",OR(F363=Verificação!$G$3,D363=F363,F363="NP")),OR(D363=F363,F363="NP")),"NÃO",IF(E363&lt;&gt;"","SIM","NÃO"))</f>
      </c>
      <c r="H363" s="5">
        <f>IF(E363="NP",0,ABS(VLOOKUP(D363,AUXILIAR!$A$2:$B$11,2,FALSE) - VLOOKUP(E363,AUXILIAR!$A$2:$B$11,2,FALSE)))</f>
      </c>
      <c r="I363" s="5">
        <v>57</v>
      </c>
      <c r="J363" s="5">
        <v>220</v>
      </c>
      <c r="K363" s="48">
        <v>0.2590909090909091</v>
      </c>
      <c r="L363" s="5">
        <v>19</v>
      </c>
      <c r="M363" s="5">
        <v>103</v>
      </c>
      <c r="N363" s="48">
        <v>0.18446601941747573</v>
      </c>
      <c r="O363" s="5">
        <v>3</v>
      </c>
      <c r="P363" s="3" t="s">
        <v>7836</v>
      </c>
      <c r="Q363" s="3" t="s">
        <v>11873</v>
      </c>
      <c r="R363" s="48">
        <v>3.4</v>
      </c>
      <c r="S363" s="5">
        <v>68</v>
      </c>
      <c r="T363" s="48">
        <v>1.868</v>
      </c>
      <c r="U363" s="48">
        <v>37.195122</v>
      </c>
      <c r="V363" s="5">
        <v>40</v>
      </c>
      <c r="W363" s="3" t="s">
        <v>13499</v>
      </c>
      <c r="X363" s="3" t="s">
        <v>13500</v>
      </c>
      <c r="Y363" s="3" t="s">
        <v>11873</v>
      </c>
      <c r="Z363" s="48">
        <v>3.4</v>
      </c>
      <c r="AA363" s="5">
        <v>51</v>
      </c>
      <c r="AB363" s="5">
        <v>68</v>
      </c>
      <c r="AC363" s="3" t="s">
        <v>13134</v>
      </c>
      <c r="AD363" s="3"/>
      <c r="AE363" s="3"/>
      <c r="AF363" s="3"/>
    </row>
    <row x14ac:dyDescent="0.25" r="364" customHeight="1" ht="16.5">
      <c r="A364" s="5">
        <v>1621</v>
      </c>
      <c r="B364" s="3" t="s">
        <v>4576</v>
      </c>
      <c r="C364" s="3" t="s">
        <v>4577</v>
      </c>
      <c r="D364" s="8" t="s">
        <v>3</v>
      </c>
      <c r="E364" s="79"/>
      <c r="F364" s="80">
        <f>IF(AC364="SIM",IF(E364&lt;&gt;"",IF(VLOOKUP(E364,AUXILIAR!$A$1:$B$11,2,FALSE)-IF(Verificação!$G$3="",10,VLOOKUP(Verificação!$G$3,AUXILIAR!$A$1:$B$11,2,FALSE))&gt;0,Verificação!$G$3,E364),IF(VLOOKUP(D364,AUXILIAR!$A$1:$B$11,2,FALSE)-IF(Verificação!$G$3="",10,VLOOKUP(Verificação!$G$3,AUXILIAR!$A$1:$B$11,2,FALSE))&gt;0,Verificação!$G$3,D364)),IF(E364&lt;&gt;"",E364,D364))</f>
      </c>
      <c r="G364" s="81">
        <f>IF(OR(AND(AC364="SIM",OR(F364=Verificação!$G$3,D364=F364,F364="NP")),OR(D364=F364,F364="NP")),"NÃO",IF(E364&lt;&gt;"","SIM","NÃO"))</f>
      </c>
      <c r="H364" s="7">
        <f>IF(E364="NP",0,ABS(VLOOKUP(D364,AUXILIAR!$A$2:$B$11,2,FALSE) - VLOOKUP(E364,AUXILIAR!$A$2:$B$11,2,FALSE)))</f>
      </c>
      <c r="I364" s="5">
        <v>5</v>
      </c>
      <c r="J364" s="5">
        <v>9</v>
      </c>
      <c r="K364" s="48">
        <v>0.5555555555555556</v>
      </c>
      <c r="L364" s="5">
        <v>3</v>
      </c>
      <c r="M364" s="5">
        <v>7</v>
      </c>
      <c r="N364" s="48">
        <v>0.42857142857142855</v>
      </c>
      <c r="O364" s="7"/>
      <c r="P364" s="3"/>
      <c r="Q364" s="3" t="s">
        <v>13134</v>
      </c>
      <c r="R364" s="48">
        <v>3.4</v>
      </c>
      <c r="S364" s="5">
        <v>78</v>
      </c>
      <c r="T364" s="48">
        <v>2.138</v>
      </c>
      <c r="U364" s="48">
        <v>55.3435115</v>
      </c>
      <c r="V364" s="5">
        <v>44</v>
      </c>
      <c r="W364" s="3" t="s">
        <v>13501</v>
      </c>
      <c r="X364" s="3" t="s">
        <v>13285</v>
      </c>
      <c r="Y364" s="3" t="s">
        <v>11873</v>
      </c>
      <c r="Z364" s="48">
        <v>3.4</v>
      </c>
      <c r="AA364" s="5">
        <v>51</v>
      </c>
      <c r="AB364" s="5">
        <v>78</v>
      </c>
      <c r="AC364" s="3" t="s">
        <v>13134</v>
      </c>
      <c r="AD364" s="3"/>
      <c r="AE364" s="3"/>
      <c r="AF364" s="3"/>
    </row>
    <row x14ac:dyDescent="0.25" r="365" customHeight="1" ht="16.5">
      <c r="A365" s="5">
        <v>27634</v>
      </c>
      <c r="B365" s="3" t="s">
        <v>5735</v>
      </c>
      <c r="C365" s="3" t="s">
        <v>5736</v>
      </c>
      <c r="D365" s="8" t="s">
        <v>3</v>
      </c>
      <c r="E365" s="79"/>
      <c r="F365" s="80">
        <f>IF(AC365="SIM",IF(E365&lt;&gt;"",IF(VLOOKUP(E365,AUXILIAR!$A$1:$B$11,2,FALSE)-IF(Verificação!$G$3="",10,VLOOKUP(Verificação!$G$3,AUXILIAR!$A$1:$B$11,2,FALSE))&gt;0,Verificação!$G$3,E365),IF(VLOOKUP(D365,AUXILIAR!$A$1:$B$11,2,FALSE)-IF(Verificação!$G$3="",10,VLOOKUP(Verificação!$G$3,AUXILIAR!$A$1:$B$11,2,FALSE))&gt;0,Verificação!$G$3,D365)),IF(E365&lt;&gt;"",E365,D365))</f>
      </c>
      <c r="G365" s="81">
        <f>IF(OR(AND(AC365="SIM",OR(F365=Verificação!$G$3,D365=F365,F365="NP")),OR(D365=F365,F365="NP")),"NÃO",IF(E365&lt;&gt;"","SIM","NÃO"))</f>
      </c>
      <c r="H365" s="7">
        <f>IF(E365="NP",0,ABS(VLOOKUP(D365,AUXILIAR!$A$2:$B$11,2,FALSE) - VLOOKUP(E365,AUXILIAR!$A$2:$B$11,2,FALSE)))</f>
      </c>
      <c r="I365" s="5">
        <v>2</v>
      </c>
      <c r="J365" s="5">
        <v>2</v>
      </c>
      <c r="K365" s="5">
        <v>1</v>
      </c>
      <c r="L365" s="5">
        <v>1</v>
      </c>
      <c r="M365" s="5">
        <v>1</v>
      </c>
      <c r="N365" s="5">
        <v>1</v>
      </c>
      <c r="O365" s="7"/>
      <c r="P365" s="3"/>
      <c r="Q365" s="3" t="s">
        <v>13134</v>
      </c>
      <c r="R365" s="48">
        <v>3.4</v>
      </c>
      <c r="S365" s="5">
        <v>77</v>
      </c>
      <c r="T365" s="13"/>
      <c r="U365" s="13"/>
      <c r="V365" s="7"/>
      <c r="W365" s="3" t="s">
        <v>13502</v>
      </c>
      <c r="X365" s="3"/>
      <c r="Y365" s="3" t="s">
        <v>11873</v>
      </c>
      <c r="Z365" s="48">
        <v>3.4</v>
      </c>
      <c r="AA365" s="5">
        <v>51</v>
      </c>
      <c r="AB365" s="5">
        <v>77</v>
      </c>
      <c r="AC365" s="3" t="s">
        <v>13134</v>
      </c>
      <c r="AD365" s="3"/>
      <c r="AE365" s="3"/>
      <c r="AF365" s="3"/>
    </row>
    <row x14ac:dyDescent="0.25" r="366" customHeight="1" ht="16.5">
      <c r="A366" s="5">
        <v>6245</v>
      </c>
      <c r="B366" s="3" t="s">
        <v>6415</v>
      </c>
      <c r="C366" s="3" t="s">
        <v>6416</v>
      </c>
      <c r="D366" s="8" t="s">
        <v>4</v>
      </c>
      <c r="E366" s="79"/>
      <c r="F366" s="80">
        <f>IF(AC366="SIM",IF(E366&lt;&gt;"",IF(VLOOKUP(E366,AUXILIAR!$A$1:$B$11,2,FALSE)-IF(Verificação!$G$3="",10,VLOOKUP(Verificação!$G$3,AUXILIAR!$A$1:$B$11,2,FALSE))&gt;0,Verificação!$G$3,E366),IF(VLOOKUP(D366,AUXILIAR!$A$1:$B$11,2,FALSE)-IF(Verificação!$G$3="",10,VLOOKUP(Verificação!$G$3,AUXILIAR!$A$1:$B$11,2,FALSE))&gt;0,Verificação!$G$3,D366)),IF(E366&lt;&gt;"",E366,D366))</f>
      </c>
      <c r="G366" s="81">
        <f>IF(OR(AND(AC366="SIM",OR(F366=Verificação!$G$3,D366=F366,F366="NP")),OR(D366=F366,F366="NP")),"NÃO",IF(E366&lt;&gt;"","SIM","NÃO"))</f>
      </c>
      <c r="H366" s="7">
        <f>IF(E366="NP",0,ABS(VLOOKUP(D366,AUXILIAR!$A$2:$B$11,2,FALSE) - VLOOKUP(E366,AUXILIAR!$A$2:$B$11,2,FALSE)))</f>
      </c>
      <c r="I366" s="5">
        <v>2</v>
      </c>
      <c r="J366" s="5">
        <v>5</v>
      </c>
      <c r="K366" s="48">
        <v>0.4</v>
      </c>
      <c r="L366" s="5">
        <v>1</v>
      </c>
      <c r="M366" s="5">
        <v>3</v>
      </c>
      <c r="N366" s="48">
        <v>0.3333333333333333</v>
      </c>
      <c r="O366" s="5">
        <v>2</v>
      </c>
      <c r="P366" s="3" t="s">
        <v>137</v>
      </c>
      <c r="Q366" s="3" t="s">
        <v>11873</v>
      </c>
      <c r="R366" s="48">
        <v>3.3</v>
      </c>
      <c r="S366" s="5">
        <v>73</v>
      </c>
      <c r="T366" s="48">
        <v>2.056</v>
      </c>
      <c r="U366" s="48">
        <v>62.987013</v>
      </c>
      <c r="V366" s="7"/>
      <c r="W366" s="3" t="s">
        <v>13172</v>
      </c>
      <c r="X366" s="3" t="s">
        <v>13503</v>
      </c>
      <c r="Y366" s="3" t="s">
        <v>11873</v>
      </c>
      <c r="Z366" s="48">
        <v>3.3</v>
      </c>
      <c r="AA366" s="5">
        <v>49</v>
      </c>
      <c r="AB366" s="5">
        <v>73</v>
      </c>
      <c r="AC366" s="3" t="s">
        <v>13134</v>
      </c>
      <c r="AD366" s="3"/>
      <c r="AE366" s="3"/>
      <c r="AF366" s="3"/>
    </row>
    <row x14ac:dyDescent="0.25" r="367" customHeight="1" ht="16.5">
      <c r="A367" s="5">
        <v>10910</v>
      </c>
      <c r="B367" s="3" t="s">
        <v>7931</v>
      </c>
      <c r="C367" s="3" t="s">
        <v>7932</v>
      </c>
      <c r="D367" s="8" t="s">
        <v>4</v>
      </c>
      <c r="E367" s="8" t="s">
        <v>5</v>
      </c>
      <c r="F367" s="80">
        <f>IF(AC367="SIM",IF(E367&lt;&gt;"",IF(VLOOKUP(E367,AUXILIAR!$A$1:$B$11,2,FALSE)-IF(Verificação!$G$3="",10,VLOOKUP(Verificação!$G$3,AUXILIAR!$A$1:$B$11,2,FALSE))&gt;0,Verificação!$G$3,E367),IF(VLOOKUP(D367,AUXILIAR!$A$1:$B$11,2,FALSE)-IF(Verificação!$G$3="",10,VLOOKUP(Verificação!$G$3,AUXILIAR!$A$1:$B$11,2,FALSE))&gt;0,Verificação!$G$3,D367)),IF(E367&lt;&gt;"",E367,D367))</f>
      </c>
      <c r="G367" s="81">
        <f>IF(OR(AND(AC367="SIM",OR(F367=Verificação!$G$3,D367=F367,F367="NP")),OR(D367=F367,F367="NP")),"NÃO",IF(E367&lt;&gt;"","SIM","NÃO"))</f>
      </c>
      <c r="H367" s="5">
        <f>IF(E367="NP",0,ABS(VLOOKUP(D367,AUXILIAR!$A$2:$B$11,2,FALSE) - VLOOKUP(E367,AUXILIAR!$A$2:$B$11,2,FALSE)))</f>
      </c>
      <c r="I367" s="5">
        <v>18</v>
      </c>
      <c r="J367" s="5">
        <v>41</v>
      </c>
      <c r="K367" s="48">
        <v>0.43902439024390244</v>
      </c>
      <c r="L367" s="5">
        <v>8</v>
      </c>
      <c r="M367" s="5">
        <v>16</v>
      </c>
      <c r="N367" s="48">
        <v>0.5</v>
      </c>
      <c r="O367" s="7"/>
      <c r="P367" s="3"/>
      <c r="Q367" s="3" t="s">
        <v>13134</v>
      </c>
      <c r="R367" s="48">
        <v>3.3</v>
      </c>
      <c r="S367" s="5">
        <v>67</v>
      </c>
      <c r="T367" s="48">
        <v>1.758</v>
      </c>
      <c r="U367" s="48">
        <v>36.5384615</v>
      </c>
      <c r="V367" s="5">
        <v>23</v>
      </c>
      <c r="W367" s="3" t="s">
        <v>13504</v>
      </c>
      <c r="X367" s="3" t="s">
        <v>13142</v>
      </c>
      <c r="Y367" s="3" t="s">
        <v>11873</v>
      </c>
      <c r="Z367" s="48">
        <v>3.3</v>
      </c>
      <c r="AA367" s="5">
        <v>49</v>
      </c>
      <c r="AB367" s="5">
        <v>67</v>
      </c>
      <c r="AC367" s="3" t="s">
        <v>13134</v>
      </c>
      <c r="AD367" s="3"/>
      <c r="AE367" s="3"/>
      <c r="AF367" s="3"/>
    </row>
    <row x14ac:dyDescent="0.25" r="368" customHeight="1" ht="16.5">
      <c r="A368" s="5">
        <v>16521</v>
      </c>
      <c r="B368" s="3" t="s">
        <v>8165</v>
      </c>
      <c r="C368" s="3" t="s">
        <v>8166</v>
      </c>
      <c r="D368" s="8" t="s">
        <v>4</v>
      </c>
      <c r="E368" s="8" t="s">
        <v>5</v>
      </c>
      <c r="F368" s="80">
        <f>IF(AC368="SIM",IF(E368&lt;&gt;"",IF(VLOOKUP(E368,AUXILIAR!$A$1:$B$11,2,FALSE)-IF(Verificação!$G$3="",10,VLOOKUP(Verificação!$G$3,AUXILIAR!$A$1:$B$11,2,FALSE))&gt;0,Verificação!$G$3,E368),IF(VLOOKUP(D368,AUXILIAR!$A$1:$B$11,2,FALSE)-IF(Verificação!$G$3="",10,VLOOKUP(Verificação!$G$3,AUXILIAR!$A$1:$B$11,2,FALSE))&gt;0,Verificação!$G$3,D368)),IF(E368&lt;&gt;"",E368,D368))</f>
      </c>
      <c r="G368" s="81">
        <f>IF(OR(AND(AC368="SIM",OR(F368=Verificação!$G$3,D368=F368,F368="NP")),OR(D368=F368,F368="NP")),"NÃO",IF(E368&lt;&gt;"","SIM","NÃO"))</f>
      </c>
      <c r="H368" s="5">
        <f>IF(E368="NP",0,ABS(VLOOKUP(D368,AUXILIAR!$A$2:$B$11,2,FALSE) - VLOOKUP(E368,AUXILIAR!$A$2:$B$11,2,FALSE)))</f>
      </c>
      <c r="I368" s="5">
        <v>8</v>
      </c>
      <c r="J368" s="5">
        <v>15</v>
      </c>
      <c r="K368" s="48">
        <v>0.5333333333333333</v>
      </c>
      <c r="L368" s="5">
        <v>3</v>
      </c>
      <c r="M368" s="5">
        <v>7</v>
      </c>
      <c r="N368" s="48">
        <v>0.42857142857142855</v>
      </c>
      <c r="O368" s="7"/>
      <c r="P368" s="3"/>
      <c r="Q368" s="3" t="s">
        <v>13134</v>
      </c>
      <c r="R368" s="48">
        <v>3.3</v>
      </c>
      <c r="S368" s="5">
        <v>74</v>
      </c>
      <c r="T368" s="48">
        <v>1.958</v>
      </c>
      <c r="U368" s="48">
        <v>47.7099237</v>
      </c>
      <c r="V368" s="5">
        <v>26</v>
      </c>
      <c r="W368" s="3" t="s">
        <v>13505</v>
      </c>
      <c r="X368" s="3" t="s">
        <v>13506</v>
      </c>
      <c r="Y368" s="3" t="s">
        <v>11873</v>
      </c>
      <c r="Z368" s="48">
        <v>3.3</v>
      </c>
      <c r="AA368" s="5">
        <v>49</v>
      </c>
      <c r="AB368" s="5">
        <v>74</v>
      </c>
      <c r="AC368" s="3" t="s">
        <v>13134</v>
      </c>
      <c r="AD368" s="3"/>
      <c r="AE368" s="3"/>
      <c r="AF368" s="3"/>
    </row>
    <row x14ac:dyDescent="0.25" r="369" customHeight="1" ht="16.5">
      <c r="A369" s="5">
        <v>7466</v>
      </c>
      <c r="B369" s="3" t="s">
        <v>7823</v>
      </c>
      <c r="C369" s="3" t="s">
        <v>7824</v>
      </c>
      <c r="D369" s="8" t="s">
        <v>4</v>
      </c>
      <c r="E369" s="8" t="s">
        <v>5</v>
      </c>
      <c r="F369" s="80">
        <f>IF(AC369="SIM",IF(E369&lt;&gt;"",IF(VLOOKUP(E369,AUXILIAR!$A$1:$B$11,2,FALSE)-IF(Verificação!$G$3="",10,VLOOKUP(Verificação!$G$3,AUXILIAR!$A$1:$B$11,2,FALSE))&gt;0,Verificação!$G$3,E369),IF(VLOOKUP(D369,AUXILIAR!$A$1:$B$11,2,FALSE)-IF(Verificação!$G$3="",10,VLOOKUP(Verificação!$G$3,AUXILIAR!$A$1:$B$11,2,FALSE))&gt;0,Verificação!$G$3,D369)),IF(E369&lt;&gt;"",E369,D369))</f>
      </c>
      <c r="G369" s="81">
        <f>IF(OR(AND(AC369="SIM",OR(F369=Verificação!$G$3,D369=F369,F369="NP")),OR(D369=F369,F369="NP")),"NÃO",IF(E369&lt;&gt;"","SIM","NÃO"))</f>
      </c>
      <c r="H369" s="5">
        <f>IF(E369="NP",0,ABS(VLOOKUP(D369,AUXILIAR!$A$2:$B$11,2,FALSE) - VLOOKUP(E369,AUXILIAR!$A$2:$B$11,2,FALSE)))</f>
      </c>
      <c r="I369" s="5">
        <v>34</v>
      </c>
      <c r="J369" s="5">
        <v>69</v>
      </c>
      <c r="K369" s="48">
        <v>0.4927536231884058</v>
      </c>
      <c r="L369" s="5">
        <v>15</v>
      </c>
      <c r="M369" s="5">
        <v>40</v>
      </c>
      <c r="N369" s="48">
        <v>0.375</v>
      </c>
      <c r="O369" s="5">
        <v>2</v>
      </c>
      <c r="P369" s="3" t="s">
        <v>7825</v>
      </c>
      <c r="Q369" s="3" t="s">
        <v>11873</v>
      </c>
      <c r="R369" s="48">
        <v>3.3</v>
      </c>
      <c r="S369" s="5">
        <v>72</v>
      </c>
      <c r="T369" s="48">
        <v>1.614</v>
      </c>
      <c r="U369" s="48">
        <v>42.578125</v>
      </c>
      <c r="V369" s="5">
        <v>27</v>
      </c>
      <c r="W369" s="3" t="s">
        <v>13240</v>
      </c>
      <c r="X369" s="3" t="s">
        <v>13476</v>
      </c>
      <c r="Y369" s="3" t="s">
        <v>11873</v>
      </c>
      <c r="Z369" s="48">
        <v>3.3</v>
      </c>
      <c r="AA369" s="5">
        <v>49</v>
      </c>
      <c r="AB369" s="5">
        <v>72</v>
      </c>
      <c r="AC369" s="3" t="s">
        <v>13134</v>
      </c>
      <c r="AD369" s="3"/>
      <c r="AE369" s="3"/>
      <c r="AF369" s="3"/>
    </row>
    <row x14ac:dyDescent="0.25" r="370" customHeight="1" ht="16.5">
      <c r="A370" s="5">
        <v>1757</v>
      </c>
      <c r="B370" s="3" t="s">
        <v>7653</v>
      </c>
      <c r="C370" s="3" t="s">
        <v>7654</v>
      </c>
      <c r="D370" s="8" t="s">
        <v>5</v>
      </c>
      <c r="E370" s="79"/>
      <c r="F370" s="80">
        <f>IF(AC370="SIM",IF(E370&lt;&gt;"",IF(VLOOKUP(E370,AUXILIAR!$A$1:$B$11,2,FALSE)-IF(Verificação!$G$3="",10,VLOOKUP(Verificação!$G$3,AUXILIAR!$A$1:$B$11,2,FALSE))&gt;0,Verificação!$G$3,E370),IF(VLOOKUP(D370,AUXILIAR!$A$1:$B$11,2,FALSE)-IF(Verificação!$G$3="",10,VLOOKUP(Verificação!$G$3,AUXILIAR!$A$1:$B$11,2,FALSE))&gt;0,Verificação!$G$3,D370)),IF(E370&lt;&gt;"",E370,D370))</f>
      </c>
      <c r="G370" s="81">
        <f>IF(OR(AND(AC370="SIM",OR(F370=Verificação!$G$3,D370=F370,F370="NP")),OR(D370=F370,F370="NP")),"NÃO",IF(E370&lt;&gt;"","SIM","NÃO"))</f>
      </c>
      <c r="H370" s="7">
        <f>IF(E370="NP",0,ABS(VLOOKUP(D370,AUXILIAR!$A$2:$B$11,2,FALSE) - VLOOKUP(E370,AUXILIAR!$A$2:$B$11,2,FALSE)))</f>
      </c>
      <c r="I370" s="5">
        <v>74</v>
      </c>
      <c r="J370" s="5">
        <v>403</v>
      </c>
      <c r="K370" s="48">
        <v>0.18362282878411912</v>
      </c>
      <c r="L370" s="5">
        <v>38</v>
      </c>
      <c r="M370" s="5">
        <v>197</v>
      </c>
      <c r="N370" s="48">
        <v>0.19289340101522842</v>
      </c>
      <c r="O370" s="5">
        <v>3</v>
      </c>
      <c r="P370" s="3" t="s">
        <v>7655</v>
      </c>
      <c r="Q370" s="3" t="s">
        <v>11873</v>
      </c>
      <c r="R370" s="48">
        <v>3.3</v>
      </c>
      <c r="S370" s="5">
        <v>50</v>
      </c>
      <c r="T370" s="48">
        <v>2.156</v>
      </c>
      <c r="U370" s="48">
        <v>31.4814815</v>
      </c>
      <c r="V370" s="5">
        <v>32</v>
      </c>
      <c r="W370" s="3" t="s">
        <v>13507</v>
      </c>
      <c r="X370" s="3" t="s">
        <v>13212</v>
      </c>
      <c r="Y370" s="3" t="s">
        <v>11873</v>
      </c>
      <c r="Z370" s="48">
        <v>3.3</v>
      </c>
      <c r="AA370" s="5">
        <v>49</v>
      </c>
      <c r="AB370" s="5">
        <v>50</v>
      </c>
      <c r="AC370" s="3" t="s">
        <v>13134</v>
      </c>
      <c r="AD370" s="3"/>
      <c r="AE370" s="3"/>
      <c r="AF370" s="3"/>
    </row>
    <row x14ac:dyDescent="0.25" r="371" customHeight="1" ht="16.5">
      <c r="A371" s="5">
        <v>7306</v>
      </c>
      <c r="B371" s="3" t="s">
        <v>8992</v>
      </c>
      <c r="C371" s="3" t="s">
        <v>8993</v>
      </c>
      <c r="D371" s="8" t="s">
        <v>4</v>
      </c>
      <c r="E371" s="8" t="s">
        <v>6</v>
      </c>
      <c r="F371" s="80">
        <f>IF(AC371="SIM",IF(E371&lt;&gt;"",IF(VLOOKUP(E371,AUXILIAR!$A$1:$B$11,2,FALSE)-IF(Verificação!$G$3="",10,VLOOKUP(Verificação!$G$3,AUXILIAR!$A$1:$B$11,2,FALSE))&gt;0,Verificação!$G$3,E371),IF(VLOOKUP(D371,AUXILIAR!$A$1:$B$11,2,FALSE)-IF(Verificação!$G$3="",10,VLOOKUP(Verificação!$G$3,AUXILIAR!$A$1:$B$11,2,FALSE))&gt;0,Verificação!$G$3,D371)),IF(E371&lt;&gt;"",E371,D371))</f>
      </c>
      <c r="G371" s="81">
        <f>IF(OR(AND(AC371="SIM",OR(F371=Verificação!$G$3,D371=F371,F371="NP")),OR(D371=F371,F371="NP")),"NÃO",IF(E371&lt;&gt;"","SIM","NÃO"))</f>
      </c>
      <c r="H371" s="5">
        <f>IF(E371="NP",0,ABS(VLOOKUP(D371,AUXILIAR!$A$2:$B$11,2,FALSE) - VLOOKUP(E371,AUXILIAR!$A$2:$B$11,2,FALSE)))</f>
      </c>
      <c r="I371" s="5">
        <v>43</v>
      </c>
      <c r="J371" s="5">
        <v>137</v>
      </c>
      <c r="K371" s="48">
        <v>0.31386861313868614</v>
      </c>
      <c r="L371" s="5">
        <v>21</v>
      </c>
      <c r="M371" s="5">
        <v>71</v>
      </c>
      <c r="N371" s="48">
        <v>0.29577464788732394</v>
      </c>
      <c r="O371" s="5">
        <v>2</v>
      </c>
      <c r="P371" s="3" t="s">
        <v>8994</v>
      </c>
      <c r="Q371" s="3" t="s">
        <v>11873</v>
      </c>
      <c r="R371" s="48">
        <v>3.3</v>
      </c>
      <c r="S371" s="5">
        <v>72</v>
      </c>
      <c r="T371" s="48">
        <v>1.899</v>
      </c>
      <c r="U371" s="48">
        <v>26.7857143</v>
      </c>
      <c r="V371" s="5">
        <v>31</v>
      </c>
      <c r="W371" s="3" t="s">
        <v>13508</v>
      </c>
      <c r="X371" s="3" t="s">
        <v>13509</v>
      </c>
      <c r="Y371" s="3" t="s">
        <v>11873</v>
      </c>
      <c r="Z371" s="48">
        <v>3.3</v>
      </c>
      <c r="AA371" s="5">
        <v>49</v>
      </c>
      <c r="AB371" s="5">
        <v>72</v>
      </c>
      <c r="AC371" s="3" t="s">
        <v>13134</v>
      </c>
      <c r="AD371" s="3"/>
      <c r="AE371" s="3"/>
      <c r="AF371" s="3"/>
    </row>
    <row x14ac:dyDescent="0.25" r="372" customHeight="1" ht="16.5">
      <c r="A372" s="5">
        <v>33821</v>
      </c>
      <c r="B372" s="3" t="s">
        <v>7227</v>
      </c>
      <c r="C372" s="3" t="s">
        <v>7228</v>
      </c>
      <c r="D372" s="8" t="s">
        <v>4</v>
      </c>
      <c r="E372" s="79"/>
      <c r="F372" s="80">
        <f>IF(AC372="SIM",IF(E372&lt;&gt;"",IF(VLOOKUP(E372,AUXILIAR!$A$1:$B$11,2,FALSE)-IF(Verificação!$G$3="",10,VLOOKUP(Verificação!$G$3,AUXILIAR!$A$1:$B$11,2,FALSE))&gt;0,Verificação!$G$3,E372),IF(VLOOKUP(D372,AUXILIAR!$A$1:$B$11,2,FALSE)-IF(Verificação!$G$3="",10,VLOOKUP(Verificação!$G$3,AUXILIAR!$A$1:$B$11,2,FALSE))&gt;0,Verificação!$G$3,D372)),IF(E372&lt;&gt;"",E372,D372))</f>
      </c>
      <c r="G372" s="81">
        <f>IF(OR(AND(AC372="SIM",OR(F372=Verificação!$G$3,D372=F372,F372="NP")),OR(D372=F372,F372="NP")),"NÃO",IF(E372&lt;&gt;"","SIM","NÃO"))</f>
      </c>
      <c r="H372" s="7">
        <f>IF(E372="NP",0,ABS(VLOOKUP(D372,AUXILIAR!$A$2:$B$11,2,FALSE) - VLOOKUP(E372,AUXILIAR!$A$2:$B$11,2,FALSE)))</f>
      </c>
      <c r="I372" s="5">
        <v>8</v>
      </c>
      <c r="J372" s="5">
        <v>14</v>
      </c>
      <c r="K372" s="48">
        <v>0.5714285714285714</v>
      </c>
      <c r="L372" s="5">
        <v>1</v>
      </c>
      <c r="M372" s="5">
        <v>4</v>
      </c>
      <c r="N372" s="48">
        <v>0.25</v>
      </c>
      <c r="O372" s="7"/>
      <c r="P372" s="3"/>
      <c r="Q372" s="3" t="s">
        <v>13134</v>
      </c>
      <c r="R372" s="48">
        <v>3.3</v>
      </c>
      <c r="S372" s="5">
        <v>64</v>
      </c>
      <c r="T372" s="13"/>
      <c r="U372" s="13"/>
      <c r="V372" s="5">
        <v>21</v>
      </c>
      <c r="W372" s="3" t="s">
        <v>13481</v>
      </c>
      <c r="X372" s="3"/>
      <c r="Y372" s="3" t="s">
        <v>11873</v>
      </c>
      <c r="Z372" s="48">
        <v>3.3</v>
      </c>
      <c r="AA372" s="5">
        <v>49</v>
      </c>
      <c r="AB372" s="5">
        <v>64</v>
      </c>
      <c r="AC372" s="3" t="s">
        <v>13134</v>
      </c>
      <c r="AD372" s="3"/>
      <c r="AE372" s="3"/>
      <c r="AF372" s="3"/>
    </row>
    <row x14ac:dyDescent="0.25" r="373" customHeight="1" ht="16.5">
      <c r="A373" s="5">
        <v>11546</v>
      </c>
      <c r="B373" s="3" t="s">
        <v>6654</v>
      </c>
      <c r="C373" s="3" t="s">
        <v>6655</v>
      </c>
      <c r="D373" s="8" t="s">
        <v>2</v>
      </c>
      <c r="E373" s="8" t="s">
        <v>4</v>
      </c>
      <c r="F373" s="80">
        <f>IF(AC373="SIM",IF(E373&lt;&gt;"",IF(VLOOKUP(E373,AUXILIAR!$A$1:$B$11,2,FALSE)-IF(Verificação!$G$3="",10,VLOOKUP(Verificação!$G$3,AUXILIAR!$A$1:$B$11,2,FALSE))&gt;0,Verificação!$G$3,E373),IF(VLOOKUP(D373,AUXILIAR!$A$1:$B$11,2,FALSE)-IF(Verificação!$G$3="",10,VLOOKUP(Verificação!$G$3,AUXILIAR!$A$1:$B$11,2,FALSE))&gt;0,Verificação!$G$3,D373)),IF(E373&lt;&gt;"",E373,D373))</f>
      </c>
      <c r="G373" s="81">
        <f>IF(OR(AND(AC373="SIM",OR(F373=Verificação!$G$3,D373=F373,F373="NP")),OR(D373=F373,F373="NP")),"NÃO",IF(E373&lt;&gt;"","SIM","NÃO"))</f>
      </c>
      <c r="H373" s="5">
        <f>IF(E373="NP",0,ABS(VLOOKUP(D373,AUXILIAR!$A$2:$B$11,2,FALSE) - VLOOKUP(E373,AUXILIAR!$A$2:$B$11,2,FALSE)))</f>
      </c>
      <c r="I373" s="5">
        <v>2</v>
      </c>
      <c r="J373" s="5">
        <v>4</v>
      </c>
      <c r="K373" s="48">
        <v>0.5</v>
      </c>
      <c r="L373" s="5">
        <v>2</v>
      </c>
      <c r="M373" s="5">
        <v>4</v>
      </c>
      <c r="N373" s="48">
        <v>0.5</v>
      </c>
      <c r="O373" s="7"/>
      <c r="P373" s="3"/>
      <c r="Q373" s="3" t="s">
        <v>13134</v>
      </c>
      <c r="R373" s="48">
        <v>3.3</v>
      </c>
      <c r="S373" s="5">
        <v>91</v>
      </c>
      <c r="T373" s="48">
        <v>1.19</v>
      </c>
      <c r="U373" s="48">
        <v>53.4090909</v>
      </c>
      <c r="V373" s="5">
        <v>23</v>
      </c>
      <c r="W373" s="3" t="s">
        <v>13510</v>
      </c>
      <c r="X373" s="3" t="s">
        <v>13511</v>
      </c>
      <c r="Y373" s="3" t="s">
        <v>11873</v>
      </c>
      <c r="Z373" s="48">
        <v>3.3</v>
      </c>
      <c r="AA373" s="5">
        <v>49</v>
      </c>
      <c r="AB373" s="5">
        <v>91</v>
      </c>
      <c r="AC373" s="3" t="s">
        <v>13134</v>
      </c>
      <c r="AD373" s="3"/>
      <c r="AE373" s="3"/>
      <c r="AF373" s="3"/>
    </row>
    <row x14ac:dyDescent="0.25" r="374" customHeight="1" ht="16.5">
      <c r="A374" s="5">
        <v>25145</v>
      </c>
      <c r="B374" s="3" t="s">
        <v>7155</v>
      </c>
      <c r="C374" s="3" t="s">
        <v>7156</v>
      </c>
      <c r="D374" s="8" t="s">
        <v>4</v>
      </c>
      <c r="E374" s="79"/>
      <c r="F374" s="80">
        <f>IF(AC374="SIM",IF(E374&lt;&gt;"",IF(VLOOKUP(E374,AUXILIAR!$A$1:$B$11,2,FALSE)-IF(Verificação!$G$3="",10,VLOOKUP(Verificação!$G$3,AUXILIAR!$A$1:$B$11,2,FALSE))&gt;0,Verificação!$G$3,E374),IF(VLOOKUP(D374,AUXILIAR!$A$1:$B$11,2,FALSE)-IF(Verificação!$G$3="",10,VLOOKUP(Verificação!$G$3,AUXILIAR!$A$1:$B$11,2,FALSE))&gt;0,Verificação!$G$3,D374)),IF(E374&lt;&gt;"",E374,D374))</f>
      </c>
      <c r="G374" s="81">
        <f>IF(OR(AND(AC374="SIM",OR(F374=Verificação!$G$3,D374=F374,F374="NP")),OR(D374=F374,F374="NP")),"NÃO",IF(E374&lt;&gt;"","SIM","NÃO"))</f>
      </c>
      <c r="H374" s="7">
        <f>IF(E374="NP",0,ABS(VLOOKUP(D374,AUXILIAR!$A$2:$B$11,2,FALSE) - VLOOKUP(E374,AUXILIAR!$A$2:$B$11,2,FALSE)))</f>
      </c>
      <c r="I374" s="5">
        <v>3</v>
      </c>
      <c r="J374" s="5">
        <v>4</v>
      </c>
      <c r="K374" s="48">
        <v>0.75</v>
      </c>
      <c r="L374" s="5">
        <v>1</v>
      </c>
      <c r="M374" s="5">
        <v>2</v>
      </c>
      <c r="N374" s="48">
        <v>0.5</v>
      </c>
      <c r="O374" s="7"/>
      <c r="P374" s="3"/>
      <c r="Q374" s="3" t="s">
        <v>13134</v>
      </c>
      <c r="R374" s="48">
        <v>3.2</v>
      </c>
      <c r="S374" s="5">
        <v>71</v>
      </c>
      <c r="T374" s="48">
        <v>2.061</v>
      </c>
      <c r="U374" s="48">
        <v>60.546875</v>
      </c>
      <c r="V374" s="5">
        <v>26</v>
      </c>
      <c r="W374" s="3" t="s">
        <v>13512</v>
      </c>
      <c r="X374" s="3" t="s">
        <v>13513</v>
      </c>
      <c r="Y374" s="3" t="s">
        <v>11873</v>
      </c>
      <c r="Z374" s="48">
        <v>3.2</v>
      </c>
      <c r="AA374" s="5">
        <v>48</v>
      </c>
      <c r="AB374" s="5">
        <v>71</v>
      </c>
      <c r="AC374" s="3" t="s">
        <v>13134</v>
      </c>
      <c r="AD374" s="3"/>
      <c r="AE374" s="3"/>
      <c r="AF374" s="3"/>
    </row>
    <row x14ac:dyDescent="0.25" r="375" customHeight="1" ht="16.5">
      <c r="A375" s="5">
        <v>116380</v>
      </c>
      <c r="B375" s="3" t="s">
        <v>9877</v>
      </c>
      <c r="C375" s="3" t="s">
        <v>9878</v>
      </c>
      <c r="D375" s="8" t="s">
        <v>5</v>
      </c>
      <c r="E375" s="8" t="s">
        <v>6</v>
      </c>
      <c r="F375" s="80">
        <f>IF(AC375="SIM",IF(E375&lt;&gt;"",IF(VLOOKUP(E375,AUXILIAR!$A$1:$B$11,2,FALSE)-IF(Verificação!$G$3="",10,VLOOKUP(Verificação!$G$3,AUXILIAR!$A$1:$B$11,2,FALSE))&gt;0,Verificação!$G$3,E375),IF(VLOOKUP(D375,AUXILIAR!$A$1:$B$11,2,FALSE)-IF(Verificação!$G$3="",10,VLOOKUP(Verificação!$G$3,AUXILIAR!$A$1:$B$11,2,FALSE))&gt;0,Verificação!$G$3,D375)),IF(E375&lt;&gt;"",E375,D375))</f>
      </c>
      <c r="G375" s="81">
        <f>IF(OR(AND(AC375="SIM",OR(F375=Verificação!$G$3,D375=F375,F375="NP")),OR(D375=F375,F375="NP")),"NÃO",IF(E375&lt;&gt;"","SIM","NÃO"))</f>
      </c>
      <c r="H375" s="5">
        <f>IF(E375="NP",0,ABS(VLOOKUP(D375,AUXILIAR!$A$2:$B$11,2,FALSE) - VLOOKUP(E375,AUXILIAR!$A$2:$B$11,2,FALSE)))</f>
      </c>
      <c r="I375" s="5">
        <v>3</v>
      </c>
      <c r="J375" s="5">
        <v>5</v>
      </c>
      <c r="K375" s="48">
        <v>0.6</v>
      </c>
      <c r="L375" s="5">
        <v>3</v>
      </c>
      <c r="M375" s="5">
        <v>5</v>
      </c>
      <c r="N375" s="48">
        <v>0.6</v>
      </c>
      <c r="O375" s="7"/>
      <c r="P375" s="3"/>
      <c r="Q375" s="3" t="s">
        <v>13134</v>
      </c>
      <c r="R375" s="48">
        <v>3.2</v>
      </c>
      <c r="S375" s="5">
        <v>61</v>
      </c>
      <c r="T375" s="48">
        <v>1.872</v>
      </c>
      <c r="U375" s="48">
        <v>37.2180451</v>
      </c>
      <c r="V375" s="5">
        <v>24</v>
      </c>
      <c r="W375" s="3" t="s">
        <v>13166</v>
      </c>
      <c r="X375" s="3" t="s">
        <v>13167</v>
      </c>
      <c r="Y375" s="3" t="s">
        <v>11873</v>
      </c>
      <c r="Z375" s="48">
        <v>3.2</v>
      </c>
      <c r="AA375" s="5">
        <v>48</v>
      </c>
      <c r="AB375" s="5">
        <v>61</v>
      </c>
      <c r="AC375" s="3" t="s">
        <v>13134</v>
      </c>
      <c r="AD375" s="3"/>
      <c r="AE375" s="3"/>
      <c r="AF375" s="3"/>
    </row>
    <row x14ac:dyDescent="0.25" r="376" customHeight="1" ht="16.5">
      <c r="A376" s="5">
        <v>18383</v>
      </c>
      <c r="B376" s="3" t="s">
        <v>5432</v>
      </c>
      <c r="C376" s="3" t="s">
        <v>5433</v>
      </c>
      <c r="D376" s="8" t="s">
        <v>3</v>
      </c>
      <c r="E376" s="79"/>
      <c r="F376" s="80">
        <f>IF(AC376="SIM",IF(E376&lt;&gt;"",IF(VLOOKUP(E376,AUXILIAR!$A$1:$B$11,2,FALSE)-IF(Verificação!$G$3="",10,VLOOKUP(Verificação!$G$3,AUXILIAR!$A$1:$B$11,2,FALSE))&gt;0,Verificação!$G$3,E376),IF(VLOOKUP(D376,AUXILIAR!$A$1:$B$11,2,FALSE)-IF(Verificação!$G$3="",10,VLOOKUP(Verificação!$G$3,AUXILIAR!$A$1:$B$11,2,FALSE))&gt;0,Verificação!$G$3,D376)),IF(E376&lt;&gt;"",E376,D376))</f>
      </c>
      <c r="G376" s="81">
        <f>IF(OR(AND(AC376="SIM",OR(F376=Verificação!$G$3,D376=F376,F376="NP")),OR(D376=F376,F376="NP")),"NÃO",IF(E376&lt;&gt;"","SIM","NÃO"))</f>
      </c>
      <c r="H376" s="7">
        <f>IF(E376="NP",0,ABS(VLOOKUP(D376,AUXILIAR!$A$2:$B$11,2,FALSE) - VLOOKUP(E376,AUXILIAR!$A$2:$B$11,2,FALSE)))</f>
      </c>
      <c r="I376" s="5">
        <v>6</v>
      </c>
      <c r="J376" s="5">
        <v>9</v>
      </c>
      <c r="K376" s="48">
        <v>0.6666666666666666</v>
      </c>
      <c r="L376" s="5">
        <v>6</v>
      </c>
      <c r="M376" s="5">
        <v>9</v>
      </c>
      <c r="N376" s="48">
        <v>0.6666666666666666</v>
      </c>
      <c r="O376" s="7"/>
      <c r="P376" s="3"/>
      <c r="Q376" s="3" t="s">
        <v>13134</v>
      </c>
      <c r="R376" s="48">
        <v>3.2</v>
      </c>
      <c r="S376" s="5">
        <v>79</v>
      </c>
      <c r="T376" s="48">
        <v>2.491</v>
      </c>
      <c r="U376" s="48">
        <v>79.0322581</v>
      </c>
      <c r="V376" s="5">
        <v>38</v>
      </c>
      <c r="W376" s="3" t="s">
        <v>13514</v>
      </c>
      <c r="X376" s="3" t="s">
        <v>13515</v>
      </c>
      <c r="Y376" s="3" t="s">
        <v>11873</v>
      </c>
      <c r="Z376" s="48">
        <v>3.2</v>
      </c>
      <c r="AA376" s="5">
        <v>48</v>
      </c>
      <c r="AB376" s="48">
        <v>79.0322581</v>
      </c>
      <c r="AC376" s="3" t="s">
        <v>13134</v>
      </c>
      <c r="AD376" s="3"/>
      <c r="AE376" s="3"/>
      <c r="AF376" s="3"/>
    </row>
    <row x14ac:dyDescent="0.25" r="377" customHeight="1" ht="16.5">
      <c r="A377" s="5">
        <v>9792</v>
      </c>
      <c r="B377" s="3" t="s">
        <v>9062</v>
      </c>
      <c r="C377" s="3" t="s">
        <v>9063</v>
      </c>
      <c r="D377" s="8" t="s">
        <v>4</v>
      </c>
      <c r="E377" s="8" t="s">
        <v>6</v>
      </c>
      <c r="F377" s="80">
        <f>IF(AC377="SIM",IF(E377&lt;&gt;"",IF(VLOOKUP(E377,AUXILIAR!$A$1:$B$11,2,FALSE)-IF(Verificação!$G$3="",10,VLOOKUP(Verificação!$G$3,AUXILIAR!$A$1:$B$11,2,FALSE))&gt;0,Verificação!$G$3,E377),IF(VLOOKUP(D377,AUXILIAR!$A$1:$B$11,2,FALSE)-IF(Verificação!$G$3="",10,VLOOKUP(Verificação!$G$3,AUXILIAR!$A$1:$B$11,2,FALSE))&gt;0,Verificação!$G$3,D377)),IF(E377&lt;&gt;"",E377,D377))</f>
      </c>
      <c r="G377" s="81">
        <f>IF(OR(AND(AC377="SIM",OR(F377=Verificação!$G$3,D377=F377,F377="NP")),OR(D377=F377,F377="NP")),"NÃO",IF(E377&lt;&gt;"","SIM","NÃO"))</f>
      </c>
      <c r="H377" s="5">
        <f>IF(E377="NP",0,ABS(VLOOKUP(D377,AUXILIAR!$A$2:$B$11,2,FALSE) - VLOOKUP(E377,AUXILIAR!$A$2:$B$11,2,FALSE)))</f>
      </c>
      <c r="I377" s="5">
        <v>5</v>
      </c>
      <c r="J377" s="5">
        <v>9</v>
      </c>
      <c r="K377" s="48">
        <v>0.5555555555555556</v>
      </c>
      <c r="L377" s="5">
        <v>5</v>
      </c>
      <c r="M377" s="5">
        <v>9</v>
      </c>
      <c r="N377" s="48">
        <v>0.5555555555555556</v>
      </c>
      <c r="O377" s="7"/>
      <c r="P377" s="3"/>
      <c r="Q377" s="3" t="s">
        <v>13134</v>
      </c>
      <c r="R377" s="48">
        <v>3.2</v>
      </c>
      <c r="S377" s="5">
        <v>63</v>
      </c>
      <c r="T377" s="48">
        <v>1.78</v>
      </c>
      <c r="U377" s="48">
        <v>31.2903226</v>
      </c>
      <c r="V377" s="5">
        <v>25</v>
      </c>
      <c r="W377" s="3" t="s">
        <v>13144</v>
      </c>
      <c r="X377" s="3" t="s">
        <v>13138</v>
      </c>
      <c r="Y377" s="3" t="s">
        <v>11873</v>
      </c>
      <c r="Z377" s="48">
        <v>3.2</v>
      </c>
      <c r="AA377" s="5">
        <v>48</v>
      </c>
      <c r="AB377" s="5">
        <v>63</v>
      </c>
      <c r="AC377" s="3" t="s">
        <v>13134</v>
      </c>
      <c r="AD377" s="3"/>
      <c r="AE377" s="3"/>
      <c r="AF377" s="3"/>
    </row>
    <row x14ac:dyDescent="0.25" r="378" customHeight="1" ht="16.5">
      <c r="A378" s="5">
        <v>8610</v>
      </c>
      <c r="B378" s="3" t="s">
        <v>9044</v>
      </c>
      <c r="C378" s="3" t="s">
        <v>9045</v>
      </c>
      <c r="D378" s="8" t="s">
        <v>4</v>
      </c>
      <c r="E378" s="8" t="s">
        <v>6</v>
      </c>
      <c r="F378" s="80">
        <f>IF(AC378="SIM",IF(E378&lt;&gt;"",IF(VLOOKUP(E378,AUXILIAR!$A$1:$B$11,2,FALSE)-IF(Verificação!$G$3="",10,VLOOKUP(Verificação!$G$3,AUXILIAR!$A$1:$B$11,2,FALSE))&gt;0,Verificação!$G$3,E378),IF(VLOOKUP(D378,AUXILIAR!$A$1:$B$11,2,FALSE)-IF(Verificação!$G$3="",10,VLOOKUP(Verificação!$G$3,AUXILIAR!$A$1:$B$11,2,FALSE))&gt;0,Verificação!$G$3,D378)),IF(E378&lt;&gt;"",E378,D378))</f>
      </c>
      <c r="G378" s="81">
        <f>IF(OR(AND(AC378="SIM",OR(F378=Verificação!$G$3,D378=F378,F378="NP")),OR(D378=F378,F378="NP")),"NÃO",IF(E378&lt;&gt;"","SIM","NÃO"))</f>
      </c>
      <c r="H378" s="5">
        <f>IF(E378="NP",0,ABS(VLOOKUP(D378,AUXILIAR!$A$2:$B$11,2,FALSE) - VLOOKUP(E378,AUXILIAR!$A$2:$B$11,2,FALSE)))</f>
      </c>
      <c r="I378" s="5">
        <v>7</v>
      </c>
      <c r="J378" s="5">
        <v>13</v>
      </c>
      <c r="K378" s="48">
        <v>0.5384615384615384</v>
      </c>
      <c r="L378" s="5">
        <v>3</v>
      </c>
      <c r="M378" s="5">
        <v>7</v>
      </c>
      <c r="N378" s="48">
        <v>0.42857142857142855</v>
      </c>
      <c r="O378" s="7"/>
      <c r="P378" s="3"/>
      <c r="Q378" s="3" t="s">
        <v>13134</v>
      </c>
      <c r="R378" s="48">
        <v>3.2</v>
      </c>
      <c r="S378" s="5">
        <v>71</v>
      </c>
      <c r="T378" s="48">
        <v>1.504</v>
      </c>
      <c r="U378" s="48">
        <v>17.8921569</v>
      </c>
      <c r="V378" s="5">
        <v>27</v>
      </c>
      <c r="W378" s="3" t="s">
        <v>13516</v>
      </c>
      <c r="X378" s="3" t="s">
        <v>13150</v>
      </c>
      <c r="Y378" s="3" t="s">
        <v>11873</v>
      </c>
      <c r="Z378" s="48">
        <v>3.2</v>
      </c>
      <c r="AA378" s="5">
        <v>48</v>
      </c>
      <c r="AB378" s="5">
        <v>71</v>
      </c>
      <c r="AC378" s="3" t="s">
        <v>13134</v>
      </c>
      <c r="AD378" s="3"/>
      <c r="AE378" s="3"/>
      <c r="AF378" s="3"/>
    </row>
    <row x14ac:dyDescent="0.25" r="379" customHeight="1" ht="16.5">
      <c r="A379" s="5">
        <v>15667</v>
      </c>
      <c r="B379" s="3" t="s">
        <v>6820</v>
      </c>
      <c r="C379" s="3" t="s">
        <v>6821</v>
      </c>
      <c r="D379" s="8" t="s">
        <v>4</v>
      </c>
      <c r="E379" s="79"/>
      <c r="F379" s="80">
        <f>IF(AC379="SIM",IF(E379&lt;&gt;"",IF(VLOOKUP(E379,AUXILIAR!$A$1:$B$11,2,FALSE)-IF(Verificação!$G$3="",10,VLOOKUP(Verificação!$G$3,AUXILIAR!$A$1:$B$11,2,FALSE))&gt;0,Verificação!$G$3,E379),IF(VLOOKUP(D379,AUXILIAR!$A$1:$B$11,2,FALSE)-IF(Verificação!$G$3="",10,VLOOKUP(Verificação!$G$3,AUXILIAR!$A$1:$B$11,2,FALSE))&gt;0,Verificação!$G$3,D379)),IF(E379&lt;&gt;"",E379,D379))</f>
      </c>
      <c r="G379" s="81">
        <f>IF(OR(AND(AC379="SIM",OR(F379=Verificação!$G$3,D379=F379,F379="NP")),OR(D379=F379,F379="NP")),"NÃO",IF(E379&lt;&gt;"","SIM","NÃO"))</f>
      </c>
      <c r="H379" s="7">
        <f>IF(E379="NP",0,ABS(VLOOKUP(D379,AUXILIAR!$A$2:$B$11,2,FALSE) - VLOOKUP(E379,AUXILIAR!$A$2:$B$11,2,FALSE)))</f>
      </c>
      <c r="I379" s="5">
        <v>1</v>
      </c>
      <c r="J379" s="5">
        <v>1</v>
      </c>
      <c r="K379" s="5">
        <v>1</v>
      </c>
      <c r="L379" s="5">
        <v>1</v>
      </c>
      <c r="M379" s="5">
        <v>1</v>
      </c>
      <c r="N379" s="5">
        <v>1</v>
      </c>
      <c r="O379" s="7"/>
      <c r="P379" s="3"/>
      <c r="Q379" s="3" t="s">
        <v>13134</v>
      </c>
      <c r="R379" s="48">
        <v>3.2</v>
      </c>
      <c r="S379" s="5">
        <v>66</v>
      </c>
      <c r="T379" s="48">
        <v>2.11</v>
      </c>
      <c r="U379" s="48">
        <v>53.2051282</v>
      </c>
      <c r="V379" s="5">
        <v>22</v>
      </c>
      <c r="W379" s="3" t="s">
        <v>13186</v>
      </c>
      <c r="X379" s="3" t="s">
        <v>13517</v>
      </c>
      <c r="Y379" s="3" t="s">
        <v>11873</v>
      </c>
      <c r="Z379" s="48">
        <v>3.2</v>
      </c>
      <c r="AA379" s="5">
        <v>48</v>
      </c>
      <c r="AB379" s="5">
        <v>66</v>
      </c>
      <c r="AC379" s="3" t="s">
        <v>13134</v>
      </c>
      <c r="AD379" s="3"/>
      <c r="AE379" s="3"/>
      <c r="AF379" s="3"/>
    </row>
    <row x14ac:dyDescent="0.25" r="380" customHeight="1" ht="16.5">
      <c r="A380" s="5">
        <v>100366</v>
      </c>
      <c r="B380" s="3" t="s">
        <v>7370</v>
      </c>
      <c r="C380" s="3" t="s">
        <v>7371</v>
      </c>
      <c r="D380" s="8" t="s">
        <v>4</v>
      </c>
      <c r="E380" s="79"/>
      <c r="F380" s="80">
        <f>IF(AC380="SIM",IF(E380&lt;&gt;"",IF(VLOOKUP(E380,AUXILIAR!$A$1:$B$11,2,FALSE)-IF(Verificação!$G$3="",10,VLOOKUP(Verificação!$G$3,AUXILIAR!$A$1:$B$11,2,FALSE))&gt;0,Verificação!$G$3,E380),IF(VLOOKUP(D380,AUXILIAR!$A$1:$B$11,2,FALSE)-IF(Verificação!$G$3="",10,VLOOKUP(Verificação!$G$3,AUXILIAR!$A$1:$B$11,2,FALSE))&gt;0,Verificação!$G$3,D380)),IF(E380&lt;&gt;"",E380,D380))</f>
      </c>
      <c r="G380" s="81">
        <f>IF(OR(AND(AC380="SIM",OR(F380=Verificação!$G$3,D380=F380,F380="NP")),OR(D380=F380,F380="NP")),"NÃO",IF(E380&lt;&gt;"","SIM","NÃO"))</f>
      </c>
      <c r="H380" s="7">
        <f>IF(E380="NP",0,ABS(VLOOKUP(D380,AUXILIAR!$A$2:$B$11,2,FALSE) - VLOOKUP(E380,AUXILIAR!$A$2:$B$11,2,FALSE)))</f>
      </c>
      <c r="I380" s="5">
        <v>3</v>
      </c>
      <c r="J380" s="5">
        <v>4</v>
      </c>
      <c r="K380" s="48">
        <v>0.75</v>
      </c>
      <c r="L380" s="5">
        <v>1</v>
      </c>
      <c r="M380" s="5">
        <v>2</v>
      </c>
      <c r="N380" s="48">
        <v>0.5</v>
      </c>
      <c r="O380" s="7"/>
      <c r="P380" s="3"/>
      <c r="Q380" s="3" t="s">
        <v>13134</v>
      </c>
      <c r="R380" s="48">
        <v>3.2</v>
      </c>
      <c r="S380" s="5">
        <v>63</v>
      </c>
      <c r="T380" s="13"/>
      <c r="U380" s="13"/>
      <c r="V380" s="5">
        <v>18</v>
      </c>
      <c r="W380" s="3" t="s">
        <v>13144</v>
      </c>
      <c r="X380" s="3"/>
      <c r="Y380" s="3" t="s">
        <v>11873</v>
      </c>
      <c r="Z380" s="48">
        <v>3.2</v>
      </c>
      <c r="AA380" s="5">
        <v>48</v>
      </c>
      <c r="AB380" s="5">
        <v>63</v>
      </c>
      <c r="AC380" s="3" t="s">
        <v>13134</v>
      </c>
      <c r="AD380" s="3"/>
      <c r="AE380" s="3"/>
      <c r="AF380" s="3"/>
    </row>
    <row x14ac:dyDescent="0.25" r="381" customHeight="1" ht="16.5">
      <c r="A381" s="5">
        <v>92707</v>
      </c>
      <c r="B381" s="3" t="s">
        <v>7305</v>
      </c>
      <c r="C381" s="3" t="s">
        <v>7306</v>
      </c>
      <c r="D381" s="8" t="s">
        <v>4</v>
      </c>
      <c r="E381" s="79"/>
      <c r="F381" s="80">
        <f>IF(AC381="SIM",IF(E381&lt;&gt;"",IF(VLOOKUP(E381,AUXILIAR!$A$1:$B$11,2,FALSE)-IF(Verificação!$G$3="",10,VLOOKUP(Verificação!$G$3,AUXILIAR!$A$1:$B$11,2,FALSE))&gt;0,Verificação!$G$3,E381),IF(VLOOKUP(D381,AUXILIAR!$A$1:$B$11,2,FALSE)-IF(Verificação!$G$3="",10,VLOOKUP(Verificação!$G$3,AUXILIAR!$A$1:$B$11,2,FALSE))&gt;0,Verificação!$G$3,D381)),IF(E381&lt;&gt;"",E381,D381))</f>
      </c>
      <c r="G381" s="81">
        <f>IF(OR(AND(AC381="SIM",OR(F381=Verificação!$G$3,D381=F381,F381="NP")),OR(D381=F381,F381="NP")),"NÃO",IF(E381&lt;&gt;"","SIM","NÃO"))</f>
      </c>
      <c r="H381" s="7">
        <f>IF(E381="NP",0,ABS(VLOOKUP(D381,AUXILIAR!$A$2:$B$11,2,FALSE) - VLOOKUP(E381,AUXILIAR!$A$2:$B$11,2,FALSE)))</f>
      </c>
      <c r="I381" s="5">
        <v>99</v>
      </c>
      <c r="J381" s="5">
        <v>279</v>
      </c>
      <c r="K381" s="48">
        <v>0.3548387096774194</v>
      </c>
      <c r="L381" s="5">
        <v>68</v>
      </c>
      <c r="M381" s="5">
        <v>208</v>
      </c>
      <c r="N381" s="48">
        <v>0.3269230769230769</v>
      </c>
      <c r="O381" s="5">
        <v>2</v>
      </c>
      <c r="P381" s="3" t="s">
        <v>7307</v>
      </c>
      <c r="Q381" s="3" t="s">
        <v>11873</v>
      </c>
      <c r="R381" s="48">
        <v>3.2</v>
      </c>
      <c r="S381" s="5">
        <v>63</v>
      </c>
      <c r="T381" s="48">
        <v>2.849</v>
      </c>
      <c r="U381" s="48">
        <v>58.3870968</v>
      </c>
      <c r="V381" s="5">
        <v>50</v>
      </c>
      <c r="W381" s="3" t="s">
        <v>13144</v>
      </c>
      <c r="X381" s="3" t="s">
        <v>13138</v>
      </c>
      <c r="Y381" s="3" t="s">
        <v>11873</v>
      </c>
      <c r="Z381" s="48">
        <v>3.2</v>
      </c>
      <c r="AA381" s="5">
        <v>48</v>
      </c>
      <c r="AB381" s="5">
        <v>63</v>
      </c>
      <c r="AC381" s="3" t="s">
        <v>13134</v>
      </c>
      <c r="AD381" s="3"/>
      <c r="AE381" s="3"/>
      <c r="AF381" s="3"/>
    </row>
    <row x14ac:dyDescent="0.25" r="382" customHeight="1" ht="16.5">
      <c r="A382" s="5">
        <v>131573</v>
      </c>
      <c r="B382" s="3" t="s">
        <v>6191</v>
      </c>
      <c r="C382" s="3" t="s">
        <v>6192</v>
      </c>
      <c r="D382" s="8" t="s">
        <v>3</v>
      </c>
      <c r="E382" s="79"/>
      <c r="F382" s="80">
        <f>IF(AC382="SIM",IF(E382&lt;&gt;"",IF(VLOOKUP(E382,AUXILIAR!$A$1:$B$11,2,FALSE)-IF(Verificação!$G$3="",10,VLOOKUP(Verificação!$G$3,AUXILIAR!$A$1:$B$11,2,FALSE))&gt;0,Verificação!$G$3,E382),IF(VLOOKUP(D382,AUXILIAR!$A$1:$B$11,2,FALSE)-IF(Verificação!$G$3="",10,VLOOKUP(Verificação!$G$3,AUXILIAR!$A$1:$B$11,2,FALSE))&gt;0,Verificação!$G$3,D382)),IF(E382&lt;&gt;"",E382,D382))</f>
      </c>
      <c r="G382" s="81">
        <f>IF(OR(AND(AC382="SIM",OR(F382=Verificação!$G$3,D382=F382,F382="NP")),OR(D382=F382,F382="NP")),"NÃO",IF(E382&lt;&gt;"","SIM","NÃO"))</f>
      </c>
      <c r="H382" s="7">
        <f>IF(E382="NP",0,ABS(VLOOKUP(D382,AUXILIAR!$A$2:$B$11,2,FALSE) - VLOOKUP(E382,AUXILIAR!$A$2:$B$11,2,FALSE)))</f>
      </c>
      <c r="I382" s="5">
        <v>1</v>
      </c>
      <c r="J382" s="5">
        <v>1</v>
      </c>
      <c r="K382" s="5">
        <v>1</v>
      </c>
      <c r="L382" s="5">
        <v>1</v>
      </c>
      <c r="M382" s="5">
        <v>1</v>
      </c>
      <c r="N382" s="5">
        <v>1</v>
      </c>
      <c r="O382" s="7"/>
      <c r="P382" s="3"/>
      <c r="Q382" s="3" t="s">
        <v>13134</v>
      </c>
      <c r="R382" s="48">
        <v>3.2</v>
      </c>
      <c r="S382" s="5">
        <v>86</v>
      </c>
      <c r="T382" s="48">
        <v>1.088</v>
      </c>
      <c r="U382" s="48">
        <v>26.8060837</v>
      </c>
      <c r="V382" s="5">
        <v>18</v>
      </c>
      <c r="W382" s="3" t="s">
        <v>13518</v>
      </c>
      <c r="X382" s="3" t="s">
        <v>13519</v>
      </c>
      <c r="Y382" s="3" t="s">
        <v>13134</v>
      </c>
      <c r="Z382" s="48">
        <v>3.2</v>
      </c>
      <c r="AA382" s="5">
        <v>48</v>
      </c>
      <c r="AB382" s="5">
        <v>86</v>
      </c>
      <c r="AC382" s="3" t="s">
        <v>13134</v>
      </c>
      <c r="AD382" s="3"/>
      <c r="AE382" s="3"/>
      <c r="AF382" s="3"/>
    </row>
    <row x14ac:dyDescent="0.25" r="383" customHeight="1" ht="16.5">
      <c r="A383" s="5">
        <v>48</v>
      </c>
      <c r="B383" s="3" t="s">
        <v>7608</v>
      </c>
      <c r="C383" s="3" t="s">
        <v>7609</v>
      </c>
      <c r="D383" s="8" t="s">
        <v>4</v>
      </c>
      <c r="E383" s="8" t="s">
        <v>5</v>
      </c>
      <c r="F383" s="80">
        <f>IF(AC383="SIM",IF(E383&lt;&gt;"",IF(VLOOKUP(E383,AUXILIAR!$A$1:$B$11,2,FALSE)-IF(Verificação!$G$3="",10,VLOOKUP(Verificação!$G$3,AUXILIAR!$A$1:$B$11,2,FALSE))&gt;0,Verificação!$G$3,E383),IF(VLOOKUP(D383,AUXILIAR!$A$1:$B$11,2,FALSE)-IF(Verificação!$G$3="",10,VLOOKUP(Verificação!$G$3,AUXILIAR!$A$1:$B$11,2,FALSE))&gt;0,Verificação!$G$3,D383)),IF(E383&lt;&gt;"",E383,D383))</f>
      </c>
      <c r="G383" s="81">
        <f>IF(OR(AND(AC383="SIM",OR(F383=Verificação!$G$3,D383=F383,F383="NP")),OR(D383=F383,F383="NP")),"NÃO",IF(E383&lt;&gt;"","SIM","NÃO"))</f>
      </c>
      <c r="H383" s="5">
        <f>IF(E383="NP",0,ABS(VLOOKUP(D383,AUXILIAR!$A$2:$B$11,2,FALSE) - VLOOKUP(E383,AUXILIAR!$A$2:$B$11,2,FALSE)))</f>
      </c>
      <c r="I383" s="5">
        <v>19</v>
      </c>
      <c r="J383" s="5">
        <v>33</v>
      </c>
      <c r="K383" s="48">
        <v>0.5757575757575758</v>
      </c>
      <c r="L383" s="5">
        <v>5</v>
      </c>
      <c r="M383" s="5">
        <v>8</v>
      </c>
      <c r="N383" s="48">
        <v>0.625</v>
      </c>
      <c r="O383" s="7"/>
      <c r="P383" s="3"/>
      <c r="Q383" s="3" t="s">
        <v>13134</v>
      </c>
      <c r="R383" s="48">
        <v>3.2</v>
      </c>
      <c r="S383" s="5">
        <v>74</v>
      </c>
      <c r="T383" s="48">
        <v>1.817</v>
      </c>
      <c r="U383" s="5">
        <v>45</v>
      </c>
      <c r="V383" s="5">
        <v>35</v>
      </c>
      <c r="W383" s="3" t="s">
        <v>13247</v>
      </c>
      <c r="X383" s="3" t="s">
        <v>13255</v>
      </c>
      <c r="Y383" s="3" t="s">
        <v>11873</v>
      </c>
      <c r="Z383" s="48">
        <v>3.2</v>
      </c>
      <c r="AA383" s="5">
        <v>48</v>
      </c>
      <c r="AB383" s="5">
        <v>74</v>
      </c>
      <c r="AC383" s="3" t="s">
        <v>13134</v>
      </c>
      <c r="AD383" s="3"/>
      <c r="AE383" s="3"/>
      <c r="AF383" s="3"/>
    </row>
    <row x14ac:dyDescent="0.25" r="384" customHeight="1" ht="16.5">
      <c r="A384" s="5">
        <v>2540</v>
      </c>
      <c r="B384" s="3" t="s">
        <v>7672</v>
      </c>
      <c r="C384" s="3" t="s">
        <v>7673</v>
      </c>
      <c r="D384" s="8" t="s">
        <v>4</v>
      </c>
      <c r="E384" s="8" t="s">
        <v>5</v>
      </c>
      <c r="F384" s="80">
        <f>IF(AC384="SIM",IF(E384&lt;&gt;"",IF(VLOOKUP(E384,AUXILIAR!$A$1:$B$11,2,FALSE)-IF(Verificação!$G$3="",10,VLOOKUP(Verificação!$G$3,AUXILIAR!$A$1:$B$11,2,FALSE))&gt;0,Verificação!$G$3,E384),IF(VLOOKUP(D384,AUXILIAR!$A$1:$B$11,2,FALSE)-IF(Verificação!$G$3="",10,VLOOKUP(Verificação!$G$3,AUXILIAR!$A$1:$B$11,2,FALSE))&gt;0,Verificação!$G$3,D384)),IF(E384&lt;&gt;"",E384,D384))</f>
      </c>
      <c r="G384" s="81">
        <f>IF(OR(AND(AC384="SIM",OR(F384=Verificação!$G$3,D384=F384,F384="NP")),OR(D384=F384,F384="NP")),"NÃO",IF(E384&lt;&gt;"","SIM","NÃO"))</f>
      </c>
      <c r="H384" s="5">
        <f>IF(E384="NP",0,ABS(VLOOKUP(D384,AUXILIAR!$A$2:$B$11,2,FALSE) - VLOOKUP(E384,AUXILIAR!$A$2:$B$11,2,FALSE)))</f>
      </c>
      <c r="I384" s="5">
        <v>2</v>
      </c>
      <c r="J384" s="5">
        <v>5</v>
      </c>
      <c r="K384" s="48">
        <v>0.4</v>
      </c>
      <c r="L384" s="5">
        <v>1</v>
      </c>
      <c r="M384" s="5">
        <v>4</v>
      </c>
      <c r="N384" s="48">
        <v>0.25</v>
      </c>
      <c r="O384" s="5">
        <v>2</v>
      </c>
      <c r="P384" s="3" t="s">
        <v>1546</v>
      </c>
      <c r="Q384" s="3" t="s">
        <v>11873</v>
      </c>
      <c r="R384" s="48">
        <v>3.1</v>
      </c>
      <c r="S384" s="5">
        <v>68</v>
      </c>
      <c r="T384" s="48">
        <v>1.764</v>
      </c>
      <c r="U384" s="48">
        <v>39.6373057</v>
      </c>
      <c r="V384" s="5">
        <v>28</v>
      </c>
      <c r="W384" s="3" t="s">
        <v>13520</v>
      </c>
      <c r="X384" s="3" t="s">
        <v>13301</v>
      </c>
      <c r="Y384" s="3" t="s">
        <v>11873</v>
      </c>
      <c r="Z384" s="48">
        <v>3.1</v>
      </c>
      <c r="AA384" s="5">
        <v>47</v>
      </c>
      <c r="AB384" s="5">
        <v>68</v>
      </c>
      <c r="AC384" s="3" t="s">
        <v>13134</v>
      </c>
      <c r="AD384" s="3"/>
      <c r="AE384" s="3"/>
      <c r="AF384" s="3"/>
    </row>
    <row x14ac:dyDescent="0.25" r="385" customHeight="1" ht="16.5">
      <c r="A385" s="5">
        <v>24595</v>
      </c>
      <c r="B385" s="3" t="s">
        <v>7117</v>
      </c>
      <c r="C385" s="3" t="s">
        <v>7118</v>
      </c>
      <c r="D385" s="8" t="s">
        <v>4</v>
      </c>
      <c r="E385" s="79"/>
      <c r="F385" s="80">
        <f>IF(AC385="SIM",IF(E385&lt;&gt;"",IF(VLOOKUP(E385,AUXILIAR!$A$1:$B$11,2,FALSE)-IF(Verificação!$G$3="",10,VLOOKUP(Verificação!$G$3,AUXILIAR!$A$1:$B$11,2,FALSE))&gt;0,Verificação!$G$3,E385),IF(VLOOKUP(D385,AUXILIAR!$A$1:$B$11,2,FALSE)-IF(Verificação!$G$3="",10,VLOOKUP(Verificação!$G$3,AUXILIAR!$A$1:$B$11,2,FALSE))&gt;0,Verificação!$G$3,D385)),IF(E385&lt;&gt;"",E385,D385))</f>
      </c>
      <c r="G385" s="81">
        <f>IF(OR(AND(AC385="SIM",OR(F385=Verificação!$G$3,D385=F385,F385="NP")),OR(D385=F385,F385="NP")),"NÃO",IF(E385&lt;&gt;"","SIM","NÃO"))</f>
      </c>
      <c r="H385" s="7">
        <f>IF(E385="NP",0,ABS(VLOOKUP(D385,AUXILIAR!$A$2:$B$11,2,FALSE) - VLOOKUP(E385,AUXILIAR!$A$2:$B$11,2,FALSE)))</f>
      </c>
      <c r="I385" s="5">
        <v>8</v>
      </c>
      <c r="J385" s="5">
        <v>19</v>
      </c>
      <c r="K385" s="48">
        <v>0.42105263157894735</v>
      </c>
      <c r="L385" s="5">
        <v>5</v>
      </c>
      <c r="M385" s="5">
        <v>14</v>
      </c>
      <c r="N385" s="48">
        <v>0.35714285714285715</v>
      </c>
      <c r="O385" s="5">
        <v>2</v>
      </c>
      <c r="P385" s="3" t="s">
        <v>7119</v>
      </c>
      <c r="Q385" s="3" t="s">
        <v>11873</v>
      </c>
      <c r="R385" s="48">
        <v>3.1</v>
      </c>
      <c r="S385" s="5">
        <v>64</v>
      </c>
      <c r="T385" s="48">
        <v>1.68</v>
      </c>
      <c r="U385" s="48">
        <v>43.220339</v>
      </c>
      <c r="V385" s="5">
        <v>18</v>
      </c>
      <c r="W385" s="3" t="s">
        <v>13521</v>
      </c>
      <c r="X385" s="3" t="s">
        <v>13522</v>
      </c>
      <c r="Y385" s="3" t="s">
        <v>11873</v>
      </c>
      <c r="Z385" s="48">
        <v>3.1</v>
      </c>
      <c r="AA385" s="5">
        <v>47</v>
      </c>
      <c r="AB385" s="5">
        <v>64</v>
      </c>
      <c r="AC385" s="3" t="s">
        <v>13134</v>
      </c>
      <c r="AD385" s="3"/>
      <c r="AE385" s="3"/>
      <c r="AF385" s="3"/>
    </row>
    <row x14ac:dyDescent="0.25" r="386" customHeight="1" ht="16.5">
      <c r="A386" s="5">
        <v>8504</v>
      </c>
      <c r="B386" s="3" t="s">
        <v>6528</v>
      </c>
      <c r="C386" s="3" t="s">
        <v>6529</v>
      </c>
      <c r="D386" s="8" t="s">
        <v>4</v>
      </c>
      <c r="E386" s="79"/>
      <c r="F386" s="80">
        <f>IF(AC386="SIM",IF(E386&lt;&gt;"",IF(VLOOKUP(E386,AUXILIAR!$A$1:$B$11,2,FALSE)-IF(Verificação!$G$3="",10,VLOOKUP(Verificação!$G$3,AUXILIAR!$A$1:$B$11,2,FALSE))&gt;0,Verificação!$G$3,E386),IF(VLOOKUP(D386,AUXILIAR!$A$1:$B$11,2,FALSE)-IF(Verificação!$G$3="",10,VLOOKUP(Verificação!$G$3,AUXILIAR!$A$1:$B$11,2,FALSE))&gt;0,Verificação!$G$3,D386)),IF(E386&lt;&gt;"",E386,D386))</f>
      </c>
      <c r="G386" s="81">
        <f>IF(OR(AND(AC386="SIM",OR(F386=Verificação!$G$3,D386=F386,F386="NP")),OR(D386=F386,F386="NP")),"NÃO",IF(E386&lt;&gt;"","SIM","NÃO"))</f>
      </c>
      <c r="H386" s="7">
        <f>IF(E386="NP",0,ABS(VLOOKUP(D386,AUXILIAR!$A$2:$B$11,2,FALSE) - VLOOKUP(E386,AUXILIAR!$A$2:$B$11,2,FALSE)))</f>
      </c>
      <c r="I386" s="5">
        <v>25</v>
      </c>
      <c r="J386" s="5">
        <v>85</v>
      </c>
      <c r="K386" s="48">
        <v>0.29411764705882354</v>
      </c>
      <c r="L386" s="5">
        <v>15</v>
      </c>
      <c r="M386" s="5">
        <v>44</v>
      </c>
      <c r="N386" s="48">
        <v>0.3409090909090909</v>
      </c>
      <c r="O386" s="5">
        <v>3</v>
      </c>
      <c r="P386" s="3" t="s">
        <v>6530</v>
      </c>
      <c r="Q386" s="3" t="s">
        <v>11873</v>
      </c>
      <c r="R386" s="48">
        <v>3.1</v>
      </c>
      <c r="S386" s="5">
        <v>70</v>
      </c>
      <c r="T386" s="48">
        <v>1.969</v>
      </c>
      <c r="U386" s="48">
        <v>56.640625</v>
      </c>
      <c r="V386" s="5">
        <v>37</v>
      </c>
      <c r="W386" s="3" t="s">
        <v>13240</v>
      </c>
      <c r="X386" s="3" t="s">
        <v>13476</v>
      </c>
      <c r="Y386" s="3" t="s">
        <v>11873</v>
      </c>
      <c r="Z386" s="48">
        <v>3.1</v>
      </c>
      <c r="AA386" s="5">
        <v>47</v>
      </c>
      <c r="AB386" s="5">
        <v>70</v>
      </c>
      <c r="AC386" s="3" t="s">
        <v>13134</v>
      </c>
      <c r="AD386" s="3"/>
      <c r="AE386" s="3"/>
      <c r="AF386" s="3"/>
    </row>
    <row x14ac:dyDescent="0.25" r="387" customHeight="1" ht="16.5">
      <c r="A387" s="5">
        <v>10617</v>
      </c>
      <c r="B387" s="3" t="s">
        <v>7923</v>
      </c>
      <c r="C387" s="3" t="s">
        <v>7924</v>
      </c>
      <c r="D387" s="8" t="s">
        <v>5</v>
      </c>
      <c r="E387" s="79"/>
      <c r="F387" s="80">
        <f>IF(AC387="SIM",IF(E387&lt;&gt;"",IF(VLOOKUP(E387,AUXILIAR!$A$1:$B$11,2,FALSE)-IF(Verificação!$G$3="",10,VLOOKUP(Verificação!$G$3,AUXILIAR!$A$1:$B$11,2,FALSE))&gt;0,Verificação!$G$3,E387),IF(VLOOKUP(D387,AUXILIAR!$A$1:$B$11,2,FALSE)-IF(Verificação!$G$3="",10,VLOOKUP(Verificação!$G$3,AUXILIAR!$A$1:$B$11,2,FALSE))&gt;0,Verificação!$G$3,D387)),IF(E387&lt;&gt;"",E387,D387))</f>
      </c>
      <c r="G387" s="81">
        <f>IF(OR(AND(AC387="SIM",OR(F387=Verificação!$G$3,D387=F387,F387="NP")),OR(D387=F387,F387="NP")),"NÃO",IF(E387&lt;&gt;"","SIM","NÃO"))</f>
      </c>
      <c r="H387" s="7">
        <f>IF(E387="NP",0,ABS(VLOOKUP(D387,AUXILIAR!$A$2:$B$11,2,FALSE) - VLOOKUP(E387,AUXILIAR!$A$2:$B$11,2,FALSE)))</f>
      </c>
      <c r="I387" s="5">
        <v>1</v>
      </c>
      <c r="J387" s="5">
        <v>1</v>
      </c>
      <c r="K387" s="5">
        <v>1</v>
      </c>
      <c r="L387" s="5">
        <v>1</v>
      </c>
      <c r="M387" s="5">
        <v>1</v>
      </c>
      <c r="N387" s="5">
        <v>1</v>
      </c>
      <c r="O387" s="7"/>
      <c r="P387" s="3"/>
      <c r="Q387" s="3" t="s">
        <v>13134</v>
      </c>
      <c r="R387" s="48">
        <v>3.1</v>
      </c>
      <c r="S387" s="5">
        <v>56</v>
      </c>
      <c r="T387" s="48">
        <v>2.164</v>
      </c>
      <c r="U387" s="48">
        <v>53.5294118</v>
      </c>
      <c r="V387" s="5">
        <v>26</v>
      </c>
      <c r="W387" s="3" t="s">
        <v>13523</v>
      </c>
      <c r="X387" s="3" t="s">
        <v>13450</v>
      </c>
      <c r="Y387" s="3" t="s">
        <v>11873</v>
      </c>
      <c r="Z387" s="48">
        <v>3.1</v>
      </c>
      <c r="AA387" s="5">
        <v>47</v>
      </c>
      <c r="AB387" s="5">
        <v>56</v>
      </c>
      <c r="AC387" s="3" t="s">
        <v>13134</v>
      </c>
      <c r="AD387" s="3"/>
      <c r="AE387" s="3"/>
      <c r="AF387" s="3"/>
    </row>
    <row x14ac:dyDescent="0.25" r="388" customHeight="1" ht="16.5">
      <c r="A388" s="5">
        <v>2271</v>
      </c>
      <c r="B388" s="3" t="s">
        <v>8877</v>
      </c>
      <c r="C388" s="3" t="s">
        <v>8878</v>
      </c>
      <c r="D388" s="8" t="s">
        <v>5</v>
      </c>
      <c r="E388" s="8" t="s">
        <v>6</v>
      </c>
      <c r="F388" s="80">
        <f>IF(AC388="SIM",IF(E388&lt;&gt;"",IF(VLOOKUP(E388,AUXILIAR!$A$1:$B$11,2,FALSE)-IF(Verificação!$G$3="",10,VLOOKUP(Verificação!$G$3,AUXILIAR!$A$1:$B$11,2,FALSE))&gt;0,Verificação!$G$3,E388),IF(VLOOKUP(D388,AUXILIAR!$A$1:$B$11,2,FALSE)-IF(Verificação!$G$3="",10,VLOOKUP(Verificação!$G$3,AUXILIAR!$A$1:$B$11,2,FALSE))&gt;0,Verificação!$G$3,D388)),IF(E388&lt;&gt;"",E388,D388))</f>
      </c>
      <c r="G388" s="81">
        <f>IF(OR(AND(AC388="SIM",OR(F388=Verificação!$G$3,D388=F388,F388="NP")),OR(D388=F388,F388="NP")),"NÃO",IF(E388&lt;&gt;"","SIM","NÃO"))</f>
      </c>
      <c r="H388" s="5">
        <f>IF(E388="NP",0,ABS(VLOOKUP(D388,AUXILIAR!$A$2:$B$11,2,FALSE) - VLOOKUP(E388,AUXILIAR!$A$2:$B$11,2,FALSE)))</f>
      </c>
      <c r="I388" s="5">
        <v>3</v>
      </c>
      <c r="J388" s="5">
        <v>8</v>
      </c>
      <c r="K388" s="48">
        <v>0.375</v>
      </c>
      <c r="L388" s="5">
        <v>3</v>
      </c>
      <c r="M388" s="5">
        <v>6</v>
      </c>
      <c r="N388" s="48">
        <v>0.5</v>
      </c>
      <c r="O388" s="7"/>
      <c r="P388" s="3"/>
      <c r="Q388" s="3" t="s">
        <v>13134</v>
      </c>
      <c r="R388" s="48">
        <v>3.1</v>
      </c>
      <c r="S388" s="5">
        <v>62</v>
      </c>
      <c r="T388" s="48">
        <v>1.282</v>
      </c>
      <c r="U388" s="48">
        <v>15.2439024</v>
      </c>
      <c r="V388" s="5">
        <v>122</v>
      </c>
      <c r="W388" s="3" t="s">
        <v>13182</v>
      </c>
      <c r="X388" s="3" t="s">
        <v>13183</v>
      </c>
      <c r="Y388" s="3" t="s">
        <v>11873</v>
      </c>
      <c r="Z388" s="48">
        <v>3.1</v>
      </c>
      <c r="AA388" s="5">
        <v>47</v>
      </c>
      <c r="AB388" s="5">
        <v>62</v>
      </c>
      <c r="AC388" s="3" t="s">
        <v>13134</v>
      </c>
      <c r="AD388" s="3"/>
      <c r="AE388" s="3"/>
      <c r="AF388" s="3"/>
    </row>
    <row x14ac:dyDescent="0.25" r="389" customHeight="1" ht="16.5">
      <c r="A389" s="5">
        <v>117439</v>
      </c>
      <c r="B389" s="3" t="s">
        <v>8772</v>
      </c>
      <c r="C389" s="3" t="s">
        <v>8773</v>
      </c>
      <c r="D389" s="8" t="s">
        <v>4</v>
      </c>
      <c r="E389" s="8" t="s">
        <v>5</v>
      </c>
      <c r="F389" s="80">
        <f>IF(AC389="SIM",IF(E389&lt;&gt;"",IF(VLOOKUP(E389,AUXILIAR!$A$1:$B$11,2,FALSE)-IF(Verificação!$G$3="",10,VLOOKUP(Verificação!$G$3,AUXILIAR!$A$1:$B$11,2,FALSE))&gt;0,Verificação!$G$3,E389),IF(VLOOKUP(D389,AUXILIAR!$A$1:$B$11,2,FALSE)-IF(Verificação!$G$3="",10,VLOOKUP(Verificação!$G$3,AUXILIAR!$A$1:$B$11,2,FALSE))&gt;0,Verificação!$G$3,D389)),IF(E389&lt;&gt;"",E389,D389))</f>
      </c>
      <c r="G389" s="81">
        <f>IF(OR(AND(AC389="SIM",OR(F389=Verificação!$G$3,D389=F389,F389="NP")),OR(D389=F389,F389="NP")),"NÃO",IF(E389&lt;&gt;"","SIM","NÃO"))</f>
      </c>
      <c r="H389" s="5">
        <f>IF(E389="NP",0,ABS(VLOOKUP(D389,AUXILIAR!$A$2:$B$11,2,FALSE) - VLOOKUP(E389,AUXILIAR!$A$2:$B$11,2,FALSE)))</f>
      </c>
      <c r="I389" s="5">
        <v>110</v>
      </c>
      <c r="J389" s="5">
        <v>371</v>
      </c>
      <c r="K389" s="48">
        <v>0.29649595687331537</v>
      </c>
      <c r="L389" s="5">
        <v>65</v>
      </c>
      <c r="M389" s="5">
        <v>174</v>
      </c>
      <c r="N389" s="48">
        <v>0.3735632183908046</v>
      </c>
      <c r="O389" s="5">
        <v>2</v>
      </c>
      <c r="P389" s="3" t="s">
        <v>8774</v>
      </c>
      <c r="Q389" s="3" t="s">
        <v>11873</v>
      </c>
      <c r="R389" s="48">
        <v>3.1</v>
      </c>
      <c r="S389" s="5">
        <v>69</v>
      </c>
      <c r="T389" s="48">
        <v>1.737</v>
      </c>
      <c r="U389" s="48">
        <v>32.3170732</v>
      </c>
      <c r="V389" s="5">
        <v>44</v>
      </c>
      <c r="W389" s="3" t="s">
        <v>13240</v>
      </c>
      <c r="X389" s="3" t="s">
        <v>13183</v>
      </c>
      <c r="Y389" s="3" t="s">
        <v>11873</v>
      </c>
      <c r="Z389" s="48">
        <v>3.1</v>
      </c>
      <c r="AA389" s="5">
        <v>47</v>
      </c>
      <c r="AB389" s="5">
        <v>69</v>
      </c>
      <c r="AC389" s="3" t="s">
        <v>13134</v>
      </c>
      <c r="AD389" s="3"/>
      <c r="AE389" s="3"/>
      <c r="AF389" s="3"/>
    </row>
    <row x14ac:dyDescent="0.25" r="390" customHeight="1" ht="16.5">
      <c r="A390" s="5">
        <v>108134</v>
      </c>
      <c r="B390" s="3" t="s">
        <v>10635</v>
      </c>
      <c r="C390" s="3" t="s">
        <v>10636</v>
      </c>
      <c r="D390" s="8" t="s">
        <v>7</v>
      </c>
      <c r="E390" s="79"/>
      <c r="F390" s="80">
        <f>IF(AC390="SIM",IF(E390&lt;&gt;"",IF(VLOOKUP(E390,AUXILIAR!$A$1:$B$11,2,FALSE)-IF(Verificação!$G$3="",10,VLOOKUP(Verificação!$G$3,AUXILIAR!$A$1:$B$11,2,FALSE))&gt;0,Verificação!$G$3,E390),IF(VLOOKUP(D390,AUXILIAR!$A$1:$B$11,2,FALSE)-IF(Verificação!$G$3="",10,VLOOKUP(Verificação!$G$3,AUXILIAR!$A$1:$B$11,2,FALSE))&gt;0,Verificação!$G$3,D390)),IF(E390&lt;&gt;"",E390,D390))</f>
      </c>
      <c r="G390" s="81">
        <f>IF(OR(AND(AC390="SIM",OR(F390=Verificação!$G$3,D390=F390,F390="NP")),OR(D390=F390,F390="NP")),"NÃO",IF(E390&lt;&gt;"","SIM","NÃO"))</f>
      </c>
      <c r="H390" s="7">
        <f>IF(E390="NP",0,ABS(VLOOKUP(D390,AUXILIAR!$A$2:$B$11,2,FALSE) - VLOOKUP(E390,AUXILIAR!$A$2:$B$11,2,FALSE)))</f>
      </c>
      <c r="I390" s="5">
        <v>1</v>
      </c>
      <c r="J390" s="5">
        <v>1</v>
      </c>
      <c r="K390" s="5">
        <v>1</v>
      </c>
      <c r="L390" s="5">
        <v>1</v>
      </c>
      <c r="M390" s="5">
        <v>1</v>
      </c>
      <c r="N390" s="5">
        <v>1</v>
      </c>
      <c r="O390" s="7"/>
      <c r="P390" s="3"/>
      <c r="Q390" s="3" t="s">
        <v>13134</v>
      </c>
      <c r="R390" s="48">
        <v>3.1</v>
      </c>
      <c r="S390" s="5">
        <v>35</v>
      </c>
      <c r="T390" s="13"/>
      <c r="U390" s="13"/>
      <c r="V390" s="5">
        <v>14</v>
      </c>
      <c r="W390" s="3" t="s">
        <v>13273</v>
      </c>
      <c r="X390" s="3"/>
      <c r="Y390" s="3" t="s">
        <v>11873</v>
      </c>
      <c r="Z390" s="48">
        <v>3.1</v>
      </c>
      <c r="AA390" s="5">
        <v>47</v>
      </c>
      <c r="AB390" s="5">
        <v>35</v>
      </c>
      <c r="AC390" s="3" t="s">
        <v>13134</v>
      </c>
      <c r="AD390" s="3"/>
      <c r="AE390" s="3"/>
      <c r="AF390" s="3"/>
    </row>
    <row x14ac:dyDescent="0.25" r="391" customHeight="1" ht="16.5">
      <c r="A391" s="5">
        <v>100157</v>
      </c>
      <c r="B391" s="3" t="s">
        <v>9709</v>
      </c>
      <c r="C391" s="3" t="s">
        <v>9710</v>
      </c>
      <c r="D391" s="8" t="s">
        <v>6</v>
      </c>
      <c r="E391" s="79"/>
      <c r="F391" s="80">
        <f>IF(AC391="SIM",IF(E391&lt;&gt;"",IF(VLOOKUP(E391,AUXILIAR!$A$1:$B$11,2,FALSE)-IF(Verificação!$G$3="",10,VLOOKUP(Verificação!$G$3,AUXILIAR!$A$1:$B$11,2,FALSE))&gt;0,Verificação!$G$3,E391),IF(VLOOKUP(D391,AUXILIAR!$A$1:$B$11,2,FALSE)-IF(Verificação!$G$3="",10,VLOOKUP(Verificação!$G$3,AUXILIAR!$A$1:$B$11,2,FALSE))&gt;0,Verificação!$G$3,D391)),IF(E391&lt;&gt;"",E391,D391))</f>
      </c>
      <c r="G391" s="81">
        <f>IF(OR(AND(AC391="SIM",OR(F391=Verificação!$G$3,D391=F391,F391="NP")),OR(D391=F391,F391="NP")),"NÃO",IF(E391&lt;&gt;"","SIM","NÃO"))</f>
      </c>
      <c r="H391" s="7">
        <f>IF(E391="NP",0,ABS(VLOOKUP(D391,AUXILIAR!$A$2:$B$11,2,FALSE) - VLOOKUP(E391,AUXILIAR!$A$2:$B$11,2,FALSE)))</f>
      </c>
      <c r="I391" s="5">
        <v>40</v>
      </c>
      <c r="J391" s="5">
        <v>108</v>
      </c>
      <c r="K391" s="48">
        <v>0.37037037037037035</v>
      </c>
      <c r="L391" s="5">
        <v>26</v>
      </c>
      <c r="M391" s="5">
        <v>70</v>
      </c>
      <c r="N391" s="48">
        <v>0.37142857142857144</v>
      </c>
      <c r="O391" s="5">
        <v>2</v>
      </c>
      <c r="P391" s="3" t="s">
        <v>9711</v>
      </c>
      <c r="Q391" s="3" t="s">
        <v>11873</v>
      </c>
      <c r="R391" s="48">
        <v>3.1</v>
      </c>
      <c r="S391" s="5">
        <v>38</v>
      </c>
      <c r="T391" s="13"/>
      <c r="U391" s="13"/>
      <c r="V391" s="5">
        <v>16</v>
      </c>
      <c r="W391" s="3" t="s">
        <v>13524</v>
      </c>
      <c r="X391" s="3"/>
      <c r="Y391" s="3" t="s">
        <v>11873</v>
      </c>
      <c r="Z391" s="48">
        <v>3.1</v>
      </c>
      <c r="AA391" s="5">
        <v>47</v>
      </c>
      <c r="AB391" s="5">
        <v>38</v>
      </c>
      <c r="AC391" s="3" t="s">
        <v>13134</v>
      </c>
      <c r="AD391" s="3"/>
      <c r="AE391" s="3"/>
      <c r="AF391" s="3"/>
    </row>
    <row x14ac:dyDescent="0.25" r="392" customHeight="1" ht="16.5">
      <c r="A392" s="5">
        <v>99513</v>
      </c>
      <c r="B392" s="3" t="s">
        <v>9695</v>
      </c>
      <c r="C392" s="3" t="s">
        <v>9696</v>
      </c>
      <c r="D392" s="8" t="s">
        <v>4</v>
      </c>
      <c r="E392" s="8" t="s">
        <v>6</v>
      </c>
      <c r="F392" s="80">
        <f>IF(AC392="SIM",IF(E392&lt;&gt;"",IF(VLOOKUP(E392,AUXILIAR!$A$1:$B$11,2,FALSE)-IF(Verificação!$G$3="",10,VLOOKUP(Verificação!$G$3,AUXILIAR!$A$1:$B$11,2,FALSE))&gt;0,Verificação!$G$3,E392),IF(VLOOKUP(D392,AUXILIAR!$A$1:$B$11,2,FALSE)-IF(Verificação!$G$3="",10,VLOOKUP(Verificação!$G$3,AUXILIAR!$A$1:$B$11,2,FALSE))&gt;0,Verificação!$G$3,D392)),IF(E392&lt;&gt;"",E392,D392))</f>
      </c>
      <c r="G392" s="81">
        <f>IF(OR(AND(AC392="SIM",OR(F392=Verificação!$G$3,D392=F392,F392="NP")),OR(D392=F392,F392="NP")),"NÃO",IF(E392&lt;&gt;"","SIM","NÃO"))</f>
      </c>
      <c r="H392" s="5">
        <f>IF(E392="NP",0,ABS(VLOOKUP(D392,AUXILIAR!$A$2:$B$11,2,FALSE) - VLOOKUP(E392,AUXILIAR!$A$2:$B$11,2,FALSE)))</f>
      </c>
      <c r="I392" s="5">
        <v>11</v>
      </c>
      <c r="J392" s="5">
        <v>26</v>
      </c>
      <c r="K392" s="48">
        <v>0.4230769230769231</v>
      </c>
      <c r="L392" s="5">
        <v>9</v>
      </c>
      <c r="M392" s="5">
        <v>23</v>
      </c>
      <c r="N392" s="48">
        <v>0.391304347826087</v>
      </c>
      <c r="O392" s="5">
        <v>2</v>
      </c>
      <c r="P392" s="3" t="s">
        <v>9697</v>
      </c>
      <c r="Q392" s="3" t="s">
        <v>11873</v>
      </c>
      <c r="R392" s="48">
        <v>3.1</v>
      </c>
      <c r="S392" s="5">
        <v>69</v>
      </c>
      <c r="T392" s="48">
        <v>1.465</v>
      </c>
      <c r="U392" s="48">
        <v>7.5819672</v>
      </c>
      <c r="V392" s="5">
        <v>20</v>
      </c>
      <c r="W392" s="3" t="s">
        <v>13525</v>
      </c>
      <c r="X392" s="3" t="s">
        <v>13526</v>
      </c>
      <c r="Y392" s="3" t="s">
        <v>11873</v>
      </c>
      <c r="Z392" s="48">
        <v>3.1</v>
      </c>
      <c r="AA392" s="5">
        <v>47</v>
      </c>
      <c r="AB392" s="5">
        <v>69</v>
      </c>
      <c r="AC392" s="3" t="s">
        <v>13134</v>
      </c>
      <c r="AD392" s="3"/>
      <c r="AE392" s="3"/>
      <c r="AF392" s="3"/>
    </row>
    <row x14ac:dyDescent="0.25" r="393" customHeight="1" ht="16.5">
      <c r="A393" s="5">
        <v>97868</v>
      </c>
      <c r="B393" s="3" t="s">
        <v>8592</v>
      </c>
      <c r="C393" s="3" t="s">
        <v>8593</v>
      </c>
      <c r="D393" s="8" t="s">
        <v>4</v>
      </c>
      <c r="E393" s="8" t="s">
        <v>5</v>
      </c>
      <c r="F393" s="80">
        <f>IF(AC393="SIM",IF(E393&lt;&gt;"",IF(VLOOKUP(E393,AUXILIAR!$A$1:$B$11,2,FALSE)-IF(Verificação!$G$3="",10,VLOOKUP(Verificação!$G$3,AUXILIAR!$A$1:$B$11,2,FALSE))&gt;0,Verificação!$G$3,E393),IF(VLOOKUP(D393,AUXILIAR!$A$1:$B$11,2,FALSE)-IF(Verificação!$G$3="",10,VLOOKUP(Verificação!$G$3,AUXILIAR!$A$1:$B$11,2,FALSE))&gt;0,Verificação!$G$3,D393)),IF(E393&lt;&gt;"",E393,D393))</f>
      </c>
      <c r="G393" s="81">
        <f>IF(OR(AND(AC393="SIM",OR(F393=Verificação!$G$3,D393=F393,F393="NP")),OR(D393=F393,F393="NP")),"NÃO",IF(E393&lt;&gt;"","SIM","NÃO"))</f>
      </c>
      <c r="H393" s="5">
        <f>IF(E393="NP",0,ABS(VLOOKUP(D393,AUXILIAR!$A$2:$B$11,2,FALSE) - VLOOKUP(E393,AUXILIAR!$A$2:$B$11,2,FALSE)))</f>
      </c>
      <c r="I393" s="5">
        <v>30</v>
      </c>
      <c r="J393" s="5">
        <v>77</v>
      </c>
      <c r="K393" s="48">
        <v>0.38961038961038963</v>
      </c>
      <c r="L393" s="5">
        <v>5</v>
      </c>
      <c r="M393" s="5">
        <v>14</v>
      </c>
      <c r="N393" s="48">
        <v>0.35714285714285715</v>
      </c>
      <c r="O393" s="5">
        <v>2</v>
      </c>
      <c r="P393" s="3" t="s">
        <v>8594</v>
      </c>
      <c r="Q393" s="3" t="s">
        <v>11873</v>
      </c>
      <c r="R393" s="48">
        <v>3.1</v>
      </c>
      <c r="S393" s="5">
        <v>69</v>
      </c>
      <c r="T393" s="13"/>
      <c r="U393" s="13"/>
      <c r="V393" s="5">
        <v>17</v>
      </c>
      <c r="W393" s="3" t="s">
        <v>13527</v>
      </c>
      <c r="X393" s="3"/>
      <c r="Y393" s="3" t="s">
        <v>11873</v>
      </c>
      <c r="Z393" s="48">
        <v>3.1</v>
      </c>
      <c r="AA393" s="5">
        <v>47</v>
      </c>
      <c r="AB393" s="5">
        <v>69</v>
      </c>
      <c r="AC393" s="3" t="s">
        <v>13134</v>
      </c>
      <c r="AD393" s="3"/>
      <c r="AE393" s="3"/>
      <c r="AF393" s="3"/>
    </row>
    <row x14ac:dyDescent="0.25" r="394" customHeight="1" ht="16.5">
      <c r="A394" s="5">
        <v>97069</v>
      </c>
      <c r="B394" s="3" t="s">
        <v>8582</v>
      </c>
      <c r="C394" s="3" t="s">
        <v>8583</v>
      </c>
      <c r="D394" s="8" t="s">
        <v>5</v>
      </c>
      <c r="E394" s="79"/>
      <c r="F394" s="80">
        <f>IF(AC394="SIM",IF(E394&lt;&gt;"",IF(VLOOKUP(E394,AUXILIAR!$A$1:$B$11,2,FALSE)-IF(Verificação!$G$3="",10,VLOOKUP(Verificação!$G$3,AUXILIAR!$A$1:$B$11,2,FALSE))&gt;0,Verificação!$G$3,E394),IF(VLOOKUP(D394,AUXILIAR!$A$1:$B$11,2,FALSE)-IF(Verificação!$G$3="",10,VLOOKUP(Verificação!$G$3,AUXILIAR!$A$1:$B$11,2,FALSE))&gt;0,Verificação!$G$3,D394)),IF(E394&lt;&gt;"",E394,D394))</f>
      </c>
      <c r="G394" s="81">
        <f>IF(OR(AND(AC394="SIM",OR(F394=Verificação!$G$3,D394=F394,F394="NP")),OR(D394=F394,F394="NP")),"NÃO",IF(E394&lt;&gt;"","SIM","NÃO"))</f>
      </c>
      <c r="H394" s="7">
        <f>IF(E394="NP",0,ABS(VLOOKUP(D394,AUXILIAR!$A$2:$B$11,2,FALSE) - VLOOKUP(E394,AUXILIAR!$A$2:$B$11,2,FALSE)))</f>
      </c>
      <c r="I394" s="5">
        <v>13</v>
      </c>
      <c r="J394" s="5">
        <v>41</v>
      </c>
      <c r="K394" s="48">
        <v>0.3170731707317073</v>
      </c>
      <c r="L394" s="5">
        <v>4</v>
      </c>
      <c r="M394" s="5">
        <v>15</v>
      </c>
      <c r="N394" s="48">
        <v>0.26666666666666666</v>
      </c>
      <c r="O394" s="5">
        <v>2</v>
      </c>
      <c r="P394" s="3" t="s">
        <v>8584</v>
      </c>
      <c r="Q394" s="3" t="s">
        <v>11873</v>
      </c>
      <c r="R394" s="48">
        <v>3.1</v>
      </c>
      <c r="S394" s="5">
        <v>55</v>
      </c>
      <c r="T394" s="13"/>
      <c r="U394" s="13"/>
      <c r="V394" s="5">
        <v>23</v>
      </c>
      <c r="W394" s="3" t="s">
        <v>13528</v>
      </c>
      <c r="X394" s="3"/>
      <c r="Y394" s="3" t="s">
        <v>11873</v>
      </c>
      <c r="Z394" s="48">
        <v>3.1</v>
      </c>
      <c r="AA394" s="5">
        <v>47</v>
      </c>
      <c r="AB394" s="5">
        <v>55</v>
      </c>
      <c r="AC394" s="3" t="s">
        <v>13134</v>
      </c>
      <c r="AD394" s="3"/>
      <c r="AE394" s="3"/>
      <c r="AF394" s="3"/>
    </row>
    <row x14ac:dyDescent="0.25" r="395" customHeight="1" ht="16.5">
      <c r="A395" s="5">
        <v>12481</v>
      </c>
      <c r="B395" s="3" t="s">
        <v>7998</v>
      </c>
      <c r="C395" s="3" t="s">
        <v>7999</v>
      </c>
      <c r="D395" s="8" t="s">
        <v>4</v>
      </c>
      <c r="E395" s="8" t="s">
        <v>5</v>
      </c>
      <c r="F395" s="80">
        <f>IF(AC395="SIM",IF(E395&lt;&gt;"",IF(VLOOKUP(E395,AUXILIAR!$A$1:$B$11,2,FALSE)-IF(Verificação!$G$3="",10,VLOOKUP(Verificação!$G$3,AUXILIAR!$A$1:$B$11,2,FALSE))&gt;0,Verificação!$G$3,E395),IF(VLOOKUP(D395,AUXILIAR!$A$1:$B$11,2,FALSE)-IF(Verificação!$G$3="",10,VLOOKUP(Verificação!$G$3,AUXILIAR!$A$1:$B$11,2,FALSE))&gt;0,Verificação!$G$3,D395)),IF(E395&lt;&gt;"",E395,D395))</f>
      </c>
      <c r="G395" s="81">
        <f>IF(OR(AND(AC395="SIM",OR(F395=Verificação!$G$3,D395=F395,F395="NP")),OR(D395=F395,F395="NP")),"NÃO",IF(E395&lt;&gt;"","SIM","NÃO"))</f>
      </c>
      <c r="H395" s="5">
        <f>IF(E395="NP",0,ABS(VLOOKUP(D395,AUXILIAR!$A$2:$B$11,2,FALSE) - VLOOKUP(E395,AUXILIAR!$A$2:$B$11,2,FALSE)))</f>
      </c>
      <c r="I395" s="5">
        <v>1</v>
      </c>
      <c r="J395" s="5">
        <v>1</v>
      </c>
      <c r="K395" s="5">
        <v>1</v>
      </c>
      <c r="L395" s="5">
        <v>1</v>
      </c>
      <c r="M395" s="5">
        <v>1</v>
      </c>
      <c r="N395" s="5">
        <v>1</v>
      </c>
      <c r="O395" s="7"/>
      <c r="P395" s="3"/>
      <c r="Q395" s="3" t="s">
        <v>13134</v>
      </c>
      <c r="R395" s="48">
        <v>3.1</v>
      </c>
      <c r="S395" s="5">
        <v>73</v>
      </c>
      <c r="T395" s="48">
        <v>1.635</v>
      </c>
      <c r="U395" s="48">
        <v>39.7619048</v>
      </c>
      <c r="V395" s="5">
        <v>21</v>
      </c>
      <c r="W395" s="3" t="s">
        <v>13247</v>
      </c>
      <c r="X395" s="3" t="s">
        <v>13529</v>
      </c>
      <c r="Y395" s="3" t="s">
        <v>11873</v>
      </c>
      <c r="Z395" s="48">
        <v>3.1</v>
      </c>
      <c r="AA395" s="5">
        <v>47</v>
      </c>
      <c r="AB395" s="5">
        <v>73</v>
      </c>
      <c r="AC395" s="3" t="s">
        <v>13134</v>
      </c>
      <c r="AD395" s="3"/>
      <c r="AE395" s="3"/>
      <c r="AF395" s="3"/>
    </row>
    <row x14ac:dyDescent="0.25" r="396" customHeight="1" ht="16.5">
      <c r="A396" s="5">
        <v>30165</v>
      </c>
      <c r="B396" s="3" t="s">
        <v>8468</v>
      </c>
      <c r="C396" s="3" t="s">
        <v>8469</v>
      </c>
      <c r="D396" s="8" t="s">
        <v>4</v>
      </c>
      <c r="E396" s="8" t="s">
        <v>5</v>
      </c>
      <c r="F396" s="80">
        <f>IF(AC396="SIM",IF(E396&lt;&gt;"",IF(VLOOKUP(E396,AUXILIAR!$A$1:$B$11,2,FALSE)-IF(Verificação!$G$3="",10,VLOOKUP(Verificação!$G$3,AUXILIAR!$A$1:$B$11,2,FALSE))&gt;0,Verificação!$G$3,E396),IF(VLOOKUP(D396,AUXILIAR!$A$1:$B$11,2,FALSE)-IF(Verificação!$G$3="",10,VLOOKUP(Verificação!$G$3,AUXILIAR!$A$1:$B$11,2,FALSE))&gt;0,Verificação!$G$3,D396)),IF(E396&lt;&gt;"",E396,D396))</f>
      </c>
      <c r="G396" s="81">
        <f>IF(OR(AND(AC396="SIM",OR(F396=Verificação!$G$3,D396=F396,F396="NP")),OR(D396=F396,F396="NP")),"NÃO",IF(E396&lt;&gt;"","SIM","NÃO"))</f>
      </c>
      <c r="H396" s="5">
        <f>IF(E396="NP",0,ABS(VLOOKUP(D396,AUXILIAR!$A$2:$B$11,2,FALSE) - VLOOKUP(E396,AUXILIAR!$A$2:$B$11,2,FALSE)))</f>
      </c>
      <c r="I396" s="5">
        <v>10</v>
      </c>
      <c r="J396" s="5">
        <v>61</v>
      </c>
      <c r="K396" s="48">
        <v>0.16393442622950818</v>
      </c>
      <c r="L396" s="5">
        <v>5</v>
      </c>
      <c r="M396" s="5">
        <v>36</v>
      </c>
      <c r="N396" s="48">
        <v>0.1388888888888889</v>
      </c>
      <c r="O396" s="5">
        <v>3</v>
      </c>
      <c r="P396" s="3" t="s">
        <v>8470</v>
      </c>
      <c r="Q396" s="3" t="s">
        <v>11873</v>
      </c>
      <c r="R396" s="48">
        <v>3.1</v>
      </c>
      <c r="S396" s="5">
        <v>66</v>
      </c>
      <c r="T396" s="13"/>
      <c r="U396" s="13"/>
      <c r="V396" s="5">
        <v>21</v>
      </c>
      <c r="W396" s="3" t="s">
        <v>13530</v>
      </c>
      <c r="X396" s="3"/>
      <c r="Y396" s="3" t="s">
        <v>11873</v>
      </c>
      <c r="Z396" s="48">
        <v>3.1</v>
      </c>
      <c r="AA396" s="5">
        <v>47</v>
      </c>
      <c r="AB396" s="5">
        <v>66</v>
      </c>
      <c r="AC396" s="3" t="s">
        <v>13134</v>
      </c>
      <c r="AD396" s="3"/>
      <c r="AE396" s="3"/>
      <c r="AF396" s="3"/>
    </row>
    <row x14ac:dyDescent="0.25" r="397" customHeight="1" ht="16.5">
      <c r="A397" s="5">
        <v>116341</v>
      </c>
      <c r="B397" s="3" t="s">
        <v>12675</v>
      </c>
      <c r="C397" s="3" t="s">
        <v>12676</v>
      </c>
      <c r="D397" s="8" t="s">
        <v>6</v>
      </c>
      <c r="E397" s="79"/>
      <c r="F397" s="80">
        <f>IF(AC397="SIM",IF(E397&lt;&gt;"",IF(VLOOKUP(E397,AUXILIAR!$A$1:$B$11,2,FALSE)-IF(Verificação!$G$3="",10,VLOOKUP(Verificação!$G$3,AUXILIAR!$A$1:$B$11,2,FALSE))&gt;0,Verificação!$G$3,E397),IF(VLOOKUP(D397,AUXILIAR!$A$1:$B$11,2,FALSE)-IF(Verificação!$G$3="",10,VLOOKUP(Verificação!$G$3,AUXILIAR!$A$1:$B$11,2,FALSE))&gt;0,Verificação!$G$3,D397)),IF(E397&lt;&gt;"",E397,D397))</f>
      </c>
      <c r="G397" s="81">
        <f>IF(OR(AND(AC397="SIM",OR(F397=Verificação!$G$3,D397=F397,F397="NP")),OR(D397=F397,F397="NP")),"NÃO",IF(E397&lt;&gt;"","SIM","NÃO"))</f>
      </c>
      <c r="H397" s="7">
        <f>IF(E397="NP",0,ABS(VLOOKUP(D397,AUXILIAR!$A$2:$B$11,2,FALSE) - VLOOKUP(E397,AUXILIAR!$A$2:$B$11,2,FALSE)))</f>
      </c>
      <c r="I397" s="5">
        <v>2</v>
      </c>
      <c r="J397" s="5">
        <v>4</v>
      </c>
      <c r="K397" s="48">
        <v>0.5</v>
      </c>
      <c r="L397" s="5">
        <v>2</v>
      </c>
      <c r="M397" s="5">
        <v>4</v>
      </c>
      <c r="N397" s="48">
        <v>0.5</v>
      </c>
      <c r="O397" s="7"/>
      <c r="P397" s="3"/>
      <c r="Q397" s="3" t="s">
        <v>13134</v>
      </c>
      <c r="R397" s="7"/>
      <c r="S397" s="7"/>
      <c r="T397" s="13"/>
      <c r="U397" s="13"/>
      <c r="V397" s="5">
        <v>24</v>
      </c>
      <c r="W397" s="3"/>
      <c r="X397" s="3"/>
      <c r="Y397" s="3" t="s">
        <v>11873</v>
      </c>
      <c r="Z397" s="48">
        <v>3.012452821944282</v>
      </c>
      <c r="AA397" s="5">
        <v>45</v>
      </c>
      <c r="AB397" s="5">
        <v>45</v>
      </c>
      <c r="AC397" s="3" t="s">
        <v>11873</v>
      </c>
      <c r="AD397" s="3"/>
      <c r="AE397" s="3"/>
      <c r="AF397" s="3"/>
    </row>
    <row x14ac:dyDescent="0.25" r="398" customHeight="1" ht="16.5">
      <c r="A398" s="5">
        <v>105411</v>
      </c>
      <c r="B398" s="3" t="s">
        <v>12385</v>
      </c>
      <c r="C398" s="3" t="s">
        <v>12386</v>
      </c>
      <c r="D398" s="8" t="s">
        <v>6</v>
      </c>
      <c r="E398" s="79"/>
      <c r="F398" s="80">
        <f>IF(AC398="SIM",IF(E398&lt;&gt;"",IF(VLOOKUP(E398,AUXILIAR!$A$1:$B$11,2,FALSE)-IF(Verificação!$G$3="",10,VLOOKUP(Verificação!$G$3,AUXILIAR!$A$1:$B$11,2,FALSE))&gt;0,Verificação!$G$3,E398),IF(VLOOKUP(D398,AUXILIAR!$A$1:$B$11,2,FALSE)-IF(Verificação!$G$3="",10,VLOOKUP(Verificação!$G$3,AUXILIAR!$A$1:$B$11,2,FALSE))&gt;0,Verificação!$G$3,D398)),IF(E398&lt;&gt;"",E398,D398))</f>
      </c>
      <c r="G398" s="81">
        <f>IF(OR(AND(AC398="SIM",OR(F398=Verificação!$G$3,D398=F398,F398="NP")),OR(D398=F398,F398="NP")),"NÃO",IF(E398&lt;&gt;"","SIM","NÃO"))</f>
      </c>
      <c r="H398" s="7">
        <f>IF(E398="NP",0,ABS(VLOOKUP(D398,AUXILIAR!$A$2:$B$11,2,FALSE) - VLOOKUP(E398,AUXILIAR!$A$2:$B$11,2,FALSE)))</f>
      </c>
      <c r="I398" s="5">
        <v>2</v>
      </c>
      <c r="J398" s="5">
        <v>6</v>
      </c>
      <c r="K398" s="48">
        <v>0.3333333333333333</v>
      </c>
      <c r="L398" s="5">
        <v>2</v>
      </c>
      <c r="M398" s="5">
        <v>6</v>
      </c>
      <c r="N398" s="48">
        <v>0.3333333333333333</v>
      </c>
      <c r="O398" s="5">
        <v>2</v>
      </c>
      <c r="P398" s="3" t="s">
        <v>955</v>
      </c>
      <c r="Q398" s="3" t="s">
        <v>11873</v>
      </c>
      <c r="R398" s="7"/>
      <c r="S398" s="7"/>
      <c r="T398" s="13"/>
      <c r="U398" s="13"/>
      <c r="V398" s="5">
        <v>24</v>
      </c>
      <c r="W398" s="3"/>
      <c r="X398" s="3"/>
      <c r="Y398" s="3" t="s">
        <v>11873</v>
      </c>
      <c r="Z398" s="48">
        <v>3.012452821944282</v>
      </c>
      <c r="AA398" s="5">
        <v>45</v>
      </c>
      <c r="AB398" s="5">
        <v>45</v>
      </c>
      <c r="AC398" s="3" t="s">
        <v>11873</v>
      </c>
      <c r="AD398" s="3"/>
      <c r="AE398" s="3"/>
      <c r="AF398" s="3"/>
    </row>
    <row x14ac:dyDescent="0.25" r="399" customHeight="1" ht="16.5">
      <c r="A399" s="5">
        <v>27148</v>
      </c>
      <c r="B399" s="3" t="s">
        <v>8424</v>
      </c>
      <c r="C399" s="3" t="s">
        <v>8425</v>
      </c>
      <c r="D399" s="8" t="s">
        <v>4</v>
      </c>
      <c r="E399" s="8" t="s">
        <v>5</v>
      </c>
      <c r="F399" s="80">
        <f>IF(AC399="SIM",IF(E399&lt;&gt;"",IF(VLOOKUP(E399,AUXILIAR!$A$1:$B$11,2,FALSE)-IF(Verificação!$G$3="",10,VLOOKUP(Verificação!$G$3,AUXILIAR!$A$1:$B$11,2,FALSE))&gt;0,Verificação!$G$3,E399),IF(VLOOKUP(D399,AUXILIAR!$A$1:$B$11,2,FALSE)-IF(Verificação!$G$3="",10,VLOOKUP(Verificação!$G$3,AUXILIAR!$A$1:$B$11,2,FALSE))&gt;0,Verificação!$G$3,D399)),IF(E399&lt;&gt;"",E399,D399))</f>
      </c>
      <c r="G399" s="81">
        <f>IF(OR(AND(AC399="SIM",OR(F399=Verificação!$G$3,D399=F399,F399="NP")),OR(D399=F399,F399="NP")),"NÃO",IF(E399&lt;&gt;"","SIM","NÃO"))</f>
      </c>
      <c r="H399" s="5">
        <f>IF(E399="NP",0,ABS(VLOOKUP(D399,AUXILIAR!$A$2:$B$11,2,FALSE) - VLOOKUP(E399,AUXILIAR!$A$2:$B$11,2,FALSE)))</f>
      </c>
      <c r="I399" s="5">
        <v>9</v>
      </c>
      <c r="J399" s="5">
        <v>13</v>
      </c>
      <c r="K399" s="48">
        <v>0.6923076923076923</v>
      </c>
      <c r="L399" s="5">
        <v>7</v>
      </c>
      <c r="M399" s="5">
        <v>10</v>
      </c>
      <c r="N399" s="48">
        <v>0.7</v>
      </c>
      <c r="O399" s="7"/>
      <c r="P399" s="3"/>
      <c r="Q399" s="3" t="s">
        <v>13134</v>
      </c>
      <c r="R399" s="5">
        <v>3</v>
      </c>
      <c r="S399" s="5">
        <v>71</v>
      </c>
      <c r="T399" s="13"/>
      <c r="U399" s="13"/>
      <c r="V399" s="5">
        <v>20</v>
      </c>
      <c r="W399" s="3" t="s">
        <v>13208</v>
      </c>
      <c r="X399" s="3"/>
      <c r="Y399" s="3" t="s">
        <v>11873</v>
      </c>
      <c r="Z399" s="5">
        <v>3</v>
      </c>
      <c r="AA399" s="5">
        <v>45</v>
      </c>
      <c r="AB399" s="5">
        <v>71</v>
      </c>
      <c r="AC399" s="3" t="s">
        <v>13134</v>
      </c>
      <c r="AD399" s="3"/>
      <c r="AE399" s="3"/>
      <c r="AF399" s="3"/>
    </row>
    <row x14ac:dyDescent="0.25" r="400" customHeight="1" ht="16.5">
      <c r="A400" s="5">
        <v>10860</v>
      </c>
      <c r="B400" s="3" t="s">
        <v>6614</v>
      </c>
      <c r="C400" s="3" t="s">
        <v>6615</v>
      </c>
      <c r="D400" s="8" t="s">
        <v>4</v>
      </c>
      <c r="E400" s="79"/>
      <c r="F400" s="80">
        <f>IF(AC400="SIM",IF(E400&lt;&gt;"",IF(VLOOKUP(E400,AUXILIAR!$A$1:$B$11,2,FALSE)-IF(Verificação!$G$3="",10,VLOOKUP(Verificação!$G$3,AUXILIAR!$A$1:$B$11,2,FALSE))&gt;0,Verificação!$G$3,E400),IF(VLOOKUP(D400,AUXILIAR!$A$1:$B$11,2,FALSE)-IF(Verificação!$G$3="",10,VLOOKUP(Verificação!$G$3,AUXILIAR!$A$1:$B$11,2,FALSE))&gt;0,Verificação!$G$3,D400)),IF(E400&lt;&gt;"",E400,D400))</f>
      </c>
      <c r="G400" s="81">
        <f>IF(OR(AND(AC400="SIM",OR(F400=Verificação!$G$3,D400=F400,F400="NP")),OR(D400=F400,F400="NP")),"NÃO",IF(E400&lt;&gt;"","SIM","NÃO"))</f>
      </c>
      <c r="H400" s="7">
        <f>IF(E400="NP",0,ABS(VLOOKUP(D400,AUXILIAR!$A$2:$B$11,2,FALSE) - VLOOKUP(E400,AUXILIAR!$A$2:$B$11,2,FALSE)))</f>
      </c>
      <c r="I400" s="5">
        <v>1</v>
      </c>
      <c r="J400" s="5">
        <v>1</v>
      </c>
      <c r="K400" s="5">
        <v>1</v>
      </c>
      <c r="L400" s="5">
        <v>1</v>
      </c>
      <c r="M400" s="5">
        <v>1</v>
      </c>
      <c r="N400" s="5">
        <v>1</v>
      </c>
      <c r="O400" s="7"/>
      <c r="P400" s="3"/>
      <c r="Q400" s="3" t="s">
        <v>13134</v>
      </c>
      <c r="R400" s="5">
        <v>3</v>
      </c>
      <c r="S400" s="5">
        <v>66</v>
      </c>
      <c r="T400" s="48">
        <v>1.628</v>
      </c>
      <c r="U400" s="48">
        <v>20.3125</v>
      </c>
      <c r="V400" s="5">
        <v>28</v>
      </c>
      <c r="W400" s="3" t="s">
        <v>13277</v>
      </c>
      <c r="X400" s="3" t="s">
        <v>13324</v>
      </c>
      <c r="Y400" s="3" t="s">
        <v>13134</v>
      </c>
      <c r="Z400" s="5">
        <v>3</v>
      </c>
      <c r="AA400" s="5">
        <v>45</v>
      </c>
      <c r="AB400" s="5">
        <v>66</v>
      </c>
      <c r="AC400" s="3" t="s">
        <v>13134</v>
      </c>
      <c r="AD400" s="3"/>
      <c r="AE400" s="3"/>
      <c r="AF400" s="3"/>
    </row>
    <row x14ac:dyDescent="0.25" r="401" customHeight="1" ht="16.5">
      <c r="A401" s="5">
        <v>20753</v>
      </c>
      <c r="B401" s="3" t="s">
        <v>3797</v>
      </c>
      <c r="C401" s="3" t="s">
        <v>3798</v>
      </c>
      <c r="D401" s="8" t="s">
        <v>2</v>
      </c>
      <c r="E401" s="79"/>
      <c r="F401" s="80">
        <f>IF(AC401="SIM",IF(E401&lt;&gt;"",IF(VLOOKUP(E401,AUXILIAR!$A$1:$B$11,2,FALSE)-IF(Verificação!$G$3="",10,VLOOKUP(Verificação!$G$3,AUXILIAR!$A$1:$B$11,2,FALSE))&gt;0,Verificação!$G$3,E401),IF(VLOOKUP(D401,AUXILIAR!$A$1:$B$11,2,FALSE)-IF(Verificação!$G$3="",10,VLOOKUP(Verificação!$G$3,AUXILIAR!$A$1:$B$11,2,FALSE))&gt;0,Verificação!$G$3,D401)),IF(E401&lt;&gt;"",E401,D401))</f>
      </c>
      <c r="G401" s="81">
        <f>IF(OR(AND(AC401="SIM",OR(F401=Verificação!$G$3,D401=F401,F401="NP")),OR(D401=F401,F401="NP")),"NÃO",IF(E401&lt;&gt;"","SIM","NÃO"))</f>
      </c>
      <c r="H401" s="7">
        <f>IF(E401="NP",0,ABS(VLOOKUP(D401,AUXILIAR!$A$2:$B$11,2,FALSE) - VLOOKUP(E401,AUXILIAR!$A$2:$B$11,2,FALSE)))</f>
      </c>
      <c r="I401" s="5">
        <v>5</v>
      </c>
      <c r="J401" s="5">
        <v>9</v>
      </c>
      <c r="K401" s="48">
        <v>0.5555555555555556</v>
      </c>
      <c r="L401" s="5">
        <v>2</v>
      </c>
      <c r="M401" s="5">
        <v>5</v>
      </c>
      <c r="N401" s="48">
        <v>0.4</v>
      </c>
      <c r="O401" s="7"/>
      <c r="P401" s="3"/>
      <c r="Q401" s="3" t="s">
        <v>13134</v>
      </c>
      <c r="R401" s="5">
        <v>3</v>
      </c>
      <c r="S401" s="5">
        <v>89</v>
      </c>
      <c r="T401" s="13"/>
      <c r="U401" s="13"/>
      <c r="V401" s="5">
        <v>14</v>
      </c>
      <c r="W401" s="3" t="s">
        <v>13531</v>
      </c>
      <c r="X401" s="3"/>
      <c r="Y401" s="3" t="s">
        <v>13134</v>
      </c>
      <c r="Z401" s="5">
        <v>3</v>
      </c>
      <c r="AA401" s="5">
        <v>45</v>
      </c>
      <c r="AB401" s="5">
        <v>89</v>
      </c>
      <c r="AC401" s="3" t="s">
        <v>13134</v>
      </c>
      <c r="AD401" s="3"/>
      <c r="AE401" s="3"/>
      <c r="AF401" s="3"/>
    </row>
    <row x14ac:dyDescent="0.25" r="402" customHeight="1" ht="16.5">
      <c r="A402" s="5">
        <v>9310</v>
      </c>
      <c r="B402" s="3" t="s">
        <v>7882</v>
      </c>
      <c r="C402" s="3" t="s">
        <v>7883</v>
      </c>
      <c r="D402" s="8" t="s">
        <v>3</v>
      </c>
      <c r="E402" s="8" t="s">
        <v>5</v>
      </c>
      <c r="F402" s="80">
        <f>IF(AC402="SIM",IF(E402&lt;&gt;"",IF(VLOOKUP(E402,AUXILIAR!$A$1:$B$11,2,FALSE)-IF(Verificação!$G$3="",10,VLOOKUP(Verificação!$G$3,AUXILIAR!$A$1:$B$11,2,FALSE))&gt;0,Verificação!$G$3,E402),IF(VLOOKUP(D402,AUXILIAR!$A$1:$B$11,2,FALSE)-IF(Verificação!$G$3="",10,VLOOKUP(Verificação!$G$3,AUXILIAR!$A$1:$B$11,2,FALSE))&gt;0,Verificação!$G$3,D402)),IF(E402&lt;&gt;"",E402,D402))</f>
      </c>
      <c r="G402" s="81">
        <f>IF(OR(AND(AC402="SIM",OR(F402=Verificação!$G$3,D402=F402,F402="NP")),OR(D402=F402,F402="NP")),"NÃO",IF(E402&lt;&gt;"","SIM","NÃO"))</f>
      </c>
      <c r="H402" s="5">
        <f>IF(E402="NP",0,ABS(VLOOKUP(D402,AUXILIAR!$A$2:$B$11,2,FALSE) - VLOOKUP(E402,AUXILIAR!$A$2:$B$11,2,FALSE)))</f>
      </c>
      <c r="I402" s="5">
        <v>1</v>
      </c>
      <c r="J402" s="5">
        <v>1</v>
      </c>
      <c r="K402" s="5">
        <v>1</v>
      </c>
      <c r="L402" s="5">
        <v>1</v>
      </c>
      <c r="M402" s="5">
        <v>1</v>
      </c>
      <c r="N402" s="5">
        <v>1</v>
      </c>
      <c r="O402" s="7"/>
      <c r="P402" s="3"/>
      <c r="Q402" s="3" t="s">
        <v>13134</v>
      </c>
      <c r="R402" s="5">
        <v>3</v>
      </c>
      <c r="S402" s="5">
        <v>84</v>
      </c>
      <c r="T402" s="48">
        <v>1.256</v>
      </c>
      <c r="U402" s="48">
        <v>29.1666667</v>
      </c>
      <c r="V402" s="5">
        <v>26</v>
      </c>
      <c r="W402" s="3" t="s">
        <v>13532</v>
      </c>
      <c r="X402" s="3" t="s">
        <v>13424</v>
      </c>
      <c r="Y402" s="3" t="s">
        <v>11873</v>
      </c>
      <c r="Z402" s="5">
        <v>3</v>
      </c>
      <c r="AA402" s="5">
        <v>45</v>
      </c>
      <c r="AB402" s="5">
        <v>84</v>
      </c>
      <c r="AC402" s="3" t="s">
        <v>13134</v>
      </c>
      <c r="AD402" s="3"/>
      <c r="AE402" s="3"/>
      <c r="AF402" s="3"/>
    </row>
    <row x14ac:dyDescent="0.25" r="403" customHeight="1" ht="16.5">
      <c r="A403" s="5">
        <v>16339</v>
      </c>
      <c r="B403" s="3" t="s">
        <v>8163</v>
      </c>
      <c r="C403" s="3" t="s">
        <v>8164</v>
      </c>
      <c r="D403" s="8" t="s">
        <v>5</v>
      </c>
      <c r="E403" s="79"/>
      <c r="F403" s="80">
        <f>IF(AC403="SIM",IF(E403&lt;&gt;"",IF(VLOOKUP(E403,AUXILIAR!$A$1:$B$11,2,FALSE)-IF(Verificação!$G$3="",10,VLOOKUP(Verificação!$G$3,AUXILIAR!$A$1:$B$11,2,FALSE))&gt;0,Verificação!$G$3,E403),IF(VLOOKUP(D403,AUXILIAR!$A$1:$B$11,2,FALSE)-IF(Verificação!$G$3="",10,VLOOKUP(Verificação!$G$3,AUXILIAR!$A$1:$B$11,2,FALSE))&gt;0,Verificação!$G$3,D403)),IF(E403&lt;&gt;"",E403,D403))</f>
      </c>
      <c r="G403" s="81">
        <f>IF(OR(AND(AC403="SIM",OR(F403=Verificação!$G$3,D403=F403,F403="NP")),OR(D403=F403,F403="NP")),"NÃO",IF(E403&lt;&gt;"","SIM","NÃO"))</f>
      </c>
      <c r="H403" s="7">
        <f>IF(E403="NP",0,ABS(VLOOKUP(D403,AUXILIAR!$A$2:$B$11,2,FALSE) - VLOOKUP(E403,AUXILIAR!$A$2:$B$11,2,FALSE)))</f>
      </c>
      <c r="I403" s="5">
        <v>12</v>
      </c>
      <c r="J403" s="5">
        <v>23</v>
      </c>
      <c r="K403" s="48">
        <v>0.5217391304347826</v>
      </c>
      <c r="L403" s="5">
        <v>8</v>
      </c>
      <c r="M403" s="5">
        <v>16</v>
      </c>
      <c r="N403" s="48">
        <v>0.5</v>
      </c>
      <c r="O403" s="7"/>
      <c r="P403" s="3"/>
      <c r="Q403" s="3" t="s">
        <v>13134</v>
      </c>
      <c r="R403" s="5">
        <v>3</v>
      </c>
      <c r="S403" s="5">
        <v>61</v>
      </c>
      <c r="T403" s="48">
        <v>2.144</v>
      </c>
      <c r="U403" s="48">
        <v>39.6774194</v>
      </c>
      <c r="V403" s="5">
        <v>19</v>
      </c>
      <c r="W403" s="3" t="s">
        <v>13144</v>
      </c>
      <c r="X403" s="3" t="s">
        <v>13138</v>
      </c>
      <c r="Y403" s="3" t="s">
        <v>11873</v>
      </c>
      <c r="Z403" s="5">
        <v>3</v>
      </c>
      <c r="AA403" s="5">
        <v>45</v>
      </c>
      <c r="AB403" s="5">
        <v>61</v>
      </c>
      <c r="AC403" s="3" t="s">
        <v>13134</v>
      </c>
      <c r="AD403" s="3"/>
      <c r="AE403" s="3"/>
      <c r="AF403" s="3"/>
    </row>
    <row x14ac:dyDescent="0.25" r="404" customHeight="1" ht="16.5">
      <c r="A404" s="5">
        <v>20512</v>
      </c>
      <c r="B404" s="3" t="s">
        <v>9313</v>
      </c>
      <c r="C404" s="3" t="s">
        <v>9314</v>
      </c>
      <c r="D404" s="8" t="s">
        <v>4</v>
      </c>
      <c r="E404" s="8" t="s">
        <v>6</v>
      </c>
      <c r="F404" s="80">
        <f>IF(AC404="SIM",IF(E404&lt;&gt;"",IF(VLOOKUP(E404,AUXILIAR!$A$1:$B$11,2,FALSE)-IF(Verificação!$G$3="",10,VLOOKUP(Verificação!$G$3,AUXILIAR!$A$1:$B$11,2,FALSE))&gt;0,Verificação!$G$3,E404),IF(VLOOKUP(D404,AUXILIAR!$A$1:$B$11,2,FALSE)-IF(Verificação!$G$3="",10,VLOOKUP(Verificação!$G$3,AUXILIAR!$A$1:$B$11,2,FALSE))&gt;0,Verificação!$G$3,D404)),IF(E404&lt;&gt;"",E404,D404))</f>
      </c>
      <c r="G404" s="81">
        <f>IF(OR(AND(AC404="SIM",OR(F404=Verificação!$G$3,D404=F404,F404="NP")),OR(D404=F404,F404="NP")),"NÃO",IF(E404&lt;&gt;"","SIM","NÃO"))</f>
      </c>
      <c r="H404" s="5">
        <f>IF(E404="NP",0,ABS(VLOOKUP(D404,AUXILIAR!$A$2:$B$11,2,FALSE) - VLOOKUP(E404,AUXILIAR!$A$2:$B$11,2,FALSE)))</f>
      </c>
      <c r="I404" s="5">
        <v>6</v>
      </c>
      <c r="J404" s="5">
        <v>15</v>
      </c>
      <c r="K404" s="48">
        <v>0.4</v>
      </c>
      <c r="L404" s="5">
        <v>2</v>
      </c>
      <c r="M404" s="5">
        <v>8</v>
      </c>
      <c r="N404" s="48">
        <v>0.25</v>
      </c>
      <c r="O404" s="5">
        <v>1</v>
      </c>
      <c r="P404" s="3" t="s">
        <v>9315</v>
      </c>
      <c r="Q404" s="3" t="s">
        <v>13134</v>
      </c>
      <c r="R404" s="5">
        <v>3</v>
      </c>
      <c r="S404" s="5">
        <v>70</v>
      </c>
      <c r="T404" s="48">
        <v>1.544</v>
      </c>
      <c r="U404" s="48">
        <v>20.5882353</v>
      </c>
      <c r="V404" s="7"/>
      <c r="W404" s="3" t="s">
        <v>13533</v>
      </c>
      <c r="X404" s="3" t="s">
        <v>13534</v>
      </c>
      <c r="Y404" s="3" t="s">
        <v>11873</v>
      </c>
      <c r="Z404" s="5">
        <v>3</v>
      </c>
      <c r="AA404" s="5">
        <v>45</v>
      </c>
      <c r="AB404" s="5">
        <v>70</v>
      </c>
      <c r="AC404" s="3" t="s">
        <v>13134</v>
      </c>
      <c r="AD404" s="3"/>
      <c r="AE404" s="3"/>
      <c r="AF404" s="3"/>
    </row>
    <row x14ac:dyDescent="0.25" r="405" customHeight="1" ht="16.5">
      <c r="A405" s="5">
        <v>1777</v>
      </c>
      <c r="B405" s="3" t="s">
        <v>8862</v>
      </c>
      <c r="C405" s="3" t="s">
        <v>8863</v>
      </c>
      <c r="D405" s="8" t="s">
        <v>5</v>
      </c>
      <c r="E405" s="8" t="s">
        <v>6</v>
      </c>
      <c r="F405" s="80">
        <f>IF(AC405="SIM",IF(E405&lt;&gt;"",IF(VLOOKUP(E405,AUXILIAR!$A$1:$B$11,2,FALSE)-IF(Verificação!$G$3="",10,VLOOKUP(Verificação!$G$3,AUXILIAR!$A$1:$B$11,2,FALSE))&gt;0,Verificação!$G$3,E405),IF(VLOOKUP(D405,AUXILIAR!$A$1:$B$11,2,FALSE)-IF(Verificação!$G$3="",10,VLOOKUP(Verificação!$G$3,AUXILIAR!$A$1:$B$11,2,FALSE))&gt;0,Verificação!$G$3,D405)),IF(E405&lt;&gt;"",E405,D405))</f>
      </c>
      <c r="G405" s="81">
        <f>IF(OR(AND(AC405="SIM",OR(F405=Verificação!$G$3,D405=F405,F405="NP")),OR(D405=F405,F405="NP")),"NÃO",IF(E405&lt;&gt;"","SIM","NÃO"))</f>
      </c>
      <c r="H405" s="5">
        <f>IF(E405="NP",0,ABS(VLOOKUP(D405,AUXILIAR!$A$2:$B$11,2,FALSE) - VLOOKUP(E405,AUXILIAR!$A$2:$B$11,2,FALSE)))</f>
      </c>
      <c r="I405" s="5">
        <v>21</v>
      </c>
      <c r="J405" s="5">
        <v>77</v>
      </c>
      <c r="K405" s="48">
        <v>0.2727272727272727</v>
      </c>
      <c r="L405" s="5">
        <v>9</v>
      </c>
      <c r="M405" s="5">
        <v>44</v>
      </c>
      <c r="N405" s="48">
        <v>0.20454545454545456</v>
      </c>
      <c r="O405" s="5">
        <v>3</v>
      </c>
      <c r="P405" s="3" t="s">
        <v>8864</v>
      </c>
      <c r="Q405" s="3" t="s">
        <v>11873</v>
      </c>
      <c r="R405" s="5">
        <v>3</v>
      </c>
      <c r="S405" s="5">
        <v>61</v>
      </c>
      <c r="T405" s="48">
        <v>1.647</v>
      </c>
      <c r="U405" s="48">
        <v>22.9032258</v>
      </c>
      <c r="V405" s="5">
        <v>35</v>
      </c>
      <c r="W405" s="3" t="s">
        <v>13144</v>
      </c>
      <c r="X405" s="3" t="s">
        <v>13268</v>
      </c>
      <c r="Y405" s="3" t="s">
        <v>11873</v>
      </c>
      <c r="Z405" s="5">
        <v>3</v>
      </c>
      <c r="AA405" s="5">
        <v>45</v>
      </c>
      <c r="AB405" s="5">
        <v>61</v>
      </c>
      <c r="AC405" s="3" t="s">
        <v>13134</v>
      </c>
      <c r="AD405" s="3"/>
      <c r="AE405" s="3"/>
      <c r="AF405" s="3"/>
    </row>
    <row x14ac:dyDescent="0.25" r="406" customHeight="1" ht="16.5">
      <c r="A406" s="5">
        <v>125370</v>
      </c>
      <c r="B406" s="3" t="s">
        <v>10775</v>
      </c>
      <c r="C406" s="3" t="s">
        <v>10776</v>
      </c>
      <c r="D406" s="8" t="s">
        <v>5</v>
      </c>
      <c r="E406" s="8" t="s">
        <v>7</v>
      </c>
      <c r="F406" s="80">
        <f>IF(AC406="SIM",IF(E406&lt;&gt;"",IF(VLOOKUP(E406,AUXILIAR!$A$1:$B$11,2,FALSE)-IF(Verificação!$G$3="",10,VLOOKUP(Verificação!$G$3,AUXILIAR!$A$1:$B$11,2,FALSE))&gt;0,Verificação!$G$3,E406),IF(VLOOKUP(D406,AUXILIAR!$A$1:$B$11,2,FALSE)-IF(Verificação!$G$3="",10,VLOOKUP(Verificação!$G$3,AUXILIAR!$A$1:$B$11,2,FALSE))&gt;0,Verificação!$G$3,D406)),IF(E406&lt;&gt;"",E406,D406))</f>
      </c>
      <c r="G406" s="81">
        <f>IF(OR(AND(AC406="SIM",OR(F406=Verificação!$G$3,D406=F406,F406="NP")),OR(D406=F406,F406="NP")),"NÃO",IF(E406&lt;&gt;"","SIM","NÃO"))</f>
      </c>
      <c r="H406" s="5">
        <f>IF(E406="NP",0,ABS(VLOOKUP(D406,AUXILIAR!$A$2:$B$11,2,FALSE) - VLOOKUP(E406,AUXILIAR!$A$2:$B$11,2,FALSE)))</f>
      </c>
      <c r="I406" s="5">
        <v>2</v>
      </c>
      <c r="J406" s="5">
        <v>5</v>
      </c>
      <c r="K406" s="48">
        <v>0.4</v>
      </c>
      <c r="L406" s="5">
        <v>2</v>
      </c>
      <c r="M406" s="5">
        <v>5</v>
      </c>
      <c r="N406" s="48">
        <v>0.4</v>
      </c>
      <c r="O406" s="5">
        <v>2</v>
      </c>
      <c r="P406" s="3" t="s">
        <v>10777</v>
      </c>
      <c r="Q406" s="3" t="s">
        <v>11873</v>
      </c>
      <c r="R406" s="5">
        <v>3</v>
      </c>
      <c r="S406" s="5">
        <v>59</v>
      </c>
      <c r="T406" s="13"/>
      <c r="U406" s="13"/>
      <c r="V406" s="7"/>
      <c r="W406" s="3" t="s">
        <v>13144</v>
      </c>
      <c r="X406" s="3"/>
      <c r="Y406" s="3" t="s">
        <v>11873</v>
      </c>
      <c r="Z406" s="5">
        <v>3</v>
      </c>
      <c r="AA406" s="5">
        <v>45</v>
      </c>
      <c r="AB406" s="5">
        <v>59</v>
      </c>
      <c r="AC406" s="3" t="s">
        <v>13134</v>
      </c>
      <c r="AD406" s="3"/>
      <c r="AE406" s="3"/>
      <c r="AF406" s="3"/>
    </row>
    <row x14ac:dyDescent="0.25" r="407" customHeight="1" ht="16.5">
      <c r="A407" s="5">
        <v>14326</v>
      </c>
      <c r="B407" s="3" t="s">
        <v>9170</v>
      </c>
      <c r="C407" s="3" t="s">
        <v>9171</v>
      </c>
      <c r="D407" s="8" t="s">
        <v>5</v>
      </c>
      <c r="E407" s="8" t="s">
        <v>6</v>
      </c>
      <c r="F407" s="80">
        <f>IF(AC407="SIM",IF(E407&lt;&gt;"",IF(VLOOKUP(E407,AUXILIAR!$A$1:$B$11,2,FALSE)-IF(Verificação!$G$3="",10,VLOOKUP(Verificação!$G$3,AUXILIAR!$A$1:$B$11,2,FALSE))&gt;0,Verificação!$G$3,E407),IF(VLOOKUP(D407,AUXILIAR!$A$1:$B$11,2,FALSE)-IF(Verificação!$G$3="",10,VLOOKUP(Verificação!$G$3,AUXILIAR!$A$1:$B$11,2,FALSE))&gt;0,Verificação!$G$3,D407)),IF(E407&lt;&gt;"",E407,D407))</f>
      </c>
      <c r="G407" s="81">
        <f>IF(OR(AND(AC407="SIM",OR(F407=Verificação!$G$3,D407=F407,F407="NP")),OR(D407=F407,F407="NP")),"NÃO",IF(E407&lt;&gt;"","SIM","NÃO"))</f>
      </c>
      <c r="H407" s="5">
        <f>IF(E407="NP",0,ABS(VLOOKUP(D407,AUXILIAR!$A$2:$B$11,2,FALSE) - VLOOKUP(E407,AUXILIAR!$A$2:$B$11,2,FALSE)))</f>
      </c>
      <c r="I407" s="5">
        <v>14</v>
      </c>
      <c r="J407" s="5">
        <v>30</v>
      </c>
      <c r="K407" s="48">
        <v>0.4666666666666667</v>
      </c>
      <c r="L407" s="5">
        <v>7</v>
      </c>
      <c r="M407" s="5">
        <v>15</v>
      </c>
      <c r="N407" s="48">
        <v>0.4666666666666667</v>
      </c>
      <c r="O407" s="5">
        <v>2</v>
      </c>
      <c r="P407" s="3" t="s">
        <v>9172</v>
      </c>
      <c r="Q407" s="3" t="s">
        <v>11873</v>
      </c>
      <c r="R407" s="5">
        <v>3</v>
      </c>
      <c r="S407" s="5">
        <v>59</v>
      </c>
      <c r="T407" s="48">
        <v>1.306</v>
      </c>
      <c r="U407" s="48">
        <v>16.4634146</v>
      </c>
      <c r="V407" s="5">
        <v>20</v>
      </c>
      <c r="W407" s="3" t="s">
        <v>13182</v>
      </c>
      <c r="X407" s="3" t="s">
        <v>13183</v>
      </c>
      <c r="Y407" s="3" t="s">
        <v>11873</v>
      </c>
      <c r="Z407" s="5">
        <v>3</v>
      </c>
      <c r="AA407" s="5">
        <v>45</v>
      </c>
      <c r="AB407" s="5">
        <v>59</v>
      </c>
      <c r="AC407" s="3" t="s">
        <v>13134</v>
      </c>
      <c r="AD407" s="3"/>
      <c r="AE407" s="3"/>
      <c r="AF407" s="3"/>
    </row>
    <row x14ac:dyDescent="0.25" r="408" customHeight="1" ht="16.5">
      <c r="A408" s="5">
        <v>7397</v>
      </c>
      <c r="B408" s="3" t="s">
        <v>8997</v>
      </c>
      <c r="C408" s="3" t="s">
        <v>8998</v>
      </c>
      <c r="D408" s="8" t="s">
        <v>5</v>
      </c>
      <c r="E408" s="8" t="s">
        <v>6</v>
      </c>
      <c r="F408" s="80">
        <f>IF(AC408="SIM",IF(E408&lt;&gt;"",IF(VLOOKUP(E408,AUXILIAR!$A$1:$B$11,2,FALSE)-IF(Verificação!$G$3="",10,VLOOKUP(Verificação!$G$3,AUXILIAR!$A$1:$B$11,2,FALSE))&gt;0,Verificação!$G$3,E408),IF(VLOOKUP(D408,AUXILIAR!$A$1:$B$11,2,FALSE)-IF(Verificação!$G$3="",10,VLOOKUP(Verificação!$G$3,AUXILIAR!$A$1:$B$11,2,FALSE))&gt;0,Verificação!$G$3,D408)),IF(E408&lt;&gt;"",E408,D408))</f>
      </c>
      <c r="G408" s="81">
        <f>IF(OR(AND(AC408="SIM",OR(F408=Verificação!$G$3,D408=F408,F408="NP")),OR(D408=F408,F408="NP")),"NÃO",IF(E408&lt;&gt;"","SIM","NÃO"))</f>
      </c>
      <c r="H408" s="5">
        <f>IF(E408="NP",0,ABS(VLOOKUP(D408,AUXILIAR!$A$2:$B$11,2,FALSE) - VLOOKUP(E408,AUXILIAR!$A$2:$B$11,2,FALSE)))</f>
      </c>
      <c r="I408" s="5">
        <v>5</v>
      </c>
      <c r="J408" s="5">
        <v>10</v>
      </c>
      <c r="K408" s="48">
        <v>0.5</v>
      </c>
      <c r="L408" s="5">
        <v>1</v>
      </c>
      <c r="M408" s="5">
        <v>4</v>
      </c>
      <c r="N408" s="48">
        <v>0.25</v>
      </c>
      <c r="O408" s="7"/>
      <c r="P408" s="3"/>
      <c r="Q408" s="3" t="s">
        <v>13134</v>
      </c>
      <c r="R408" s="5">
        <v>3</v>
      </c>
      <c r="S408" s="5">
        <v>57</v>
      </c>
      <c r="T408" s="48">
        <v>1.635</v>
      </c>
      <c r="U408" s="48">
        <v>28.1954887</v>
      </c>
      <c r="V408" s="5">
        <v>30</v>
      </c>
      <c r="W408" s="3" t="s">
        <v>13340</v>
      </c>
      <c r="X408" s="3" t="s">
        <v>13167</v>
      </c>
      <c r="Y408" s="3" t="s">
        <v>11873</v>
      </c>
      <c r="Z408" s="5">
        <v>3</v>
      </c>
      <c r="AA408" s="5">
        <v>45</v>
      </c>
      <c r="AB408" s="5">
        <v>57</v>
      </c>
      <c r="AC408" s="3" t="s">
        <v>13134</v>
      </c>
      <c r="AD408" s="3"/>
      <c r="AE408" s="3"/>
      <c r="AF408" s="3"/>
    </row>
    <row x14ac:dyDescent="0.25" r="409" customHeight="1" ht="16.5">
      <c r="A409" s="5">
        <v>34</v>
      </c>
      <c r="B409" s="3" t="s">
        <v>8836</v>
      </c>
      <c r="C409" s="3" t="s">
        <v>13535</v>
      </c>
      <c r="D409" s="8" t="s">
        <v>4</v>
      </c>
      <c r="E409" s="8" t="s">
        <v>6</v>
      </c>
      <c r="F409" s="80">
        <f>IF(AC409="SIM",IF(E409&lt;&gt;"",IF(VLOOKUP(E409,AUXILIAR!$A$1:$B$11,2,FALSE)-IF(Verificação!$G$3="",10,VLOOKUP(Verificação!$G$3,AUXILIAR!$A$1:$B$11,2,FALSE))&gt;0,Verificação!$G$3,E409),IF(VLOOKUP(D409,AUXILIAR!$A$1:$B$11,2,FALSE)-IF(Verificação!$G$3="",10,VLOOKUP(Verificação!$G$3,AUXILIAR!$A$1:$B$11,2,FALSE))&gt;0,Verificação!$G$3,D409)),IF(E409&lt;&gt;"",E409,D409))</f>
      </c>
      <c r="G409" s="81">
        <f>IF(OR(AND(AC409="SIM",OR(F409=Verificação!$G$3,D409=F409,F409="NP")),OR(D409=F409,F409="NP")),"NÃO",IF(E409&lt;&gt;"","SIM","NÃO"))</f>
      </c>
      <c r="H409" s="5">
        <f>IF(E409="NP",0,ABS(VLOOKUP(D409,AUXILIAR!$A$2:$B$11,2,FALSE) - VLOOKUP(E409,AUXILIAR!$A$2:$B$11,2,FALSE)))</f>
      </c>
      <c r="I409" s="5">
        <v>28</v>
      </c>
      <c r="J409" s="5">
        <v>78</v>
      </c>
      <c r="K409" s="48">
        <v>0.358974358974359</v>
      </c>
      <c r="L409" s="5">
        <v>15</v>
      </c>
      <c r="M409" s="5">
        <v>47</v>
      </c>
      <c r="N409" s="48">
        <v>0.3191489361702128</v>
      </c>
      <c r="O409" s="5">
        <v>2</v>
      </c>
      <c r="P409" s="3" t="s">
        <v>8838</v>
      </c>
      <c r="Q409" s="3" t="s">
        <v>11873</v>
      </c>
      <c r="R409" s="5">
        <v>3</v>
      </c>
      <c r="S409" s="5">
        <v>63</v>
      </c>
      <c r="T409" s="48">
        <v>1.226</v>
      </c>
      <c r="U409" s="48">
        <v>22.4358974</v>
      </c>
      <c r="V409" s="5">
        <v>20</v>
      </c>
      <c r="W409" s="3" t="s">
        <v>13536</v>
      </c>
      <c r="X409" s="3" t="s">
        <v>13517</v>
      </c>
      <c r="Y409" s="3" t="s">
        <v>11873</v>
      </c>
      <c r="Z409" s="5">
        <v>3</v>
      </c>
      <c r="AA409" s="5">
        <v>45</v>
      </c>
      <c r="AB409" s="5">
        <v>63</v>
      </c>
      <c r="AC409" s="3" t="s">
        <v>13134</v>
      </c>
      <c r="AD409" s="3"/>
      <c r="AE409" s="3"/>
      <c r="AF409" s="3"/>
    </row>
    <row x14ac:dyDescent="0.25" r="410" customHeight="1" ht="16.5">
      <c r="A410" s="5">
        <v>27568</v>
      </c>
      <c r="B410" s="3" t="s">
        <v>8437</v>
      </c>
      <c r="C410" s="3" t="s">
        <v>8438</v>
      </c>
      <c r="D410" s="8" t="s">
        <v>5</v>
      </c>
      <c r="E410" s="79"/>
      <c r="F410" s="80">
        <f>IF(AC410="SIM",IF(E410&lt;&gt;"",IF(VLOOKUP(E410,AUXILIAR!$A$1:$B$11,2,FALSE)-IF(Verificação!$G$3="",10,VLOOKUP(Verificação!$G$3,AUXILIAR!$A$1:$B$11,2,FALSE))&gt;0,Verificação!$G$3,E410),IF(VLOOKUP(D410,AUXILIAR!$A$1:$B$11,2,FALSE)-IF(Verificação!$G$3="",10,VLOOKUP(Verificação!$G$3,AUXILIAR!$A$1:$B$11,2,FALSE))&gt;0,Verificação!$G$3,D410)),IF(E410&lt;&gt;"",E410,D410))</f>
      </c>
      <c r="G410" s="81">
        <f>IF(OR(AND(AC410="SIM",OR(F410=Verificação!$G$3,D410=F410,F410="NP")),OR(D410=F410,F410="NP")),"NÃO",IF(E410&lt;&gt;"","SIM","NÃO"))</f>
      </c>
      <c r="H410" s="7">
        <f>IF(E410="NP",0,ABS(VLOOKUP(D410,AUXILIAR!$A$2:$B$11,2,FALSE) - VLOOKUP(E410,AUXILIAR!$A$2:$B$11,2,FALSE)))</f>
      </c>
      <c r="I410" s="5">
        <v>3</v>
      </c>
      <c r="J410" s="5">
        <v>5</v>
      </c>
      <c r="K410" s="48">
        <v>0.6</v>
      </c>
      <c r="L410" s="5">
        <v>3</v>
      </c>
      <c r="M410" s="5">
        <v>5</v>
      </c>
      <c r="N410" s="48">
        <v>0.6</v>
      </c>
      <c r="O410" s="7"/>
      <c r="P410" s="3"/>
      <c r="Q410" s="3" t="s">
        <v>13134</v>
      </c>
      <c r="R410" s="5">
        <v>3</v>
      </c>
      <c r="S410" s="5">
        <v>59</v>
      </c>
      <c r="T410" s="48">
        <v>2.63</v>
      </c>
      <c r="U410" s="48">
        <v>53.8709677</v>
      </c>
      <c r="V410" s="5">
        <v>12</v>
      </c>
      <c r="W410" s="3" t="s">
        <v>13144</v>
      </c>
      <c r="X410" s="3" t="s">
        <v>13138</v>
      </c>
      <c r="Y410" s="3" t="s">
        <v>13134</v>
      </c>
      <c r="Z410" s="5">
        <v>3</v>
      </c>
      <c r="AA410" s="5">
        <v>45</v>
      </c>
      <c r="AB410" s="5">
        <v>59</v>
      </c>
      <c r="AC410" s="3" t="s">
        <v>13134</v>
      </c>
      <c r="AD410" s="3"/>
      <c r="AE410" s="3"/>
      <c r="AF410" s="3"/>
    </row>
    <row x14ac:dyDescent="0.25" r="411" customHeight="1" ht="16.5">
      <c r="A411" s="5">
        <v>108169</v>
      </c>
      <c r="B411" s="3" t="s">
        <v>6104</v>
      </c>
      <c r="C411" s="3" t="s">
        <v>6105</v>
      </c>
      <c r="D411" s="8" t="s">
        <v>3</v>
      </c>
      <c r="E411" s="79"/>
      <c r="F411" s="80">
        <f>IF(AC411="SIM",IF(E411&lt;&gt;"",IF(VLOOKUP(E411,AUXILIAR!$A$1:$B$11,2,FALSE)-IF(Verificação!$G$3="",10,VLOOKUP(Verificação!$G$3,AUXILIAR!$A$1:$B$11,2,FALSE))&gt;0,Verificação!$G$3,E411),IF(VLOOKUP(D411,AUXILIAR!$A$1:$B$11,2,FALSE)-IF(Verificação!$G$3="",10,VLOOKUP(Verificação!$G$3,AUXILIAR!$A$1:$B$11,2,FALSE))&gt;0,Verificação!$G$3,D411)),IF(E411&lt;&gt;"",E411,D411))</f>
      </c>
      <c r="G411" s="81">
        <f>IF(OR(AND(AC411="SIM",OR(F411=Verificação!$G$3,D411=F411,F411="NP")),OR(D411=F411,F411="NP")),"NÃO",IF(E411&lt;&gt;"","SIM","NÃO"))</f>
      </c>
      <c r="H411" s="7">
        <f>IF(E411="NP",0,ABS(VLOOKUP(D411,AUXILIAR!$A$2:$B$11,2,FALSE) - VLOOKUP(E411,AUXILIAR!$A$2:$B$11,2,FALSE)))</f>
      </c>
      <c r="I411" s="5">
        <v>1</v>
      </c>
      <c r="J411" s="5">
        <v>1</v>
      </c>
      <c r="K411" s="5">
        <v>1</v>
      </c>
      <c r="L411" s="5">
        <v>1</v>
      </c>
      <c r="M411" s="5">
        <v>1</v>
      </c>
      <c r="N411" s="5">
        <v>1</v>
      </c>
      <c r="O411" s="7"/>
      <c r="P411" s="3"/>
      <c r="Q411" s="3" t="s">
        <v>13134</v>
      </c>
      <c r="R411" s="48">
        <v>2.9</v>
      </c>
      <c r="S411" s="5">
        <v>85</v>
      </c>
      <c r="T411" s="13"/>
      <c r="U411" s="13"/>
      <c r="V411" s="5">
        <v>20</v>
      </c>
      <c r="W411" s="3" t="s">
        <v>13132</v>
      </c>
      <c r="X411" s="3"/>
      <c r="Y411" s="3" t="s">
        <v>11873</v>
      </c>
      <c r="Z411" s="48">
        <v>2.9</v>
      </c>
      <c r="AA411" s="5">
        <v>43</v>
      </c>
      <c r="AB411" s="5">
        <v>85</v>
      </c>
      <c r="AC411" s="3" t="s">
        <v>13134</v>
      </c>
      <c r="AD411" s="3"/>
      <c r="AE411" s="3"/>
      <c r="AF411" s="3"/>
    </row>
    <row x14ac:dyDescent="0.25" r="412" customHeight="1" ht="16.5">
      <c r="A412" s="5">
        <v>15529</v>
      </c>
      <c r="B412" s="3" t="s">
        <v>9188</v>
      </c>
      <c r="C412" s="3" t="s">
        <v>9189</v>
      </c>
      <c r="D412" s="8" t="s">
        <v>6</v>
      </c>
      <c r="E412" s="79"/>
      <c r="F412" s="80">
        <f>IF(AC412="SIM",IF(E412&lt;&gt;"",IF(VLOOKUP(E412,AUXILIAR!$A$1:$B$11,2,FALSE)-IF(Verificação!$G$3="",10,VLOOKUP(Verificação!$G$3,AUXILIAR!$A$1:$B$11,2,FALSE))&gt;0,Verificação!$G$3,E412),IF(VLOOKUP(D412,AUXILIAR!$A$1:$B$11,2,FALSE)-IF(Verificação!$G$3="",10,VLOOKUP(Verificação!$G$3,AUXILIAR!$A$1:$B$11,2,FALSE))&gt;0,Verificação!$G$3,D412)),IF(E412&lt;&gt;"",E412,D412))</f>
      </c>
      <c r="G412" s="81">
        <f>IF(OR(AND(AC412="SIM",OR(F412=Verificação!$G$3,D412=F412,F412="NP")),OR(D412=F412,F412="NP")),"NÃO",IF(E412&lt;&gt;"","SIM","NÃO"))</f>
      </c>
      <c r="H412" s="7">
        <f>IF(E412="NP",0,ABS(VLOOKUP(D412,AUXILIAR!$A$2:$B$11,2,FALSE) - VLOOKUP(E412,AUXILIAR!$A$2:$B$11,2,FALSE)))</f>
      </c>
      <c r="I412" s="5">
        <v>14</v>
      </c>
      <c r="J412" s="5">
        <v>30</v>
      </c>
      <c r="K412" s="48">
        <v>0.4666666666666667</v>
      </c>
      <c r="L412" s="5">
        <v>6</v>
      </c>
      <c r="M412" s="5">
        <v>19</v>
      </c>
      <c r="N412" s="48">
        <v>0.3157894736842105</v>
      </c>
      <c r="O412" s="5">
        <v>1</v>
      </c>
      <c r="P412" s="3" t="s">
        <v>9190</v>
      </c>
      <c r="Q412" s="3" t="s">
        <v>13134</v>
      </c>
      <c r="R412" s="48">
        <v>2.9</v>
      </c>
      <c r="S412" s="5">
        <v>46</v>
      </c>
      <c r="T412" s="48">
        <v>1.276</v>
      </c>
      <c r="U412" s="48">
        <v>11.5196078</v>
      </c>
      <c r="V412" s="5">
        <v>22</v>
      </c>
      <c r="W412" s="3" t="s">
        <v>13157</v>
      </c>
      <c r="X412" s="3" t="s">
        <v>13150</v>
      </c>
      <c r="Y412" s="3" t="s">
        <v>11873</v>
      </c>
      <c r="Z412" s="48">
        <v>2.9</v>
      </c>
      <c r="AA412" s="5">
        <v>43</v>
      </c>
      <c r="AB412" s="5">
        <v>46</v>
      </c>
      <c r="AC412" s="3" t="s">
        <v>13134</v>
      </c>
      <c r="AD412" s="3"/>
      <c r="AE412" s="3"/>
      <c r="AF412" s="3"/>
    </row>
    <row x14ac:dyDescent="0.25" r="413" customHeight="1" ht="16.5">
      <c r="A413" s="5">
        <v>3967</v>
      </c>
      <c r="B413" s="3" t="s">
        <v>7714</v>
      </c>
      <c r="C413" s="3" t="s">
        <v>7715</v>
      </c>
      <c r="D413" s="8" t="s">
        <v>5</v>
      </c>
      <c r="E413" s="79"/>
      <c r="F413" s="80">
        <f>IF(AC413="SIM",IF(E413&lt;&gt;"",IF(VLOOKUP(E413,AUXILIAR!$A$1:$B$11,2,FALSE)-IF(Verificação!$G$3="",10,VLOOKUP(Verificação!$G$3,AUXILIAR!$A$1:$B$11,2,FALSE))&gt;0,Verificação!$G$3,E413),IF(VLOOKUP(D413,AUXILIAR!$A$1:$B$11,2,FALSE)-IF(Verificação!$G$3="",10,VLOOKUP(Verificação!$G$3,AUXILIAR!$A$1:$B$11,2,FALSE))&gt;0,Verificação!$G$3,D413)),IF(E413&lt;&gt;"",E413,D413))</f>
      </c>
      <c r="G413" s="81">
        <f>IF(OR(AND(AC413="SIM",OR(F413=Verificação!$G$3,D413=F413,F413="NP")),OR(D413=F413,F413="NP")),"NÃO",IF(E413&lt;&gt;"","SIM","NÃO"))</f>
      </c>
      <c r="H413" s="7">
        <f>IF(E413="NP",0,ABS(VLOOKUP(D413,AUXILIAR!$A$2:$B$11,2,FALSE) - VLOOKUP(E413,AUXILIAR!$A$2:$B$11,2,FALSE)))</f>
      </c>
      <c r="I413" s="5">
        <v>348</v>
      </c>
      <c r="J413" s="5">
        <v>811</v>
      </c>
      <c r="K413" s="48">
        <v>0.42909987669543775</v>
      </c>
      <c r="L413" s="5">
        <v>203</v>
      </c>
      <c r="M413" s="5">
        <v>423</v>
      </c>
      <c r="N413" s="48">
        <v>0.4799054373522459</v>
      </c>
      <c r="O413" s="5">
        <v>2</v>
      </c>
      <c r="P413" s="3" t="s">
        <v>7716</v>
      </c>
      <c r="Q413" s="3" t="s">
        <v>11873</v>
      </c>
      <c r="R413" s="48">
        <v>2.9</v>
      </c>
      <c r="S413" s="5">
        <v>56</v>
      </c>
      <c r="T413" s="13"/>
      <c r="U413" s="13"/>
      <c r="V413" s="5">
        <v>22</v>
      </c>
      <c r="W413" s="3" t="s">
        <v>13166</v>
      </c>
      <c r="X413" s="3"/>
      <c r="Y413" s="3" t="s">
        <v>11873</v>
      </c>
      <c r="Z413" s="48">
        <v>2.9</v>
      </c>
      <c r="AA413" s="5">
        <v>43</v>
      </c>
      <c r="AB413" s="5">
        <v>56</v>
      </c>
      <c r="AC413" s="3" t="s">
        <v>13134</v>
      </c>
      <c r="AD413" s="3"/>
      <c r="AE413" s="3"/>
      <c r="AF413" s="3"/>
    </row>
    <row x14ac:dyDescent="0.25" r="414" customHeight="1" ht="16.5">
      <c r="A414" s="5">
        <v>105629</v>
      </c>
      <c r="B414" s="3" t="s">
        <v>6063</v>
      </c>
      <c r="C414" s="3" t="s">
        <v>6064</v>
      </c>
      <c r="D414" s="8" t="s">
        <v>3</v>
      </c>
      <c r="E414" s="79"/>
      <c r="F414" s="80">
        <f>IF(AC414="SIM",IF(E414&lt;&gt;"",IF(VLOOKUP(E414,AUXILIAR!$A$1:$B$11,2,FALSE)-IF(Verificação!$G$3="",10,VLOOKUP(Verificação!$G$3,AUXILIAR!$A$1:$B$11,2,FALSE))&gt;0,Verificação!$G$3,E414),IF(VLOOKUP(D414,AUXILIAR!$A$1:$B$11,2,FALSE)-IF(Verificação!$G$3="",10,VLOOKUP(Verificação!$G$3,AUXILIAR!$A$1:$B$11,2,FALSE))&gt;0,Verificação!$G$3,D414)),IF(E414&lt;&gt;"",E414,D414))</f>
      </c>
      <c r="G414" s="81">
        <f>IF(OR(AND(AC414="SIM",OR(F414=Verificação!$G$3,D414=F414,F414="NP")),OR(D414=F414,F414="NP")),"NÃO",IF(E414&lt;&gt;"","SIM","NÃO"))</f>
      </c>
      <c r="H414" s="7">
        <f>IF(E414="NP",0,ABS(VLOOKUP(D414,AUXILIAR!$A$2:$B$11,2,FALSE) - VLOOKUP(E414,AUXILIAR!$A$2:$B$11,2,FALSE)))</f>
      </c>
      <c r="I414" s="5">
        <v>2</v>
      </c>
      <c r="J414" s="5">
        <v>4</v>
      </c>
      <c r="K414" s="48">
        <v>0.5</v>
      </c>
      <c r="L414" s="5">
        <v>2</v>
      </c>
      <c r="M414" s="5">
        <v>4</v>
      </c>
      <c r="N414" s="48">
        <v>0.5</v>
      </c>
      <c r="O414" s="7"/>
      <c r="P414" s="3"/>
      <c r="Q414" s="3" t="s">
        <v>13134</v>
      </c>
      <c r="R414" s="48">
        <v>2.9</v>
      </c>
      <c r="S414" s="5">
        <v>83</v>
      </c>
      <c r="T414" s="13"/>
      <c r="U414" s="13"/>
      <c r="V414" s="5">
        <v>22</v>
      </c>
      <c r="W414" s="3" t="s">
        <v>13361</v>
      </c>
      <c r="X414" s="3"/>
      <c r="Y414" s="3" t="s">
        <v>11873</v>
      </c>
      <c r="Z414" s="48">
        <v>2.9</v>
      </c>
      <c r="AA414" s="5">
        <v>43</v>
      </c>
      <c r="AB414" s="5">
        <v>83</v>
      </c>
      <c r="AC414" s="3" t="s">
        <v>13134</v>
      </c>
      <c r="AD414" s="3"/>
      <c r="AE414" s="3"/>
      <c r="AF414" s="3"/>
    </row>
    <row x14ac:dyDescent="0.25" r="415" customHeight="1" ht="16.5">
      <c r="A415" s="5">
        <v>124531</v>
      </c>
      <c r="B415" s="3" t="s">
        <v>10773</v>
      </c>
      <c r="C415" s="3" t="s">
        <v>10774</v>
      </c>
      <c r="D415" s="8" t="s">
        <v>7</v>
      </c>
      <c r="E415" s="79"/>
      <c r="F415" s="80">
        <f>IF(AC415="SIM",IF(E415&lt;&gt;"",IF(VLOOKUP(E415,AUXILIAR!$A$1:$B$11,2,FALSE)-IF(Verificação!$G$3="",10,VLOOKUP(Verificação!$G$3,AUXILIAR!$A$1:$B$11,2,FALSE))&gt;0,Verificação!$G$3,E415),IF(VLOOKUP(D415,AUXILIAR!$A$1:$B$11,2,FALSE)-IF(Verificação!$G$3="",10,VLOOKUP(Verificação!$G$3,AUXILIAR!$A$1:$B$11,2,FALSE))&gt;0,Verificação!$G$3,D415)),IF(E415&lt;&gt;"",E415,D415))</f>
      </c>
      <c r="G415" s="81">
        <f>IF(OR(AND(AC415="SIM",OR(F415=Verificação!$G$3,D415=F415,F415="NP")),OR(D415=F415,F415="NP")),"NÃO",IF(E415&lt;&gt;"","SIM","NÃO"))</f>
      </c>
      <c r="H415" s="7">
        <f>IF(E415="NP",0,ABS(VLOOKUP(D415,AUXILIAR!$A$2:$B$11,2,FALSE) - VLOOKUP(E415,AUXILIAR!$A$2:$B$11,2,FALSE)))</f>
      </c>
      <c r="I415" s="5">
        <v>1</v>
      </c>
      <c r="J415" s="5">
        <v>1</v>
      </c>
      <c r="K415" s="5">
        <v>1</v>
      </c>
      <c r="L415" s="5">
        <v>1</v>
      </c>
      <c r="M415" s="5">
        <v>1</v>
      </c>
      <c r="N415" s="5">
        <v>1</v>
      </c>
      <c r="O415" s="7"/>
      <c r="P415" s="3"/>
      <c r="Q415" s="3" t="s">
        <v>13134</v>
      </c>
      <c r="R415" s="48">
        <v>2.9</v>
      </c>
      <c r="S415" s="5">
        <v>25</v>
      </c>
      <c r="T415" s="13"/>
      <c r="U415" s="13"/>
      <c r="V415" s="7"/>
      <c r="W415" s="3" t="s">
        <v>13306</v>
      </c>
      <c r="X415" s="3"/>
      <c r="Y415" s="3" t="s">
        <v>11873</v>
      </c>
      <c r="Z415" s="48">
        <v>2.9</v>
      </c>
      <c r="AA415" s="5">
        <v>43</v>
      </c>
      <c r="AB415" s="5">
        <v>25</v>
      </c>
      <c r="AC415" s="3" t="s">
        <v>13134</v>
      </c>
      <c r="AD415" s="3"/>
      <c r="AE415" s="3"/>
      <c r="AF415" s="3"/>
    </row>
    <row x14ac:dyDescent="0.25" r="416" customHeight="1" ht="16.5">
      <c r="A416" s="5">
        <v>11553</v>
      </c>
      <c r="B416" s="3" t="s">
        <v>9092</v>
      </c>
      <c r="C416" s="3" t="s">
        <v>9093</v>
      </c>
      <c r="D416" s="8" t="s">
        <v>6</v>
      </c>
      <c r="E416" s="79"/>
      <c r="F416" s="80">
        <f>IF(AC416="SIM",IF(E416&lt;&gt;"",IF(VLOOKUP(E416,AUXILIAR!$A$1:$B$11,2,FALSE)-IF(Verificação!$G$3="",10,VLOOKUP(Verificação!$G$3,AUXILIAR!$A$1:$B$11,2,FALSE))&gt;0,Verificação!$G$3,E416),IF(VLOOKUP(D416,AUXILIAR!$A$1:$B$11,2,FALSE)-IF(Verificação!$G$3="",10,VLOOKUP(Verificação!$G$3,AUXILIAR!$A$1:$B$11,2,FALSE))&gt;0,Verificação!$G$3,D416)),IF(E416&lt;&gt;"",E416,D416))</f>
      </c>
      <c r="G416" s="81">
        <f>IF(OR(AND(AC416="SIM",OR(F416=Verificação!$G$3,D416=F416,F416="NP")),OR(D416=F416,F416="NP")),"NÃO",IF(E416&lt;&gt;"","SIM","NÃO"))</f>
      </c>
      <c r="H416" s="7">
        <f>IF(E416="NP",0,ABS(VLOOKUP(D416,AUXILIAR!$A$2:$B$11,2,FALSE) - VLOOKUP(E416,AUXILIAR!$A$2:$B$11,2,FALSE)))</f>
      </c>
      <c r="I416" s="5">
        <v>8</v>
      </c>
      <c r="J416" s="5">
        <v>10</v>
      </c>
      <c r="K416" s="48">
        <v>0.8</v>
      </c>
      <c r="L416" s="5">
        <v>2</v>
      </c>
      <c r="M416" s="5">
        <v>3</v>
      </c>
      <c r="N416" s="48">
        <v>0.6666666666666666</v>
      </c>
      <c r="O416" s="7"/>
      <c r="P416" s="3"/>
      <c r="Q416" s="3" t="s">
        <v>13134</v>
      </c>
      <c r="R416" s="48">
        <v>2.9</v>
      </c>
      <c r="S416" s="5">
        <v>46</v>
      </c>
      <c r="T416" s="48">
        <v>2.093</v>
      </c>
      <c r="U416" s="48">
        <v>32.5980392</v>
      </c>
      <c r="V416" s="5">
        <v>25</v>
      </c>
      <c r="W416" s="3" t="s">
        <v>13537</v>
      </c>
      <c r="X416" s="3" t="s">
        <v>13150</v>
      </c>
      <c r="Y416" s="3" t="s">
        <v>11873</v>
      </c>
      <c r="Z416" s="48">
        <v>2.9</v>
      </c>
      <c r="AA416" s="5">
        <v>43</v>
      </c>
      <c r="AB416" s="5">
        <v>46</v>
      </c>
      <c r="AC416" s="3" t="s">
        <v>13134</v>
      </c>
      <c r="AD416" s="3"/>
      <c r="AE416" s="3"/>
      <c r="AF416" s="3"/>
    </row>
    <row x14ac:dyDescent="0.25" r="417" customHeight="1" ht="16.5">
      <c r="A417" s="5">
        <v>27779</v>
      </c>
      <c r="B417" s="3" t="s">
        <v>9492</v>
      </c>
      <c r="C417" s="3" t="s">
        <v>9493</v>
      </c>
      <c r="D417" s="8" t="s">
        <v>5</v>
      </c>
      <c r="E417" s="8" t="s">
        <v>6</v>
      </c>
      <c r="F417" s="80">
        <f>IF(AC417="SIM",IF(E417&lt;&gt;"",IF(VLOOKUP(E417,AUXILIAR!$A$1:$B$11,2,FALSE)-IF(Verificação!$G$3="",10,VLOOKUP(Verificação!$G$3,AUXILIAR!$A$1:$B$11,2,FALSE))&gt;0,Verificação!$G$3,E417),IF(VLOOKUP(D417,AUXILIAR!$A$1:$B$11,2,FALSE)-IF(Verificação!$G$3="",10,VLOOKUP(Verificação!$G$3,AUXILIAR!$A$1:$B$11,2,FALSE))&gt;0,Verificação!$G$3,D417)),IF(E417&lt;&gt;"",E417,D417))</f>
      </c>
      <c r="G417" s="81">
        <f>IF(OR(AND(AC417="SIM",OR(F417=Verificação!$G$3,D417=F417,F417="NP")),OR(D417=F417,F417="NP")),"NÃO",IF(E417&lt;&gt;"","SIM","NÃO"))</f>
      </c>
      <c r="H417" s="5">
        <f>IF(E417="NP",0,ABS(VLOOKUP(D417,AUXILIAR!$A$2:$B$11,2,FALSE) - VLOOKUP(E417,AUXILIAR!$A$2:$B$11,2,FALSE)))</f>
      </c>
      <c r="I417" s="5">
        <v>6</v>
      </c>
      <c r="J417" s="5">
        <v>11</v>
      </c>
      <c r="K417" s="48">
        <v>0.5454545454545454</v>
      </c>
      <c r="L417" s="5">
        <v>4</v>
      </c>
      <c r="M417" s="5">
        <v>7</v>
      </c>
      <c r="N417" s="48">
        <v>0.5714285714285714</v>
      </c>
      <c r="O417" s="7"/>
      <c r="P417" s="3"/>
      <c r="Q417" s="3" t="s">
        <v>13134</v>
      </c>
      <c r="R417" s="48">
        <v>2.9</v>
      </c>
      <c r="S417" s="5">
        <v>59</v>
      </c>
      <c r="T417" s="13"/>
      <c r="U417" s="13"/>
      <c r="V417" s="5">
        <v>16</v>
      </c>
      <c r="W417" s="3" t="s">
        <v>13144</v>
      </c>
      <c r="X417" s="3"/>
      <c r="Y417" s="3" t="s">
        <v>11873</v>
      </c>
      <c r="Z417" s="48">
        <v>2.9</v>
      </c>
      <c r="AA417" s="5">
        <v>43</v>
      </c>
      <c r="AB417" s="5">
        <v>59</v>
      </c>
      <c r="AC417" s="3" t="s">
        <v>13134</v>
      </c>
      <c r="AD417" s="3"/>
      <c r="AE417" s="3"/>
      <c r="AF417" s="3"/>
    </row>
    <row x14ac:dyDescent="0.25" r="418" customHeight="1" ht="16.5">
      <c r="A418" s="5">
        <v>20800</v>
      </c>
      <c r="B418" s="3" t="s">
        <v>10258</v>
      </c>
      <c r="C418" s="3" t="s">
        <v>10259</v>
      </c>
      <c r="D418" s="8" t="s">
        <v>7</v>
      </c>
      <c r="E418" s="79"/>
      <c r="F418" s="80">
        <f>IF(AC418="SIM",IF(E418&lt;&gt;"",IF(VLOOKUP(E418,AUXILIAR!$A$1:$B$11,2,FALSE)-IF(Verificação!$G$3="",10,VLOOKUP(Verificação!$G$3,AUXILIAR!$A$1:$B$11,2,FALSE))&gt;0,Verificação!$G$3,E418),IF(VLOOKUP(D418,AUXILIAR!$A$1:$B$11,2,FALSE)-IF(Verificação!$G$3="",10,VLOOKUP(Verificação!$G$3,AUXILIAR!$A$1:$B$11,2,FALSE))&gt;0,Verificação!$G$3,D418)),IF(E418&lt;&gt;"",E418,D418))</f>
      </c>
      <c r="G418" s="81">
        <f>IF(OR(AND(AC418="SIM",OR(F418=Verificação!$G$3,D418=F418,F418="NP")),OR(D418=F418,F418="NP")),"NÃO",IF(E418&lt;&gt;"","SIM","NÃO"))</f>
      </c>
      <c r="H418" s="7">
        <f>IF(E418="NP",0,ABS(VLOOKUP(D418,AUXILIAR!$A$2:$B$11,2,FALSE) - VLOOKUP(E418,AUXILIAR!$A$2:$B$11,2,FALSE)))</f>
      </c>
      <c r="I418" s="5">
        <v>3</v>
      </c>
      <c r="J418" s="5">
        <v>5</v>
      </c>
      <c r="K418" s="48">
        <v>0.6</v>
      </c>
      <c r="L418" s="5">
        <v>2</v>
      </c>
      <c r="M418" s="5">
        <v>3</v>
      </c>
      <c r="N418" s="48">
        <v>0.6666666666666666</v>
      </c>
      <c r="O418" s="7"/>
      <c r="P418" s="3"/>
      <c r="Q418" s="3" t="s">
        <v>13134</v>
      </c>
      <c r="R418" s="48">
        <v>2.8</v>
      </c>
      <c r="S418" s="5">
        <v>36</v>
      </c>
      <c r="T418" s="48">
        <v>1.187</v>
      </c>
      <c r="U418" s="48">
        <v>9.4444444</v>
      </c>
      <c r="V418" s="5">
        <v>21</v>
      </c>
      <c r="W418" s="3" t="s">
        <v>13538</v>
      </c>
      <c r="X418" s="3" t="s">
        <v>13539</v>
      </c>
      <c r="Y418" s="3" t="s">
        <v>11873</v>
      </c>
      <c r="Z418" s="48">
        <v>2.8</v>
      </c>
      <c r="AA418" s="5">
        <v>42</v>
      </c>
      <c r="AB418" s="5">
        <v>36</v>
      </c>
      <c r="AC418" s="3" t="s">
        <v>13134</v>
      </c>
      <c r="AD418" s="3"/>
      <c r="AE418" s="3"/>
      <c r="AF418" s="3"/>
    </row>
    <row x14ac:dyDescent="0.25" r="419" customHeight="1" ht="16.5">
      <c r="A419" s="5">
        <v>18423</v>
      </c>
      <c r="B419" s="3" t="s">
        <v>5437</v>
      </c>
      <c r="C419" s="3" t="s">
        <v>5438</v>
      </c>
      <c r="D419" s="8" t="s">
        <v>3</v>
      </c>
      <c r="E419" s="79"/>
      <c r="F419" s="80">
        <f>IF(AC419="SIM",IF(E419&lt;&gt;"",IF(VLOOKUP(E419,AUXILIAR!$A$1:$B$11,2,FALSE)-IF(Verificação!$G$3="",10,VLOOKUP(Verificação!$G$3,AUXILIAR!$A$1:$B$11,2,FALSE))&gt;0,Verificação!$G$3,E419),IF(VLOOKUP(D419,AUXILIAR!$A$1:$B$11,2,FALSE)-IF(Verificação!$G$3="",10,VLOOKUP(Verificação!$G$3,AUXILIAR!$A$1:$B$11,2,FALSE))&gt;0,Verificação!$G$3,D419)),IF(E419&lt;&gt;"",E419,D419))</f>
      </c>
      <c r="G419" s="81">
        <f>IF(OR(AND(AC419="SIM",OR(F419=Verificação!$G$3,D419=F419,F419="NP")),OR(D419=F419,F419="NP")),"NÃO",IF(E419&lt;&gt;"","SIM","NÃO"))</f>
      </c>
      <c r="H419" s="7">
        <f>IF(E419="NP",0,ABS(VLOOKUP(D419,AUXILIAR!$A$2:$B$11,2,FALSE) - VLOOKUP(E419,AUXILIAR!$A$2:$B$11,2,FALSE)))</f>
      </c>
      <c r="I419" s="5">
        <v>21</v>
      </c>
      <c r="J419" s="5">
        <v>72</v>
      </c>
      <c r="K419" s="48">
        <v>0.2916666666666667</v>
      </c>
      <c r="L419" s="5">
        <v>10</v>
      </c>
      <c r="M419" s="5">
        <v>44</v>
      </c>
      <c r="N419" s="48">
        <v>0.22727272727272727</v>
      </c>
      <c r="O419" s="5">
        <v>2</v>
      </c>
      <c r="P419" s="3" t="s">
        <v>5439</v>
      </c>
      <c r="Q419" s="3" t="s">
        <v>11873</v>
      </c>
      <c r="R419" s="48">
        <v>2.8</v>
      </c>
      <c r="S419" s="5">
        <v>81</v>
      </c>
      <c r="T419" s="48">
        <v>1.831</v>
      </c>
      <c r="U419" s="48">
        <v>60.6463878</v>
      </c>
      <c r="V419" s="5">
        <v>43</v>
      </c>
      <c r="W419" s="3" t="s">
        <v>13361</v>
      </c>
      <c r="X419" s="3" t="s">
        <v>13540</v>
      </c>
      <c r="Y419" s="3" t="s">
        <v>11873</v>
      </c>
      <c r="Z419" s="48">
        <v>2.8</v>
      </c>
      <c r="AA419" s="5">
        <v>42</v>
      </c>
      <c r="AB419" s="5">
        <v>81</v>
      </c>
      <c r="AC419" s="3" t="s">
        <v>13134</v>
      </c>
      <c r="AD419" s="3"/>
      <c r="AE419" s="3"/>
      <c r="AF419" s="3"/>
    </row>
    <row x14ac:dyDescent="0.25" r="420" customHeight="1" ht="16.5">
      <c r="A420" s="5">
        <v>48636</v>
      </c>
      <c r="B420" s="3" t="s">
        <v>7277</v>
      </c>
      <c r="C420" s="3" t="s">
        <v>7278</v>
      </c>
      <c r="D420" s="8" t="s">
        <v>4</v>
      </c>
      <c r="E420" s="79"/>
      <c r="F420" s="80">
        <f>IF(AC420="SIM",IF(E420&lt;&gt;"",IF(VLOOKUP(E420,AUXILIAR!$A$1:$B$11,2,FALSE)-IF(Verificação!$G$3="",10,VLOOKUP(Verificação!$G$3,AUXILIAR!$A$1:$B$11,2,FALSE))&gt;0,Verificação!$G$3,E420),IF(VLOOKUP(D420,AUXILIAR!$A$1:$B$11,2,FALSE)-IF(Verificação!$G$3="",10,VLOOKUP(Verificação!$G$3,AUXILIAR!$A$1:$B$11,2,FALSE))&gt;0,Verificação!$G$3,D420)),IF(E420&lt;&gt;"",E420,D420))</f>
      </c>
      <c r="G420" s="81">
        <f>IF(OR(AND(AC420="SIM",OR(F420=Verificação!$G$3,D420=F420,F420="NP")),OR(D420=F420,F420="NP")),"NÃO",IF(E420&lt;&gt;"","SIM","NÃO"))</f>
      </c>
      <c r="H420" s="7">
        <f>IF(E420="NP",0,ABS(VLOOKUP(D420,AUXILIAR!$A$2:$B$11,2,FALSE) - VLOOKUP(E420,AUXILIAR!$A$2:$B$11,2,FALSE)))</f>
      </c>
      <c r="I420" s="5">
        <v>1</v>
      </c>
      <c r="J420" s="5">
        <v>2</v>
      </c>
      <c r="K420" s="48">
        <v>0.5</v>
      </c>
      <c r="L420" s="5">
        <v>1</v>
      </c>
      <c r="M420" s="5">
        <v>2</v>
      </c>
      <c r="N420" s="48">
        <v>0.5</v>
      </c>
      <c r="O420" s="7"/>
      <c r="P420" s="3"/>
      <c r="Q420" s="3" t="s">
        <v>13134</v>
      </c>
      <c r="R420" s="48">
        <v>2.8</v>
      </c>
      <c r="S420" s="5">
        <v>73</v>
      </c>
      <c r="T420" s="48">
        <v>1.553</v>
      </c>
      <c r="U420" s="48">
        <v>33.8709677</v>
      </c>
      <c r="V420" s="5">
        <v>19</v>
      </c>
      <c r="W420" s="3" t="s">
        <v>13541</v>
      </c>
      <c r="X420" s="3" t="s">
        <v>4200</v>
      </c>
      <c r="Y420" s="3" t="s">
        <v>11873</v>
      </c>
      <c r="Z420" s="48">
        <v>2.8</v>
      </c>
      <c r="AA420" s="5">
        <v>42</v>
      </c>
      <c r="AB420" s="5">
        <v>73</v>
      </c>
      <c r="AC420" s="3" t="s">
        <v>13134</v>
      </c>
      <c r="AD420" s="3"/>
      <c r="AE420" s="3"/>
      <c r="AF420" s="3"/>
    </row>
    <row x14ac:dyDescent="0.25" r="421" customHeight="1" ht="16.5">
      <c r="A421" s="5">
        <v>18649</v>
      </c>
      <c r="B421" s="3" t="s">
        <v>6962</v>
      </c>
      <c r="C421" s="3" t="s">
        <v>6963</v>
      </c>
      <c r="D421" s="8" t="s">
        <v>4</v>
      </c>
      <c r="E421" s="79"/>
      <c r="F421" s="80">
        <f>IF(AC421="SIM",IF(E421&lt;&gt;"",IF(VLOOKUP(E421,AUXILIAR!$A$1:$B$11,2,FALSE)-IF(Verificação!$G$3="",10,VLOOKUP(Verificação!$G$3,AUXILIAR!$A$1:$B$11,2,FALSE))&gt;0,Verificação!$G$3,E421),IF(VLOOKUP(D421,AUXILIAR!$A$1:$B$11,2,FALSE)-IF(Verificação!$G$3="",10,VLOOKUP(Verificação!$G$3,AUXILIAR!$A$1:$B$11,2,FALSE))&gt;0,Verificação!$G$3,D421)),IF(E421&lt;&gt;"",E421,D421))</f>
      </c>
      <c r="G421" s="81">
        <f>IF(OR(AND(AC421="SIM",OR(F421=Verificação!$G$3,D421=F421,F421="NP")),OR(D421=F421,F421="NP")),"NÃO",IF(E421&lt;&gt;"","SIM","NÃO"))</f>
      </c>
      <c r="H421" s="7">
        <f>IF(E421="NP",0,ABS(VLOOKUP(D421,AUXILIAR!$A$2:$B$11,2,FALSE) - VLOOKUP(E421,AUXILIAR!$A$2:$B$11,2,FALSE)))</f>
      </c>
      <c r="I421" s="5">
        <v>48</v>
      </c>
      <c r="J421" s="5">
        <v>159</v>
      </c>
      <c r="K421" s="48">
        <v>0.3018867924528302</v>
      </c>
      <c r="L421" s="5">
        <v>35</v>
      </c>
      <c r="M421" s="5">
        <v>91</v>
      </c>
      <c r="N421" s="48">
        <v>0.38461538461538464</v>
      </c>
      <c r="O421" s="5">
        <v>2</v>
      </c>
      <c r="P421" s="3" t="s">
        <v>6964</v>
      </c>
      <c r="Q421" s="3" t="s">
        <v>11873</v>
      </c>
      <c r="R421" s="48">
        <v>2.8</v>
      </c>
      <c r="S421" s="5">
        <v>67</v>
      </c>
      <c r="T421" s="48">
        <v>1.578</v>
      </c>
      <c r="U421" s="48">
        <v>40.234375</v>
      </c>
      <c r="V421" s="5">
        <v>32</v>
      </c>
      <c r="W421" s="3" t="s">
        <v>13542</v>
      </c>
      <c r="X421" s="3" t="s">
        <v>13415</v>
      </c>
      <c r="Y421" s="3" t="s">
        <v>13134</v>
      </c>
      <c r="Z421" s="48">
        <v>2.8</v>
      </c>
      <c r="AA421" s="5">
        <v>42</v>
      </c>
      <c r="AB421" s="5">
        <v>67</v>
      </c>
      <c r="AC421" s="3" t="s">
        <v>13134</v>
      </c>
      <c r="AD421" s="3"/>
      <c r="AE421" s="3"/>
      <c r="AF421" s="3"/>
    </row>
    <row x14ac:dyDescent="0.25" r="422" customHeight="1" ht="16.5">
      <c r="A422" s="5">
        <v>7131</v>
      </c>
      <c r="B422" s="3" t="s">
        <v>6447</v>
      </c>
      <c r="C422" s="3" t="s">
        <v>6448</v>
      </c>
      <c r="D422" s="8" t="s">
        <v>4</v>
      </c>
      <c r="E422" s="79"/>
      <c r="F422" s="80">
        <f>IF(AC422="SIM",IF(E422&lt;&gt;"",IF(VLOOKUP(E422,AUXILIAR!$A$1:$B$11,2,FALSE)-IF(Verificação!$G$3="",10,VLOOKUP(Verificação!$G$3,AUXILIAR!$A$1:$B$11,2,FALSE))&gt;0,Verificação!$G$3,E422),IF(VLOOKUP(D422,AUXILIAR!$A$1:$B$11,2,FALSE)-IF(Verificação!$G$3="",10,VLOOKUP(Verificação!$G$3,AUXILIAR!$A$1:$B$11,2,FALSE))&gt;0,Verificação!$G$3,D422)),IF(E422&lt;&gt;"",E422,D422))</f>
      </c>
      <c r="G422" s="81">
        <f>IF(OR(AND(AC422="SIM",OR(F422=Verificação!$G$3,D422=F422,F422="NP")),OR(D422=F422,F422="NP")),"NÃO",IF(E422&lt;&gt;"","SIM","NÃO"))</f>
      </c>
      <c r="H422" s="7">
        <f>IF(E422="NP",0,ABS(VLOOKUP(D422,AUXILIAR!$A$2:$B$11,2,FALSE) - VLOOKUP(E422,AUXILIAR!$A$2:$B$11,2,FALSE)))</f>
      </c>
      <c r="I422" s="5">
        <v>9</v>
      </c>
      <c r="J422" s="5">
        <v>30</v>
      </c>
      <c r="K422" s="48">
        <v>0.3</v>
      </c>
      <c r="L422" s="5">
        <v>6</v>
      </c>
      <c r="M422" s="5">
        <v>16</v>
      </c>
      <c r="N422" s="48">
        <v>0.375</v>
      </c>
      <c r="O422" s="5">
        <v>2</v>
      </c>
      <c r="P422" s="3" t="s">
        <v>6449</v>
      </c>
      <c r="Q422" s="3" t="s">
        <v>11873</v>
      </c>
      <c r="R422" s="48">
        <v>2.8</v>
      </c>
      <c r="S422" s="5">
        <v>63</v>
      </c>
      <c r="T422" s="48">
        <v>1.69</v>
      </c>
      <c r="U422" s="48">
        <v>47.7941176</v>
      </c>
      <c r="V422" s="5">
        <v>39</v>
      </c>
      <c r="W422" s="3" t="s">
        <v>13543</v>
      </c>
      <c r="X422" s="3" t="s">
        <v>13544</v>
      </c>
      <c r="Y422" s="3" t="s">
        <v>11873</v>
      </c>
      <c r="Z422" s="48">
        <v>2.8</v>
      </c>
      <c r="AA422" s="5">
        <v>42</v>
      </c>
      <c r="AB422" s="5">
        <v>63</v>
      </c>
      <c r="AC422" s="3" t="s">
        <v>13134</v>
      </c>
      <c r="AD422" s="3"/>
      <c r="AE422" s="3"/>
      <c r="AF422" s="3"/>
    </row>
    <row x14ac:dyDescent="0.25" r="423" customHeight="1" ht="16.5">
      <c r="A423" s="5">
        <v>16029</v>
      </c>
      <c r="B423" s="3" t="s">
        <v>8141</v>
      </c>
      <c r="C423" s="3" t="s">
        <v>8142</v>
      </c>
      <c r="D423" s="8" t="s">
        <v>5</v>
      </c>
      <c r="E423" s="79"/>
      <c r="F423" s="80">
        <f>IF(AC423="SIM",IF(E423&lt;&gt;"",IF(VLOOKUP(E423,AUXILIAR!$A$1:$B$11,2,FALSE)-IF(Verificação!$G$3="",10,VLOOKUP(Verificação!$G$3,AUXILIAR!$A$1:$B$11,2,FALSE))&gt;0,Verificação!$G$3,E423),IF(VLOOKUP(D423,AUXILIAR!$A$1:$B$11,2,FALSE)-IF(Verificação!$G$3="",10,VLOOKUP(Verificação!$G$3,AUXILIAR!$A$1:$B$11,2,FALSE))&gt;0,Verificação!$G$3,D423)),IF(E423&lt;&gt;"",E423,D423))</f>
      </c>
      <c r="G423" s="81">
        <f>IF(OR(AND(AC423="SIM",OR(F423=Verificação!$G$3,D423=F423,F423="NP")),OR(D423=F423,F423="NP")),"NÃO",IF(E423&lt;&gt;"","SIM","NÃO"))</f>
      </c>
      <c r="H423" s="7">
        <f>IF(E423="NP",0,ABS(VLOOKUP(D423,AUXILIAR!$A$2:$B$11,2,FALSE) - VLOOKUP(E423,AUXILIAR!$A$2:$B$11,2,FALSE)))</f>
      </c>
      <c r="I423" s="5">
        <v>3</v>
      </c>
      <c r="J423" s="5">
        <v>7</v>
      </c>
      <c r="K423" s="48">
        <v>0.42857142857142855</v>
      </c>
      <c r="L423" s="5">
        <v>3</v>
      </c>
      <c r="M423" s="5">
        <v>7</v>
      </c>
      <c r="N423" s="48">
        <v>0.42857142857142855</v>
      </c>
      <c r="O423" s="5">
        <v>2</v>
      </c>
      <c r="P423" s="3" t="s">
        <v>5084</v>
      </c>
      <c r="Q423" s="3" t="s">
        <v>11873</v>
      </c>
      <c r="R423" s="48">
        <v>2.8</v>
      </c>
      <c r="S423" s="5">
        <v>57</v>
      </c>
      <c r="T423" s="48">
        <v>1.281</v>
      </c>
      <c r="U423" s="48">
        <v>19.0322581</v>
      </c>
      <c r="V423" s="5">
        <v>19</v>
      </c>
      <c r="W423" s="3" t="s">
        <v>13481</v>
      </c>
      <c r="X423" s="3" t="s">
        <v>13138</v>
      </c>
      <c r="Y423" s="3" t="s">
        <v>11873</v>
      </c>
      <c r="Z423" s="48">
        <v>2.8</v>
      </c>
      <c r="AA423" s="5">
        <v>42</v>
      </c>
      <c r="AB423" s="5">
        <v>57</v>
      </c>
      <c r="AC423" s="3" t="s">
        <v>13134</v>
      </c>
      <c r="AD423" s="3"/>
      <c r="AE423" s="3"/>
      <c r="AF423" s="3"/>
    </row>
    <row x14ac:dyDescent="0.25" r="424" customHeight="1" ht="16.5">
      <c r="A424" s="5">
        <v>15765</v>
      </c>
      <c r="B424" s="3" t="s">
        <v>9197</v>
      </c>
      <c r="C424" s="3" t="s">
        <v>9198</v>
      </c>
      <c r="D424" s="8" t="s">
        <v>6</v>
      </c>
      <c r="E424" s="79"/>
      <c r="F424" s="80">
        <f>IF(AC424="SIM",IF(E424&lt;&gt;"",IF(VLOOKUP(E424,AUXILIAR!$A$1:$B$11,2,FALSE)-IF(Verificação!$G$3="",10,VLOOKUP(Verificação!$G$3,AUXILIAR!$A$1:$B$11,2,FALSE))&gt;0,Verificação!$G$3,E424),IF(VLOOKUP(D424,AUXILIAR!$A$1:$B$11,2,FALSE)-IF(Verificação!$G$3="",10,VLOOKUP(Verificação!$G$3,AUXILIAR!$A$1:$B$11,2,FALSE))&gt;0,Verificação!$G$3,D424)),IF(E424&lt;&gt;"",E424,D424))</f>
      </c>
      <c r="G424" s="81">
        <f>IF(OR(AND(AC424="SIM",OR(F424=Verificação!$G$3,D424=F424,F424="NP")),OR(D424=F424,F424="NP")),"NÃO",IF(E424&lt;&gt;"","SIM","NÃO"))</f>
      </c>
      <c r="H424" s="7">
        <f>IF(E424="NP",0,ABS(VLOOKUP(D424,AUXILIAR!$A$2:$B$11,2,FALSE) - VLOOKUP(E424,AUXILIAR!$A$2:$B$11,2,FALSE)))</f>
      </c>
      <c r="I424" s="5">
        <v>4</v>
      </c>
      <c r="J424" s="5">
        <v>9</v>
      </c>
      <c r="K424" s="48">
        <v>0.4444444444444444</v>
      </c>
      <c r="L424" s="5">
        <v>1</v>
      </c>
      <c r="M424" s="5">
        <v>5</v>
      </c>
      <c r="N424" s="48">
        <v>0.2</v>
      </c>
      <c r="O424" s="5">
        <v>2</v>
      </c>
      <c r="P424" s="3" t="s">
        <v>9199</v>
      </c>
      <c r="Q424" s="3" t="s">
        <v>13134</v>
      </c>
      <c r="R424" s="48">
        <v>2.8</v>
      </c>
      <c r="S424" s="5">
        <v>49</v>
      </c>
      <c r="T424" s="48">
        <v>1.722</v>
      </c>
      <c r="U424" s="48">
        <v>19.0740741</v>
      </c>
      <c r="V424" s="5">
        <v>30</v>
      </c>
      <c r="W424" s="3" t="s">
        <v>13545</v>
      </c>
      <c r="X424" s="3" t="s">
        <v>13546</v>
      </c>
      <c r="Y424" s="3" t="s">
        <v>11873</v>
      </c>
      <c r="Z424" s="48">
        <v>2.8</v>
      </c>
      <c r="AA424" s="5">
        <v>42</v>
      </c>
      <c r="AB424" s="5">
        <v>49</v>
      </c>
      <c r="AC424" s="3" t="s">
        <v>13134</v>
      </c>
      <c r="AD424" s="3"/>
      <c r="AE424" s="3"/>
      <c r="AF424" s="3"/>
    </row>
    <row x14ac:dyDescent="0.25" r="425" customHeight="1" ht="16.5">
      <c r="A425" s="5">
        <v>8289</v>
      </c>
      <c r="B425" s="3" t="s">
        <v>6515</v>
      </c>
      <c r="C425" s="3" t="s">
        <v>6516</v>
      </c>
      <c r="D425" s="8" t="s">
        <v>4</v>
      </c>
      <c r="E425" s="79"/>
      <c r="F425" s="80">
        <f>IF(AC425="SIM",IF(E425&lt;&gt;"",IF(VLOOKUP(E425,AUXILIAR!$A$1:$B$11,2,FALSE)-IF(Verificação!$G$3="",10,VLOOKUP(Verificação!$G$3,AUXILIAR!$A$1:$B$11,2,FALSE))&gt;0,Verificação!$G$3,E425),IF(VLOOKUP(D425,AUXILIAR!$A$1:$B$11,2,FALSE)-IF(Verificação!$G$3="",10,VLOOKUP(Verificação!$G$3,AUXILIAR!$A$1:$B$11,2,FALSE))&gt;0,Verificação!$G$3,D425)),IF(E425&lt;&gt;"",E425,D425))</f>
      </c>
      <c r="G425" s="81">
        <f>IF(OR(AND(AC425="SIM",OR(F425=Verificação!$G$3,D425=F425,F425="NP")),OR(D425=F425,F425="NP")),"NÃO",IF(E425&lt;&gt;"","SIM","NÃO"))</f>
      </c>
      <c r="H425" s="7">
        <f>IF(E425="NP",0,ABS(VLOOKUP(D425,AUXILIAR!$A$2:$B$11,2,FALSE) - VLOOKUP(E425,AUXILIAR!$A$2:$B$11,2,FALSE)))</f>
      </c>
      <c r="I425" s="5">
        <v>1</v>
      </c>
      <c r="J425" s="5">
        <v>1</v>
      </c>
      <c r="K425" s="5">
        <v>1</v>
      </c>
      <c r="L425" s="5">
        <v>1</v>
      </c>
      <c r="M425" s="5">
        <v>1</v>
      </c>
      <c r="N425" s="5">
        <v>1</v>
      </c>
      <c r="O425" s="7"/>
      <c r="P425" s="3"/>
      <c r="Q425" s="3" t="s">
        <v>13134</v>
      </c>
      <c r="R425" s="48">
        <v>2.8</v>
      </c>
      <c r="S425" s="5">
        <v>70</v>
      </c>
      <c r="T425" s="48">
        <v>2.124</v>
      </c>
      <c r="U425" s="48">
        <v>59.7619048</v>
      </c>
      <c r="V425" s="5">
        <v>36</v>
      </c>
      <c r="W425" s="3" t="s">
        <v>13547</v>
      </c>
      <c r="X425" s="3" t="s">
        <v>13548</v>
      </c>
      <c r="Y425" s="3" t="s">
        <v>11873</v>
      </c>
      <c r="Z425" s="48">
        <v>2.8</v>
      </c>
      <c r="AA425" s="5">
        <v>42</v>
      </c>
      <c r="AB425" s="5">
        <v>70</v>
      </c>
      <c r="AC425" s="3" t="s">
        <v>13134</v>
      </c>
      <c r="AD425" s="3"/>
      <c r="AE425" s="3"/>
      <c r="AF425" s="3"/>
    </row>
    <row x14ac:dyDescent="0.25" r="426" customHeight="1" ht="16.5">
      <c r="A426" s="5">
        <v>7855</v>
      </c>
      <c r="B426" s="3" t="s">
        <v>9024</v>
      </c>
      <c r="C426" s="3" t="s">
        <v>9025</v>
      </c>
      <c r="D426" s="8" t="s">
        <v>6</v>
      </c>
      <c r="E426" s="79"/>
      <c r="F426" s="80">
        <f>IF(AC426="SIM",IF(E426&lt;&gt;"",IF(VLOOKUP(E426,AUXILIAR!$A$1:$B$11,2,FALSE)-IF(Verificação!$G$3="",10,VLOOKUP(Verificação!$G$3,AUXILIAR!$A$1:$B$11,2,FALSE))&gt;0,Verificação!$G$3,E426),IF(VLOOKUP(D426,AUXILIAR!$A$1:$B$11,2,FALSE)-IF(Verificação!$G$3="",10,VLOOKUP(Verificação!$G$3,AUXILIAR!$A$1:$B$11,2,FALSE))&gt;0,Verificação!$G$3,D426)),IF(E426&lt;&gt;"",E426,D426))</f>
      </c>
      <c r="G426" s="81">
        <f>IF(OR(AND(AC426="SIM",OR(F426=Verificação!$G$3,D426=F426,F426="NP")),OR(D426=F426,F426="NP")),"NÃO",IF(E426&lt;&gt;"","SIM","NÃO"))</f>
      </c>
      <c r="H426" s="7">
        <f>IF(E426="NP",0,ABS(VLOOKUP(D426,AUXILIAR!$A$2:$B$11,2,FALSE) - VLOOKUP(E426,AUXILIAR!$A$2:$B$11,2,FALSE)))</f>
      </c>
      <c r="I426" s="5">
        <v>5</v>
      </c>
      <c r="J426" s="5">
        <v>9</v>
      </c>
      <c r="K426" s="48">
        <v>0.5555555555555556</v>
      </c>
      <c r="L426" s="5">
        <v>2</v>
      </c>
      <c r="M426" s="5">
        <v>6</v>
      </c>
      <c r="N426" s="48">
        <v>0.3333333333333333</v>
      </c>
      <c r="O426" s="7"/>
      <c r="P426" s="3"/>
      <c r="Q426" s="3" t="s">
        <v>13134</v>
      </c>
      <c r="R426" s="48">
        <v>2.8</v>
      </c>
      <c r="S426" s="5">
        <v>45</v>
      </c>
      <c r="T426" s="48">
        <v>1.714</v>
      </c>
      <c r="U426" s="48">
        <v>23.7745098</v>
      </c>
      <c r="V426" s="5">
        <v>23</v>
      </c>
      <c r="W426" s="3" t="s">
        <v>13157</v>
      </c>
      <c r="X426" s="3" t="s">
        <v>13150</v>
      </c>
      <c r="Y426" s="3" t="s">
        <v>11873</v>
      </c>
      <c r="Z426" s="48">
        <v>2.8</v>
      </c>
      <c r="AA426" s="5">
        <v>42</v>
      </c>
      <c r="AB426" s="5">
        <v>45</v>
      </c>
      <c r="AC426" s="3" t="s">
        <v>13134</v>
      </c>
      <c r="AD426" s="3"/>
      <c r="AE426" s="3"/>
      <c r="AF426" s="3"/>
    </row>
    <row x14ac:dyDescent="0.25" r="427" customHeight="1" ht="16.5">
      <c r="A427" s="5">
        <v>104227</v>
      </c>
      <c r="B427" s="3" t="s">
        <v>7458</v>
      </c>
      <c r="C427" s="3" t="s">
        <v>7459</v>
      </c>
      <c r="D427" s="8" t="s">
        <v>4</v>
      </c>
      <c r="E427" s="79"/>
      <c r="F427" s="80">
        <f>IF(AC427="SIM",IF(E427&lt;&gt;"",IF(VLOOKUP(E427,AUXILIAR!$A$1:$B$11,2,FALSE)-IF(Verificação!$G$3="",10,VLOOKUP(Verificação!$G$3,AUXILIAR!$A$1:$B$11,2,FALSE))&gt;0,Verificação!$G$3,E427),IF(VLOOKUP(D427,AUXILIAR!$A$1:$B$11,2,FALSE)-IF(Verificação!$G$3="",10,VLOOKUP(Verificação!$G$3,AUXILIAR!$A$1:$B$11,2,FALSE))&gt;0,Verificação!$G$3,D427)),IF(E427&lt;&gt;"",E427,D427))</f>
      </c>
      <c r="G427" s="81">
        <f>IF(OR(AND(AC427="SIM",OR(F427=Verificação!$G$3,D427=F427,F427="NP")),OR(D427=F427,F427="NP")),"NÃO",IF(E427&lt;&gt;"","SIM","NÃO"))</f>
      </c>
      <c r="H427" s="7">
        <f>IF(E427="NP",0,ABS(VLOOKUP(D427,AUXILIAR!$A$2:$B$11,2,FALSE) - VLOOKUP(E427,AUXILIAR!$A$2:$B$11,2,FALSE)))</f>
      </c>
      <c r="I427" s="5">
        <v>3</v>
      </c>
      <c r="J427" s="5">
        <v>6</v>
      </c>
      <c r="K427" s="48">
        <v>0.5</v>
      </c>
      <c r="L427" s="5">
        <v>3</v>
      </c>
      <c r="M427" s="5">
        <v>6</v>
      </c>
      <c r="N427" s="48">
        <v>0.5</v>
      </c>
      <c r="O427" s="7"/>
      <c r="P427" s="3"/>
      <c r="Q427" s="3" t="s">
        <v>13134</v>
      </c>
      <c r="R427" s="48">
        <v>2.8</v>
      </c>
      <c r="S427" s="5">
        <v>67</v>
      </c>
      <c r="T427" s="13"/>
      <c r="U427" s="13"/>
      <c r="V427" s="5">
        <v>27</v>
      </c>
      <c r="W427" s="3" t="s">
        <v>13320</v>
      </c>
      <c r="X427" s="3"/>
      <c r="Y427" s="3" t="s">
        <v>13134</v>
      </c>
      <c r="Z427" s="48">
        <v>2.8</v>
      </c>
      <c r="AA427" s="5">
        <v>42</v>
      </c>
      <c r="AB427" s="5">
        <v>67</v>
      </c>
      <c r="AC427" s="3" t="s">
        <v>13134</v>
      </c>
      <c r="AD427" s="3"/>
      <c r="AE427" s="3"/>
      <c r="AF427" s="3"/>
    </row>
    <row x14ac:dyDescent="0.25" r="428" customHeight="1" ht="16.5">
      <c r="A428" s="5">
        <v>1535</v>
      </c>
      <c r="B428" s="3" t="s">
        <v>6247</v>
      </c>
      <c r="C428" s="3" t="s">
        <v>6248</v>
      </c>
      <c r="D428" s="8" t="s">
        <v>4</v>
      </c>
      <c r="E428" s="79"/>
      <c r="F428" s="80">
        <f>IF(AC428="SIM",IF(E428&lt;&gt;"",IF(VLOOKUP(E428,AUXILIAR!$A$1:$B$11,2,FALSE)-IF(Verificação!$G$3="",10,VLOOKUP(Verificação!$G$3,AUXILIAR!$A$1:$B$11,2,FALSE))&gt;0,Verificação!$G$3,E428),IF(VLOOKUP(D428,AUXILIAR!$A$1:$B$11,2,FALSE)-IF(Verificação!$G$3="",10,VLOOKUP(Verificação!$G$3,AUXILIAR!$A$1:$B$11,2,FALSE))&gt;0,Verificação!$G$3,D428)),IF(E428&lt;&gt;"",E428,D428))</f>
      </c>
      <c r="G428" s="81">
        <f>IF(OR(AND(AC428="SIM",OR(F428=Verificação!$G$3,D428=F428,F428="NP")),OR(D428=F428,F428="NP")),"NÃO",IF(E428&lt;&gt;"","SIM","NÃO"))</f>
      </c>
      <c r="H428" s="7">
        <f>IF(E428="NP",0,ABS(VLOOKUP(D428,AUXILIAR!$A$2:$B$11,2,FALSE) - VLOOKUP(E428,AUXILIAR!$A$2:$B$11,2,FALSE)))</f>
      </c>
      <c r="I428" s="5">
        <v>534</v>
      </c>
      <c r="J428" s="5">
        <v>1541</v>
      </c>
      <c r="K428" s="48">
        <v>0.3465282284231019</v>
      </c>
      <c r="L428" s="5">
        <v>300</v>
      </c>
      <c r="M428" s="5">
        <v>856</v>
      </c>
      <c r="N428" s="48">
        <v>0.35046728971962615</v>
      </c>
      <c r="O428" s="5">
        <v>2</v>
      </c>
      <c r="P428" s="3" t="s">
        <v>6249</v>
      </c>
      <c r="Q428" s="3" t="s">
        <v>11873</v>
      </c>
      <c r="R428" s="48">
        <v>2.8</v>
      </c>
      <c r="S428" s="5">
        <v>68</v>
      </c>
      <c r="T428" s="48">
        <v>2.029</v>
      </c>
      <c r="U428" s="48">
        <v>58.203125</v>
      </c>
      <c r="V428" s="5">
        <v>36</v>
      </c>
      <c r="W428" s="3" t="s">
        <v>13195</v>
      </c>
      <c r="X428" s="3" t="s">
        <v>13196</v>
      </c>
      <c r="Y428" s="3" t="s">
        <v>11873</v>
      </c>
      <c r="Z428" s="48">
        <v>2.8</v>
      </c>
      <c r="AA428" s="5">
        <v>42</v>
      </c>
      <c r="AB428" s="5">
        <v>68</v>
      </c>
      <c r="AC428" s="3" t="s">
        <v>13134</v>
      </c>
      <c r="AD428" s="3"/>
      <c r="AE428" s="3"/>
      <c r="AF428" s="3"/>
    </row>
    <row x14ac:dyDescent="0.25" r="429" customHeight="1" ht="16.5">
      <c r="A429" s="5">
        <v>33182</v>
      </c>
      <c r="B429" s="3" t="s">
        <v>9547</v>
      </c>
      <c r="C429" s="3" t="s">
        <v>9548</v>
      </c>
      <c r="D429" s="8" t="s">
        <v>6</v>
      </c>
      <c r="E429" s="79"/>
      <c r="F429" s="80">
        <f>IF(AC429="SIM",IF(E429&lt;&gt;"",IF(VLOOKUP(E429,AUXILIAR!$A$1:$B$11,2,FALSE)-IF(Verificação!$G$3="",10,VLOOKUP(Verificação!$G$3,AUXILIAR!$A$1:$B$11,2,FALSE))&gt;0,Verificação!$G$3,E429),IF(VLOOKUP(D429,AUXILIAR!$A$1:$B$11,2,FALSE)-IF(Verificação!$G$3="",10,VLOOKUP(Verificação!$G$3,AUXILIAR!$A$1:$B$11,2,FALSE))&gt;0,Verificação!$G$3,D429)),IF(E429&lt;&gt;"",E429,D429))</f>
      </c>
      <c r="G429" s="81">
        <f>IF(OR(AND(AC429="SIM",OR(F429=Verificação!$G$3,D429=F429,F429="NP")),OR(D429=F429,F429="NP")),"NÃO",IF(E429&lt;&gt;"","SIM","NÃO"))</f>
      </c>
      <c r="H429" s="7">
        <f>IF(E429="NP",0,ABS(VLOOKUP(D429,AUXILIAR!$A$2:$B$11,2,FALSE) - VLOOKUP(E429,AUXILIAR!$A$2:$B$11,2,FALSE)))</f>
      </c>
      <c r="I429" s="5">
        <v>5</v>
      </c>
      <c r="J429" s="5">
        <v>8</v>
      </c>
      <c r="K429" s="48">
        <v>0.625</v>
      </c>
      <c r="L429" s="5">
        <v>2</v>
      </c>
      <c r="M429" s="5">
        <v>3</v>
      </c>
      <c r="N429" s="48">
        <v>0.6666666666666666</v>
      </c>
      <c r="O429" s="7"/>
      <c r="P429" s="3"/>
      <c r="Q429" s="3" t="s">
        <v>13134</v>
      </c>
      <c r="R429" s="48">
        <v>2.8</v>
      </c>
      <c r="S429" s="5">
        <v>42</v>
      </c>
      <c r="T429" s="13"/>
      <c r="U429" s="13"/>
      <c r="V429" s="5">
        <v>32</v>
      </c>
      <c r="W429" s="3" t="s">
        <v>13549</v>
      </c>
      <c r="X429" s="3"/>
      <c r="Y429" s="3" t="s">
        <v>11873</v>
      </c>
      <c r="Z429" s="48">
        <v>2.8</v>
      </c>
      <c r="AA429" s="5">
        <v>42</v>
      </c>
      <c r="AB429" s="5">
        <v>42</v>
      </c>
      <c r="AC429" s="3" t="s">
        <v>13134</v>
      </c>
      <c r="AD429" s="3"/>
      <c r="AE429" s="3"/>
      <c r="AF429" s="3"/>
    </row>
    <row x14ac:dyDescent="0.25" r="430" customHeight="1" ht="16.5">
      <c r="A430" s="5">
        <v>118162</v>
      </c>
      <c r="B430" s="3" t="s">
        <v>11742</v>
      </c>
      <c r="C430" s="3" t="s">
        <v>11743</v>
      </c>
      <c r="D430" s="8" t="s">
        <v>9</v>
      </c>
      <c r="E430" s="79"/>
      <c r="F430" s="80">
        <f>IF(AC430="SIM",IF(E430&lt;&gt;"",IF(VLOOKUP(E430,AUXILIAR!$A$1:$B$11,2,FALSE)-IF(Verificação!$G$3="",10,VLOOKUP(Verificação!$G$3,AUXILIAR!$A$1:$B$11,2,FALSE))&gt;0,Verificação!$G$3,E430),IF(VLOOKUP(D430,AUXILIAR!$A$1:$B$11,2,FALSE)-IF(Verificação!$G$3="",10,VLOOKUP(Verificação!$G$3,AUXILIAR!$A$1:$B$11,2,FALSE))&gt;0,Verificação!$G$3,D430)),IF(E430&lt;&gt;"",E430,D430))</f>
      </c>
      <c r="G430" s="81">
        <f>IF(OR(AND(AC430="SIM",OR(F430=Verificação!$G$3,D430=F430,F430="NP")),OR(D430=F430,F430="NP")),"NÃO",IF(E430&lt;&gt;"","SIM","NÃO"))</f>
      </c>
      <c r="H430" s="7">
        <f>IF(E430="NP",0,ABS(VLOOKUP(D430,AUXILIAR!$A$2:$B$11,2,FALSE) - VLOOKUP(E430,AUXILIAR!$A$2:$B$11,2,FALSE)))</f>
      </c>
      <c r="I430" s="5">
        <v>1</v>
      </c>
      <c r="J430" s="5">
        <v>2</v>
      </c>
      <c r="K430" s="48">
        <v>0.5</v>
      </c>
      <c r="L430" s="5">
        <v>1</v>
      </c>
      <c r="M430" s="5">
        <v>2</v>
      </c>
      <c r="N430" s="48">
        <v>0.5</v>
      </c>
      <c r="O430" s="7"/>
      <c r="P430" s="3"/>
      <c r="Q430" s="3" t="s">
        <v>13134</v>
      </c>
      <c r="R430" s="7"/>
      <c r="S430" s="7"/>
      <c r="T430" s="48">
        <v>1.695</v>
      </c>
      <c r="U430" s="48">
        <v>9.6311475</v>
      </c>
      <c r="V430" s="5">
        <v>22</v>
      </c>
      <c r="W430" s="3"/>
      <c r="X430" s="3" t="s">
        <v>13526</v>
      </c>
      <c r="Y430" s="3" t="s">
        <v>11873</v>
      </c>
      <c r="Z430" s="48">
        <v>2.7868997868705883</v>
      </c>
      <c r="AA430" s="5">
        <v>40</v>
      </c>
      <c r="AB430" s="48">
        <v>9.6311475</v>
      </c>
      <c r="AC430" s="3" t="s">
        <v>13134</v>
      </c>
      <c r="AD430" s="3"/>
      <c r="AE430" s="3"/>
      <c r="AF430" s="3"/>
    </row>
    <row x14ac:dyDescent="0.25" r="431" customHeight="1" ht="16.5">
      <c r="A431" s="5">
        <v>103521</v>
      </c>
      <c r="B431" s="3" t="s">
        <v>9756</v>
      </c>
      <c r="C431" s="3" t="s">
        <v>9757</v>
      </c>
      <c r="D431" s="8" t="s">
        <v>6</v>
      </c>
      <c r="E431" s="79"/>
      <c r="F431" s="80">
        <f>IF(AC431="SIM",IF(E431&lt;&gt;"",IF(VLOOKUP(E431,AUXILIAR!$A$1:$B$11,2,FALSE)-IF(Verificação!$G$3="",10,VLOOKUP(Verificação!$G$3,AUXILIAR!$A$1:$B$11,2,FALSE))&gt;0,Verificação!$G$3,E431),IF(VLOOKUP(D431,AUXILIAR!$A$1:$B$11,2,FALSE)-IF(Verificação!$G$3="",10,VLOOKUP(Verificação!$G$3,AUXILIAR!$A$1:$B$11,2,FALSE))&gt;0,Verificação!$G$3,D431)),IF(E431&lt;&gt;"",E431,D431))</f>
      </c>
      <c r="G431" s="81">
        <f>IF(OR(AND(AC431="SIM",OR(F431=Verificação!$G$3,D431=F431,F431="NP")),OR(D431=F431,F431="NP")),"NÃO",IF(E431&lt;&gt;"","SIM","NÃO"))</f>
      </c>
      <c r="H431" s="7">
        <f>IF(E431="NP",0,ABS(VLOOKUP(D431,AUXILIAR!$A$2:$B$11,2,FALSE) - VLOOKUP(E431,AUXILIAR!$A$2:$B$11,2,FALSE)))</f>
      </c>
      <c r="I431" s="5">
        <v>3</v>
      </c>
      <c r="J431" s="5">
        <v>12</v>
      </c>
      <c r="K431" s="48">
        <v>0.25</v>
      </c>
      <c r="L431" s="5">
        <v>1</v>
      </c>
      <c r="M431" s="5">
        <v>9</v>
      </c>
      <c r="N431" s="48">
        <v>0.1111111111111111</v>
      </c>
      <c r="O431" s="5">
        <v>2</v>
      </c>
      <c r="P431" s="3" t="s">
        <v>9758</v>
      </c>
      <c r="Q431" s="3" t="s">
        <v>13134</v>
      </c>
      <c r="R431" s="7"/>
      <c r="S431" s="7"/>
      <c r="T431" s="48">
        <v>2.567</v>
      </c>
      <c r="U431" s="48">
        <v>44.6296296</v>
      </c>
      <c r="V431" s="5">
        <v>22</v>
      </c>
      <c r="W431" s="3"/>
      <c r="X431" s="3" t="s">
        <v>13550</v>
      </c>
      <c r="Y431" s="3" t="s">
        <v>11873</v>
      </c>
      <c r="Z431" s="48">
        <v>2.7868997868705883</v>
      </c>
      <c r="AA431" s="5">
        <v>40</v>
      </c>
      <c r="AB431" s="48">
        <v>44.6296296</v>
      </c>
      <c r="AC431" s="3" t="s">
        <v>13134</v>
      </c>
      <c r="AD431" s="3"/>
      <c r="AE431" s="3"/>
      <c r="AF431" s="3"/>
    </row>
    <row x14ac:dyDescent="0.25" r="432" customHeight="1" ht="16.5">
      <c r="A432" s="5">
        <v>26889</v>
      </c>
      <c r="B432" s="3" t="s">
        <v>7173</v>
      </c>
      <c r="C432" s="3" t="s">
        <v>7174</v>
      </c>
      <c r="D432" s="8" t="s">
        <v>4</v>
      </c>
      <c r="E432" s="79"/>
      <c r="F432" s="80">
        <f>IF(AC432="SIM",IF(E432&lt;&gt;"",IF(VLOOKUP(E432,AUXILIAR!$A$1:$B$11,2,FALSE)-IF(Verificação!$G$3="",10,VLOOKUP(Verificação!$G$3,AUXILIAR!$A$1:$B$11,2,FALSE))&gt;0,Verificação!$G$3,E432),IF(VLOOKUP(D432,AUXILIAR!$A$1:$B$11,2,FALSE)-IF(Verificação!$G$3="",10,VLOOKUP(Verificação!$G$3,AUXILIAR!$A$1:$B$11,2,FALSE))&gt;0,Verificação!$G$3,D432)),IF(E432&lt;&gt;"",E432,D432))</f>
      </c>
      <c r="G432" s="81">
        <f>IF(OR(AND(AC432="SIM",OR(F432=Verificação!$G$3,D432=F432,F432="NP")),OR(D432=F432,F432="NP")),"NÃO",IF(E432&lt;&gt;"","SIM","NÃO"))</f>
      </c>
      <c r="H432" s="7">
        <f>IF(E432="NP",0,ABS(VLOOKUP(D432,AUXILIAR!$A$2:$B$11,2,FALSE) - VLOOKUP(E432,AUXILIAR!$A$2:$B$11,2,FALSE)))</f>
      </c>
      <c r="I432" s="5">
        <v>4</v>
      </c>
      <c r="J432" s="5">
        <v>7</v>
      </c>
      <c r="K432" s="48">
        <v>0.5714285714285714</v>
      </c>
      <c r="L432" s="5">
        <v>1</v>
      </c>
      <c r="M432" s="5">
        <v>2</v>
      </c>
      <c r="N432" s="48">
        <v>0.5</v>
      </c>
      <c r="O432" s="7"/>
      <c r="P432" s="3"/>
      <c r="Q432" s="3" t="s">
        <v>13134</v>
      </c>
      <c r="R432" s="48">
        <v>2.7</v>
      </c>
      <c r="S432" s="5">
        <v>66</v>
      </c>
      <c r="T432" s="48">
        <v>2.185</v>
      </c>
      <c r="U432" s="48">
        <v>66.796875</v>
      </c>
      <c r="V432" s="5">
        <v>30</v>
      </c>
      <c r="W432" s="3" t="s">
        <v>13195</v>
      </c>
      <c r="X432" s="3" t="s">
        <v>13196</v>
      </c>
      <c r="Y432" s="3" t="s">
        <v>11873</v>
      </c>
      <c r="Z432" s="48">
        <v>2.7</v>
      </c>
      <c r="AA432" s="5">
        <v>40</v>
      </c>
      <c r="AB432" s="48">
        <v>66.796875</v>
      </c>
      <c r="AC432" s="3" t="s">
        <v>13134</v>
      </c>
      <c r="AD432" s="3"/>
      <c r="AE432" s="3"/>
      <c r="AF432" s="3"/>
    </row>
    <row x14ac:dyDescent="0.25" r="433" customHeight="1" ht="16.5">
      <c r="A433" s="5">
        <v>10788</v>
      </c>
      <c r="B433" s="3" t="s">
        <v>7929</v>
      </c>
      <c r="C433" s="3" t="s">
        <v>7930</v>
      </c>
      <c r="D433" s="8" t="s">
        <v>5</v>
      </c>
      <c r="E433" s="79"/>
      <c r="F433" s="80">
        <f>IF(AC433="SIM",IF(E433&lt;&gt;"",IF(VLOOKUP(E433,AUXILIAR!$A$1:$B$11,2,FALSE)-IF(Verificação!$G$3="",10,VLOOKUP(Verificação!$G$3,AUXILIAR!$A$1:$B$11,2,FALSE))&gt;0,Verificação!$G$3,E433),IF(VLOOKUP(D433,AUXILIAR!$A$1:$B$11,2,FALSE)-IF(Verificação!$G$3="",10,VLOOKUP(Verificação!$G$3,AUXILIAR!$A$1:$B$11,2,FALSE))&gt;0,Verificação!$G$3,D433)),IF(E433&lt;&gt;"",E433,D433))</f>
      </c>
      <c r="G433" s="81">
        <f>IF(OR(AND(AC433="SIM",OR(F433=Verificação!$G$3,D433=F433,F433="NP")),OR(D433=F433,F433="NP")),"NÃO",IF(E433&lt;&gt;"","SIM","NÃO"))</f>
      </c>
      <c r="H433" s="7">
        <f>IF(E433="NP",0,ABS(VLOOKUP(D433,AUXILIAR!$A$2:$B$11,2,FALSE) - VLOOKUP(E433,AUXILIAR!$A$2:$B$11,2,FALSE)))</f>
      </c>
      <c r="I433" s="5">
        <v>8</v>
      </c>
      <c r="J433" s="5">
        <v>15</v>
      </c>
      <c r="K433" s="48">
        <v>0.5333333333333333</v>
      </c>
      <c r="L433" s="5">
        <v>8</v>
      </c>
      <c r="M433" s="5">
        <v>15</v>
      </c>
      <c r="N433" s="48">
        <v>0.5333333333333333</v>
      </c>
      <c r="O433" s="7"/>
      <c r="P433" s="3"/>
      <c r="Q433" s="3" t="s">
        <v>13134</v>
      </c>
      <c r="R433" s="48">
        <v>2.7</v>
      </c>
      <c r="S433" s="5">
        <v>55</v>
      </c>
      <c r="T433" s="13"/>
      <c r="U433" s="13"/>
      <c r="V433" s="5">
        <v>15</v>
      </c>
      <c r="W433" s="3" t="s">
        <v>13166</v>
      </c>
      <c r="X433" s="3"/>
      <c r="Y433" s="3" t="s">
        <v>11873</v>
      </c>
      <c r="Z433" s="48">
        <v>2.7</v>
      </c>
      <c r="AA433" s="5">
        <v>40</v>
      </c>
      <c r="AB433" s="5">
        <v>55</v>
      </c>
      <c r="AC433" s="3" t="s">
        <v>13134</v>
      </c>
      <c r="AD433" s="3"/>
      <c r="AE433" s="3"/>
      <c r="AF433" s="3"/>
    </row>
    <row x14ac:dyDescent="0.25" r="434" customHeight="1" ht="16.5">
      <c r="A434" s="5">
        <v>105445</v>
      </c>
      <c r="B434" s="3" t="s">
        <v>8693</v>
      </c>
      <c r="C434" s="3" t="s">
        <v>8694</v>
      </c>
      <c r="D434" s="8" t="s">
        <v>5</v>
      </c>
      <c r="E434" s="79"/>
      <c r="F434" s="80">
        <f>IF(AC434="SIM",IF(E434&lt;&gt;"",IF(VLOOKUP(E434,AUXILIAR!$A$1:$B$11,2,FALSE)-IF(Verificação!$G$3="",10,VLOOKUP(Verificação!$G$3,AUXILIAR!$A$1:$B$11,2,FALSE))&gt;0,Verificação!$G$3,E434),IF(VLOOKUP(D434,AUXILIAR!$A$1:$B$11,2,FALSE)-IF(Verificação!$G$3="",10,VLOOKUP(Verificação!$G$3,AUXILIAR!$A$1:$B$11,2,FALSE))&gt;0,Verificação!$G$3,D434)),IF(E434&lt;&gt;"",E434,D434))</f>
      </c>
      <c r="G434" s="81">
        <f>IF(OR(AND(AC434="SIM",OR(F434=Verificação!$G$3,D434=F434,F434="NP")),OR(D434=F434,F434="NP")),"NÃO",IF(E434&lt;&gt;"","SIM","NÃO"))</f>
      </c>
      <c r="H434" s="7">
        <f>IF(E434="NP",0,ABS(VLOOKUP(D434,AUXILIAR!$A$2:$B$11,2,FALSE) - VLOOKUP(E434,AUXILIAR!$A$2:$B$11,2,FALSE)))</f>
      </c>
      <c r="I434" s="5">
        <v>5</v>
      </c>
      <c r="J434" s="5">
        <v>16</v>
      </c>
      <c r="K434" s="48">
        <v>0.3125</v>
      </c>
      <c r="L434" s="5">
        <v>5</v>
      </c>
      <c r="M434" s="5">
        <v>15</v>
      </c>
      <c r="N434" s="48">
        <v>0.3333333333333333</v>
      </c>
      <c r="O434" s="5">
        <v>3</v>
      </c>
      <c r="P434" s="3" t="s">
        <v>8695</v>
      </c>
      <c r="Q434" s="3" t="s">
        <v>11873</v>
      </c>
      <c r="R434" s="48">
        <v>2.7</v>
      </c>
      <c r="S434" s="5">
        <v>56</v>
      </c>
      <c r="T434" s="13"/>
      <c r="U434" s="13"/>
      <c r="V434" s="5">
        <v>17</v>
      </c>
      <c r="W434" s="3" t="s">
        <v>13144</v>
      </c>
      <c r="X434" s="3"/>
      <c r="Y434" s="3" t="s">
        <v>11873</v>
      </c>
      <c r="Z434" s="48">
        <v>2.7</v>
      </c>
      <c r="AA434" s="5">
        <v>40</v>
      </c>
      <c r="AB434" s="5">
        <v>56</v>
      </c>
      <c r="AC434" s="3" t="s">
        <v>13134</v>
      </c>
      <c r="AD434" s="3"/>
      <c r="AE434" s="3"/>
      <c r="AF434" s="3"/>
    </row>
    <row x14ac:dyDescent="0.25" r="435" customHeight="1" ht="16.5">
      <c r="A435" s="5">
        <v>18516</v>
      </c>
      <c r="B435" s="3" t="s">
        <v>9252</v>
      </c>
      <c r="C435" s="3" t="s">
        <v>9253</v>
      </c>
      <c r="D435" s="8" t="s">
        <v>6</v>
      </c>
      <c r="E435" s="79"/>
      <c r="F435" s="80">
        <f>IF(AC435="SIM",IF(E435&lt;&gt;"",IF(VLOOKUP(E435,AUXILIAR!$A$1:$B$11,2,FALSE)-IF(Verificação!$G$3="",10,VLOOKUP(Verificação!$G$3,AUXILIAR!$A$1:$B$11,2,FALSE))&gt;0,Verificação!$G$3,E435),IF(VLOOKUP(D435,AUXILIAR!$A$1:$B$11,2,FALSE)-IF(Verificação!$G$3="",10,VLOOKUP(Verificação!$G$3,AUXILIAR!$A$1:$B$11,2,FALSE))&gt;0,Verificação!$G$3,D435)),IF(E435&lt;&gt;"",E435,D435))</f>
      </c>
      <c r="G435" s="81">
        <f>IF(OR(AND(AC435="SIM",OR(F435=Verificação!$G$3,D435=F435,F435="NP")),OR(D435=F435,F435="NP")),"NÃO",IF(E435&lt;&gt;"","SIM","NÃO"))</f>
      </c>
      <c r="H435" s="7">
        <f>IF(E435="NP",0,ABS(VLOOKUP(D435,AUXILIAR!$A$2:$B$11,2,FALSE) - VLOOKUP(E435,AUXILIAR!$A$2:$B$11,2,FALSE)))</f>
      </c>
      <c r="I435" s="5">
        <v>9</v>
      </c>
      <c r="J435" s="5">
        <v>16</v>
      </c>
      <c r="K435" s="48">
        <v>0.5625</v>
      </c>
      <c r="L435" s="5">
        <v>8</v>
      </c>
      <c r="M435" s="5">
        <v>15</v>
      </c>
      <c r="N435" s="48">
        <v>0.5333333333333333</v>
      </c>
      <c r="O435" s="7"/>
      <c r="P435" s="3"/>
      <c r="Q435" s="3" t="s">
        <v>13134</v>
      </c>
      <c r="R435" s="48">
        <v>2.7</v>
      </c>
      <c r="S435" s="5">
        <v>44</v>
      </c>
      <c r="T435" s="13"/>
      <c r="U435" s="13"/>
      <c r="V435" s="5">
        <v>25</v>
      </c>
      <c r="W435" s="3" t="s">
        <v>13151</v>
      </c>
      <c r="X435" s="3"/>
      <c r="Y435" s="3" t="s">
        <v>11873</v>
      </c>
      <c r="Z435" s="48">
        <v>2.7</v>
      </c>
      <c r="AA435" s="5">
        <v>40</v>
      </c>
      <c r="AB435" s="5">
        <v>44</v>
      </c>
      <c r="AC435" s="3" t="s">
        <v>13134</v>
      </c>
      <c r="AD435" s="3"/>
      <c r="AE435" s="3"/>
      <c r="AF435" s="3"/>
    </row>
    <row x14ac:dyDescent="0.25" r="436" customHeight="1" ht="16.5">
      <c r="A436" s="5">
        <v>18335</v>
      </c>
      <c r="B436" s="3" t="s">
        <v>8219</v>
      </c>
      <c r="C436" s="3" t="s">
        <v>8220</v>
      </c>
      <c r="D436" s="8" t="s">
        <v>5</v>
      </c>
      <c r="E436" s="79"/>
      <c r="F436" s="80">
        <f>IF(AC436="SIM",IF(E436&lt;&gt;"",IF(VLOOKUP(E436,AUXILIAR!$A$1:$B$11,2,FALSE)-IF(Verificação!$G$3="",10,VLOOKUP(Verificação!$G$3,AUXILIAR!$A$1:$B$11,2,FALSE))&gt;0,Verificação!$G$3,E436),IF(VLOOKUP(D436,AUXILIAR!$A$1:$B$11,2,FALSE)-IF(Verificação!$G$3="",10,VLOOKUP(Verificação!$G$3,AUXILIAR!$A$1:$B$11,2,FALSE))&gt;0,Verificação!$G$3,D436)),IF(E436&lt;&gt;"",E436,D436))</f>
      </c>
      <c r="G436" s="81">
        <f>IF(OR(AND(AC436="SIM",OR(F436=Verificação!$G$3,D436=F436,F436="NP")),OR(D436=F436,F436="NP")),"NÃO",IF(E436&lt;&gt;"","SIM","NÃO"))</f>
      </c>
      <c r="H436" s="7">
        <f>IF(E436="NP",0,ABS(VLOOKUP(D436,AUXILIAR!$A$2:$B$11,2,FALSE) - VLOOKUP(E436,AUXILIAR!$A$2:$B$11,2,FALSE)))</f>
      </c>
      <c r="I436" s="5">
        <v>4</v>
      </c>
      <c r="J436" s="5">
        <v>6</v>
      </c>
      <c r="K436" s="48">
        <v>0.6666666666666666</v>
      </c>
      <c r="L436" s="5">
        <v>1</v>
      </c>
      <c r="M436" s="5">
        <v>3</v>
      </c>
      <c r="N436" s="48">
        <v>0.3333333333333333</v>
      </c>
      <c r="O436" s="7"/>
      <c r="P436" s="3"/>
      <c r="Q436" s="3" t="s">
        <v>13134</v>
      </c>
      <c r="R436" s="48">
        <v>2.7</v>
      </c>
      <c r="S436" s="5">
        <v>54</v>
      </c>
      <c r="T436" s="48">
        <v>1.792</v>
      </c>
      <c r="U436" s="48">
        <v>32.7067669</v>
      </c>
      <c r="V436" s="5">
        <v>21</v>
      </c>
      <c r="W436" s="3" t="s">
        <v>13166</v>
      </c>
      <c r="X436" s="3" t="s">
        <v>13167</v>
      </c>
      <c r="Y436" s="3" t="s">
        <v>11873</v>
      </c>
      <c r="Z436" s="48">
        <v>2.7</v>
      </c>
      <c r="AA436" s="5">
        <v>40</v>
      </c>
      <c r="AB436" s="5">
        <v>54</v>
      </c>
      <c r="AC436" s="3" t="s">
        <v>13134</v>
      </c>
      <c r="AD436" s="3"/>
      <c r="AE436" s="3"/>
      <c r="AF436" s="3"/>
    </row>
    <row x14ac:dyDescent="0.25" r="437" customHeight="1" ht="16.5">
      <c r="A437" s="5">
        <v>9334</v>
      </c>
      <c r="B437" s="3" t="s">
        <v>6544</v>
      </c>
      <c r="C437" s="3" t="s">
        <v>6545</v>
      </c>
      <c r="D437" s="8" t="s">
        <v>4</v>
      </c>
      <c r="E437" s="79"/>
      <c r="F437" s="80">
        <f>IF(AC437="SIM",IF(E437&lt;&gt;"",IF(VLOOKUP(E437,AUXILIAR!$A$1:$B$11,2,FALSE)-IF(Verificação!$G$3="",10,VLOOKUP(Verificação!$G$3,AUXILIAR!$A$1:$B$11,2,FALSE))&gt;0,Verificação!$G$3,E437),IF(VLOOKUP(D437,AUXILIAR!$A$1:$B$11,2,FALSE)-IF(Verificação!$G$3="",10,VLOOKUP(Verificação!$G$3,AUXILIAR!$A$1:$B$11,2,FALSE))&gt;0,Verificação!$G$3,D437)),IF(E437&lt;&gt;"",E437,D437))</f>
      </c>
      <c r="G437" s="81">
        <f>IF(OR(AND(AC437="SIM",OR(F437=Verificação!$G$3,D437=F437,F437="NP")),OR(D437=F437,F437="NP")),"NÃO",IF(E437&lt;&gt;"","SIM","NÃO"))</f>
      </c>
      <c r="H437" s="7">
        <f>IF(E437="NP",0,ABS(VLOOKUP(D437,AUXILIAR!$A$2:$B$11,2,FALSE) - VLOOKUP(E437,AUXILIAR!$A$2:$B$11,2,FALSE)))</f>
      </c>
      <c r="I437" s="5">
        <v>16</v>
      </c>
      <c r="J437" s="5">
        <v>22</v>
      </c>
      <c r="K437" s="48">
        <v>0.7272727272727273</v>
      </c>
      <c r="L437" s="5">
        <v>13</v>
      </c>
      <c r="M437" s="5">
        <v>18</v>
      </c>
      <c r="N437" s="48">
        <v>0.7222222222222222</v>
      </c>
      <c r="O437" s="7"/>
      <c r="P437" s="3"/>
      <c r="Q437" s="3" t="s">
        <v>13134</v>
      </c>
      <c r="R437" s="48">
        <v>2.7</v>
      </c>
      <c r="S437" s="5">
        <v>67</v>
      </c>
      <c r="T437" s="48">
        <v>1.474</v>
      </c>
      <c r="U437" s="48">
        <v>32.421875</v>
      </c>
      <c r="V437" s="5">
        <v>32</v>
      </c>
      <c r="W437" s="3" t="s">
        <v>13240</v>
      </c>
      <c r="X437" s="3" t="s">
        <v>13476</v>
      </c>
      <c r="Y437" s="3" t="s">
        <v>11873</v>
      </c>
      <c r="Z437" s="48">
        <v>2.7</v>
      </c>
      <c r="AA437" s="5">
        <v>40</v>
      </c>
      <c r="AB437" s="5">
        <v>67</v>
      </c>
      <c r="AC437" s="3" t="s">
        <v>13134</v>
      </c>
      <c r="AD437" s="3"/>
      <c r="AE437" s="3"/>
      <c r="AF437" s="3"/>
    </row>
    <row x14ac:dyDescent="0.25" r="438" customHeight="1" ht="16.5">
      <c r="A438" s="5">
        <v>17815</v>
      </c>
      <c r="B438" s="3" t="s">
        <v>8203</v>
      </c>
      <c r="C438" s="3" t="s">
        <v>8204</v>
      </c>
      <c r="D438" s="8" t="s">
        <v>5</v>
      </c>
      <c r="E438" s="79"/>
      <c r="F438" s="80">
        <f>IF(AC438="SIM",IF(E438&lt;&gt;"",IF(VLOOKUP(E438,AUXILIAR!$A$1:$B$11,2,FALSE)-IF(Verificação!$G$3="",10,VLOOKUP(Verificação!$G$3,AUXILIAR!$A$1:$B$11,2,FALSE))&gt;0,Verificação!$G$3,E438),IF(VLOOKUP(D438,AUXILIAR!$A$1:$B$11,2,FALSE)-IF(Verificação!$G$3="",10,VLOOKUP(Verificação!$G$3,AUXILIAR!$A$1:$B$11,2,FALSE))&gt;0,Verificação!$G$3,D438)),IF(E438&lt;&gt;"",E438,D438))</f>
      </c>
      <c r="G438" s="81">
        <f>IF(OR(AND(AC438="SIM",OR(F438=Verificação!$G$3,D438=F438,F438="NP")),OR(D438=F438,F438="NP")),"NÃO",IF(E438&lt;&gt;"","SIM","NÃO"))</f>
      </c>
      <c r="H438" s="7">
        <f>IF(E438="NP",0,ABS(VLOOKUP(D438,AUXILIAR!$A$2:$B$11,2,FALSE) - VLOOKUP(E438,AUXILIAR!$A$2:$B$11,2,FALSE)))</f>
      </c>
      <c r="I438" s="5">
        <v>2</v>
      </c>
      <c r="J438" s="5">
        <v>3</v>
      </c>
      <c r="K438" s="48">
        <v>0.6666666666666666</v>
      </c>
      <c r="L438" s="5">
        <v>2</v>
      </c>
      <c r="M438" s="5">
        <v>3</v>
      </c>
      <c r="N438" s="48">
        <v>0.6666666666666666</v>
      </c>
      <c r="O438" s="7"/>
      <c r="P438" s="3"/>
      <c r="Q438" s="3" t="s">
        <v>13134</v>
      </c>
      <c r="R438" s="48">
        <v>2.7</v>
      </c>
      <c r="S438" s="5">
        <v>59</v>
      </c>
      <c r="T438" s="48">
        <v>1.584</v>
      </c>
      <c r="U438" s="48">
        <v>32.9015544</v>
      </c>
      <c r="V438" s="5">
        <v>23</v>
      </c>
      <c r="W438" s="3" t="s">
        <v>13236</v>
      </c>
      <c r="X438" s="3" t="s">
        <v>13292</v>
      </c>
      <c r="Y438" s="3" t="s">
        <v>11873</v>
      </c>
      <c r="Z438" s="48">
        <v>2.7</v>
      </c>
      <c r="AA438" s="5">
        <v>40</v>
      </c>
      <c r="AB438" s="5">
        <v>59</v>
      </c>
      <c r="AC438" s="3" t="s">
        <v>13134</v>
      </c>
      <c r="AD438" s="3"/>
      <c r="AE438" s="3"/>
      <c r="AF438" s="3"/>
    </row>
    <row x14ac:dyDescent="0.25" r="439" customHeight="1" ht="16.5">
      <c r="A439" s="5">
        <v>14324</v>
      </c>
      <c r="B439" s="3" t="s">
        <v>8079</v>
      </c>
      <c r="C439" s="3" t="s">
        <v>8080</v>
      </c>
      <c r="D439" s="8" t="s">
        <v>5</v>
      </c>
      <c r="E439" s="79"/>
      <c r="F439" s="80">
        <f>IF(AC439="SIM",IF(E439&lt;&gt;"",IF(VLOOKUP(E439,AUXILIAR!$A$1:$B$11,2,FALSE)-IF(Verificação!$G$3="",10,VLOOKUP(Verificação!$G$3,AUXILIAR!$A$1:$B$11,2,FALSE))&gt;0,Verificação!$G$3,E439),IF(VLOOKUP(D439,AUXILIAR!$A$1:$B$11,2,FALSE)-IF(Verificação!$G$3="",10,VLOOKUP(Verificação!$G$3,AUXILIAR!$A$1:$B$11,2,FALSE))&gt;0,Verificação!$G$3,D439)),IF(E439&lt;&gt;"",E439,D439))</f>
      </c>
      <c r="G439" s="81">
        <f>IF(OR(AND(AC439="SIM",OR(F439=Verificação!$G$3,D439=F439,F439="NP")),OR(D439=F439,F439="NP")),"NÃO",IF(E439&lt;&gt;"","SIM","NÃO"))</f>
      </c>
      <c r="H439" s="7">
        <f>IF(E439="NP",0,ABS(VLOOKUP(D439,AUXILIAR!$A$2:$B$11,2,FALSE) - VLOOKUP(E439,AUXILIAR!$A$2:$B$11,2,FALSE)))</f>
      </c>
      <c r="I439" s="5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7"/>
      <c r="P439" s="3"/>
      <c r="Q439" s="3" t="s">
        <v>13134</v>
      </c>
      <c r="R439" s="48">
        <v>2.7</v>
      </c>
      <c r="S439" s="5">
        <v>54</v>
      </c>
      <c r="T439" s="13"/>
      <c r="U439" s="13"/>
      <c r="V439" s="5">
        <v>19</v>
      </c>
      <c r="W439" s="3" t="s">
        <v>13281</v>
      </c>
      <c r="X439" s="3"/>
      <c r="Y439" s="3" t="s">
        <v>13134</v>
      </c>
      <c r="Z439" s="48">
        <v>2.7</v>
      </c>
      <c r="AA439" s="5">
        <v>40</v>
      </c>
      <c r="AB439" s="5">
        <v>54</v>
      </c>
      <c r="AC439" s="3" t="s">
        <v>13134</v>
      </c>
      <c r="AD439" s="3"/>
      <c r="AE439" s="3"/>
      <c r="AF439" s="3"/>
    </row>
    <row x14ac:dyDescent="0.25" r="440" customHeight="1" ht="16.5">
      <c r="A440" s="5">
        <v>7594</v>
      </c>
      <c r="B440" s="3" t="s">
        <v>6492</v>
      </c>
      <c r="C440" s="3" t="s">
        <v>6493</v>
      </c>
      <c r="D440" s="8" t="s">
        <v>4</v>
      </c>
      <c r="E440" s="79"/>
      <c r="F440" s="80">
        <f>IF(AC440="SIM",IF(E440&lt;&gt;"",IF(VLOOKUP(E440,AUXILIAR!$A$1:$B$11,2,FALSE)-IF(Verificação!$G$3="",10,VLOOKUP(Verificação!$G$3,AUXILIAR!$A$1:$B$11,2,FALSE))&gt;0,Verificação!$G$3,E440),IF(VLOOKUP(D440,AUXILIAR!$A$1:$B$11,2,FALSE)-IF(Verificação!$G$3="",10,VLOOKUP(Verificação!$G$3,AUXILIAR!$A$1:$B$11,2,FALSE))&gt;0,Verificação!$G$3,D440)),IF(E440&lt;&gt;"",E440,D440))</f>
      </c>
      <c r="G440" s="81">
        <f>IF(OR(AND(AC440="SIM",OR(F440=Verificação!$G$3,D440=F440,F440="NP")),OR(D440=F440,F440="NP")),"NÃO",IF(E440&lt;&gt;"","SIM","NÃO"))</f>
      </c>
      <c r="H440" s="7">
        <f>IF(E440="NP",0,ABS(VLOOKUP(D440,AUXILIAR!$A$2:$B$11,2,FALSE) - VLOOKUP(E440,AUXILIAR!$A$2:$B$11,2,FALSE)))</f>
      </c>
      <c r="I440" s="5">
        <v>49</v>
      </c>
      <c r="J440" s="5">
        <v>122</v>
      </c>
      <c r="K440" s="48">
        <v>0.4016393442622951</v>
      </c>
      <c r="L440" s="5">
        <v>25</v>
      </c>
      <c r="M440" s="5">
        <v>61</v>
      </c>
      <c r="N440" s="48">
        <v>0.4098360655737705</v>
      </c>
      <c r="O440" s="5">
        <v>2</v>
      </c>
      <c r="P440" s="3" t="s">
        <v>6494</v>
      </c>
      <c r="Q440" s="3" t="s">
        <v>11873</v>
      </c>
      <c r="R440" s="48">
        <v>2.7</v>
      </c>
      <c r="S440" s="5">
        <v>69</v>
      </c>
      <c r="T440" s="48">
        <v>1.53</v>
      </c>
      <c r="U440" s="48">
        <v>36.4285714</v>
      </c>
      <c r="V440" s="5">
        <v>32</v>
      </c>
      <c r="W440" s="3" t="s">
        <v>13247</v>
      </c>
      <c r="X440" s="3" t="s">
        <v>13255</v>
      </c>
      <c r="Y440" s="3" t="s">
        <v>11873</v>
      </c>
      <c r="Z440" s="48">
        <v>2.7</v>
      </c>
      <c r="AA440" s="5">
        <v>40</v>
      </c>
      <c r="AB440" s="5">
        <v>69</v>
      </c>
      <c r="AC440" s="3" t="s">
        <v>13134</v>
      </c>
      <c r="AD440" s="3"/>
      <c r="AE440" s="3"/>
      <c r="AF440" s="3"/>
    </row>
    <row x14ac:dyDescent="0.25" r="441" customHeight="1" ht="16.5">
      <c r="A441" s="5">
        <v>130418</v>
      </c>
      <c r="B441" s="3" t="s">
        <v>8830</v>
      </c>
      <c r="C441" s="3" t="s">
        <v>8831</v>
      </c>
      <c r="D441" s="8" t="s">
        <v>5</v>
      </c>
      <c r="E441" s="79"/>
      <c r="F441" s="80">
        <f>IF(AC441="SIM",IF(E441&lt;&gt;"",IF(VLOOKUP(E441,AUXILIAR!$A$1:$B$11,2,FALSE)-IF(Verificação!$G$3="",10,VLOOKUP(Verificação!$G$3,AUXILIAR!$A$1:$B$11,2,FALSE))&gt;0,Verificação!$G$3,E441),IF(VLOOKUP(D441,AUXILIAR!$A$1:$B$11,2,FALSE)-IF(Verificação!$G$3="",10,VLOOKUP(Verificação!$G$3,AUXILIAR!$A$1:$B$11,2,FALSE))&gt;0,Verificação!$G$3,D441)),IF(E441&lt;&gt;"",E441,D441))</f>
      </c>
      <c r="G441" s="81">
        <f>IF(OR(AND(AC441="SIM",OR(F441=Verificação!$G$3,D441=F441,F441="NP")),OR(D441=F441,F441="NP")),"NÃO",IF(E441&lt;&gt;"","SIM","NÃO"))</f>
      </c>
      <c r="H441" s="7">
        <f>IF(E441="NP",0,ABS(VLOOKUP(D441,AUXILIAR!$A$2:$B$11,2,FALSE) - VLOOKUP(E441,AUXILIAR!$A$2:$B$11,2,FALSE)))</f>
      </c>
      <c r="I441" s="5">
        <v>4</v>
      </c>
      <c r="J441" s="5">
        <v>6</v>
      </c>
      <c r="K441" s="48">
        <v>0.6666666666666666</v>
      </c>
      <c r="L441" s="5">
        <v>4</v>
      </c>
      <c r="M441" s="5">
        <v>6</v>
      </c>
      <c r="N441" s="48">
        <v>0.6666666666666666</v>
      </c>
      <c r="O441" s="7"/>
      <c r="P441" s="3"/>
      <c r="Q441" s="3" t="s">
        <v>13134</v>
      </c>
      <c r="R441" s="48">
        <v>2.7</v>
      </c>
      <c r="S441" s="5">
        <v>55</v>
      </c>
      <c r="T441" s="48">
        <v>1.231</v>
      </c>
      <c r="U441" s="48">
        <v>29.389313</v>
      </c>
      <c r="V441" s="5">
        <v>16</v>
      </c>
      <c r="W441" s="3" t="s">
        <v>13144</v>
      </c>
      <c r="X441" s="3" t="s">
        <v>13551</v>
      </c>
      <c r="Y441" s="3" t="s">
        <v>13134</v>
      </c>
      <c r="Z441" s="48">
        <v>2.7</v>
      </c>
      <c r="AA441" s="5">
        <v>40</v>
      </c>
      <c r="AB441" s="5">
        <v>55</v>
      </c>
      <c r="AC441" s="3" t="s">
        <v>13134</v>
      </c>
      <c r="AD441" s="3"/>
      <c r="AE441" s="3"/>
      <c r="AF441" s="3"/>
    </row>
    <row x14ac:dyDescent="0.25" r="442" customHeight="1" ht="16.5">
      <c r="A442" s="5">
        <v>405</v>
      </c>
      <c r="B442" s="3" t="s">
        <v>7625</v>
      </c>
      <c r="C442" s="3" t="s">
        <v>7626</v>
      </c>
      <c r="D442" s="8" t="s">
        <v>5</v>
      </c>
      <c r="E442" s="79"/>
      <c r="F442" s="80">
        <f>IF(AC442="SIM",IF(E442&lt;&gt;"",IF(VLOOKUP(E442,AUXILIAR!$A$1:$B$11,2,FALSE)-IF(Verificação!$G$3="",10,VLOOKUP(Verificação!$G$3,AUXILIAR!$A$1:$B$11,2,FALSE))&gt;0,Verificação!$G$3,E442),IF(VLOOKUP(D442,AUXILIAR!$A$1:$B$11,2,FALSE)-IF(Verificação!$G$3="",10,VLOOKUP(Verificação!$G$3,AUXILIAR!$A$1:$B$11,2,FALSE))&gt;0,Verificação!$G$3,D442)),IF(E442&lt;&gt;"",E442,D442))</f>
      </c>
      <c r="G442" s="81">
        <f>IF(OR(AND(AC442="SIM",OR(F442=Verificação!$G$3,D442=F442,F442="NP")),OR(D442=F442,F442="NP")),"NÃO",IF(E442&lt;&gt;"","SIM","NÃO"))</f>
      </c>
      <c r="H442" s="7">
        <f>IF(E442="NP",0,ABS(VLOOKUP(D442,AUXILIAR!$A$2:$B$11,2,FALSE) - VLOOKUP(E442,AUXILIAR!$A$2:$B$11,2,FALSE)))</f>
      </c>
      <c r="I442" s="5">
        <v>3</v>
      </c>
      <c r="J442" s="5">
        <v>6</v>
      </c>
      <c r="K442" s="48">
        <v>0.5</v>
      </c>
      <c r="L442" s="5">
        <v>2</v>
      </c>
      <c r="M442" s="5">
        <v>5</v>
      </c>
      <c r="N442" s="48">
        <v>0.4</v>
      </c>
      <c r="O442" s="7"/>
      <c r="P442" s="3"/>
      <c r="Q442" s="3" t="s">
        <v>13134</v>
      </c>
      <c r="R442" s="48">
        <v>2.7</v>
      </c>
      <c r="S442" s="5">
        <v>57</v>
      </c>
      <c r="T442" s="48">
        <v>1.644</v>
      </c>
      <c r="U442" s="48">
        <v>29.8780488</v>
      </c>
      <c r="V442" s="5">
        <v>25</v>
      </c>
      <c r="W442" s="3" t="s">
        <v>13182</v>
      </c>
      <c r="X442" s="3" t="s">
        <v>13183</v>
      </c>
      <c r="Y442" s="3" t="s">
        <v>11873</v>
      </c>
      <c r="Z442" s="48">
        <v>2.7</v>
      </c>
      <c r="AA442" s="5">
        <v>40</v>
      </c>
      <c r="AB442" s="5">
        <v>57</v>
      </c>
      <c r="AC442" s="3" t="s">
        <v>13134</v>
      </c>
      <c r="AD442" s="3"/>
      <c r="AE442" s="3"/>
      <c r="AF442" s="3"/>
    </row>
    <row x14ac:dyDescent="0.25" r="443" customHeight="1" ht="16.5">
      <c r="A443" s="5">
        <v>11664</v>
      </c>
      <c r="B443" s="3" t="s">
        <v>7973</v>
      </c>
      <c r="C443" s="3" t="s">
        <v>7974</v>
      </c>
      <c r="D443" s="8" t="s">
        <v>5</v>
      </c>
      <c r="E443" s="79"/>
      <c r="F443" s="80">
        <f>IF(AC443="SIM",IF(E443&lt;&gt;"",IF(VLOOKUP(E443,AUXILIAR!$A$1:$B$11,2,FALSE)-IF(Verificação!$G$3="",10,VLOOKUP(Verificação!$G$3,AUXILIAR!$A$1:$B$11,2,FALSE))&gt;0,Verificação!$G$3,E443),IF(VLOOKUP(D443,AUXILIAR!$A$1:$B$11,2,FALSE)-IF(Verificação!$G$3="",10,VLOOKUP(Verificação!$G$3,AUXILIAR!$A$1:$B$11,2,FALSE))&gt;0,Verificação!$G$3,D443)),IF(E443&lt;&gt;"",E443,D443))</f>
      </c>
      <c r="G443" s="81">
        <f>IF(OR(AND(AC443="SIM",OR(F443=Verificação!$G$3,D443=F443,F443="NP")),OR(D443=F443,F443="NP")),"NÃO",IF(E443&lt;&gt;"","SIM","NÃO"))</f>
      </c>
      <c r="H443" s="7">
        <f>IF(E443="NP",0,ABS(VLOOKUP(D443,AUXILIAR!$A$2:$B$11,2,FALSE) - VLOOKUP(E443,AUXILIAR!$A$2:$B$11,2,FALSE)))</f>
      </c>
      <c r="I443" s="5">
        <v>34</v>
      </c>
      <c r="J443" s="5">
        <v>90</v>
      </c>
      <c r="K443" s="48">
        <v>0.37777777777777777</v>
      </c>
      <c r="L443" s="5">
        <v>22</v>
      </c>
      <c r="M443" s="5">
        <v>54</v>
      </c>
      <c r="N443" s="48">
        <v>0.4074074074074074</v>
      </c>
      <c r="O443" s="5">
        <v>2</v>
      </c>
      <c r="P443" s="3" t="s">
        <v>7975</v>
      </c>
      <c r="Q443" s="3" t="s">
        <v>11873</v>
      </c>
      <c r="R443" s="48">
        <v>2.7</v>
      </c>
      <c r="S443" s="5">
        <v>62</v>
      </c>
      <c r="T443" s="48">
        <v>1.406</v>
      </c>
      <c r="U443" s="48">
        <v>10.2150538</v>
      </c>
      <c r="V443" s="5">
        <v>28</v>
      </c>
      <c r="W443" s="3" t="s">
        <v>13552</v>
      </c>
      <c r="X443" s="3" t="s">
        <v>13153</v>
      </c>
      <c r="Y443" s="3" t="s">
        <v>11873</v>
      </c>
      <c r="Z443" s="48">
        <v>2.7</v>
      </c>
      <c r="AA443" s="5">
        <v>40</v>
      </c>
      <c r="AB443" s="5">
        <v>62</v>
      </c>
      <c r="AC443" s="3" t="s">
        <v>13134</v>
      </c>
      <c r="AD443" s="3"/>
      <c r="AE443" s="3"/>
      <c r="AF443" s="3"/>
    </row>
    <row x14ac:dyDescent="0.25" r="444" customHeight="1" ht="16.5">
      <c r="A444" s="5">
        <v>28147</v>
      </c>
      <c r="B444" s="3" t="s">
        <v>8445</v>
      </c>
      <c r="C444" s="3" t="s">
        <v>8446</v>
      </c>
      <c r="D444" s="8" t="s">
        <v>5</v>
      </c>
      <c r="E444" s="79"/>
      <c r="F444" s="80">
        <f>IF(AC444="SIM",IF(E444&lt;&gt;"",IF(VLOOKUP(E444,AUXILIAR!$A$1:$B$11,2,FALSE)-IF(Verificação!$G$3="",10,VLOOKUP(Verificação!$G$3,AUXILIAR!$A$1:$B$11,2,FALSE))&gt;0,Verificação!$G$3,E444),IF(VLOOKUP(D444,AUXILIAR!$A$1:$B$11,2,FALSE)-IF(Verificação!$G$3="",10,VLOOKUP(Verificação!$G$3,AUXILIAR!$A$1:$B$11,2,FALSE))&gt;0,Verificação!$G$3,D444)),IF(E444&lt;&gt;"",E444,D444))</f>
      </c>
      <c r="G444" s="81">
        <f>IF(OR(AND(AC444="SIM",OR(F444=Verificação!$G$3,D444=F444,F444="NP")),OR(D444=F444,F444="NP")),"NÃO",IF(E444&lt;&gt;"","SIM","NÃO"))</f>
      </c>
      <c r="H444" s="7">
        <f>IF(E444="NP",0,ABS(VLOOKUP(D444,AUXILIAR!$A$2:$B$11,2,FALSE) - VLOOKUP(E444,AUXILIAR!$A$2:$B$11,2,FALSE)))</f>
      </c>
      <c r="I444" s="5">
        <v>1</v>
      </c>
      <c r="J444" s="5">
        <v>1</v>
      </c>
      <c r="K444" s="5">
        <v>1</v>
      </c>
      <c r="L444" s="5">
        <v>1</v>
      </c>
      <c r="M444" s="5">
        <v>1</v>
      </c>
      <c r="N444" s="5">
        <v>1</v>
      </c>
      <c r="O444" s="7"/>
      <c r="P444" s="3"/>
      <c r="Q444" s="3" t="s">
        <v>13134</v>
      </c>
      <c r="R444" s="48">
        <v>2.7</v>
      </c>
      <c r="S444" s="5">
        <v>54</v>
      </c>
      <c r="T444" s="13"/>
      <c r="U444" s="13"/>
      <c r="V444" s="5">
        <v>18</v>
      </c>
      <c r="W444" s="3" t="s">
        <v>13553</v>
      </c>
      <c r="X444" s="3"/>
      <c r="Y444" s="3" t="s">
        <v>11873</v>
      </c>
      <c r="Z444" s="48">
        <v>2.7</v>
      </c>
      <c r="AA444" s="5">
        <v>40</v>
      </c>
      <c r="AB444" s="5">
        <v>54</v>
      </c>
      <c r="AC444" s="3" t="s">
        <v>13134</v>
      </c>
      <c r="AD444" s="3"/>
      <c r="AE444" s="3"/>
      <c r="AF444" s="3"/>
    </row>
    <row x14ac:dyDescent="0.25" r="445" customHeight="1" ht="16.5">
      <c r="A445" s="5">
        <v>99502</v>
      </c>
      <c r="B445" s="3" t="s">
        <v>8616</v>
      </c>
      <c r="C445" s="3" t="s">
        <v>8617</v>
      </c>
      <c r="D445" s="8" t="s">
        <v>5</v>
      </c>
      <c r="E445" s="79"/>
      <c r="F445" s="80">
        <f>IF(AC445="SIM",IF(E445&lt;&gt;"",IF(VLOOKUP(E445,AUXILIAR!$A$1:$B$11,2,FALSE)-IF(Verificação!$G$3="",10,VLOOKUP(Verificação!$G$3,AUXILIAR!$A$1:$B$11,2,FALSE))&gt;0,Verificação!$G$3,E445),IF(VLOOKUP(D445,AUXILIAR!$A$1:$B$11,2,FALSE)-IF(Verificação!$G$3="",10,VLOOKUP(Verificação!$G$3,AUXILIAR!$A$1:$B$11,2,FALSE))&gt;0,Verificação!$G$3,D445)),IF(E445&lt;&gt;"",E445,D445))</f>
      </c>
      <c r="G445" s="81">
        <f>IF(OR(AND(AC445="SIM",OR(F445=Verificação!$G$3,D445=F445,F445="NP")),OR(D445=F445,F445="NP")),"NÃO",IF(E445&lt;&gt;"","SIM","NÃO"))</f>
      </c>
      <c r="H445" s="7">
        <f>IF(E445="NP",0,ABS(VLOOKUP(D445,AUXILIAR!$A$2:$B$11,2,FALSE) - VLOOKUP(E445,AUXILIAR!$A$2:$B$11,2,FALSE)))</f>
      </c>
      <c r="I445" s="5">
        <v>11</v>
      </c>
      <c r="J445" s="5">
        <v>12</v>
      </c>
      <c r="K445" s="48">
        <v>0.9166666666666666</v>
      </c>
      <c r="L445" s="5">
        <v>6</v>
      </c>
      <c r="M445" s="5">
        <v>7</v>
      </c>
      <c r="N445" s="48">
        <v>0.8571428571428571</v>
      </c>
      <c r="O445" s="7"/>
      <c r="P445" s="3"/>
      <c r="Q445" s="3" t="s">
        <v>13134</v>
      </c>
      <c r="R445" s="7"/>
      <c r="S445" s="7"/>
      <c r="T445" s="5">
        <v>3</v>
      </c>
      <c r="U445" s="48">
        <v>62.2580645</v>
      </c>
      <c r="V445" s="5">
        <v>21</v>
      </c>
      <c r="W445" s="3"/>
      <c r="X445" s="3" t="s">
        <v>13426</v>
      </c>
      <c r="Y445" s="3" t="s">
        <v>11873</v>
      </c>
      <c r="Z445" s="48">
        <v>2.674123269333741</v>
      </c>
      <c r="AA445" s="5">
        <v>38</v>
      </c>
      <c r="AB445" s="48">
        <v>62.2580645</v>
      </c>
      <c r="AC445" s="3" t="s">
        <v>13134</v>
      </c>
      <c r="AD445" s="3"/>
      <c r="AE445" s="3"/>
      <c r="AF445" s="3"/>
    </row>
    <row x14ac:dyDescent="0.25" r="446" customHeight="1" ht="16.5">
      <c r="A446" s="5">
        <v>5943</v>
      </c>
      <c r="B446" s="3" t="s">
        <v>6408</v>
      </c>
      <c r="C446" s="3" t="s">
        <v>6409</v>
      </c>
      <c r="D446" s="8" t="s">
        <v>4</v>
      </c>
      <c r="E446" s="79"/>
      <c r="F446" s="80">
        <f>IF(AC446="SIM",IF(E446&lt;&gt;"",IF(VLOOKUP(E446,AUXILIAR!$A$1:$B$11,2,FALSE)-IF(Verificação!$G$3="",10,VLOOKUP(Verificação!$G$3,AUXILIAR!$A$1:$B$11,2,FALSE))&gt;0,Verificação!$G$3,E446),IF(VLOOKUP(D446,AUXILIAR!$A$1:$B$11,2,FALSE)-IF(Verificação!$G$3="",10,VLOOKUP(Verificação!$G$3,AUXILIAR!$A$1:$B$11,2,FALSE))&gt;0,Verificação!$G$3,D446)),IF(E446&lt;&gt;"",E446,D446))</f>
      </c>
      <c r="G446" s="81">
        <f>IF(OR(AND(AC446="SIM",OR(F446=Verificação!$G$3,D446=F446,F446="NP")),OR(D446=F446,F446="NP")),"NÃO",IF(E446&lt;&gt;"","SIM","NÃO"))</f>
      </c>
      <c r="H446" s="7">
        <f>IF(E446="NP",0,ABS(VLOOKUP(D446,AUXILIAR!$A$2:$B$11,2,FALSE) - VLOOKUP(E446,AUXILIAR!$A$2:$B$11,2,FALSE)))</f>
      </c>
      <c r="I446" s="5">
        <v>4</v>
      </c>
      <c r="J446" s="5">
        <v>13</v>
      </c>
      <c r="K446" s="48">
        <v>0.3076923076923077</v>
      </c>
      <c r="L446" s="5">
        <v>3</v>
      </c>
      <c r="M446" s="5">
        <v>11</v>
      </c>
      <c r="N446" s="48">
        <v>0.2727272727272727</v>
      </c>
      <c r="O446" s="5">
        <v>3</v>
      </c>
      <c r="P446" s="3" t="s">
        <v>6410</v>
      </c>
      <c r="Q446" s="3" t="s">
        <v>11873</v>
      </c>
      <c r="R446" s="48">
        <v>2.6</v>
      </c>
      <c r="S446" s="5">
        <v>65</v>
      </c>
      <c r="T446" s="48">
        <v>1.549</v>
      </c>
      <c r="U446" s="48">
        <v>38.671875</v>
      </c>
      <c r="V446" s="5">
        <v>22</v>
      </c>
      <c r="W446" s="3" t="s">
        <v>13355</v>
      </c>
      <c r="X446" s="3" t="s">
        <v>13356</v>
      </c>
      <c r="Y446" s="3" t="s">
        <v>13134</v>
      </c>
      <c r="Z446" s="48">
        <v>2.6</v>
      </c>
      <c r="AA446" s="5">
        <v>38</v>
      </c>
      <c r="AB446" s="5">
        <v>65</v>
      </c>
      <c r="AC446" s="3" t="s">
        <v>13134</v>
      </c>
      <c r="AD446" s="3"/>
      <c r="AE446" s="3"/>
      <c r="AF446" s="3"/>
    </row>
    <row x14ac:dyDescent="0.25" r="447" customHeight="1" ht="16.5">
      <c r="A447" s="5">
        <v>10807</v>
      </c>
      <c r="B447" s="3" t="s">
        <v>6612</v>
      </c>
      <c r="C447" s="3" t="s">
        <v>6613</v>
      </c>
      <c r="D447" s="8" t="s">
        <v>4</v>
      </c>
      <c r="E447" s="79"/>
      <c r="F447" s="80">
        <f>IF(AC447="SIM",IF(E447&lt;&gt;"",IF(VLOOKUP(E447,AUXILIAR!$A$1:$B$11,2,FALSE)-IF(Verificação!$G$3="",10,VLOOKUP(Verificação!$G$3,AUXILIAR!$A$1:$B$11,2,FALSE))&gt;0,Verificação!$G$3,E447),IF(VLOOKUP(D447,AUXILIAR!$A$1:$B$11,2,FALSE)-IF(Verificação!$G$3="",10,VLOOKUP(Verificação!$G$3,AUXILIAR!$A$1:$B$11,2,FALSE))&gt;0,Verificação!$G$3,D447)),IF(E447&lt;&gt;"",E447,D447))</f>
      </c>
      <c r="G447" s="81">
        <f>IF(OR(AND(AC447="SIM",OR(F447=Verificação!$G$3,D447=F447,F447="NP")),OR(D447=F447,F447="NP")),"NÃO",IF(E447&lt;&gt;"","SIM","NÃO"))</f>
      </c>
      <c r="H447" s="7">
        <f>IF(E447="NP",0,ABS(VLOOKUP(D447,AUXILIAR!$A$2:$B$11,2,FALSE) - VLOOKUP(E447,AUXILIAR!$A$2:$B$11,2,FALSE)))</f>
      </c>
      <c r="I447" s="5">
        <v>2</v>
      </c>
      <c r="J447" s="5">
        <v>3</v>
      </c>
      <c r="K447" s="48">
        <v>0.6666666666666666</v>
      </c>
      <c r="L447" s="5">
        <v>2</v>
      </c>
      <c r="M447" s="5">
        <v>3</v>
      </c>
      <c r="N447" s="48">
        <v>0.6666666666666666</v>
      </c>
      <c r="O447" s="7"/>
      <c r="P447" s="3"/>
      <c r="Q447" s="3" t="s">
        <v>13134</v>
      </c>
      <c r="R447" s="48">
        <v>2.6</v>
      </c>
      <c r="S447" s="5">
        <v>71</v>
      </c>
      <c r="T447" s="48">
        <v>1.524</v>
      </c>
      <c r="U447" s="48">
        <v>46.9581749</v>
      </c>
      <c r="V447" s="5">
        <v>22</v>
      </c>
      <c r="W447" s="3" t="s">
        <v>13554</v>
      </c>
      <c r="X447" s="3" t="s">
        <v>13555</v>
      </c>
      <c r="Y447" s="3" t="s">
        <v>11873</v>
      </c>
      <c r="Z447" s="48">
        <v>2.6</v>
      </c>
      <c r="AA447" s="5">
        <v>38</v>
      </c>
      <c r="AB447" s="5">
        <v>71</v>
      </c>
      <c r="AC447" s="3" t="s">
        <v>13134</v>
      </c>
      <c r="AD447" s="3"/>
      <c r="AE447" s="3"/>
      <c r="AF447" s="3"/>
    </row>
    <row x14ac:dyDescent="0.25" r="448" customHeight="1" ht="16.5">
      <c r="A448" s="5">
        <v>66</v>
      </c>
      <c r="B448" s="3" t="s">
        <v>6196</v>
      </c>
      <c r="C448" s="3" t="s">
        <v>6197</v>
      </c>
      <c r="D448" s="8" t="s">
        <v>4</v>
      </c>
      <c r="E448" s="79"/>
      <c r="F448" s="80">
        <f>IF(AC448="SIM",IF(E448&lt;&gt;"",IF(VLOOKUP(E448,AUXILIAR!$A$1:$B$11,2,FALSE)-IF(Verificação!$G$3="",10,VLOOKUP(Verificação!$G$3,AUXILIAR!$A$1:$B$11,2,FALSE))&gt;0,Verificação!$G$3,E448),IF(VLOOKUP(D448,AUXILIAR!$A$1:$B$11,2,FALSE)-IF(Verificação!$G$3="",10,VLOOKUP(Verificação!$G$3,AUXILIAR!$A$1:$B$11,2,FALSE))&gt;0,Verificação!$G$3,D448)),IF(E448&lt;&gt;"",E448,D448))</f>
      </c>
      <c r="G448" s="81">
        <f>IF(OR(AND(AC448="SIM",OR(F448=Verificação!$G$3,D448=F448,F448="NP")),OR(D448=F448,F448="NP")),"NÃO",IF(E448&lt;&gt;"","SIM","NÃO"))</f>
      </c>
      <c r="H448" s="7">
        <f>IF(E448="NP",0,ABS(VLOOKUP(D448,AUXILIAR!$A$2:$B$11,2,FALSE) - VLOOKUP(E448,AUXILIAR!$A$2:$B$11,2,FALSE)))</f>
      </c>
      <c r="I448" s="5">
        <v>2</v>
      </c>
      <c r="J448" s="5">
        <v>5</v>
      </c>
      <c r="K448" s="48">
        <v>0.4</v>
      </c>
      <c r="L448" s="5">
        <v>2</v>
      </c>
      <c r="M448" s="5">
        <v>5</v>
      </c>
      <c r="N448" s="48">
        <v>0.4</v>
      </c>
      <c r="O448" s="5">
        <v>2</v>
      </c>
      <c r="P448" s="3" t="s">
        <v>6198</v>
      </c>
      <c r="Q448" s="3" t="s">
        <v>11873</v>
      </c>
      <c r="R448" s="48">
        <v>2.6</v>
      </c>
      <c r="S448" s="5">
        <v>69</v>
      </c>
      <c r="T448" s="48">
        <v>1.38</v>
      </c>
      <c r="U448" s="48">
        <v>21.2643678</v>
      </c>
      <c r="V448" s="5">
        <v>37</v>
      </c>
      <c r="W448" s="3" t="s">
        <v>13398</v>
      </c>
      <c r="X448" s="3" t="s">
        <v>13399</v>
      </c>
      <c r="Y448" s="3" t="s">
        <v>11873</v>
      </c>
      <c r="Z448" s="48">
        <v>2.6</v>
      </c>
      <c r="AA448" s="5">
        <v>38</v>
      </c>
      <c r="AB448" s="5">
        <v>69</v>
      </c>
      <c r="AC448" s="3" t="s">
        <v>13134</v>
      </c>
      <c r="AD448" s="3"/>
      <c r="AE448" s="3"/>
      <c r="AF448" s="3"/>
    </row>
    <row x14ac:dyDescent="0.25" r="449" customHeight="1" ht="16.5">
      <c r="A449" s="5">
        <v>116679</v>
      </c>
      <c r="B449" s="3" t="s">
        <v>9884</v>
      </c>
      <c r="C449" s="3" t="s">
        <v>9885</v>
      </c>
      <c r="D449" s="8" t="s">
        <v>6</v>
      </c>
      <c r="E449" s="79"/>
      <c r="F449" s="80">
        <f>IF(AC449="SIM",IF(E449&lt;&gt;"",IF(VLOOKUP(E449,AUXILIAR!$A$1:$B$11,2,FALSE)-IF(Verificação!$G$3="",10,VLOOKUP(Verificação!$G$3,AUXILIAR!$A$1:$B$11,2,FALSE))&gt;0,Verificação!$G$3,E449),IF(VLOOKUP(D449,AUXILIAR!$A$1:$B$11,2,FALSE)-IF(Verificação!$G$3="",10,VLOOKUP(Verificação!$G$3,AUXILIAR!$A$1:$B$11,2,FALSE))&gt;0,Verificação!$G$3,D449)),IF(E449&lt;&gt;"",E449,D449))</f>
      </c>
      <c r="G449" s="81">
        <f>IF(OR(AND(AC449="SIM",OR(F449=Verificação!$G$3,D449=F449,F449="NP")),OR(D449=F449,F449="NP")),"NÃO",IF(E449&lt;&gt;"","SIM","NÃO"))</f>
      </c>
      <c r="H449" s="7">
        <f>IF(E449="NP",0,ABS(VLOOKUP(D449,AUXILIAR!$A$2:$B$11,2,FALSE) - VLOOKUP(E449,AUXILIAR!$A$2:$B$11,2,FALSE)))</f>
      </c>
      <c r="I449" s="5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7"/>
      <c r="P449" s="3"/>
      <c r="Q449" s="3" t="s">
        <v>13134</v>
      </c>
      <c r="R449" s="48">
        <v>2.6</v>
      </c>
      <c r="S449" s="5">
        <v>42</v>
      </c>
      <c r="T449" s="13"/>
      <c r="U449" s="13"/>
      <c r="V449" s="5">
        <v>16</v>
      </c>
      <c r="W449" s="3" t="s">
        <v>13404</v>
      </c>
      <c r="X449" s="3"/>
      <c r="Y449" s="3" t="s">
        <v>11873</v>
      </c>
      <c r="Z449" s="48">
        <v>2.6</v>
      </c>
      <c r="AA449" s="5">
        <v>38</v>
      </c>
      <c r="AB449" s="5">
        <v>42</v>
      </c>
      <c r="AC449" s="3" t="s">
        <v>13134</v>
      </c>
      <c r="AD449" s="3"/>
      <c r="AE449" s="3"/>
      <c r="AF449" s="3"/>
    </row>
    <row x14ac:dyDescent="0.25" r="450" customHeight="1" ht="16.5">
      <c r="A450" s="5">
        <v>8279</v>
      </c>
      <c r="B450" s="3" t="s">
        <v>7855</v>
      </c>
      <c r="C450" s="3" t="s">
        <v>7856</v>
      </c>
      <c r="D450" s="8" t="s">
        <v>5</v>
      </c>
      <c r="E450" s="79"/>
      <c r="F450" s="80">
        <f>IF(AC450="SIM",IF(E450&lt;&gt;"",IF(VLOOKUP(E450,AUXILIAR!$A$1:$B$11,2,FALSE)-IF(Verificação!$G$3="",10,VLOOKUP(Verificação!$G$3,AUXILIAR!$A$1:$B$11,2,FALSE))&gt;0,Verificação!$G$3,E450),IF(VLOOKUP(D450,AUXILIAR!$A$1:$B$11,2,FALSE)-IF(Verificação!$G$3="",10,VLOOKUP(Verificação!$G$3,AUXILIAR!$A$1:$B$11,2,FALSE))&gt;0,Verificação!$G$3,D450)),IF(E450&lt;&gt;"",E450,D450))</f>
      </c>
      <c r="G450" s="81">
        <f>IF(OR(AND(AC450="SIM",OR(F450=Verificação!$G$3,D450=F450,F450="NP")),OR(D450=F450,F450="NP")),"NÃO",IF(E450&lt;&gt;"","SIM","NÃO"))</f>
      </c>
      <c r="H450" s="7">
        <f>IF(E450="NP",0,ABS(VLOOKUP(D450,AUXILIAR!$A$2:$B$11,2,FALSE) - VLOOKUP(E450,AUXILIAR!$A$2:$B$11,2,FALSE)))</f>
      </c>
      <c r="I450" s="5">
        <v>4</v>
      </c>
      <c r="J450" s="5">
        <v>5</v>
      </c>
      <c r="K450" s="48">
        <v>0.8</v>
      </c>
      <c r="L450" s="5">
        <v>4</v>
      </c>
      <c r="M450" s="5">
        <v>5</v>
      </c>
      <c r="N450" s="48">
        <v>0.8</v>
      </c>
      <c r="O450" s="7"/>
      <c r="P450" s="3"/>
      <c r="Q450" s="3" t="s">
        <v>13134</v>
      </c>
      <c r="R450" s="48">
        <v>2.6</v>
      </c>
      <c r="S450" s="5">
        <v>51</v>
      </c>
      <c r="T450" s="13"/>
      <c r="U450" s="13"/>
      <c r="V450" s="5">
        <v>17</v>
      </c>
      <c r="W450" s="3" t="s">
        <v>13166</v>
      </c>
      <c r="X450" s="3"/>
      <c r="Y450" s="3" t="s">
        <v>13134</v>
      </c>
      <c r="Z450" s="48">
        <v>2.6</v>
      </c>
      <c r="AA450" s="5">
        <v>38</v>
      </c>
      <c r="AB450" s="5">
        <v>51</v>
      </c>
      <c r="AC450" s="3" t="s">
        <v>13134</v>
      </c>
      <c r="AD450" s="3"/>
      <c r="AE450" s="3"/>
      <c r="AF450" s="3"/>
    </row>
    <row x14ac:dyDescent="0.25" r="451" customHeight="1" ht="16.5">
      <c r="A451" s="5">
        <v>8141</v>
      </c>
      <c r="B451" s="3" t="s">
        <v>7849</v>
      </c>
      <c r="C451" s="3" t="s">
        <v>7850</v>
      </c>
      <c r="D451" s="8" t="s">
        <v>5</v>
      </c>
      <c r="E451" s="79"/>
      <c r="F451" s="80">
        <f>IF(AC451="SIM",IF(E451&lt;&gt;"",IF(VLOOKUP(E451,AUXILIAR!$A$1:$B$11,2,FALSE)-IF(Verificação!$G$3="",10,VLOOKUP(Verificação!$G$3,AUXILIAR!$A$1:$B$11,2,FALSE))&gt;0,Verificação!$G$3,E451),IF(VLOOKUP(D451,AUXILIAR!$A$1:$B$11,2,FALSE)-IF(Verificação!$G$3="",10,VLOOKUP(Verificação!$G$3,AUXILIAR!$A$1:$B$11,2,FALSE))&gt;0,Verificação!$G$3,D451)),IF(E451&lt;&gt;"",E451,D451))</f>
      </c>
      <c r="G451" s="81">
        <f>IF(OR(AND(AC451="SIM",OR(F451=Verificação!$G$3,D451=F451,F451="NP")),OR(D451=F451,F451="NP")),"NÃO",IF(E451&lt;&gt;"","SIM","NÃO"))</f>
      </c>
      <c r="H451" s="7">
        <f>IF(E451="NP",0,ABS(VLOOKUP(D451,AUXILIAR!$A$2:$B$11,2,FALSE) - VLOOKUP(E451,AUXILIAR!$A$2:$B$11,2,FALSE)))</f>
      </c>
      <c r="I451" s="5">
        <v>71</v>
      </c>
      <c r="J451" s="5">
        <v>279</v>
      </c>
      <c r="K451" s="48">
        <v>0.25448028673835127</v>
      </c>
      <c r="L451" s="5">
        <v>40</v>
      </c>
      <c r="M451" s="5">
        <v>141</v>
      </c>
      <c r="N451" s="48">
        <v>0.28368794326241137</v>
      </c>
      <c r="O451" s="5">
        <v>2</v>
      </c>
      <c r="P451" s="3" t="s">
        <v>7851</v>
      </c>
      <c r="Q451" s="3" t="s">
        <v>11873</v>
      </c>
      <c r="R451" s="48">
        <v>2.6</v>
      </c>
      <c r="S451" s="5">
        <v>58</v>
      </c>
      <c r="T451" s="48">
        <v>2.05</v>
      </c>
      <c r="U451" s="48">
        <v>45.5128205</v>
      </c>
      <c r="V451" s="5">
        <v>27</v>
      </c>
      <c r="W451" s="3" t="s">
        <v>13556</v>
      </c>
      <c r="X451" s="3" t="s">
        <v>13517</v>
      </c>
      <c r="Y451" s="3" t="s">
        <v>11873</v>
      </c>
      <c r="Z451" s="48">
        <v>2.6</v>
      </c>
      <c r="AA451" s="5">
        <v>38</v>
      </c>
      <c r="AB451" s="5">
        <v>58</v>
      </c>
      <c r="AC451" s="3" t="s">
        <v>13134</v>
      </c>
      <c r="AD451" s="3"/>
      <c r="AE451" s="3"/>
      <c r="AF451" s="3"/>
    </row>
    <row x14ac:dyDescent="0.25" r="452" customHeight="1" ht="16.5">
      <c r="A452" s="5">
        <v>7511</v>
      </c>
      <c r="B452" s="3" t="s">
        <v>9002</v>
      </c>
      <c r="C452" s="3" t="s">
        <v>9003</v>
      </c>
      <c r="D452" s="8" t="s">
        <v>6</v>
      </c>
      <c r="E452" s="79"/>
      <c r="F452" s="80">
        <f>IF(AC452="SIM",IF(E452&lt;&gt;"",IF(VLOOKUP(E452,AUXILIAR!$A$1:$B$11,2,FALSE)-IF(Verificação!$G$3="",10,VLOOKUP(Verificação!$G$3,AUXILIAR!$A$1:$B$11,2,FALSE))&gt;0,Verificação!$G$3,E452),IF(VLOOKUP(D452,AUXILIAR!$A$1:$B$11,2,FALSE)-IF(Verificação!$G$3="",10,VLOOKUP(Verificação!$G$3,AUXILIAR!$A$1:$B$11,2,FALSE))&gt;0,Verificação!$G$3,D452)),IF(E452&lt;&gt;"",E452,D452))</f>
      </c>
      <c r="G452" s="81">
        <f>IF(OR(AND(AC452="SIM",OR(F452=Verificação!$G$3,D452=F452,F452="NP")),OR(D452=F452,F452="NP")),"NÃO",IF(E452&lt;&gt;"","SIM","NÃO"))</f>
      </c>
      <c r="H452" s="7">
        <f>IF(E452="NP",0,ABS(VLOOKUP(D452,AUXILIAR!$A$2:$B$11,2,FALSE) - VLOOKUP(E452,AUXILIAR!$A$2:$B$11,2,FALSE)))</f>
      </c>
      <c r="I452" s="5">
        <v>86</v>
      </c>
      <c r="J452" s="5">
        <v>178</v>
      </c>
      <c r="K452" s="48">
        <v>0.48314606741573035</v>
      </c>
      <c r="L452" s="5">
        <v>41</v>
      </c>
      <c r="M452" s="5">
        <v>93</v>
      </c>
      <c r="N452" s="48">
        <v>0.44086021505376344</v>
      </c>
      <c r="O452" s="5">
        <v>2</v>
      </c>
      <c r="P452" s="3" t="s">
        <v>9004</v>
      </c>
      <c r="Q452" s="3" t="s">
        <v>11873</v>
      </c>
      <c r="R452" s="48">
        <v>2.6</v>
      </c>
      <c r="S452" s="5">
        <v>44</v>
      </c>
      <c r="T452" s="48">
        <v>1.276</v>
      </c>
      <c r="U452" s="48">
        <v>19.6428571</v>
      </c>
      <c r="V452" s="5">
        <v>23</v>
      </c>
      <c r="W452" s="3" t="s">
        <v>13249</v>
      </c>
      <c r="X452" s="3" t="s">
        <v>13159</v>
      </c>
      <c r="Y452" s="3" t="s">
        <v>11873</v>
      </c>
      <c r="Z452" s="48">
        <v>2.6</v>
      </c>
      <c r="AA452" s="5">
        <v>38</v>
      </c>
      <c r="AB452" s="5">
        <v>44</v>
      </c>
      <c r="AC452" s="3" t="s">
        <v>13134</v>
      </c>
      <c r="AD452" s="3"/>
      <c r="AE452" s="3"/>
      <c r="AF452" s="3"/>
    </row>
    <row x14ac:dyDescent="0.25" r="453" customHeight="1" ht="16.5">
      <c r="A453" s="5">
        <v>99510</v>
      </c>
      <c r="B453" s="3" t="s">
        <v>5966</v>
      </c>
      <c r="C453" s="3" t="s">
        <v>5967</v>
      </c>
      <c r="D453" s="8" t="s">
        <v>3</v>
      </c>
      <c r="E453" s="79"/>
      <c r="F453" s="80">
        <f>IF(AC453="SIM",IF(E453&lt;&gt;"",IF(VLOOKUP(E453,AUXILIAR!$A$1:$B$11,2,FALSE)-IF(Verificação!$G$3="",10,VLOOKUP(Verificação!$G$3,AUXILIAR!$A$1:$B$11,2,FALSE))&gt;0,Verificação!$G$3,E453),IF(VLOOKUP(D453,AUXILIAR!$A$1:$B$11,2,FALSE)-IF(Verificação!$G$3="",10,VLOOKUP(Verificação!$G$3,AUXILIAR!$A$1:$B$11,2,FALSE))&gt;0,Verificação!$G$3,D453)),IF(E453&lt;&gt;"",E453,D453))</f>
      </c>
      <c r="G453" s="81">
        <f>IF(OR(AND(AC453="SIM",OR(F453=Verificação!$G$3,D453=F453,F453="NP")),OR(D453=F453,F453="NP")),"NÃO",IF(E453&lt;&gt;"","SIM","NÃO"))</f>
      </c>
      <c r="H453" s="7">
        <f>IF(E453="NP",0,ABS(VLOOKUP(D453,AUXILIAR!$A$2:$B$11,2,FALSE) - VLOOKUP(E453,AUXILIAR!$A$2:$B$11,2,FALSE)))</f>
      </c>
      <c r="I453" s="5">
        <v>28</v>
      </c>
      <c r="J453" s="5">
        <v>82</v>
      </c>
      <c r="K453" s="48">
        <v>0.34146341463414637</v>
      </c>
      <c r="L453" s="5">
        <v>22</v>
      </c>
      <c r="M453" s="5">
        <v>65</v>
      </c>
      <c r="N453" s="48">
        <v>0.3384615384615385</v>
      </c>
      <c r="O453" s="5">
        <v>2</v>
      </c>
      <c r="P453" s="3" t="s">
        <v>5968</v>
      </c>
      <c r="Q453" s="3" t="s">
        <v>11873</v>
      </c>
      <c r="R453" s="48">
        <v>2.6</v>
      </c>
      <c r="S453" s="5">
        <v>65</v>
      </c>
      <c r="T453" s="48">
        <v>2.634</v>
      </c>
      <c r="U453" s="48">
        <v>77.734375</v>
      </c>
      <c r="V453" s="5">
        <v>35</v>
      </c>
      <c r="W453" s="3" t="s">
        <v>13195</v>
      </c>
      <c r="X453" s="3" t="s">
        <v>13196</v>
      </c>
      <c r="Y453" s="3" t="s">
        <v>11873</v>
      </c>
      <c r="Z453" s="48">
        <v>2.6</v>
      </c>
      <c r="AA453" s="5">
        <v>38</v>
      </c>
      <c r="AB453" s="48">
        <v>77.734375</v>
      </c>
      <c r="AC453" s="3" t="s">
        <v>13134</v>
      </c>
      <c r="AD453" s="3"/>
      <c r="AE453" s="3"/>
      <c r="AF453" s="3"/>
    </row>
    <row x14ac:dyDescent="0.25" r="454" customHeight="1" ht="16.5">
      <c r="A454" s="5">
        <v>7382</v>
      </c>
      <c r="B454" s="3" t="s">
        <v>7821</v>
      </c>
      <c r="C454" s="3" t="s">
        <v>7822</v>
      </c>
      <c r="D454" s="8" t="s">
        <v>5</v>
      </c>
      <c r="E454" s="79"/>
      <c r="F454" s="80">
        <f>IF(AC454="SIM",IF(E454&lt;&gt;"",IF(VLOOKUP(E454,AUXILIAR!$A$1:$B$11,2,FALSE)-IF(Verificação!$G$3="",10,VLOOKUP(Verificação!$G$3,AUXILIAR!$A$1:$B$11,2,FALSE))&gt;0,Verificação!$G$3,E454),IF(VLOOKUP(D454,AUXILIAR!$A$1:$B$11,2,FALSE)-IF(Verificação!$G$3="",10,VLOOKUP(Verificação!$G$3,AUXILIAR!$A$1:$B$11,2,FALSE))&gt;0,Verificação!$G$3,D454)),IF(E454&lt;&gt;"",E454,D454))</f>
      </c>
      <c r="G454" s="81">
        <f>IF(OR(AND(AC454="SIM",OR(F454=Verificação!$G$3,D454=F454,F454="NP")),OR(D454=F454,F454="NP")),"NÃO",IF(E454&lt;&gt;"","SIM","NÃO"))</f>
      </c>
      <c r="H454" s="7">
        <f>IF(E454="NP",0,ABS(VLOOKUP(D454,AUXILIAR!$A$2:$B$11,2,FALSE) - VLOOKUP(E454,AUXILIAR!$A$2:$B$11,2,FALSE)))</f>
      </c>
      <c r="I454" s="5">
        <v>11</v>
      </c>
      <c r="J454" s="5">
        <v>19</v>
      </c>
      <c r="K454" s="48">
        <v>0.5789473684210527</v>
      </c>
      <c r="L454" s="5">
        <v>7</v>
      </c>
      <c r="M454" s="5">
        <v>14</v>
      </c>
      <c r="N454" s="48">
        <v>0.5</v>
      </c>
      <c r="O454" s="7"/>
      <c r="P454" s="3"/>
      <c r="Q454" s="3" t="s">
        <v>13134</v>
      </c>
      <c r="R454" s="48">
        <v>2.6</v>
      </c>
      <c r="S454" s="5">
        <v>62</v>
      </c>
      <c r="T454" s="48">
        <v>1.859</v>
      </c>
      <c r="U454" s="48">
        <v>46.1832061</v>
      </c>
      <c r="V454" s="5">
        <v>24</v>
      </c>
      <c r="W454" s="3" t="s">
        <v>13557</v>
      </c>
      <c r="X454" s="3" t="s">
        <v>13351</v>
      </c>
      <c r="Y454" s="3" t="s">
        <v>11873</v>
      </c>
      <c r="Z454" s="48">
        <v>2.6</v>
      </c>
      <c r="AA454" s="5">
        <v>38</v>
      </c>
      <c r="AB454" s="5">
        <v>62</v>
      </c>
      <c r="AC454" s="3" t="s">
        <v>13134</v>
      </c>
      <c r="AD454" s="3"/>
      <c r="AE454" s="3"/>
      <c r="AF454" s="3"/>
    </row>
    <row x14ac:dyDescent="0.25" r="455" customHeight="1" ht="16.5">
      <c r="A455" s="5">
        <v>95597</v>
      </c>
      <c r="B455" s="3" t="s">
        <v>7325</v>
      </c>
      <c r="C455" s="3" t="s">
        <v>7326</v>
      </c>
      <c r="D455" s="8" t="s">
        <v>4</v>
      </c>
      <c r="E455" s="79"/>
      <c r="F455" s="80">
        <f>IF(AC455="SIM",IF(E455&lt;&gt;"",IF(VLOOKUP(E455,AUXILIAR!$A$1:$B$11,2,FALSE)-IF(Verificação!$G$3="",10,VLOOKUP(Verificação!$G$3,AUXILIAR!$A$1:$B$11,2,FALSE))&gt;0,Verificação!$G$3,E455),IF(VLOOKUP(D455,AUXILIAR!$A$1:$B$11,2,FALSE)-IF(Verificação!$G$3="",10,VLOOKUP(Verificação!$G$3,AUXILIAR!$A$1:$B$11,2,FALSE))&gt;0,Verificação!$G$3,D455)),IF(E455&lt;&gt;"",E455,D455))</f>
      </c>
      <c r="G455" s="81">
        <f>IF(OR(AND(AC455="SIM",OR(F455=Verificação!$G$3,D455=F455,F455="NP")),OR(D455=F455,F455="NP")),"NÃO",IF(E455&lt;&gt;"","SIM","NÃO"))</f>
      </c>
      <c r="H455" s="7">
        <f>IF(E455="NP",0,ABS(VLOOKUP(D455,AUXILIAR!$A$2:$B$11,2,FALSE) - VLOOKUP(E455,AUXILIAR!$A$2:$B$11,2,FALSE)))</f>
      </c>
      <c r="I455" s="5">
        <v>27</v>
      </c>
      <c r="J455" s="5">
        <v>70</v>
      </c>
      <c r="K455" s="48">
        <v>0.38571428571428573</v>
      </c>
      <c r="L455" s="5">
        <v>17</v>
      </c>
      <c r="M455" s="5">
        <v>53</v>
      </c>
      <c r="N455" s="48">
        <v>0.32075471698113206</v>
      </c>
      <c r="O455" s="5">
        <v>2</v>
      </c>
      <c r="P455" s="3" t="s">
        <v>7327</v>
      </c>
      <c r="Q455" s="3" t="s">
        <v>11873</v>
      </c>
      <c r="R455" s="48">
        <v>2.6</v>
      </c>
      <c r="S455" s="5">
        <v>65</v>
      </c>
      <c r="T455" s="48">
        <v>1.76</v>
      </c>
      <c r="U455" s="48">
        <v>25.7352941</v>
      </c>
      <c r="V455" s="5">
        <v>40</v>
      </c>
      <c r="W455" s="3" t="s">
        <v>13558</v>
      </c>
      <c r="X455" s="3" t="s">
        <v>13155</v>
      </c>
      <c r="Y455" s="3" t="s">
        <v>11873</v>
      </c>
      <c r="Z455" s="48">
        <v>2.6</v>
      </c>
      <c r="AA455" s="5">
        <v>38</v>
      </c>
      <c r="AB455" s="5">
        <v>65</v>
      </c>
      <c r="AC455" s="3" t="s">
        <v>13134</v>
      </c>
      <c r="AD455" s="3"/>
      <c r="AE455" s="3"/>
      <c r="AF455" s="3"/>
    </row>
    <row x14ac:dyDescent="0.25" r="456" customHeight="1" ht="16.5">
      <c r="A456" s="5">
        <v>37232</v>
      </c>
      <c r="B456" s="3" t="s">
        <v>9570</v>
      </c>
      <c r="C456" s="3" t="s">
        <v>9571</v>
      </c>
      <c r="D456" s="8" t="s">
        <v>6</v>
      </c>
      <c r="E456" s="79"/>
      <c r="F456" s="80">
        <f>IF(AC456="SIM",IF(E456&lt;&gt;"",IF(VLOOKUP(E456,AUXILIAR!$A$1:$B$11,2,FALSE)-IF(Verificação!$G$3="",10,VLOOKUP(Verificação!$G$3,AUXILIAR!$A$1:$B$11,2,FALSE))&gt;0,Verificação!$G$3,E456),IF(VLOOKUP(D456,AUXILIAR!$A$1:$B$11,2,FALSE)-IF(Verificação!$G$3="",10,VLOOKUP(Verificação!$G$3,AUXILIAR!$A$1:$B$11,2,FALSE))&gt;0,Verificação!$G$3,D456)),IF(E456&lt;&gt;"",E456,D456))</f>
      </c>
      <c r="G456" s="81">
        <f>IF(OR(AND(AC456="SIM",OR(F456=Verificação!$G$3,D456=F456,F456="NP")),OR(D456=F456,F456="NP")),"NÃO",IF(E456&lt;&gt;"","SIM","NÃO"))</f>
      </c>
      <c r="H456" s="7">
        <f>IF(E456="NP",0,ABS(VLOOKUP(D456,AUXILIAR!$A$2:$B$11,2,FALSE) - VLOOKUP(E456,AUXILIAR!$A$2:$B$11,2,FALSE)))</f>
      </c>
      <c r="I456" s="5">
        <v>5</v>
      </c>
      <c r="J456" s="5">
        <v>14</v>
      </c>
      <c r="K456" s="48">
        <v>0.35714285714285715</v>
      </c>
      <c r="L456" s="5">
        <v>1</v>
      </c>
      <c r="M456" s="5">
        <v>10</v>
      </c>
      <c r="N456" s="48">
        <v>0.1</v>
      </c>
      <c r="O456" s="5">
        <v>2</v>
      </c>
      <c r="P456" s="3" t="s">
        <v>9572</v>
      </c>
      <c r="Q456" s="3" t="s">
        <v>13134</v>
      </c>
      <c r="R456" s="48">
        <v>2.6</v>
      </c>
      <c r="S456" s="5">
        <v>45</v>
      </c>
      <c r="T456" s="48">
        <v>1.6</v>
      </c>
      <c r="U456" s="48">
        <v>17.7631579</v>
      </c>
      <c r="V456" s="5">
        <v>22</v>
      </c>
      <c r="W456" s="3" t="s">
        <v>13559</v>
      </c>
      <c r="X456" s="3" t="s">
        <v>13560</v>
      </c>
      <c r="Y456" s="3" t="s">
        <v>11873</v>
      </c>
      <c r="Z456" s="48">
        <v>2.6</v>
      </c>
      <c r="AA456" s="5">
        <v>38</v>
      </c>
      <c r="AB456" s="5">
        <v>45</v>
      </c>
      <c r="AC456" s="3" t="s">
        <v>13134</v>
      </c>
      <c r="AD456" s="3"/>
      <c r="AE456" s="3"/>
      <c r="AF456" s="3"/>
    </row>
    <row x14ac:dyDescent="0.25" r="457" customHeight="1" ht="16.5">
      <c r="A457" s="5">
        <v>24749</v>
      </c>
      <c r="B457" s="3" t="s">
        <v>8388</v>
      </c>
      <c r="C457" s="3" t="s">
        <v>8389</v>
      </c>
      <c r="D457" s="8" t="s">
        <v>5</v>
      </c>
      <c r="E457" s="79"/>
      <c r="F457" s="80">
        <f>IF(AC457="SIM",IF(E457&lt;&gt;"",IF(VLOOKUP(E457,AUXILIAR!$A$1:$B$11,2,FALSE)-IF(Verificação!$G$3="",10,VLOOKUP(Verificação!$G$3,AUXILIAR!$A$1:$B$11,2,FALSE))&gt;0,Verificação!$G$3,E457),IF(VLOOKUP(D457,AUXILIAR!$A$1:$B$11,2,FALSE)-IF(Verificação!$G$3="",10,VLOOKUP(Verificação!$G$3,AUXILIAR!$A$1:$B$11,2,FALSE))&gt;0,Verificação!$G$3,D457)),IF(E457&lt;&gt;"",E457,D457))</f>
      </c>
      <c r="G457" s="81">
        <f>IF(OR(AND(AC457="SIM",OR(F457=Verificação!$G$3,D457=F457,F457="NP")),OR(D457=F457,F457="NP")),"NÃO",IF(E457&lt;&gt;"","SIM","NÃO"))</f>
      </c>
      <c r="H457" s="7">
        <f>IF(E457="NP",0,ABS(VLOOKUP(D457,AUXILIAR!$A$2:$B$11,2,FALSE) - VLOOKUP(E457,AUXILIAR!$A$2:$B$11,2,FALSE)))</f>
      </c>
      <c r="I457" s="5">
        <v>51</v>
      </c>
      <c r="J457" s="5">
        <v>87</v>
      </c>
      <c r="K457" s="48">
        <v>0.5862068965517241</v>
      </c>
      <c r="L457" s="5">
        <v>12</v>
      </c>
      <c r="M457" s="5">
        <v>30</v>
      </c>
      <c r="N457" s="48">
        <v>0.4</v>
      </c>
      <c r="O457" s="7"/>
      <c r="P457" s="3"/>
      <c r="Q457" s="3" t="s">
        <v>13134</v>
      </c>
      <c r="R457" s="48">
        <v>2.5</v>
      </c>
      <c r="S457" s="5">
        <v>55</v>
      </c>
      <c r="T457" s="13"/>
      <c r="U457" s="13"/>
      <c r="V457" s="5">
        <v>18</v>
      </c>
      <c r="W457" s="3" t="s">
        <v>13561</v>
      </c>
      <c r="X457" s="3"/>
      <c r="Y457" s="3" t="s">
        <v>11873</v>
      </c>
      <c r="Z457" s="48">
        <v>2.5</v>
      </c>
      <c r="AA457" s="5">
        <v>37</v>
      </c>
      <c r="AB457" s="5">
        <v>55</v>
      </c>
      <c r="AC457" s="3" t="s">
        <v>13134</v>
      </c>
      <c r="AD457" s="3"/>
      <c r="AE457" s="3"/>
      <c r="AF457" s="3"/>
    </row>
    <row x14ac:dyDescent="0.25" r="458" customHeight="1" ht="16.5">
      <c r="A458" s="5">
        <v>2516</v>
      </c>
      <c r="B458" s="3" t="s">
        <v>7667</v>
      </c>
      <c r="C458" s="3" t="s">
        <v>7668</v>
      </c>
      <c r="D458" s="8" t="s">
        <v>5</v>
      </c>
      <c r="E458" s="79"/>
      <c r="F458" s="80">
        <f>IF(AC458="SIM",IF(E458&lt;&gt;"",IF(VLOOKUP(E458,AUXILIAR!$A$1:$B$11,2,FALSE)-IF(Verificação!$G$3="",10,VLOOKUP(Verificação!$G$3,AUXILIAR!$A$1:$B$11,2,FALSE))&gt;0,Verificação!$G$3,E458),IF(VLOOKUP(D458,AUXILIAR!$A$1:$B$11,2,FALSE)-IF(Verificação!$G$3="",10,VLOOKUP(Verificação!$G$3,AUXILIAR!$A$1:$B$11,2,FALSE))&gt;0,Verificação!$G$3,D458)),IF(E458&lt;&gt;"",E458,D458))</f>
      </c>
      <c r="G458" s="81">
        <f>IF(OR(AND(AC458="SIM",OR(F458=Verificação!$G$3,D458=F458,F458="NP")),OR(D458=F458,F458="NP")),"NÃO",IF(E458&lt;&gt;"","SIM","NÃO"))</f>
      </c>
      <c r="H458" s="7">
        <f>IF(E458="NP",0,ABS(VLOOKUP(D458,AUXILIAR!$A$2:$B$11,2,FALSE) - VLOOKUP(E458,AUXILIAR!$A$2:$B$11,2,FALSE)))</f>
      </c>
      <c r="I458" s="5">
        <v>17</v>
      </c>
      <c r="J458" s="5">
        <v>58</v>
      </c>
      <c r="K458" s="48">
        <v>0.29310344827586204</v>
      </c>
      <c r="L458" s="5">
        <v>5</v>
      </c>
      <c r="M458" s="5">
        <v>29</v>
      </c>
      <c r="N458" s="48">
        <v>0.1724137931034483</v>
      </c>
      <c r="O458" s="5">
        <v>2</v>
      </c>
      <c r="P458" s="3" t="s">
        <v>7669</v>
      </c>
      <c r="Q458" s="3" t="s">
        <v>13134</v>
      </c>
      <c r="R458" s="48">
        <v>2.5</v>
      </c>
      <c r="S458" s="5">
        <v>54</v>
      </c>
      <c r="T458" s="48">
        <v>1.422</v>
      </c>
      <c r="U458" s="48">
        <v>33.6879433</v>
      </c>
      <c r="V458" s="5">
        <v>22</v>
      </c>
      <c r="W458" s="3" t="s">
        <v>13144</v>
      </c>
      <c r="X458" s="3" t="s">
        <v>13138</v>
      </c>
      <c r="Y458" s="3" t="s">
        <v>11873</v>
      </c>
      <c r="Z458" s="48">
        <v>2.5</v>
      </c>
      <c r="AA458" s="5">
        <v>37</v>
      </c>
      <c r="AB458" s="5">
        <v>54</v>
      </c>
      <c r="AC458" s="3" t="s">
        <v>13134</v>
      </c>
      <c r="AD458" s="3"/>
      <c r="AE458" s="3"/>
      <c r="AF458" s="3"/>
    </row>
    <row x14ac:dyDescent="0.25" r="459" customHeight="1" ht="16.5">
      <c r="A459" s="5">
        <v>24456</v>
      </c>
      <c r="B459" s="3" t="s">
        <v>8383</v>
      </c>
      <c r="C459" s="3" t="s">
        <v>8384</v>
      </c>
      <c r="D459" s="8" t="s">
        <v>5</v>
      </c>
      <c r="E459" s="79"/>
      <c r="F459" s="80">
        <f>IF(AC459="SIM",IF(E459&lt;&gt;"",IF(VLOOKUP(E459,AUXILIAR!$A$1:$B$11,2,FALSE)-IF(Verificação!$G$3="",10,VLOOKUP(Verificação!$G$3,AUXILIAR!$A$1:$B$11,2,FALSE))&gt;0,Verificação!$G$3,E459),IF(VLOOKUP(D459,AUXILIAR!$A$1:$B$11,2,FALSE)-IF(Verificação!$G$3="",10,VLOOKUP(Verificação!$G$3,AUXILIAR!$A$1:$B$11,2,FALSE))&gt;0,Verificação!$G$3,D459)),IF(E459&lt;&gt;"",E459,D459))</f>
      </c>
      <c r="G459" s="81">
        <f>IF(OR(AND(AC459="SIM",OR(F459=Verificação!$G$3,D459=F459,F459="NP")),OR(D459=F459,F459="NP")),"NÃO",IF(E459&lt;&gt;"","SIM","NÃO"))</f>
      </c>
      <c r="H459" s="7">
        <f>IF(E459="NP",0,ABS(VLOOKUP(D459,AUXILIAR!$A$2:$B$11,2,FALSE) - VLOOKUP(E459,AUXILIAR!$A$2:$B$11,2,FALSE)))</f>
      </c>
      <c r="I459" s="5">
        <v>3</v>
      </c>
      <c r="J459" s="5">
        <v>5</v>
      </c>
      <c r="K459" s="48">
        <v>0.6</v>
      </c>
      <c r="L459" s="5">
        <v>3</v>
      </c>
      <c r="M459" s="5">
        <v>5</v>
      </c>
      <c r="N459" s="48">
        <v>0.6</v>
      </c>
      <c r="O459" s="7"/>
      <c r="P459" s="3"/>
      <c r="Q459" s="3" t="s">
        <v>13134</v>
      </c>
      <c r="R459" s="48">
        <v>2.5</v>
      </c>
      <c r="S459" s="5">
        <v>54</v>
      </c>
      <c r="T459" s="48">
        <v>1.688</v>
      </c>
      <c r="U459" s="48">
        <v>26.1290323</v>
      </c>
      <c r="V459" s="5">
        <v>23</v>
      </c>
      <c r="W459" s="3" t="s">
        <v>13143</v>
      </c>
      <c r="X459" s="3" t="s">
        <v>13138</v>
      </c>
      <c r="Y459" s="3" t="s">
        <v>11873</v>
      </c>
      <c r="Z459" s="48">
        <v>2.5</v>
      </c>
      <c r="AA459" s="5">
        <v>37</v>
      </c>
      <c r="AB459" s="5">
        <v>54</v>
      </c>
      <c r="AC459" s="3" t="s">
        <v>13134</v>
      </c>
      <c r="AD459" s="3"/>
      <c r="AE459" s="3"/>
      <c r="AF459" s="3"/>
    </row>
    <row x14ac:dyDescent="0.25" r="460" customHeight="1" ht="16.5">
      <c r="A460" s="5">
        <v>20235</v>
      </c>
      <c r="B460" s="3" t="s">
        <v>8275</v>
      </c>
      <c r="C460" s="3" t="s">
        <v>8276</v>
      </c>
      <c r="D460" s="8" t="s">
        <v>5</v>
      </c>
      <c r="E460" s="79"/>
      <c r="F460" s="80">
        <f>IF(AC460="SIM",IF(E460&lt;&gt;"",IF(VLOOKUP(E460,AUXILIAR!$A$1:$B$11,2,FALSE)-IF(Verificação!$G$3="",10,VLOOKUP(Verificação!$G$3,AUXILIAR!$A$1:$B$11,2,FALSE))&gt;0,Verificação!$G$3,E460),IF(VLOOKUP(D460,AUXILIAR!$A$1:$B$11,2,FALSE)-IF(Verificação!$G$3="",10,VLOOKUP(Verificação!$G$3,AUXILIAR!$A$1:$B$11,2,FALSE))&gt;0,Verificação!$G$3,D460)),IF(E460&lt;&gt;"",E460,D460))</f>
      </c>
      <c r="G460" s="81">
        <f>IF(OR(AND(AC460="SIM",OR(F460=Verificação!$G$3,D460=F460,F460="NP")),OR(D460=F460,F460="NP")),"NÃO",IF(E460&lt;&gt;"","SIM","NÃO"))</f>
      </c>
      <c r="H460" s="7">
        <f>IF(E460="NP",0,ABS(VLOOKUP(D460,AUXILIAR!$A$2:$B$11,2,FALSE) - VLOOKUP(E460,AUXILIAR!$A$2:$B$11,2,FALSE)))</f>
      </c>
      <c r="I460" s="5">
        <v>4</v>
      </c>
      <c r="J460" s="5">
        <v>5</v>
      </c>
      <c r="K460" s="48">
        <v>0.8</v>
      </c>
      <c r="L460" s="5">
        <v>1</v>
      </c>
      <c r="M460" s="5">
        <v>2</v>
      </c>
      <c r="N460" s="48">
        <v>0.5</v>
      </c>
      <c r="O460" s="7"/>
      <c r="P460" s="3"/>
      <c r="Q460" s="3" t="s">
        <v>13134</v>
      </c>
      <c r="R460" s="48">
        <v>2.5</v>
      </c>
      <c r="S460" s="5">
        <v>53</v>
      </c>
      <c r="T460" s="48">
        <v>1.679</v>
      </c>
      <c r="U460" s="48">
        <v>29.6992481</v>
      </c>
      <c r="V460" s="5">
        <v>28</v>
      </c>
      <c r="W460" s="3" t="s">
        <v>13562</v>
      </c>
      <c r="X460" s="3" t="s">
        <v>13167</v>
      </c>
      <c r="Y460" s="3" t="s">
        <v>11873</v>
      </c>
      <c r="Z460" s="48">
        <v>2.5</v>
      </c>
      <c r="AA460" s="5">
        <v>37</v>
      </c>
      <c r="AB460" s="5">
        <v>53</v>
      </c>
      <c r="AC460" s="3" t="s">
        <v>13134</v>
      </c>
      <c r="AD460" s="3"/>
      <c r="AE460" s="3"/>
      <c r="AF460" s="3"/>
    </row>
    <row x14ac:dyDescent="0.25" r="461" customHeight="1" ht="16.5">
      <c r="A461" s="5">
        <v>118462</v>
      </c>
      <c r="B461" s="3" t="s">
        <v>9900</v>
      </c>
      <c r="C461" s="3" t="s">
        <v>9901</v>
      </c>
      <c r="D461" s="8" t="s">
        <v>6</v>
      </c>
      <c r="E461" s="79"/>
      <c r="F461" s="80">
        <f>IF(AC461="SIM",IF(E461&lt;&gt;"",IF(VLOOKUP(E461,AUXILIAR!$A$1:$B$11,2,FALSE)-IF(Verificação!$G$3="",10,VLOOKUP(Verificação!$G$3,AUXILIAR!$A$1:$B$11,2,FALSE))&gt;0,Verificação!$G$3,E461),IF(VLOOKUP(D461,AUXILIAR!$A$1:$B$11,2,FALSE)-IF(Verificação!$G$3="",10,VLOOKUP(Verificação!$G$3,AUXILIAR!$A$1:$B$11,2,FALSE))&gt;0,Verificação!$G$3,D461)),IF(E461&lt;&gt;"",E461,D461))</f>
      </c>
      <c r="G461" s="81">
        <f>IF(OR(AND(AC461="SIM",OR(F461=Verificação!$G$3,D461=F461,F461="NP")),OR(D461=F461,F461="NP")),"NÃO",IF(E461&lt;&gt;"","SIM","NÃO"))</f>
      </c>
      <c r="H461" s="7">
        <f>IF(E461="NP",0,ABS(VLOOKUP(D461,AUXILIAR!$A$2:$B$11,2,FALSE) - VLOOKUP(E461,AUXILIAR!$A$2:$B$11,2,FALSE)))</f>
      </c>
      <c r="I461" s="5">
        <v>9</v>
      </c>
      <c r="J461" s="5">
        <v>23</v>
      </c>
      <c r="K461" s="48">
        <v>0.391304347826087</v>
      </c>
      <c r="L461" s="5">
        <v>9</v>
      </c>
      <c r="M461" s="5">
        <v>23</v>
      </c>
      <c r="N461" s="48">
        <v>0.391304347826087</v>
      </c>
      <c r="O461" s="5">
        <v>2</v>
      </c>
      <c r="P461" s="3" t="s">
        <v>9902</v>
      </c>
      <c r="Q461" s="3" t="s">
        <v>11873</v>
      </c>
      <c r="R461" s="48">
        <v>2.5</v>
      </c>
      <c r="S461" s="5">
        <v>42</v>
      </c>
      <c r="T461" s="13"/>
      <c r="U461" s="13"/>
      <c r="V461" s="5">
        <v>21</v>
      </c>
      <c r="W461" s="3" t="s">
        <v>13151</v>
      </c>
      <c r="X461" s="3"/>
      <c r="Y461" s="3" t="s">
        <v>11873</v>
      </c>
      <c r="Z461" s="48">
        <v>2.5</v>
      </c>
      <c r="AA461" s="5">
        <v>37</v>
      </c>
      <c r="AB461" s="5">
        <v>42</v>
      </c>
      <c r="AC461" s="3" t="s">
        <v>13134</v>
      </c>
      <c r="AD461" s="3"/>
      <c r="AE461" s="3"/>
      <c r="AF461" s="3"/>
    </row>
    <row x14ac:dyDescent="0.25" r="462" customHeight="1" ht="16.5">
      <c r="A462" s="5">
        <v>18900</v>
      </c>
      <c r="B462" s="3" t="s">
        <v>8243</v>
      </c>
      <c r="C462" s="3" t="s">
        <v>8244</v>
      </c>
      <c r="D462" s="8" t="s">
        <v>5</v>
      </c>
      <c r="E462" s="79"/>
      <c r="F462" s="80">
        <f>IF(AC462="SIM",IF(E462&lt;&gt;"",IF(VLOOKUP(E462,AUXILIAR!$A$1:$B$11,2,FALSE)-IF(Verificação!$G$3="",10,VLOOKUP(Verificação!$G$3,AUXILIAR!$A$1:$B$11,2,FALSE))&gt;0,Verificação!$G$3,E462),IF(VLOOKUP(D462,AUXILIAR!$A$1:$B$11,2,FALSE)-IF(Verificação!$G$3="",10,VLOOKUP(Verificação!$G$3,AUXILIAR!$A$1:$B$11,2,FALSE))&gt;0,Verificação!$G$3,D462)),IF(E462&lt;&gt;"",E462,D462))</f>
      </c>
      <c r="G462" s="81">
        <f>IF(OR(AND(AC462="SIM",OR(F462=Verificação!$G$3,D462=F462,F462="NP")),OR(D462=F462,F462="NP")),"NÃO",IF(E462&lt;&gt;"","SIM","NÃO"))</f>
      </c>
      <c r="H462" s="7">
        <f>IF(E462="NP",0,ABS(VLOOKUP(D462,AUXILIAR!$A$2:$B$11,2,FALSE) - VLOOKUP(E462,AUXILIAR!$A$2:$B$11,2,FALSE)))</f>
      </c>
      <c r="I462" s="5">
        <v>64</v>
      </c>
      <c r="J462" s="5">
        <v>293</v>
      </c>
      <c r="K462" s="48">
        <v>0.21843003412969283</v>
      </c>
      <c r="L462" s="5">
        <v>50</v>
      </c>
      <c r="M462" s="5">
        <v>230</v>
      </c>
      <c r="N462" s="48">
        <v>0.21739130434782608</v>
      </c>
      <c r="O462" s="5">
        <v>3</v>
      </c>
      <c r="P462" s="3" t="s">
        <v>8245</v>
      </c>
      <c r="Q462" s="3" t="s">
        <v>11873</v>
      </c>
      <c r="R462" s="48">
        <v>2.5</v>
      </c>
      <c r="S462" s="5">
        <v>57</v>
      </c>
      <c r="T462" s="13"/>
      <c r="U462" s="13"/>
      <c r="V462" s="5">
        <v>49</v>
      </c>
      <c r="W462" s="3" t="s">
        <v>13563</v>
      </c>
      <c r="X462" s="3"/>
      <c r="Y462" s="3" t="s">
        <v>11873</v>
      </c>
      <c r="Z462" s="48">
        <v>2.5</v>
      </c>
      <c r="AA462" s="5">
        <v>37</v>
      </c>
      <c r="AB462" s="5">
        <v>57</v>
      </c>
      <c r="AC462" s="3" t="s">
        <v>13134</v>
      </c>
      <c r="AD462" s="3"/>
      <c r="AE462" s="3"/>
      <c r="AF462" s="3"/>
    </row>
    <row x14ac:dyDescent="0.25" r="463" customHeight="1" ht="16.5">
      <c r="A463" s="5">
        <v>14447</v>
      </c>
      <c r="B463" s="3" t="s">
        <v>8086</v>
      </c>
      <c r="C463" s="3" t="s">
        <v>8087</v>
      </c>
      <c r="D463" s="8" t="s">
        <v>5</v>
      </c>
      <c r="E463" s="79"/>
      <c r="F463" s="80">
        <f>IF(AC463="SIM",IF(E463&lt;&gt;"",IF(VLOOKUP(E463,AUXILIAR!$A$1:$B$11,2,FALSE)-IF(Verificação!$G$3="",10,VLOOKUP(Verificação!$G$3,AUXILIAR!$A$1:$B$11,2,FALSE))&gt;0,Verificação!$G$3,E463),IF(VLOOKUP(D463,AUXILIAR!$A$1:$B$11,2,FALSE)-IF(Verificação!$G$3="",10,VLOOKUP(Verificação!$G$3,AUXILIAR!$A$1:$B$11,2,FALSE))&gt;0,Verificação!$G$3,D463)),IF(E463&lt;&gt;"",E463,D463))</f>
      </c>
      <c r="G463" s="81">
        <f>IF(OR(AND(AC463="SIM",OR(F463=Verificação!$G$3,D463=F463,F463="NP")),OR(D463=F463,F463="NP")),"NÃO",IF(E463&lt;&gt;"","SIM","NÃO"))</f>
      </c>
      <c r="H463" s="7">
        <f>IF(E463="NP",0,ABS(VLOOKUP(D463,AUXILIAR!$A$2:$B$11,2,FALSE) - VLOOKUP(E463,AUXILIAR!$A$2:$B$11,2,FALSE)))</f>
      </c>
      <c r="I463" s="5">
        <v>30</v>
      </c>
      <c r="J463" s="5">
        <v>68</v>
      </c>
      <c r="K463" s="48">
        <v>0.4411764705882353</v>
      </c>
      <c r="L463" s="5">
        <v>13</v>
      </c>
      <c r="M463" s="5">
        <v>28</v>
      </c>
      <c r="N463" s="48">
        <v>0.4642857142857143</v>
      </c>
      <c r="O463" s="5">
        <v>2</v>
      </c>
      <c r="P463" s="3" t="s">
        <v>8088</v>
      </c>
      <c r="Q463" s="3" t="s">
        <v>11873</v>
      </c>
      <c r="R463" s="48">
        <v>2.5</v>
      </c>
      <c r="S463" s="5">
        <v>56</v>
      </c>
      <c r="T463" s="48">
        <v>1.877</v>
      </c>
      <c r="U463" s="48">
        <v>40.3846154</v>
      </c>
      <c r="V463" s="5">
        <v>21</v>
      </c>
      <c r="W463" s="3" t="s">
        <v>13186</v>
      </c>
      <c r="X463" s="3" t="s">
        <v>13517</v>
      </c>
      <c r="Y463" s="3" t="s">
        <v>11873</v>
      </c>
      <c r="Z463" s="48">
        <v>2.5</v>
      </c>
      <c r="AA463" s="5">
        <v>37</v>
      </c>
      <c r="AB463" s="5">
        <v>56</v>
      </c>
      <c r="AC463" s="3" t="s">
        <v>13134</v>
      </c>
      <c r="AD463" s="3"/>
      <c r="AE463" s="3"/>
      <c r="AF463" s="3"/>
    </row>
    <row x14ac:dyDescent="0.25" r="464" customHeight="1" ht="16.5">
      <c r="A464" s="5">
        <v>14262</v>
      </c>
      <c r="B464" s="3" t="s">
        <v>8075</v>
      </c>
      <c r="C464" s="3" t="s">
        <v>8076</v>
      </c>
      <c r="D464" s="8" t="s">
        <v>5</v>
      </c>
      <c r="E464" s="79"/>
      <c r="F464" s="80">
        <f>IF(AC464="SIM",IF(E464&lt;&gt;"",IF(VLOOKUP(E464,AUXILIAR!$A$1:$B$11,2,FALSE)-IF(Verificação!$G$3="",10,VLOOKUP(Verificação!$G$3,AUXILIAR!$A$1:$B$11,2,FALSE))&gt;0,Verificação!$G$3,E464),IF(VLOOKUP(D464,AUXILIAR!$A$1:$B$11,2,FALSE)-IF(Verificação!$G$3="",10,VLOOKUP(Verificação!$G$3,AUXILIAR!$A$1:$B$11,2,FALSE))&gt;0,Verificação!$G$3,D464)),IF(E464&lt;&gt;"",E464,D464))</f>
      </c>
      <c r="G464" s="81">
        <f>IF(OR(AND(AC464="SIM",OR(F464=Verificação!$G$3,D464=F464,F464="NP")),OR(D464=F464,F464="NP")),"NÃO",IF(E464&lt;&gt;"","SIM","NÃO"))</f>
      </c>
      <c r="H464" s="7">
        <f>IF(E464="NP",0,ABS(VLOOKUP(D464,AUXILIAR!$A$2:$B$11,2,FALSE) - VLOOKUP(E464,AUXILIAR!$A$2:$B$11,2,FALSE)))</f>
      </c>
      <c r="I464" s="5">
        <v>1</v>
      </c>
      <c r="J464" s="5">
        <v>2</v>
      </c>
      <c r="K464" s="48">
        <v>0.5</v>
      </c>
      <c r="L464" s="5">
        <v>1</v>
      </c>
      <c r="M464" s="5">
        <v>2</v>
      </c>
      <c r="N464" s="48">
        <v>0.5</v>
      </c>
      <c r="O464" s="7"/>
      <c r="P464" s="3"/>
      <c r="Q464" s="3" t="s">
        <v>13134</v>
      </c>
      <c r="R464" s="48">
        <v>2.5</v>
      </c>
      <c r="S464" s="5">
        <v>58</v>
      </c>
      <c r="T464" s="13"/>
      <c r="U464" s="13"/>
      <c r="V464" s="5">
        <v>9</v>
      </c>
      <c r="W464" s="3" t="s">
        <v>13564</v>
      </c>
      <c r="X464" s="3"/>
      <c r="Y464" s="3" t="s">
        <v>11873</v>
      </c>
      <c r="Z464" s="48">
        <v>2.5</v>
      </c>
      <c r="AA464" s="5">
        <v>37</v>
      </c>
      <c r="AB464" s="5">
        <v>58</v>
      </c>
      <c r="AC464" s="3" t="s">
        <v>13134</v>
      </c>
      <c r="AD464" s="3"/>
      <c r="AE464" s="3"/>
      <c r="AF464" s="3"/>
    </row>
    <row x14ac:dyDescent="0.25" r="465" customHeight="1" ht="16.5">
      <c r="A465" s="5">
        <v>103794</v>
      </c>
      <c r="B465" s="3" t="s">
        <v>9764</v>
      </c>
      <c r="C465" s="3" t="s">
        <v>9765</v>
      </c>
      <c r="D465" s="8" t="s">
        <v>6</v>
      </c>
      <c r="E465" s="79"/>
      <c r="F465" s="80">
        <f>IF(AC465="SIM",IF(E465&lt;&gt;"",IF(VLOOKUP(E465,AUXILIAR!$A$1:$B$11,2,FALSE)-IF(Verificação!$G$3="",10,VLOOKUP(Verificação!$G$3,AUXILIAR!$A$1:$B$11,2,FALSE))&gt;0,Verificação!$G$3,E465),IF(VLOOKUP(D465,AUXILIAR!$A$1:$B$11,2,FALSE)-IF(Verificação!$G$3="",10,VLOOKUP(Verificação!$G$3,AUXILIAR!$A$1:$B$11,2,FALSE))&gt;0,Verificação!$G$3,D465)),IF(E465&lt;&gt;"",E465,D465))</f>
      </c>
      <c r="G465" s="81">
        <f>IF(OR(AND(AC465="SIM",OR(F465=Verificação!$G$3,D465=F465,F465="NP")),OR(D465=F465,F465="NP")),"NÃO",IF(E465&lt;&gt;"","SIM","NÃO"))</f>
      </c>
      <c r="H465" s="7">
        <f>IF(E465="NP",0,ABS(VLOOKUP(D465,AUXILIAR!$A$2:$B$11,2,FALSE) - VLOOKUP(E465,AUXILIAR!$A$2:$B$11,2,FALSE)))</f>
      </c>
      <c r="I465" s="5">
        <v>3</v>
      </c>
      <c r="J465" s="5">
        <v>5</v>
      </c>
      <c r="K465" s="48">
        <v>0.6</v>
      </c>
      <c r="L465" s="5">
        <v>2</v>
      </c>
      <c r="M465" s="5">
        <v>4</v>
      </c>
      <c r="N465" s="48">
        <v>0.5</v>
      </c>
      <c r="O465" s="7"/>
      <c r="P465" s="3"/>
      <c r="Q465" s="3" t="s">
        <v>13134</v>
      </c>
      <c r="R465" s="48">
        <v>2.5</v>
      </c>
      <c r="S465" s="5">
        <v>41</v>
      </c>
      <c r="T465" s="13"/>
      <c r="U465" s="13"/>
      <c r="V465" s="5">
        <v>14</v>
      </c>
      <c r="W465" s="3" t="s">
        <v>13565</v>
      </c>
      <c r="X465" s="3"/>
      <c r="Y465" s="3" t="s">
        <v>11873</v>
      </c>
      <c r="Z465" s="48">
        <v>2.5</v>
      </c>
      <c r="AA465" s="5">
        <v>37</v>
      </c>
      <c r="AB465" s="5">
        <v>41</v>
      </c>
      <c r="AC465" s="3" t="s">
        <v>13134</v>
      </c>
      <c r="AD465" s="3"/>
      <c r="AE465" s="3"/>
      <c r="AF465" s="3"/>
    </row>
    <row x14ac:dyDescent="0.25" r="466" customHeight="1" ht="16.5">
      <c r="A466" s="5">
        <v>7487</v>
      </c>
      <c r="B466" s="3" t="s">
        <v>8999</v>
      </c>
      <c r="C466" s="3" t="s">
        <v>9000</v>
      </c>
      <c r="D466" s="8" t="s">
        <v>6</v>
      </c>
      <c r="E466" s="79"/>
      <c r="F466" s="80">
        <f>IF(AC466="SIM",IF(E466&lt;&gt;"",IF(VLOOKUP(E466,AUXILIAR!$A$1:$B$11,2,FALSE)-IF(Verificação!$G$3="",10,VLOOKUP(Verificação!$G$3,AUXILIAR!$A$1:$B$11,2,FALSE))&gt;0,Verificação!$G$3,E466),IF(VLOOKUP(D466,AUXILIAR!$A$1:$B$11,2,FALSE)-IF(Verificação!$G$3="",10,VLOOKUP(Verificação!$G$3,AUXILIAR!$A$1:$B$11,2,FALSE))&gt;0,Verificação!$G$3,D466)),IF(E466&lt;&gt;"",E466,D466))</f>
      </c>
      <c r="G466" s="81">
        <f>IF(OR(AND(AC466="SIM",OR(F466=Verificação!$G$3,D466=F466,F466="NP")),OR(D466=F466,F466="NP")),"NÃO",IF(E466&lt;&gt;"","SIM","NÃO"))</f>
      </c>
      <c r="H466" s="7">
        <f>IF(E466="NP",0,ABS(VLOOKUP(D466,AUXILIAR!$A$2:$B$11,2,FALSE) - VLOOKUP(E466,AUXILIAR!$A$2:$B$11,2,FALSE)))</f>
      </c>
      <c r="I466" s="5">
        <v>13</v>
      </c>
      <c r="J466" s="5">
        <v>36</v>
      </c>
      <c r="K466" s="48">
        <v>0.3611111111111111</v>
      </c>
      <c r="L466" s="5">
        <v>9</v>
      </c>
      <c r="M466" s="5">
        <v>30</v>
      </c>
      <c r="N466" s="48">
        <v>0.3</v>
      </c>
      <c r="O466" s="5">
        <v>2</v>
      </c>
      <c r="P466" s="3" t="s">
        <v>9001</v>
      </c>
      <c r="Q466" s="3" t="s">
        <v>11873</v>
      </c>
      <c r="R466" s="48">
        <v>2.5</v>
      </c>
      <c r="S466" s="5">
        <v>41</v>
      </c>
      <c r="T466" s="48">
        <v>1.989</v>
      </c>
      <c r="U466" s="48">
        <v>31.127451</v>
      </c>
      <c r="V466" s="5">
        <v>18</v>
      </c>
      <c r="W466" s="3" t="s">
        <v>13151</v>
      </c>
      <c r="X466" s="3" t="s">
        <v>13155</v>
      </c>
      <c r="Y466" s="3" t="s">
        <v>11873</v>
      </c>
      <c r="Z466" s="48">
        <v>2.5</v>
      </c>
      <c r="AA466" s="5">
        <v>37</v>
      </c>
      <c r="AB466" s="5">
        <v>41</v>
      </c>
      <c r="AC466" s="3" t="s">
        <v>13134</v>
      </c>
      <c r="AD466" s="3"/>
      <c r="AE466" s="3"/>
      <c r="AF466" s="3"/>
    </row>
    <row x14ac:dyDescent="0.25" r="467" customHeight="1" ht="16.5">
      <c r="A467" s="5">
        <v>92919</v>
      </c>
      <c r="B467" s="3" t="s">
        <v>8551</v>
      </c>
      <c r="C467" s="3" t="s">
        <v>8552</v>
      </c>
      <c r="D467" s="8" t="s">
        <v>5</v>
      </c>
      <c r="E467" s="79"/>
      <c r="F467" s="80">
        <f>IF(AC467="SIM",IF(E467&lt;&gt;"",IF(VLOOKUP(E467,AUXILIAR!$A$1:$B$11,2,FALSE)-IF(Verificação!$G$3="",10,VLOOKUP(Verificação!$G$3,AUXILIAR!$A$1:$B$11,2,FALSE))&gt;0,Verificação!$G$3,E467),IF(VLOOKUP(D467,AUXILIAR!$A$1:$B$11,2,FALSE)-IF(Verificação!$G$3="",10,VLOOKUP(Verificação!$G$3,AUXILIAR!$A$1:$B$11,2,FALSE))&gt;0,Verificação!$G$3,D467)),IF(E467&lt;&gt;"",E467,D467))</f>
      </c>
      <c r="G467" s="81">
        <f>IF(OR(AND(AC467="SIM",OR(F467=Verificação!$G$3,D467=F467,F467="NP")),OR(D467=F467,F467="NP")),"NÃO",IF(E467&lt;&gt;"","SIM","NÃO"))</f>
      </c>
      <c r="H467" s="7">
        <f>IF(E467="NP",0,ABS(VLOOKUP(D467,AUXILIAR!$A$2:$B$11,2,FALSE) - VLOOKUP(E467,AUXILIAR!$A$2:$B$11,2,FALSE)))</f>
      </c>
      <c r="I467" s="5">
        <v>5</v>
      </c>
      <c r="J467" s="5">
        <v>6</v>
      </c>
      <c r="K467" s="48">
        <v>0.8333333333333334</v>
      </c>
      <c r="L467" s="5">
        <v>1</v>
      </c>
      <c r="M467" s="5">
        <v>2</v>
      </c>
      <c r="N467" s="48">
        <v>0.5</v>
      </c>
      <c r="O467" s="7"/>
      <c r="P467" s="3"/>
      <c r="Q467" s="3" t="s">
        <v>13134</v>
      </c>
      <c r="R467" s="48">
        <v>2.5</v>
      </c>
      <c r="S467" s="5">
        <v>55</v>
      </c>
      <c r="T467" s="13"/>
      <c r="U467" s="13"/>
      <c r="V467" s="5">
        <v>15</v>
      </c>
      <c r="W467" s="3" t="s">
        <v>13236</v>
      </c>
      <c r="X467" s="3"/>
      <c r="Y467" s="3" t="s">
        <v>11873</v>
      </c>
      <c r="Z467" s="48">
        <v>2.5</v>
      </c>
      <c r="AA467" s="5">
        <v>37</v>
      </c>
      <c r="AB467" s="5">
        <v>55</v>
      </c>
      <c r="AC467" s="3" t="s">
        <v>13134</v>
      </c>
      <c r="AD467" s="3"/>
      <c r="AE467" s="3"/>
      <c r="AF467" s="3"/>
    </row>
    <row x14ac:dyDescent="0.25" r="468" customHeight="1" ht="16.5">
      <c r="A468" s="5">
        <v>1467</v>
      </c>
      <c r="B468" s="3" t="s">
        <v>7645</v>
      </c>
      <c r="C468" s="3" t="s">
        <v>7646</v>
      </c>
      <c r="D468" s="8" t="s">
        <v>5</v>
      </c>
      <c r="E468" s="79"/>
      <c r="F468" s="80">
        <f>IF(AC468="SIM",IF(E468&lt;&gt;"",IF(VLOOKUP(E468,AUXILIAR!$A$1:$B$11,2,FALSE)-IF(Verificação!$G$3="",10,VLOOKUP(Verificação!$G$3,AUXILIAR!$A$1:$B$11,2,FALSE))&gt;0,Verificação!$G$3,E468),IF(VLOOKUP(D468,AUXILIAR!$A$1:$B$11,2,FALSE)-IF(Verificação!$G$3="",10,VLOOKUP(Verificação!$G$3,AUXILIAR!$A$1:$B$11,2,FALSE))&gt;0,Verificação!$G$3,D468)),IF(E468&lt;&gt;"",E468,D468))</f>
      </c>
      <c r="G468" s="81">
        <f>IF(OR(AND(AC468="SIM",OR(F468=Verificação!$G$3,D468=F468,F468="NP")),OR(D468=F468,F468="NP")),"NÃO",IF(E468&lt;&gt;"","SIM","NÃO"))</f>
      </c>
      <c r="H468" s="7">
        <f>IF(E468="NP",0,ABS(VLOOKUP(D468,AUXILIAR!$A$2:$B$11,2,FALSE) - VLOOKUP(E468,AUXILIAR!$A$2:$B$11,2,FALSE)))</f>
      </c>
      <c r="I468" s="5">
        <v>12</v>
      </c>
      <c r="J468" s="5">
        <v>45</v>
      </c>
      <c r="K468" s="48">
        <v>0.26666666666666666</v>
      </c>
      <c r="L468" s="5">
        <v>8</v>
      </c>
      <c r="M468" s="5">
        <v>33</v>
      </c>
      <c r="N468" s="48">
        <v>0.24242424242424243</v>
      </c>
      <c r="O468" s="5">
        <v>3</v>
      </c>
      <c r="P468" s="3" t="s">
        <v>7647</v>
      </c>
      <c r="Q468" s="3" t="s">
        <v>11873</v>
      </c>
      <c r="R468" s="48">
        <v>2.5</v>
      </c>
      <c r="S468" s="5">
        <v>55</v>
      </c>
      <c r="T468" s="48">
        <v>1.439</v>
      </c>
      <c r="U468" s="48">
        <v>34.3971631</v>
      </c>
      <c r="V468" s="5">
        <v>26</v>
      </c>
      <c r="W468" s="3" t="s">
        <v>13144</v>
      </c>
      <c r="X468" s="3" t="s">
        <v>13138</v>
      </c>
      <c r="Y468" s="3" t="s">
        <v>13134</v>
      </c>
      <c r="Z468" s="48">
        <v>2.5</v>
      </c>
      <c r="AA468" s="5">
        <v>37</v>
      </c>
      <c r="AB468" s="5">
        <v>55</v>
      </c>
      <c r="AC468" s="3" t="s">
        <v>13134</v>
      </c>
      <c r="AD468" s="3"/>
      <c r="AE468" s="3"/>
      <c r="AF468" s="3"/>
    </row>
    <row x14ac:dyDescent="0.25" r="469" customHeight="1" ht="16.5">
      <c r="A469" s="5">
        <v>33499</v>
      </c>
      <c r="B469" s="3" t="s">
        <v>9549</v>
      </c>
      <c r="C469" s="3" t="s">
        <v>9550</v>
      </c>
      <c r="D469" s="8" t="s">
        <v>6</v>
      </c>
      <c r="E469" s="79"/>
      <c r="F469" s="80">
        <f>IF(AC469="SIM",IF(E469&lt;&gt;"",IF(VLOOKUP(E469,AUXILIAR!$A$1:$B$11,2,FALSE)-IF(Verificação!$G$3="",10,VLOOKUP(Verificação!$G$3,AUXILIAR!$A$1:$B$11,2,FALSE))&gt;0,Verificação!$G$3,E469),IF(VLOOKUP(D469,AUXILIAR!$A$1:$B$11,2,FALSE)-IF(Verificação!$G$3="",10,VLOOKUP(Verificação!$G$3,AUXILIAR!$A$1:$B$11,2,FALSE))&gt;0,Verificação!$G$3,D469)),IF(E469&lt;&gt;"",E469,D469))</f>
      </c>
      <c r="G469" s="81">
        <f>IF(OR(AND(AC469="SIM",OR(F469=Verificação!$G$3,D469=F469,F469="NP")),OR(D469=F469,F469="NP")),"NÃO",IF(E469&lt;&gt;"","SIM","NÃO"))</f>
      </c>
      <c r="H469" s="7">
        <f>IF(E469="NP",0,ABS(VLOOKUP(D469,AUXILIAR!$A$2:$B$11,2,FALSE) - VLOOKUP(E469,AUXILIAR!$A$2:$B$11,2,FALSE)))</f>
      </c>
      <c r="I469" s="5">
        <v>24</v>
      </c>
      <c r="J469" s="5">
        <v>61</v>
      </c>
      <c r="K469" s="48">
        <v>0.39344262295081966</v>
      </c>
      <c r="L469" s="5">
        <v>14</v>
      </c>
      <c r="M469" s="5">
        <v>36</v>
      </c>
      <c r="N469" s="48">
        <v>0.3888888888888889</v>
      </c>
      <c r="O469" s="5">
        <v>2</v>
      </c>
      <c r="P469" s="3" t="s">
        <v>9551</v>
      </c>
      <c r="Q469" s="3" t="s">
        <v>11873</v>
      </c>
      <c r="R469" s="48">
        <v>2.5</v>
      </c>
      <c r="S469" s="5">
        <v>44</v>
      </c>
      <c r="T469" s="48">
        <v>1.233</v>
      </c>
      <c r="U469" s="48">
        <v>32.6086957</v>
      </c>
      <c r="V469" s="5">
        <v>17</v>
      </c>
      <c r="W469" s="3" t="s">
        <v>13566</v>
      </c>
      <c r="X469" s="3" t="s">
        <v>13445</v>
      </c>
      <c r="Y469" s="3" t="s">
        <v>11873</v>
      </c>
      <c r="Z469" s="48">
        <v>2.5</v>
      </c>
      <c r="AA469" s="5">
        <v>37</v>
      </c>
      <c r="AB469" s="5">
        <v>44</v>
      </c>
      <c r="AC469" s="3" t="s">
        <v>13134</v>
      </c>
      <c r="AD469" s="3"/>
      <c r="AE469" s="3"/>
      <c r="AF469" s="3"/>
    </row>
    <row x14ac:dyDescent="0.25" r="470" customHeight="1" ht="16.5">
      <c r="A470" s="5">
        <v>21616</v>
      </c>
      <c r="B470" s="3" t="s">
        <v>10270</v>
      </c>
      <c r="C470" s="3" t="s">
        <v>10271</v>
      </c>
      <c r="D470" s="8" t="s">
        <v>7</v>
      </c>
      <c r="E470" s="79"/>
      <c r="F470" s="80">
        <f>IF(AC470="SIM",IF(E470&lt;&gt;"",IF(VLOOKUP(E470,AUXILIAR!$A$1:$B$11,2,FALSE)-IF(Verificação!$G$3="",10,VLOOKUP(Verificação!$G$3,AUXILIAR!$A$1:$B$11,2,FALSE))&gt;0,Verificação!$G$3,E470),IF(VLOOKUP(D470,AUXILIAR!$A$1:$B$11,2,FALSE)-IF(Verificação!$G$3="",10,VLOOKUP(Verificação!$G$3,AUXILIAR!$A$1:$B$11,2,FALSE))&gt;0,Verificação!$G$3,D470)),IF(E470&lt;&gt;"",E470,D470))</f>
      </c>
      <c r="G470" s="81">
        <f>IF(OR(AND(AC470="SIM",OR(F470=Verificação!$G$3,D470=F470,F470="NP")),OR(D470=F470,F470="NP")),"NÃO",IF(E470&lt;&gt;"","SIM","NÃO"))</f>
      </c>
      <c r="H470" s="7">
        <f>IF(E470="NP",0,ABS(VLOOKUP(D470,AUXILIAR!$A$2:$B$11,2,FALSE) - VLOOKUP(E470,AUXILIAR!$A$2:$B$11,2,FALSE)))</f>
      </c>
      <c r="I470" s="5">
        <v>16</v>
      </c>
      <c r="J470" s="5">
        <v>61</v>
      </c>
      <c r="K470" s="48">
        <v>0.26229508196721313</v>
      </c>
      <c r="L470" s="5">
        <v>6</v>
      </c>
      <c r="M470" s="5">
        <v>20</v>
      </c>
      <c r="N470" s="48">
        <v>0.3</v>
      </c>
      <c r="O470" s="5">
        <v>2</v>
      </c>
      <c r="P470" s="3" t="s">
        <v>10272</v>
      </c>
      <c r="Q470" s="3" t="s">
        <v>11873</v>
      </c>
      <c r="R470" s="48">
        <v>2.5</v>
      </c>
      <c r="S470" s="5">
        <v>34</v>
      </c>
      <c r="T470" s="48">
        <v>1.649</v>
      </c>
      <c r="U470" s="48">
        <v>21.3235294</v>
      </c>
      <c r="V470" s="5">
        <v>19</v>
      </c>
      <c r="W470" s="3" t="s">
        <v>13294</v>
      </c>
      <c r="X470" s="3" t="s">
        <v>13155</v>
      </c>
      <c r="Y470" s="3" t="s">
        <v>13134</v>
      </c>
      <c r="Z470" s="48">
        <v>2.5</v>
      </c>
      <c r="AA470" s="5">
        <v>37</v>
      </c>
      <c r="AB470" s="5">
        <v>34</v>
      </c>
      <c r="AC470" s="3" t="s">
        <v>13134</v>
      </c>
      <c r="AD470" s="3"/>
      <c r="AE470" s="3"/>
      <c r="AF470" s="3"/>
    </row>
    <row x14ac:dyDescent="0.25" r="471" customHeight="1" ht="16.5">
      <c r="A471" s="5">
        <v>107540</v>
      </c>
      <c r="B471" s="3" t="s">
        <v>12462</v>
      </c>
      <c r="C471" s="3" t="s">
        <v>12463</v>
      </c>
      <c r="D471" s="8" t="s">
        <v>7</v>
      </c>
      <c r="E471" s="79"/>
      <c r="F471" s="80">
        <f>IF(AC471="SIM",IF(E471&lt;&gt;"",IF(VLOOKUP(E471,AUXILIAR!$A$1:$B$11,2,FALSE)-IF(Verificação!$G$3="",10,VLOOKUP(Verificação!$G$3,AUXILIAR!$A$1:$B$11,2,FALSE))&gt;0,Verificação!$G$3,E471),IF(VLOOKUP(D471,AUXILIAR!$A$1:$B$11,2,FALSE)-IF(Verificação!$G$3="",10,VLOOKUP(Verificação!$G$3,AUXILIAR!$A$1:$B$11,2,FALSE))&gt;0,Verificação!$G$3,D471)),IF(E471&lt;&gt;"",E471,D471))</f>
      </c>
      <c r="G471" s="81">
        <f>IF(OR(AND(AC471="SIM",OR(F471=Verificação!$G$3,D471=F471,F471="NP")),OR(D471=F471,F471="NP")),"NÃO",IF(E471&lt;&gt;"","SIM","NÃO"))</f>
      </c>
      <c r="H471" s="7">
        <f>IF(E471="NP",0,ABS(VLOOKUP(D471,AUXILIAR!$A$2:$B$11,2,FALSE) - VLOOKUP(E471,AUXILIAR!$A$2:$B$11,2,FALSE)))</f>
      </c>
      <c r="I471" s="5">
        <v>3</v>
      </c>
      <c r="J471" s="5">
        <v>3</v>
      </c>
      <c r="K471" s="5">
        <v>1</v>
      </c>
      <c r="L471" s="5">
        <v>2</v>
      </c>
      <c r="M471" s="5">
        <v>2</v>
      </c>
      <c r="N471" s="5">
        <v>1</v>
      </c>
      <c r="O471" s="7"/>
      <c r="P471" s="3"/>
      <c r="Q471" s="3" t="s">
        <v>13134</v>
      </c>
      <c r="R471" s="7"/>
      <c r="S471" s="7"/>
      <c r="T471" s="13"/>
      <c r="U471" s="13"/>
      <c r="V471" s="5">
        <v>19</v>
      </c>
      <c r="W471" s="3"/>
      <c r="X471" s="3"/>
      <c r="Y471" s="3" t="s">
        <v>11873</v>
      </c>
      <c r="Z471" s="48">
        <v>2.448570234260047</v>
      </c>
      <c r="AA471" s="5">
        <v>35</v>
      </c>
      <c r="AB471" s="5">
        <v>35</v>
      </c>
      <c r="AC471" s="3" t="s">
        <v>11873</v>
      </c>
      <c r="AD471" s="3"/>
      <c r="AE471" s="3"/>
      <c r="AF471" s="3"/>
    </row>
    <row x14ac:dyDescent="0.25" r="472" customHeight="1" ht="16.5">
      <c r="A472" s="5">
        <v>106680</v>
      </c>
      <c r="B472" s="3" t="s">
        <v>12436</v>
      </c>
      <c r="C472" s="3" t="s">
        <v>12437</v>
      </c>
      <c r="D472" s="8" t="s">
        <v>7</v>
      </c>
      <c r="E472" s="79"/>
      <c r="F472" s="80">
        <f>IF(AC472="SIM",IF(E472&lt;&gt;"",IF(VLOOKUP(E472,AUXILIAR!$A$1:$B$11,2,FALSE)-IF(Verificação!$G$3="",10,VLOOKUP(Verificação!$G$3,AUXILIAR!$A$1:$B$11,2,FALSE))&gt;0,Verificação!$G$3,E472),IF(VLOOKUP(D472,AUXILIAR!$A$1:$B$11,2,FALSE)-IF(Verificação!$G$3="",10,VLOOKUP(Verificação!$G$3,AUXILIAR!$A$1:$B$11,2,FALSE))&gt;0,Verificação!$G$3,D472)),IF(E472&lt;&gt;"",E472,D472))</f>
      </c>
      <c r="G472" s="81">
        <f>IF(OR(AND(AC472="SIM",OR(F472=Verificação!$G$3,D472=F472,F472="NP")),OR(D472=F472,F472="NP")),"NÃO",IF(E472&lt;&gt;"","SIM","NÃO"))</f>
      </c>
      <c r="H472" s="7">
        <f>IF(E472="NP",0,ABS(VLOOKUP(D472,AUXILIAR!$A$2:$B$11,2,FALSE) - VLOOKUP(E472,AUXILIAR!$A$2:$B$11,2,FALSE)))</f>
      </c>
      <c r="I472" s="5">
        <v>1</v>
      </c>
      <c r="J472" s="5">
        <v>1</v>
      </c>
      <c r="K472" s="5">
        <v>1</v>
      </c>
      <c r="L472" s="5">
        <v>1</v>
      </c>
      <c r="M472" s="5">
        <v>1</v>
      </c>
      <c r="N472" s="5">
        <v>1</v>
      </c>
      <c r="O472" s="7"/>
      <c r="P472" s="3"/>
      <c r="Q472" s="3" t="s">
        <v>13134</v>
      </c>
      <c r="R472" s="7"/>
      <c r="S472" s="7"/>
      <c r="T472" s="13"/>
      <c r="U472" s="13"/>
      <c r="V472" s="5">
        <v>19</v>
      </c>
      <c r="W472" s="3"/>
      <c r="X472" s="3"/>
      <c r="Y472" s="3" t="s">
        <v>11873</v>
      </c>
      <c r="Z472" s="48">
        <v>2.448570234260047</v>
      </c>
      <c r="AA472" s="5">
        <v>35</v>
      </c>
      <c r="AB472" s="5">
        <v>35</v>
      </c>
      <c r="AC472" s="3" t="s">
        <v>11873</v>
      </c>
      <c r="AD472" s="3"/>
      <c r="AE472" s="3"/>
      <c r="AF472" s="3"/>
    </row>
    <row x14ac:dyDescent="0.25" r="473" customHeight="1" ht="16.5">
      <c r="A473" s="5">
        <v>106230</v>
      </c>
      <c r="B473" s="3" t="s">
        <v>12407</v>
      </c>
      <c r="C473" s="3" t="s">
        <v>12408</v>
      </c>
      <c r="D473" s="8" t="s">
        <v>7</v>
      </c>
      <c r="E473" s="79"/>
      <c r="F473" s="80">
        <f>IF(AC473="SIM",IF(E473&lt;&gt;"",IF(VLOOKUP(E473,AUXILIAR!$A$1:$B$11,2,FALSE)-IF(Verificação!$G$3="",10,VLOOKUP(Verificação!$G$3,AUXILIAR!$A$1:$B$11,2,FALSE))&gt;0,Verificação!$G$3,E473),IF(VLOOKUP(D473,AUXILIAR!$A$1:$B$11,2,FALSE)-IF(Verificação!$G$3="",10,VLOOKUP(Verificação!$G$3,AUXILIAR!$A$1:$B$11,2,FALSE))&gt;0,Verificação!$G$3,D473)),IF(E473&lt;&gt;"",E473,D473))</f>
      </c>
      <c r="G473" s="81">
        <f>IF(OR(AND(AC473="SIM",OR(F473=Verificação!$G$3,D473=F473,F473="NP")),OR(D473=F473,F473="NP")),"NÃO",IF(E473&lt;&gt;"","SIM","NÃO"))</f>
      </c>
      <c r="H473" s="7">
        <f>IF(E473="NP",0,ABS(VLOOKUP(D473,AUXILIAR!$A$2:$B$11,2,FALSE) - VLOOKUP(E473,AUXILIAR!$A$2:$B$11,2,FALSE)))</f>
      </c>
      <c r="I473" s="5">
        <v>2</v>
      </c>
      <c r="J473" s="5">
        <v>4</v>
      </c>
      <c r="K473" s="48">
        <v>0.5</v>
      </c>
      <c r="L473" s="5">
        <v>1</v>
      </c>
      <c r="M473" s="5">
        <v>2</v>
      </c>
      <c r="N473" s="48">
        <v>0.5</v>
      </c>
      <c r="O473" s="7"/>
      <c r="P473" s="3"/>
      <c r="Q473" s="3" t="s">
        <v>13134</v>
      </c>
      <c r="R473" s="7"/>
      <c r="S473" s="7"/>
      <c r="T473" s="13"/>
      <c r="U473" s="13"/>
      <c r="V473" s="5">
        <v>19</v>
      </c>
      <c r="W473" s="3"/>
      <c r="X473" s="3"/>
      <c r="Y473" s="3" t="s">
        <v>11873</v>
      </c>
      <c r="Z473" s="48">
        <v>2.448570234260047</v>
      </c>
      <c r="AA473" s="5">
        <v>35</v>
      </c>
      <c r="AB473" s="5">
        <v>35</v>
      </c>
      <c r="AC473" s="3" t="s">
        <v>11873</v>
      </c>
      <c r="AD473" s="3"/>
      <c r="AE473" s="3"/>
      <c r="AF473" s="3"/>
    </row>
    <row x14ac:dyDescent="0.25" r="474" customHeight="1" ht="16.5">
      <c r="A474" s="5">
        <v>10744</v>
      </c>
      <c r="B474" s="3" t="s">
        <v>10120</v>
      </c>
      <c r="C474" s="3" t="s">
        <v>10121</v>
      </c>
      <c r="D474" s="8" t="s">
        <v>7</v>
      </c>
      <c r="E474" s="79"/>
      <c r="F474" s="80">
        <f>IF(AC474="SIM",IF(E474&lt;&gt;"",IF(VLOOKUP(E474,AUXILIAR!$A$1:$B$11,2,FALSE)-IF(Verificação!$G$3="",10,VLOOKUP(Verificação!$G$3,AUXILIAR!$A$1:$B$11,2,FALSE))&gt;0,Verificação!$G$3,E474),IF(VLOOKUP(D474,AUXILIAR!$A$1:$B$11,2,FALSE)-IF(Verificação!$G$3="",10,VLOOKUP(Verificação!$G$3,AUXILIAR!$A$1:$B$11,2,FALSE))&gt;0,Verificação!$G$3,D474)),IF(E474&lt;&gt;"",E474,D474))</f>
      </c>
      <c r="G474" s="81">
        <f>IF(OR(AND(AC474="SIM",OR(F474=Verificação!$G$3,D474=F474,F474="NP")),OR(D474=F474,F474="NP")),"NÃO",IF(E474&lt;&gt;"","SIM","NÃO"))</f>
      </c>
      <c r="H474" s="7">
        <f>IF(E474="NP",0,ABS(VLOOKUP(D474,AUXILIAR!$A$2:$B$11,2,FALSE) - VLOOKUP(E474,AUXILIAR!$A$2:$B$11,2,FALSE)))</f>
      </c>
      <c r="I474" s="5">
        <v>6</v>
      </c>
      <c r="J474" s="5">
        <v>26</v>
      </c>
      <c r="K474" s="48">
        <v>0.23076923076923078</v>
      </c>
      <c r="L474" s="5">
        <v>5</v>
      </c>
      <c r="M474" s="5">
        <v>15</v>
      </c>
      <c r="N474" s="48">
        <v>0.3333333333333333</v>
      </c>
      <c r="O474" s="5">
        <v>2</v>
      </c>
      <c r="P474" s="3" t="s">
        <v>10122</v>
      </c>
      <c r="Q474" s="3" t="s">
        <v>11873</v>
      </c>
      <c r="R474" s="48">
        <v>2.4</v>
      </c>
      <c r="S474" s="5">
        <v>26</v>
      </c>
      <c r="T474" s="48">
        <v>1.543</v>
      </c>
      <c r="U474" s="48">
        <v>10.5128205</v>
      </c>
      <c r="V474" s="5">
        <v>17</v>
      </c>
      <c r="W474" s="3" t="s">
        <v>13567</v>
      </c>
      <c r="X474" s="3" t="s">
        <v>13568</v>
      </c>
      <c r="Y474" s="3" t="s">
        <v>11873</v>
      </c>
      <c r="Z474" s="48">
        <v>2.4</v>
      </c>
      <c r="AA474" s="5">
        <v>34</v>
      </c>
      <c r="AB474" s="5">
        <v>26</v>
      </c>
      <c r="AC474" s="3" t="s">
        <v>13134</v>
      </c>
      <c r="AD474" s="3"/>
      <c r="AE474" s="3"/>
      <c r="AF474" s="3"/>
    </row>
    <row x14ac:dyDescent="0.25" r="475" customHeight="1" ht="16.5">
      <c r="A475" s="5">
        <v>17870</v>
      </c>
      <c r="B475" s="3" t="s">
        <v>5403</v>
      </c>
      <c r="C475" s="3" t="s">
        <v>5404</v>
      </c>
      <c r="D475" s="8" t="s">
        <v>3</v>
      </c>
      <c r="E475" s="79"/>
      <c r="F475" s="80">
        <f>IF(AC475="SIM",IF(E475&lt;&gt;"",IF(VLOOKUP(E475,AUXILIAR!$A$1:$B$11,2,FALSE)-IF(Verificação!$G$3="",10,VLOOKUP(Verificação!$G$3,AUXILIAR!$A$1:$B$11,2,FALSE))&gt;0,Verificação!$G$3,E475),IF(VLOOKUP(D475,AUXILIAR!$A$1:$B$11,2,FALSE)-IF(Verificação!$G$3="",10,VLOOKUP(Verificação!$G$3,AUXILIAR!$A$1:$B$11,2,FALSE))&gt;0,Verificação!$G$3,D475)),IF(E475&lt;&gt;"",E475,D475))</f>
      </c>
      <c r="G475" s="81">
        <f>IF(OR(AND(AC475="SIM",OR(F475=Verificação!$G$3,D475=F475,F475="NP")),OR(D475=F475,F475="NP")),"NÃO",IF(E475&lt;&gt;"","SIM","NÃO"))</f>
      </c>
      <c r="H475" s="7">
        <f>IF(E475="NP",0,ABS(VLOOKUP(D475,AUXILIAR!$A$2:$B$11,2,FALSE) - VLOOKUP(E475,AUXILIAR!$A$2:$B$11,2,FALSE)))</f>
      </c>
      <c r="I475" s="5">
        <v>13</v>
      </c>
      <c r="J475" s="5">
        <v>17</v>
      </c>
      <c r="K475" s="48">
        <v>0.7647058823529411</v>
      </c>
      <c r="L475" s="5">
        <v>4</v>
      </c>
      <c r="M475" s="5">
        <v>5</v>
      </c>
      <c r="N475" s="48">
        <v>0.8</v>
      </c>
      <c r="O475" s="7"/>
      <c r="P475" s="3"/>
      <c r="Q475" s="3" t="s">
        <v>13134</v>
      </c>
      <c r="R475" s="48">
        <v>2.4</v>
      </c>
      <c r="S475" s="5">
        <v>81</v>
      </c>
      <c r="T475" s="48">
        <v>2.529</v>
      </c>
      <c r="U475" s="48">
        <v>70.6060606</v>
      </c>
      <c r="V475" s="5">
        <v>30</v>
      </c>
      <c r="W475" s="3" t="s">
        <v>13132</v>
      </c>
      <c r="X475" s="3" t="s">
        <v>13133</v>
      </c>
      <c r="Y475" s="3" t="s">
        <v>11873</v>
      </c>
      <c r="Z475" s="48">
        <v>2.4</v>
      </c>
      <c r="AA475" s="5">
        <v>34</v>
      </c>
      <c r="AB475" s="5">
        <v>81</v>
      </c>
      <c r="AC475" s="3" t="s">
        <v>13134</v>
      </c>
      <c r="AD475" s="3"/>
      <c r="AE475" s="3"/>
      <c r="AF475" s="3"/>
    </row>
    <row x14ac:dyDescent="0.25" r="476" customHeight="1" ht="16.5">
      <c r="A476" s="5">
        <v>119477</v>
      </c>
      <c r="B476" s="3" t="s">
        <v>8801</v>
      </c>
      <c r="C476" s="3" t="s">
        <v>8802</v>
      </c>
      <c r="D476" s="8" t="s">
        <v>5</v>
      </c>
      <c r="E476" s="79"/>
      <c r="F476" s="80">
        <f>IF(AC476="SIM",IF(E476&lt;&gt;"",IF(VLOOKUP(E476,AUXILIAR!$A$1:$B$11,2,FALSE)-IF(Verificação!$G$3="",10,VLOOKUP(Verificação!$G$3,AUXILIAR!$A$1:$B$11,2,FALSE))&gt;0,Verificação!$G$3,E476),IF(VLOOKUP(D476,AUXILIAR!$A$1:$B$11,2,FALSE)-IF(Verificação!$G$3="",10,VLOOKUP(Verificação!$G$3,AUXILIAR!$A$1:$B$11,2,FALSE))&gt;0,Verificação!$G$3,D476)),IF(E476&lt;&gt;"",E476,D476))</f>
      </c>
      <c r="G476" s="81">
        <f>IF(OR(AND(AC476="SIM",OR(F476=Verificação!$G$3,D476=F476,F476="NP")),OR(D476=F476,F476="NP")),"NÃO",IF(E476&lt;&gt;"","SIM","NÃO"))</f>
      </c>
      <c r="H476" s="7">
        <f>IF(E476="NP",0,ABS(VLOOKUP(D476,AUXILIAR!$A$2:$B$11,2,FALSE) - VLOOKUP(E476,AUXILIAR!$A$2:$B$11,2,FALSE)))</f>
      </c>
      <c r="I476" s="5">
        <v>2</v>
      </c>
      <c r="J476" s="5">
        <v>2</v>
      </c>
      <c r="K476" s="5">
        <v>1</v>
      </c>
      <c r="L476" s="5">
        <v>2</v>
      </c>
      <c r="M476" s="5">
        <v>2</v>
      </c>
      <c r="N476" s="5">
        <v>1</v>
      </c>
      <c r="O476" s="7"/>
      <c r="P476" s="3"/>
      <c r="Q476" s="3" t="s">
        <v>13134</v>
      </c>
      <c r="R476" s="48">
        <v>2.4</v>
      </c>
      <c r="S476" s="5">
        <v>54</v>
      </c>
      <c r="T476" s="13"/>
      <c r="U476" s="13"/>
      <c r="V476" s="5">
        <v>22</v>
      </c>
      <c r="W476" s="3" t="s">
        <v>13236</v>
      </c>
      <c r="X476" s="3"/>
      <c r="Y476" s="3" t="s">
        <v>11873</v>
      </c>
      <c r="Z476" s="48">
        <v>2.4</v>
      </c>
      <c r="AA476" s="5">
        <v>34</v>
      </c>
      <c r="AB476" s="5">
        <v>54</v>
      </c>
      <c r="AC476" s="3" t="s">
        <v>13134</v>
      </c>
      <c r="AD476" s="3"/>
      <c r="AE476" s="3"/>
      <c r="AF476" s="3"/>
    </row>
    <row x14ac:dyDescent="0.25" r="477" customHeight="1" ht="16.5">
      <c r="A477" s="5">
        <v>18348</v>
      </c>
      <c r="B477" s="3" t="s">
        <v>8225</v>
      </c>
      <c r="C477" s="3" t="s">
        <v>8226</v>
      </c>
      <c r="D477" s="8" t="s">
        <v>5</v>
      </c>
      <c r="E477" s="79"/>
      <c r="F477" s="80">
        <f>IF(AC477="SIM",IF(E477&lt;&gt;"",IF(VLOOKUP(E477,AUXILIAR!$A$1:$B$11,2,FALSE)-IF(Verificação!$G$3="",10,VLOOKUP(Verificação!$G$3,AUXILIAR!$A$1:$B$11,2,FALSE))&gt;0,Verificação!$G$3,E477),IF(VLOOKUP(D477,AUXILIAR!$A$1:$B$11,2,FALSE)-IF(Verificação!$G$3="",10,VLOOKUP(Verificação!$G$3,AUXILIAR!$A$1:$B$11,2,FALSE))&gt;0,Verificação!$G$3,D477)),IF(E477&lt;&gt;"",E477,D477))</f>
      </c>
      <c r="G477" s="81">
        <f>IF(OR(AND(AC477="SIM",OR(F477=Verificação!$G$3,D477=F477,F477="NP")),OR(D477=F477,F477="NP")),"NÃO",IF(E477&lt;&gt;"","SIM","NÃO"))</f>
      </c>
      <c r="H477" s="7">
        <f>IF(E477="NP",0,ABS(VLOOKUP(D477,AUXILIAR!$A$2:$B$11,2,FALSE) - VLOOKUP(E477,AUXILIAR!$A$2:$B$11,2,FALSE)))</f>
      </c>
      <c r="I477" s="5">
        <v>11</v>
      </c>
      <c r="J477" s="5">
        <v>36</v>
      </c>
      <c r="K477" s="48">
        <v>0.3055555555555556</v>
      </c>
      <c r="L477" s="5">
        <v>5</v>
      </c>
      <c r="M477" s="5">
        <v>20</v>
      </c>
      <c r="N477" s="48">
        <v>0.25</v>
      </c>
      <c r="O477" s="5">
        <v>2</v>
      </c>
      <c r="P477" s="3" t="s">
        <v>8227</v>
      </c>
      <c r="Q477" s="3" t="s">
        <v>11873</v>
      </c>
      <c r="R477" s="48">
        <v>2.4</v>
      </c>
      <c r="S477" s="5">
        <v>50</v>
      </c>
      <c r="T477" s="48">
        <v>1.592</v>
      </c>
      <c r="U477" s="48">
        <v>26.4705882</v>
      </c>
      <c r="V477" s="5">
        <v>28</v>
      </c>
      <c r="W477" s="3" t="s">
        <v>13569</v>
      </c>
      <c r="X477" s="3" t="s">
        <v>13450</v>
      </c>
      <c r="Y477" s="3" t="s">
        <v>11873</v>
      </c>
      <c r="Z477" s="48">
        <v>2.4</v>
      </c>
      <c r="AA477" s="5">
        <v>34</v>
      </c>
      <c r="AB477" s="5">
        <v>50</v>
      </c>
      <c r="AC477" s="3" t="s">
        <v>13134</v>
      </c>
      <c r="AD477" s="3"/>
      <c r="AE477" s="3"/>
      <c r="AF477" s="3"/>
    </row>
    <row x14ac:dyDescent="0.25" r="478" customHeight="1" ht="16.5">
      <c r="A478" s="5">
        <v>124832</v>
      </c>
      <c r="B478" s="3" t="s">
        <v>8818</v>
      </c>
      <c r="C478" s="3" t="s">
        <v>8819</v>
      </c>
      <c r="D478" s="8" t="s">
        <v>5</v>
      </c>
      <c r="E478" s="79"/>
      <c r="F478" s="80">
        <f>IF(AC478="SIM",IF(E478&lt;&gt;"",IF(VLOOKUP(E478,AUXILIAR!$A$1:$B$11,2,FALSE)-IF(Verificação!$G$3="",10,VLOOKUP(Verificação!$G$3,AUXILIAR!$A$1:$B$11,2,FALSE))&gt;0,Verificação!$G$3,E478),IF(VLOOKUP(D478,AUXILIAR!$A$1:$B$11,2,FALSE)-IF(Verificação!$G$3="",10,VLOOKUP(Verificação!$G$3,AUXILIAR!$A$1:$B$11,2,FALSE))&gt;0,Verificação!$G$3,D478)),IF(E478&lt;&gt;"",E478,D478))</f>
      </c>
      <c r="G478" s="81">
        <f>IF(OR(AND(AC478="SIM",OR(F478=Verificação!$G$3,D478=F478,F478="NP")),OR(D478=F478,F478="NP")),"NÃO",IF(E478&lt;&gt;"","SIM","NÃO"))</f>
      </c>
      <c r="H478" s="7">
        <f>IF(E478="NP",0,ABS(VLOOKUP(D478,AUXILIAR!$A$2:$B$11,2,FALSE) - VLOOKUP(E478,AUXILIAR!$A$2:$B$11,2,FALSE)))</f>
      </c>
      <c r="I478" s="5">
        <v>2</v>
      </c>
      <c r="J478" s="5">
        <v>4</v>
      </c>
      <c r="K478" s="48">
        <v>0.5</v>
      </c>
      <c r="L478" s="5">
        <v>2</v>
      </c>
      <c r="M478" s="5">
        <v>4</v>
      </c>
      <c r="N478" s="48">
        <v>0.5</v>
      </c>
      <c r="O478" s="7"/>
      <c r="P478" s="3"/>
      <c r="Q478" s="3" t="s">
        <v>13134</v>
      </c>
      <c r="R478" s="48">
        <v>2.4</v>
      </c>
      <c r="S478" s="5">
        <v>53</v>
      </c>
      <c r="T478" s="13"/>
      <c r="U478" s="13"/>
      <c r="V478" s="5">
        <v>19</v>
      </c>
      <c r="W478" s="3" t="s">
        <v>13570</v>
      </c>
      <c r="X478" s="3"/>
      <c r="Y478" s="3" t="s">
        <v>11873</v>
      </c>
      <c r="Z478" s="48">
        <v>2.4</v>
      </c>
      <c r="AA478" s="5">
        <v>34</v>
      </c>
      <c r="AB478" s="5">
        <v>53</v>
      </c>
      <c r="AC478" s="3" t="s">
        <v>13134</v>
      </c>
      <c r="AD478" s="3"/>
      <c r="AE478" s="3"/>
      <c r="AF478" s="3"/>
    </row>
    <row x14ac:dyDescent="0.25" r="479" customHeight="1" ht="16.5">
      <c r="A479" s="5">
        <v>10374</v>
      </c>
      <c r="B479" s="3" t="s">
        <v>9075</v>
      </c>
      <c r="C479" s="3" t="s">
        <v>9076</v>
      </c>
      <c r="D479" s="8" t="s">
        <v>6</v>
      </c>
      <c r="E479" s="79"/>
      <c r="F479" s="80">
        <f>IF(AC479="SIM",IF(E479&lt;&gt;"",IF(VLOOKUP(E479,AUXILIAR!$A$1:$B$11,2,FALSE)-IF(Verificação!$G$3="",10,VLOOKUP(Verificação!$G$3,AUXILIAR!$A$1:$B$11,2,FALSE))&gt;0,Verificação!$G$3,E479),IF(VLOOKUP(D479,AUXILIAR!$A$1:$B$11,2,FALSE)-IF(Verificação!$G$3="",10,VLOOKUP(Verificação!$G$3,AUXILIAR!$A$1:$B$11,2,FALSE))&gt;0,Verificação!$G$3,D479)),IF(E479&lt;&gt;"",E479,D479))</f>
      </c>
      <c r="G479" s="81">
        <f>IF(OR(AND(AC479="SIM",OR(F479=Verificação!$G$3,D479=F479,F479="NP")),OR(D479=F479,F479="NP")),"NÃO",IF(E479&lt;&gt;"","SIM","NÃO"))</f>
      </c>
      <c r="H479" s="7">
        <f>IF(E479="NP",0,ABS(VLOOKUP(D479,AUXILIAR!$A$2:$B$11,2,FALSE) - VLOOKUP(E479,AUXILIAR!$A$2:$B$11,2,FALSE)))</f>
      </c>
      <c r="I479" s="5">
        <v>11</v>
      </c>
      <c r="J479" s="5">
        <v>16</v>
      </c>
      <c r="K479" s="48">
        <v>0.6875</v>
      </c>
      <c r="L479" s="5">
        <v>9</v>
      </c>
      <c r="M479" s="5">
        <v>12</v>
      </c>
      <c r="N479" s="48">
        <v>0.75</v>
      </c>
      <c r="O479" s="7"/>
      <c r="P479" s="3"/>
      <c r="Q479" s="3" t="s">
        <v>13134</v>
      </c>
      <c r="R479" s="48">
        <v>2.4</v>
      </c>
      <c r="S479" s="5">
        <v>47</v>
      </c>
      <c r="T479" s="48">
        <v>1.18</v>
      </c>
      <c r="U479" s="48">
        <v>14.6616541</v>
      </c>
      <c r="V479" s="5">
        <v>19</v>
      </c>
      <c r="W479" s="3" t="s">
        <v>13166</v>
      </c>
      <c r="X479" s="3" t="s">
        <v>13167</v>
      </c>
      <c r="Y479" s="3" t="s">
        <v>11873</v>
      </c>
      <c r="Z479" s="48">
        <v>2.4</v>
      </c>
      <c r="AA479" s="5">
        <v>34</v>
      </c>
      <c r="AB479" s="5">
        <v>47</v>
      </c>
      <c r="AC479" s="3" t="s">
        <v>13134</v>
      </c>
      <c r="AD479" s="3"/>
      <c r="AE479" s="3"/>
      <c r="AF479" s="3"/>
    </row>
    <row x14ac:dyDescent="0.25" r="480" customHeight="1" ht="16.5">
      <c r="A480" s="5">
        <v>14140</v>
      </c>
      <c r="B480" s="3" t="s">
        <v>9168</v>
      </c>
      <c r="C480" s="3" t="s">
        <v>9169</v>
      </c>
      <c r="D480" s="8" t="s">
        <v>6</v>
      </c>
      <c r="E480" s="79"/>
      <c r="F480" s="80">
        <f>IF(AC480="SIM",IF(E480&lt;&gt;"",IF(VLOOKUP(E480,AUXILIAR!$A$1:$B$11,2,FALSE)-IF(Verificação!$G$3="",10,VLOOKUP(Verificação!$G$3,AUXILIAR!$A$1:$B$11,2,FALSE))&gt;0,Verificação!$G$3,E480),IF(VLOOKUP(D480,AUXILIAR!$A$1:$B$11,2,FALSE)-IF(Verificação!$G$3="",10,VLOOKUP(Verificação!$G$3,AUXILIAR!$A$1:$B$11,2,FALSE))&gt;0,Verificação!$G$3,D480)),IF(E480&lt;&gt;"",E480,D480))</f>
      </c>
      <c r="G480" s="81">
        <f>IF(OR(AND(AC480="SIM",OR(F480=Verificação!$G$3,D480=F480,F480="NP")),OR(D480=F480,F480="NP")),"NÃO",IF(E480&lt;&gt;"","SIM","NÃO"))</f>
      </c>
      <c r="H480" s="7">
        <f>IF(E480="NP",0,ABS(VLOOKUP(D480,AUXILIAR!$A$2:$B$11,2,FALSE) - VLOOKUP(E480,AUXILIAR!$A$2:$B$11,2,FALSE)))</f>
      </c>
      <c r="I480" s="5">
        <v>21</v>
      </c>
      <c r="J480" s="5">
        <v>54</v>
      </c>
      <c r="K480" s="48">
        <v>0.3888888888888889</v>
      </c>
      <c r="L480" s="5">
        <v>18</v>
      </c>
      <c r="M480" s="5">
        <v>36</v>
      </c>
      <c r="N480" s="48">
        <v>0.5</v>
      </c>
      <c r="O480" s="7"/>
      <c r="P480" s="3"/>
      <c r="Q480" s="3" t="s">
        <v>13134</v>
      </c>
      <c r="R480" s="48">
        <v>2.4</v>
      </c>
      <c r="S480" s="5">
        <v>45</v>
      </c>
      <c r="T480" s="48">
        <v>1.131</v>
      </c>
      <c r="U480" s="48">
        <v>9.7826087</v>
      </c>
      <c r="V480" s="5">
        <v>24</v>
      </c>
      <c r="W480" s="3" t="s">
        <v>13571</v>
      </c>
      <c r="X480" s="3" t="s">
        <v>13572</v>
      </c>
      <c r="Y480" s="3" t="s">
        <v>11873</v>
      </c>
      <c r="Z480" s="48">
        <v>2.4</v>
      </c>
      <c r="AA480" s="5">
        <v>34</v>
      </c>
      <c r="AB480" s="5">
        <v>45</v>
      </c>
      <c r="AC480" s="3" t="s">
        <v>13134</v>
      </c>
      <c r="AD480" s="3"/>
      <c r="AE480" s="3"/>
      <c r="AF480" s="3"/>
    </row>
    <row x14ac:dyDescent="0.25" r="481" customHeight="1" ht="16.5">
      <c r="A481" s="5">
        <v>14134</v>
      </c>
      <c r="B481" s="3" t="s">
        <v>6766</v>
      </c>
      <c r="C481" s="3" t="s">
        <v>6767</v>
      </c>
      <c r="D481" s="8" t="s">
        <v>4</v>
      </c>
      <c r="E481" s="79"/>
      <c r="F481" s="80">
        <f>IF(AC481="SIM",IF(E481&lt;&gt;"",IF(VLOOKUP(E481,AUXILIAR!$A$1:$B$11,2,FALSE)-IF(Verificação!$G$3="",10,VLOOKUP(Verificação!$G$3,AUXILIAR!$A$1:$B$11,2,FALSE))&gt;0,Verificação!$G$3,E481),IF(VLOOKUP(D481,AUXILIAR!$A$1:$B$11,2,FALSE)-IF(Verificação!$G$3="",10,VLOOKUP(Verificação!$G$3,AUXILIAR!$A$1:$B$11,2,FALSE))&gt;0,Verificação!$G$3,D481)),IF(E481&lt;&gt;"",E481,D481))</f>
      </c>
      <c r="G481" s="81">
        <f>IF(OR(AND(AC481="SIM",OR(F481=Verificação!$G$3,D481=F481,F481="NP")),OR(D481=F481,F481="NP")),"NÃO",IF(E481&lt;&gt;"","SIM","NÃO"))</f>
      </c>
      <c r="H481" s="7">
        <f>IF(E481="NP",0,ABS(VLOOKUP(D481,AUXILIAR!$A$2:$B$11,2,FALSE) - VLOOKUP(E481,AUXILIAR!$A$2:$B$11,2,FALSE)))</f>
      </c>
      <c r="I481" s="5">
        <v>18</v>
      </c>
      <c r="J481" s="5">
        <v>73</v>
      </c>
      <c r="K481" s="48">
        <v>0.2465753424657534</v>
      </c>
      <c r="L481" s="5">
        <v>13</v>
      </c>
      <c r="M481" s="5">
        <v>47</v>
      </c>
      <c r="N481" s="48">
        <v>0.2765957446808511</v>
      </c>
      <c r="O481" s="5">
        <v>3</v>
      </c>
      <c r="P481" s="3" t="s">
        <v>6768</v>
      </c>
      <c r="Q481" s="3" t="s">
        <v>11873</v>
      </c>
      <c r="R481" s="48">
        <v>2.4</v>
      </c>
      <c r="S481" s="5">
        <v>66</v>
      </c>
      <c r="T481" s="48">
        <v>1.497</v>
      </c>
      <c r="U481" s="48">
        <v>27.9220779</v>
      </c>
      <c r="V481" s="5">
        <v>30</v>
      </c>
      <c r="W481" s="3" t="s">
        <v>13573</v>
      </c>
      <c r="X481" s="3" t="s">
        <v>13574</v>
      </c>
      <c r="Y481" s="3" t="s">
        <v>13134</v>
      </c>
      <c r="Z481" s="48">
        <v>2.4</v>
      </c>
      <c r="AA481" s="5">
        <v>34</v>
      </c>
      <c r="AB481" s="5">
        <v>66</v>
      </c>
      <c r="AC481" s="3" t="s">
        <v>13134</v>
      </c>
      <c r="AD481" s="3"/>
      <c r="AE481" s="3"/>
      <c r="AF481" s="3"/>
    </row>
    <row x14ac:dyDescent="0.25" r="482" customHeight="1" ht="16.5">
      <c r="A482" s="5">
        <v>12986</v>
      </c>
      <c r="B482" s="3" t="s">
        <v>5183</v>
      </c>
      <c r="C482" s="3" t="s">
        <v>5184</v>
      </c>
      <c r="D482" s="8" t="s">
        <v>3</v>
      </c>
      <c r="E482" s="79"/>
      <c r="F482" s="80">
        <f>IF(AC482="SIM",IF(E482&lt;&gt;"",IF(VLOOKUP(E482,AUXILIAR!$A$1:$B$11,2,FALSE)-IF(Verificação!$G$3="",10,VLOOKUP(Verificação!$G$3,AUXILIAR!$A$1:$B$11,2,FALSE))&gt;0,Verificação!$G$3,E482),IF(VLOOKUP(D482,AUXILIAR!$A$1:$B$11,2,FALSE)-IF(Verificação!$G$3="",10,VLOOKUP(Verificação!$G$3,AUXILIAR!$A$1:$B$11,2,FALSE))&gt;0,Verificação!$G$3,D482)),IF(E482&lt;&gt;"",E482,D482))</f>
      </c>
      <c r="G482" s="81">
        <f>IF(OR(AND(AC482="SIM",OR(F482=Verificação!$G$3,D482=F482,F482="NP")),OR(D482=F482,F482="NP")),"NÃO",IF(E482&lt;&gt;"","SIM","NÃO"))</f>
      </c>
      <c r="H482" s="7">
        <f>IF(E482="NP",0,ABS(VLOOKUP(D482,AUXILIAR!$A$2:$B$11,2,FALSE) - VLOOKUP(E482,AUXILIAR!$A$2:$B$11,2,FALSE)))</f>
      </c>
      <c r="I482" s="5">
        <v>7</v>
      </c>
      <c r="J482" s="5">
        <v>19</v>
      </c>
      <c r="K482" s="48">
        <v>0.3684210526315789</v>
      </c>
      <c r="L482" s="5">
        <v>1</v>
      </c>
      <c r="M482" s="5">
        <v>8</v>
      </c>
      <c r="N482" s="48">
        <v>0.125</v>
      </c>
      <c r="O482" s="5">
        <v>2</v>
      </c>
      <c r="P482" s="3" t="s">
        <v>5185</v>
      </c>
      <c r="Q482" s="3" t="s">
        <v>13134</v>
      </c>
      <c r="R482" s="48">
        <v>2.4</v>
      </c>
      <c r="S482" s="5">
        <v>76</v>
      </c>
      <c r="T482" s="48">
        <v>2.148</v>
      </c>
      <c r="U482" s="48">
        <v>71.6730038</v>
      </c>
      <c r="V482" s="5">
        <v>25</v>
      </c>
      <c r="W482" s="3" t="s">
        <v>13575</v>
      </c>
      <c r="X482" s="3" t="s">
        <v>13576</v>
      </c>
      <c r="Y482" s="3" t="s">
        <v>11873</v>
      </c>
      <c r="Z482" s="48">
        <v>2.4</v>
      </c>
      <c r="AA482" s="5">
        <v>34</v>
      </c>
      <c r="AB482" s="5">
        <v>76</v>
      </c>
      <c r="AC482" s="3" t="s">
        <v>13134</v>
      </c>
      <c r="AD482" s="3"/>
      <c r="AE482" s="3"/>
      <c r="AF482" s="3"/>
    </row>
    <row x14ac:dyDescent="0.25" r="483" customHeight="1" ht="16.5">
      <c r="A483" s="5">
        <v>54952</v>
      </c>
      <c r="B483" s="3" t="s">
        <v>8517</v>
      </c>
      <c r="C483" s="3" t="s">
        <v>8518</v>
      </c>
      <c r="D483" s="8" t="s">
        <v>5</v>
      </c>
      <c r="E483" s="79"/>
      <c r="F483" s="80">
        <f>IF(AC483="SIM",IF(E483&lt;&gt;"",IF(VLOOKUP(E483,AUXILIAR!$A$1:$B$11,2,FALSE)-IF(Verificação!$G$3="",10,VLOOKUP(Verificação!$G$3,AUXILIAR!$A$1:$B$11,2,FALSE))&gt;0,Verificação!$G$3,E483),IF(VLOOKUP(D483,AUXILIAR!$A$1:$B$11,2,FALSE)-IF(Verificação!$G$3="",10,VLOOKUP(Verificação!$G$3,AUXILIAR!$A$1:$B$11,2,FALSE))&gt;0,Verificação!$G$3,D483)),IF(E483&lt;&gt;"",E483,D483))</f>
      </c>
      <c r="G483" s="81">
        <f>IF(OR(AND(AC483="SIM",OR(F483=Verificação!$G$3,D483=F483,F483="NP")),OR(D483=F483,F483="NP")),"NÃO",IF(E483&lt;&gt;"","SIM","NÃO"))</f>
      </c>
      <c r="H483" s="7">
        <f>IF(E483="NP",0,ABS(VLOOKUP(D483,AUXILIAR!$A$2:$B$11,2,FALSE) - VLOOKUP(E483,AUXILIAR!$A$2:$B$11,2,FALSE)))</f>
      </c>
      <c r="I483" s="5">
        <v>5</v>
      </c>
      <c r="J483" s="5">
        <v>6</v>
      </c>
      <c r="K483" s="48">
        <v>0.8333333333333334</v>
      </c>
      <c r="L483" s="5">
        <v>3</v>
      </c>
      <c r="M483" s="5">
        <v>4</v>
      </c>
      <c r="N483" s="48">
        <v>0.75</v>
      </c>
      <c r="O483" s="7"/>
      <c r="P483" s="3"/>
      <c r="Q483" s="3" t="s">
        <v>13134</v>
      </c>
      <c r="R483" s="48">
        <v>2.4</v>
      </c>
      <c r="S483" s="5">
        <v>57</v>
      </c>
      <c r="T483" s="13"/>
      <c r="U483" s="13"/>
      <c r="V483" s="5">
        <v>16</v>
      </c>
      <c r="W483" s="3" t="s">
        <v>13577</v>
      </c>
      <c r="X483" s="3"/>
      <c r="Y483" s="3" t="s">
        <v>11873</v>
      </c>
      <c r="Z483" s="48">
        <v>2.4</v>
      </c>
      <c r="AA483" s="5">
        <v>34</v>
      </c>
      <c r="AB483" s="5">
        <v>57</v>
      </c>
      <c r="AC483" s="3" t="s">
        <v>13134</v>
      </c>
      <c r="AD483" s="3"/>
      <c r="AE483" s="3"/>
      <c r="AF483" s="3"/>
    </row>
    <row x14ac:dyDescent="0.25" r="484" customHeight="1" ht="16.5">
      <c r="A484" s="5">
        <v>27441</v>
      </c>
      <c r="B484" s="3" t="s">
        <v>7192</v>
      </c>
      <c r="C484" s="3" t="s">
        <v>7193</v>
      </c>
      <c r="D484" s="8" t="s">
        <v>4</v>
      </c>
      <c r="E484" s="79"/>
      <c r="F484" s="80">
        <f>IF(AC484="SIM",IF(E484&lt;&gt;"",IF(VLOOKUP(E484,AUXILIAR!$A$1:$B$11,2,FALSE)-IF(Verificação!$G$3="",10,VLOOKUP(Verificação!$G$3,AUXILIAR!$A$1:$B$11,2,FALSE))&gt;0,Verificação!$G$3,E484),IF(VLOOKUP(D484,AUXILIAR!$A$1:$B$11,2,FALSE)-IF(Verificação!$G$3="",10,VLOOKUP(Verificação!$G$3,AUXILIAR!$A$1:$B$11,2,FALSE))&gt;0,Verificação!$G$3,D484)),IF(E484&lt;&gt;"",E484,D484))</f>
      </c>
      <c r="G484" s="81">
        <f>IF(OR(AND(AC484="SIM",OR(F484=Verificação!$G$3,D484=F484,F484="NP")),OR(D484=F484,F484="NP")),"NÃO",IF(E484&lt;&gt;"","SIM","NÃO"))</f>
      </c>
      <c r="H484" s="7">
        <f>IF(E484="NP",0,ABS(VLOOKUP(D484,AUXILIAR!$A$2:$B$11,2,FALSE) - VLOOKUP(E484,AUXILIAR!$A$2:$B$11,2,FALSE)))</f>
      </c>
      <c r="I484" s="5">
        <v>138</v>
      </c>
      <c r="J484" s="5">
        <v>348</v>
      </c>
      <c r="K484" s="48">
        <v>0.39655172413793105</v>
      </c>
      <c r="L484" s="5">
        <v>94</v>
      </c>
      <c r="M484" s="5">
        <v>274</v>
      </c>
      <c r="N484" s="48">
        <v>0.34306569343065696</v>
      </c>
      <c r="O484" s="5">
        <v>2</v>
      </c>
      <c r="P484" s="3" t="s">
        <v>7194</v>
      </c>
      <c r="Q484" s="3" t="s">
        <v>11873</v>
      </c>
      <c r="R484" s="48">
        <v>2.4</v>
      </c>
      <c r="S484" s="5">
        <v>63</v>
      </c>
      <c r="T484" s="48">
        <v>1.829</v>
      </c>
      <c r="U484" s="48">
        <v>45.952381</v>
      </c>
      <c r="V484" s="5">
        <v>47</v>
      </c>
      <c r="W484" s="3" t="s">
        <v>13247</v>
      </c>
      <c r="X484" s="3" t="s">
        <v>13255</v>
      </c>
      <c r="Y484" s="3" t="s">
        <v>11873</v>
      </c>
      <c r="Z484" s="48">
        <v>2.4</v>
      </c>
      <c r="AA484" s="5">
        <v>34</v>
      </c>
      <c r="AB484" s="5">
        <v>63</v>
      </c>
      <c r="AC484" s="3" t="s">
        <v>13134</v>
      </c>
      <c r="AD484" s="3"/>
      <c r="AE484" s="3"/>
      <c r="AF484" s="3"/>
    </row>
    <row x14ac:dyDescent="0.25" r="485" customHeight="1" ht="16.5">
      <c r="A485" s="5">
        <v>106203</v>
      </c>
      <c r="B485" s="3" t="s">
        <v>8706</v>
      </c>
      <c r="C485" s="3" t="s">
        <v>8707</v>
      </c>
      <c r="D485" s="8" t="s">
        <v>5</v>
      </c>
      <c r="E485" s="79"/>
      <c r="F485" s="80">
        <f>IF(AC485="SIM",IF(E485&lt;&gt;"",IF(VLOOKUP(E485,AUXILIAR!$A$1:$B$11,2,FALSE)-IF(Verificação!$G$3="",10,VLOOKUP(Verificação!$G$3,AUXILIAR!$A$1:$B$11,2,FALSE))&gt;0,Verificação!$G$3,E485),IF(VLOOKUP(D485,AUXILIAR!$A$1:$B$11,2,FALSE)-IF(Verificação!$G$3="",10,VLOOKUP(Verificação!$G$3,AUXILIAR!$A$1:$B$11,2,FALSE))&gt;0,Verificação!$G$3,D485)),IF(E485&lt;&gt;"",E485,D485))</f>
      </c>
      <c r="G485" s="81">
        <f>IF(OR(AND(AC485="SIM",OR(F485=Verificação!$G$3,D485=F485,F485="NP")),OR(D485=F485,F485="NP")),"NÃO",IF(E485&lt;&gt;"","SIM","NÃO"))</f>
      </c>
      <c r="H485" s="7">
        <f>IF(E485="NP",0,ABS(VLOOKUP(D485,AUXILIAR!$A$2:$B$11,2,FALSE) - VLOOKUP(E485,AUXILIAR!$A$2:$B$11,2,FALSE)))</f>
      </c>
      <c r="I485" s="5">
        <v>4</v>
      </c>
      <c r="J485" s="5">
        <v>11</v>
      </c>
      <c r="K485" s="48">
        <v>0.36363636363636365</v>
      </c>
      <c r="L485" s="5">
        <v>4</v>
      </c>
      <c r="M485" s="5">
        <v>11</v>
      </c>
      <c r="N485" s="48">
        <v>0.36363636363636365</v>
      </c>
      <c r="O485" s="5">
        <v>2</v>
      </c>
      <c r="P485" s="3" t="s">
        <v>8708</v>
      </c>
      <c r="Q485" s="3" t="s">
        <v>11873</v>
      </c>
      <c r="R485" s="7"/>
      <c r="S485" s="7"/>
      <c r="T485" s="48">
        <v>2.824</v>
      </c>
      <c r="U485" s="48">
        <v>51.0752688</v>
      </c>
      <c r="V485" s="5">
        <v>18</v>
      </c>
      <c r="W485" s="3"/>
      <c r="X485" s="3" t="s">
        <v>13239</v>
      </c>
      <c r="Y485" s="3" t="s">
        <v>13134</v>
      </c>
      <c r="Z485" s="48">
        <v>2.3357937167231997</v>
      </c>
      <c r="AA485" s="5">
        <v>33</v>
      </c>
      <c r="AB485" s="48">
        <v>51.0752688</v>
      </c>
      <c r="AC485" s="3" t="s">
        <v>13134</v>
      </c>
      <c r="AD485" s="3"/>
      <c r="AE485" s="3"/>
      <c r="AF485" s="3"/>
    </row>
    <row x14ac:dyDescent="0.25" r="486" customHeight="1" ht="16.5">
      <c r="A486" s="5">
        <v>98601</v>
      </c>
      <c r="B486" s="3" t="s">
        <v>12207</v>
      </c>
      <c r="C486" s="3" t="s">
        <v>12208</v>
      </c>
      <c r="D486" s="8" t="s">
        <v>7</v>
      </c>
      <c r="E486" s="79"/>
      <c r="F486" s="80">
        <f>IF(AC486="SIM",IF(E486&lt;&gt;"",IF(VLOOKUP(E486,AUXILIAR!$A$1:$B$11,2,FALSE)-IF(Verificação!$G$3="",10,VLOOKUP(Verificação!$G$3,AUXILIAR!$A$1:$B$11,2,FALSE))&gt;0,Verificação!$G$3,E486),IF(VLOOKUP(D486,AUXILIAR!$A$1:$B$11,2,FALSE)-IF(Verificação!$G$3="",10,VLOOKUP(Verificação!$G$3,AUXILIAR!$A$1:$B$11,2,FALSE))&gt;0,Verificação!$G$3,D486)),IF(E486&lt;&gt;"",E486,D486))</f>
      </c>
      <c r="G486" s="81">
        <f>IF(OR(AND(AC486="SIM",OR(F486=Verificação!$G$3,D486=F486,F486="NP")),OR(D486=F486,F486="NP")),"NÃO",IF(E486&lt;&gt;"","SIM","NÃO"))</f>
      </c>
      <c r="H486" s="7">
        <f>IF(E486="NP",0,ABS(VLOOKUP(D486,AUXILIAR!$A$2:$B$11,2,FALSE) - VLOOKUP(E486,AUXILIAR!$A$2:$B$11,2,FALSE)))</f>
      </c>
      <c r="I486" s="5">
        <v>17</v>
      </c>
      <c r="J486" s="5">
        <v>46</v>
      </c>
      <c r="K486" s="48">
        <v>0.3695652173913043</v>
      </c>
      <c r="L486" s="5">
        <v>13</v>
      </c>
      <c r="M486" s="5">
        <v>35</v>
      </c>
      <c r="N486" s="48">
        <v>0.37142857142857144</v>
      </c>
      <c r="O486" s="5">
        <v>2</v>
      </c>
      <c r="P486" s="3" t="s">
        <v>12209</v>
      </c>
      <c r="Q486" s="3" t="s">
        <v>11873</v>
      </c>
      <c r="R486" s="7"/>
      <c r="S486" s="7"/>
      <c r="T486" s="13"/>
      <c r="U486" s="13"/>
      <c r="V486" s="5">
        <v>18</v>
      </c>
      <c r="W486" s="3"/>
      <c r="X486" s="3"/>
      <c r="Y486" s="3" t="s">
        <v>11873</v>
      </c>
      <c r="Z486" s="48">
        <v>2.3357937167231997</v>
      </c>
      <c r="AA486" s="5">
        <v>33</v>
      </c>
      <c r="AB486" s="5">
        <v>33</v>
      </c>
      <c r="AC486" s="3" t="s">
        <v>11873</v>
      </c>
      <c r="AD486" s="3"/>
      <c r="AE486" s="3" t="s">
        <v>11873</v>
      </c>
      <c r="AF486" s="3" t="s">
        <v>11873</v>
      </c>
    </row>
    <row x14ac:dyDescent="0.25" r="487" customHeight="1" ht="16.5">
      <c r="A487" s="5">
        <v>44689</v>
      </c>
      <c r="B487" s="3" t="s">
        <v>12107</v>
      </c>
      <c r="C487" s="3" t="s">
        <v>12108</v>
      </c>
      <c r="D487" s="8" t="s">
        <v>7</v>
      </c>
      <c r="E487" s="79"/>
      <c r="F487" s="80">
        <f>IF(AC487="SIM",IF(E487&lt;&gt;"",IF(VLOOKUP(E487,AUXILIAR!$A$1:$B$11,2,FALSE)-IF(Verificação!$G$3="",10,VLOOKUP(Verificação!$G$3,AUXILIAR!$A$1:$B$11,2,FALSE))&gt;0,Verificação!$G$3,E487),IF(VLOOKUP(D487,AUXILIAR!$A$1:$B$11,2,FALSE)-IF(Verificação!$G$3="",10,VLOOKUP(Verificação!$G$3,AUXILIAR!$A$1:$B$11,2,FALSE))&gt;0,Verificação!$G$3,D487)),IF(E487&lt;&gt;"",E487,D487))</f>
      </c>
      <c r="G487" s="81">
        <f>IF(OR(AND(AC487="SIM",OR(F487=Verificação!$G$3,D487=F487,F487="NP")),OR(D487=F487,F487="NP")),"NÃO",IF(E487&lt;&gt;"","SIM","NÃO"))</f>
      </c>
      <c r="H487" s="7">
        <f>IF(E487="NP",0,ABS(VLOOKUP(D487,AUXILIAR!$A$2:$B$11,2,FALSE) - VLOOKUP(E487,AUXILIAR!$A$2:$B$11,2,FALSE)))</f>
      </c>
      <c r="I487" s="5">
        <v>1</v>
      </c>
      <c r="J487" s="5">
        <v>1</v>
      </c>
      <c r="K487" s="5">
        <v>1</v>
      </c>
      <c r="L487" s="5">
        <v>1</v>
      </c>
      <c r="M487" s="5">
        <v>1</v>
      </c>
      <c r="N487" s="5">
        <v>1</v>
      </c>
      <c r="O487" s="7"/>
      <c r="P487" s="3"/>
      <c r="Q487" s="3" t="s">
        <v>13134</v>
      </c>
      <c r="R487" s="7"/>
      <c r="S487" s="7"/>
      <c r="T487" s="13"/>
      <c r="U487" s="13"/>
      <c r="V487" s="5">
        <v>18</v>
      </c>
      <c r="W487" s="3"/>
      <c r="X487" s="3"/>
      <c r="Y487" s="3" t="s">
        <v>11873</v>
      </c>
      <c r="Z487" s="48">
        <v>2.3357937167231997</v>
      </c>
      <c r="AA487" s="5">
        <v>33</v>
      </c>
      <c r="AB487" s="5">
        <v>33</v>
      </c>
      <c r="AC487" s="3" t="s">
        <v>11873</v>
      </c>
      <c r="AD487" s="3"/>
      <c r="AE487" s="3"/>
      <c r="AF487" s="3"/>
    </row>
    <row x14ac:dyDescent="0.25" r="488" customHeight="1" ht="16.5">
      <c r="A488" s="5">
        <v>10622</v>
      </c>
      <c r="B488" s="3" t="s">
        <v>6599</v>
      </c>
      <c r="C488" s="3" t="s">
        <v>6600</v>
      </c>
      <c r="D488" s="8" t="s">
        <v>4</v>
      </c>
      <c r="E488" s="79"/>
      <c r="F488" s="80">
        <f>IF(AC488="SIM",IF(E488&lt;&gt;"",IF(VLOOKUP(E488,AUXILIAR!$A$1:$B$11,2,FALSE)-IF(Verificação!$G$3="",10,VLOOKUP(Verificação!$G$3,AUXILIAR!$A$1:$B$11,2,FALSE))&gt;0,Verificação!$G$3,E488),IF(VLOOKUP(D488,AUXILIAR!$A$1:$B$11,2,FALSE)-IF(Verificação!$G$3="",10,VLOOKUP(Verificação!$G$3,AUXILIAR!$A$1:$B$11,2,FALSE))&gt;0,Verificação!$G$3,D488)),IF(E488&lt;&gt;"",E488,D488))</f>
      </c>
      <c r="G488" s="81">
        <f>IF(OR(AND(AC488="SIM",OR(F488=Verificação!$G$3,D488=F488,F488="NP")),OR(D488=F488,F488="NP")),"NÃO",IF(E488&lt;&gt;"","SIM","NÃO"))</f>
      </c>
      <c r="H488" s="7">
        <f>IF(E488="NP",0,ABS(VLOOKUP(D488,AUXILIAR!$A$2:$B$11,2,FALSE) - VLOOKUP(E488,AUXILIAR!$A$2:$B$11,2,FALSE)))</f>
      </c>
      <c r="I488" s="5">
        <v>1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7"/>
      <c r="P488" s="3"/>
      <c r="Q488" s="3" t="s">
        <v>13134</v>
      </c>
      <c r="R488" s="48">
        <v>2.3</v>
      </c>
      <c r="S488" s="5">
        <v>74</v>
      </c>
      <c r="T488" s="48">
        <v>1.44</v>
      </c>
      <c r="U488" s="48">
        <v>42.6829268</v>
      </c>
      <c r="V488" s="5">
        <v>18</v>
      </c>
      <c r="W488" s="3" t="s">
        <v>13361</v>
      </c>
      <c r="X488" s="3" t="s">
        <v>13578</v>
      </c>
      <c r="Y488" s="3" t="s">
        <v>11873</v>
      </c>
      <c r="Z488" s="48">
        <v>2.3</v>
      </c>
      <c r="AA488" s="5">
        <v>32</v>
      </c>
      <c r="AB488" s="5">
        <v>74</v>
      </c>
      <c r="AC488" s="3" t="s">
        <v>13134</v>
      </c>
      <c r="AD488" s="3"/>
      <c r="AE488" s="3"/>
      <c r="AF488" s="3"/>
    </row>
    <row x14ac:dyDescent="0.25" r="489" customHeight="1" ht="16.5">
      <c r="A489" s="5">
        <v>121890</v>
      </c>
      <c r="B489" s="3" t="s">
        <v>8809</v>
      </c>
      <c r="C489" s="3" t="s">
        <v>8810</v>
      </c>
      <c r="D489" s="8" t="s">
        <v>5</v>
      </c>
      <c r="E489" s="79"/>
      <c r="F489" s="80">
        <f>IF(AC489="SIM",IF(E489&lt;&gt;"",IF(VLOOKUP(E489,AUXILIAR!$A$1:$B$11,2,FALSE)-IF(Verificação!$G$3="",10,VLOOKUP(Verificação!$G$3,AUXILIAR!$A$1:$B$11,2,FALSE))&gt;0,Verificação!$G$3,E489),IF(VLOOKUP(D489,AUXILIAR!$A$1:$B$11,2,FALSE)-IF(Verificação!$G$3="",10,VLOOKUP(Verificação!$G$3,AUXILIAR!$A$1:$B$11,2,FALSE))&gt;0,Verificação!$G$3,D489)),IF(E489&lt;&gt;"",E489,D489))</f>
      </c>
      <c r="G489" s="81">
        <f>IF(OR(AND(AC489="SIM",OR(F489=Verificação!$G$3,D489=F489,F489="NP")),OR(D489=F489,F489="NP")),"NÃO",IF(E489&lt;&gt;"","SIM","NÃO"))</f>
      </c>
      <c r="H489" s="7">
        <f>IF(E489="NP",0,ABS(VLOOKUP(D489,AUXILIAR!$A$2:$B$11,2,FALSE) - VLOOKUP(E489,AUXILIAR!$A$2:$B$11,2,FALSE)))</f>
      </c>
      <c r="I489" s="5">
        <v>5</v>
      </c>
      <c r="J489" s="5">
        <v>14</v>
      </c>
      <c r="K489" s="48">
        <v>0.35714285714285715</v>
      </c>
      <c r="L489" s="5">
        <v>5</v>
      </c>
      <c r="M489" s="5">
        <v>14</v>
      </c>
      <c r="N489" s="48">
        <v>0.35714285714285715</v>
      </c>
      <c r="O489" s="5">
        <v>2</v>
      </c>
      <c r="P489" s="3" t="s">
        <v>8594</v>
      </c>
      <c r="Q489" s="3" t="s">
        <v>11873</v>
      </c>
      <c r="R489" s="48">
        <v>2.3</v>
      </c>
      <c r="S489" s="5">
        <v>55</v>
      </c>
      <c r="T489" s="13"/>
      <c r="U489" s="13"/>
      <c r="V489" s="7"/>
      <c r="W489" s="3" t="s">
        <v>13579</v>
      </c>
      <c r="X489" s="3"/>
      <c r="Y489" s="3" t="s">
        <v>13134</v>
      </c>
      <c r="Z489" s="48">
        <v>2.3</v>
      </c>
      <c r="AA489" s="5">
        <v>32</v>
      </c>
      <c r="AB489" s="5">
        <v>55</v>
      </c>
      <c r="AC489" s="3" t="s">
        <v>13134</v>
      </c>
      <c r="AD489" s="3"/>
      <c r="AE489" s="3"/>
      <c r="AF489" s="3"/>
    </row>
    <row x14ac:dyDescent="0.25" r="490" customHeight="1" ht="16.5">
      <c r="A490" s="5">
        <v>110286</v>
      </c>
      <c r="B490" s="3" t="s">
        <v>8736</v>
      </c>
      <c r="C490" s="3" t="s">
        <v>8737</v>
      </c>
      <c r="D490" s="8" t="s">
        <v>5</v>
      </c>
      <c r="E490" s="79"/>
      <c r="F490" s="80">
        <f>IF(AC490="SIM",IF(E490&lt;&gt;"",IF(VLOOKUP(E490,AUXILIAR!$A$1:$B$11,2,FALSE)-IF(Verificação!$G$3="",10,VLOOKUP(Verificação!$G$3,AUXILIAR!$A$1:$B$11,2,FALSE))&gt;0,Verificação!$G$3,E490),IF(VLOOKUP(D490,AUXILIAR!$A$1:$B$11,2,FALSE)-IF(Verificação!$G$3="",10,VLOOKUP(Verificação!$G$3,AUXILIAR!$A$1:$B$11,2,FALSE))&gt;0,Verificação!$G$3,D490)),IF(E490&lt;&gt;"",E490,D490))</f>
      </c>
      <c r="G490" s="81">
        <f>IF(OR(AND(AC490="SIM",OR(F490=Verificação!$G$3,D490=F490,F490="NP")),OR(D490=F490,F490="NP")),"NÃO",IF(E490&lt;&gt;"","SIM","NÃO"))</f>
      </c>
      <c r="H490" s="7">
        <f>IF(E490="NP",0,ABS(VLOOKUP(D490,AUXILIAR!$A$2:$B$11,2,FALSE) - VLOOKUP(E490,AUXILIAR!$A$2:$B$11,2,FALSE)))</f>
      </c>
      <c r="I490" s="5">
        <v>9</v>
      </c>
      <c r="J490" s="5">
        <v>37</v>
      </c>
      <c r="K490" s="48">
        <v>0.24324324324324326</v>
      </c>
      <c r="L490" s="5">
        <v>9</v>
      </c>
      <c r="M490" s="5">
        <v>37</v>
      </c>
      <c r="N490" s="48">
        <v>0.24324324324324326</v>
      </c>
      <c r="O490" s="5">
        <v>3</v>
      </c>
      <c r="P490" s="3" t="s">
        <v>8738</v>
      </c>
      <c r="Q490" s="3" t="s">
        <v>11873</v>
      </c>
      <c r="R490" s="48">
        <v>2.3</v>
      </c>
      <c r="S490" s="5">
        <v>61</v>
      </c>
      <c r="T490" s="48">
        <v>1.896</v>
      </c>
      <c r="U490" s="48">
        <v>30.4878049</v>
      </c>
      <c r="V490" s="5">
        <v>14</v>
      </c>
      <c r="W490" s="3" t="s">
        <v>13580</v>
      </c>
      <c r="X490" s="3" t="s">
        <v>13581</v>
      </c>
      <c r="Y490" s="3" t="s">
        <v>11873</v>
      </c>
      <c r="Z490" s="48">
        <v>2.3</v>
      </c>
      <c r="AA490" s="5">
        <v>32</v>
      </c>
      <c r="AB490" s="5">
        <v>61</v>
      </c>
      <c r="AC490" s="3" t="s">
        <v>13134</v>
      </c>
      <c r="AD490" s="3"/>
      <c r="AE490" s="3"/>
      <c r="AF490" s="3"/>
    </row>
    <row x14ac:dyDescent="0.25" r="491" customHeight="1" ht="16.5">
      <c r="A491" s="5">
        <v>8300</v>
      </c>
      <c r="B491" s="3" t="s">
        <v>9037</v>
      </c>
      <c r="C491" s="3" t="s">
        <v>9038</v>
      </c>
      <c r="D491" s="8" t="s">
        <v>6</v>
      </c>
      <c r="E491" s="79"/>
      <c r="F491" s="80">
        <f>IF(AC491="SIM",IF(E491&lt;&gt;"",IF(VLOOKUP(E491,AUXILIAR!$A$1:$B$11,2,FALSE)-IF(Verificação!$G$3="",10,VLOOKUP(Verificação!$G$3,AUXILIAR!$A$1:$B$11,2,FALSE))&gt;0,Verificação!$G$3,E491),IF(VLOOKUP(D491,AUXILIAR!$A$1:$B$11,2,FALSE)-IF(Verificação!$G$3="",10,VLOOKUP(Verificação!$G$3,AUXILIAR!$A$1:$B$11,2,FALSE))&gt;0,Verificação!$G$3,D491)),IF(E491&lt;&gt;"",E491,D491))</f>
      </c>
      <c r="G491" s="81">
        <f>IF(OR(AND(AC491="SIM",OR(F491=Verificação!$G$3,D491=F491,F491="NP")),OR(D491=F491,F491="NP")),"NÃO",IF(E491&lt;&gt;"","SIM","NÃO"))</f>
      </c>
      <c r="H491" s="7">
        <f>IF(E491="NP",0,ABS(VLOOKUP(D491,AUXILIAR!$A$2:$B$11,2,FALSE) - VLOOKUP(E491,AUXILIAR!$A$2:$B$11,2,FALSE)))</f>
      </c>
      <c r="I491" s="5">
        <v>10</v>
      </c>
      <c r="J491" s="5">
        <v>17</v>
      </c>
      <c r="K491" s="48">
        <v>0.5882352941176471</v>
      </c>
      <c r="L491" s="5">
        <v>2</v>
      </c>
      <c r="M491" s="5">
        <v>4</v>
      </c>
      <c r="N491" s="48">
        <v>0.5</v>
      </c>
      <c r="O491" s="7"/>
      <c r="P491" s="3"/>
      <c r="Q491" s="3" t="s">
        <v>13134</v>
      </c>
      <c r="R491" s="48">
        <v>2.3</v>
      </c>
      <c r="S491" s="5">
        <v>44</v>
      </c>
      <c r="T491" s="48">
        <v>1.285</v>
      </c>
      <c r="U491" s="48">
        <v>18.4210526</v>
      </c>
      <c r="V491" s="5">
        <v>23</v>
      </c>
      <c r="W491" s="3" t="s">
        <v>13166</v>
      </c>
      <c r="X491" s="3" t="s">
        <v>13167</v>
      </c>
      <c r="Y491" s="3" t="s">
        <v>11873</v>
      </c>
      <c r="Z491" s="48">
        <v>2.3</v>
      </c>
      <c r="AA491" s="5">
        <v>32</v>
      </c>
      <c r="AB491" s="5">
        <v>44</v>
      </c>
      <c r="AC491" s="3" t="s">
        <v>13134</v>
      </c>
      <c r="AD491" s="3"/>
      <c r="AE491" s="3"/>
      <c r="AF491" s="3"/>
    </row>
    <row x14ac:dyDescent="0.25" r="492" customHeight="1" ht="16.5">
      <c r="A492" s="5">
        <v>105354</v>
      </c>
      <c r="B492" s="3" t="s">
        <v>9780</v>
      </c>
      <c r="C492" s="3" t="s">
        <v>9781</v>
      </c>
      <c r="D492" s="8" t="s">
        <v>6</v>
      </c>
      <c r="E492" s="79"/>
      <c r="F492" s="80">
        <f>IF(AC492="SIM",IF(E492&lt;&gt;"",IF(VLOOKUP(E492,AUXILIAR!$A$1:$B$11,2,FALSE)-IF(Verificação!$G$3="",10,VLOOKUP(Verificação!$G$3,AUXILIAR!$A$1:$B$11,2,FALSE))&gt;0,Verificação!$G$3,E492),IF(VLOOKUP(D492,AUXILIAR!$A$1:$B$11,2,FALSE)-IF(Verificação!$G$3="",10,VLOOKUP(Verificação!$G$3,AUXILIAR!$A$1:$B$11,2,FALSE))&gt;0,Verificação!$G$3,D492)),IF(E492&lt;&gt;"",E492,D492))</f>
      </c>
      <c r="G492" s="81">
        <f>IF(OR(AND(AC492="SIM",OR(F492=Verificação!$G$3,D492=F492,F492="NP")),OR(D492=F492,F492="NP")),"NÃO",IF(E492&lt;&gt;"","SIM","NÃO"))</f>
      </c>
      <c r="H492" s="7">
        <f>IF(E492="NP",0,ABS(VLOOKUP(D492,AUXILIAR!$A$2:$B$11,2,FALSE) - VLOOKUP(E492,AUXILIAR!$A$2:$B$11,2,FALSE)))</f>
      </c>
      <c r="I492" s="5">
        <v>12</v>
      </c>
      <c r="J492" s="5">
        <v>50</v>
      </c>
      <c r="K492" s="48">
        <v>0.24</v>
      </c>
      <c r="L492" s="5">
        <v>9</v>
      </c>
      <c r="M492" s="5">
        <v>40</v>
      </c>
      <c r="N492" s="48">
        <v>0.225</v>
      </c>
      <c r="O492" s="5">
        <v>3</v>
      </c>
      <c r="P492" s="3" t="s">
        <v>9782</v>
      </c>
      <c r="Q492" s="3" t="s">
        <v>11873</v>
      </c>
      <c r="R492" s="48">
        <v>2.3</v>
      </c>
      <c r="S492" s="5">
        <v>40</v>
      </c>
      <c r="T492" s="13"/>
      <c r="U492" s="13"/>
      <c r="V492" s="5">
        <v>14</v>
      </c>
      <c r="W492" s="3" t="s">
        <v>13582</v>
      </c>
      <c r="X492" s="3"/>
      <c r="Y492" s="3" t="s">
        <v>13134</v>
      </c>
      <c r="Z492" s="48">
        <v>2.3</v>
      </c>
      <c r="AA492" s="5">
        <v>32</v>
      </c>
      <c r="AB492" s="5">
        <v>40</v>
      </c>
      <c r="AC492" s="3" t="s">
        <v>13134</v>
      </c>
      <c r="AD492" s="3"/>
      <c r="AE492" s="3"/>
      <c r="AF492" s="3"/>
    </row>
    <row x14ac:dyDescent="0.25" r="493" customHeight="1" ht="16.5">
      <c r="A493" s="5">
        <v>1595</v>
      </c>
      <c r="B493" s="3" t="s">
        <v>4573</v>
      </c>
      <c r="C493" s="3" t="s">
        <v>4574</v>
      </c>
      <c r="D493" s="8" t="s">
        <v>3</v>
      </c>
      <c r="E493" s="79"/>
      <c r="F493" s="80">
        <f>IF(AC493="SIM",IF(E493&lt;&gt;"",IF(VLOOKUP(E493,AUXILIAR!$A$1:$B$11,2,FALSE)-IF(Verificação!$G$3="",10,VLOOKUP(Verificação!$G$3,AUXILIAR!$A$1:$B$11,2,FALSE))&gt;0,Verificação!$G$3,E493),IF(VLOOKUP(D493,AUXILIAR!$A$1:$B$11,2,FALSE)-IF(Verificação!$G$3="",10,VLOOKUP(Verificação!$G$3,AUXILIAR!$A$1:$B$11,2,FALSE))&gt;0,Verificação!$G$3,D493)),IF(E493&lt;&gt;"",E493,D493))</f>
      </c>
      <c r="G493" s="81">
        <f>IF(OR(AND(AC493="SIM",OR(F493=Verificação!$G$3,D493=F493,F493="NP")),OR(D493=F493,F493="NP")),"NÃO",IF(E493&lt;&gt;"","SIM","NÃO"))</f>
      </c>
      <c r="H493" s="7">
        <f>IF(E493="NP",0,ABS(VLOOKUP(D493,AUXILIAR!$A$2:$B$11,2,FALSE) - VLOOKUP(E493,AUXILIAR!$A$2:$B$11,2,FALSE)))</f>
      </c>
      <c r="I493" s="5">
        <v>3</v>
      </c>
      <c r="J493" s="5">
        <v>13</v>
      </c>
      <c r="K493" s="48">
        <v>0.23076923076923078</v>
      </c>
      <c r="L493" s="5">
        <v>2</v>
      </c>
      <c r="M493" s="5">
        <v>11</v>
      </c>
      <c r="N493" s="48">
        <v>0.18181818181818182</v>
      </c>
      <c r="O493" s="5">
        <v>3</v>
      </c>
      <c r="P493" s="3" t="s">
        <v>4575</v>
      </c>
      <c r="Q493" s="3" t="s">
        <v>11873</v>
      </c>
      <c r="R493" s="48">
        <v>2.3</v>
      </c>
      <c r="S493" s="5">
        <v>82</v>
      </c>
      <c r="T493" s="48">
        <v>1.207</v>
      </c>
      <c r="U493" s="48">
        <v>32.7586207</v>
      </c>
      <c r="V493" s="5">
        <v>16</v>
      </c>
      <c r="W493" s="3" t="s">
        <v>13583</v>
      </c>
      <c r="X493" s="3" t="s">
        <v>13584</v>
      </c>
      <c r="Y493" s="3" t="s">
        <v>13134</v>
      </c>
      <c r="Z493" s="48">
        <v>2.3</v>
      </c>
      <c r="AA493" s="5">
        <v>32</v>
      </c>
      <c r="AB493" s="5">
        <v>82</v>
      </c>
      <c r="AC493" s="3" t="s">
        <v>13134</v>
      </c>
      <c r="AD493" s="3"/>
      <c r="AE493" s="3"/>
      <c r="AF493" s="3"/>
    </row>
    <row x14ac:dyDescent="0.25" r="494" customHeight="1" ht="16.5">
      <c r="A494" s="5">
        <v>2857</v>
      </c>
      <c r="B494" s="3" t="s">
        <v>8899</v>
      </c>
      <c r="C494" s="3" t="s">
        <v>8900</v>
      </c>
      <c r="D494" s="8" t="s">
        <v>6</v>
      </c>
      <c r="E494" s="79"/>
      <c r="F494" s="80">
        <f>IF(AC494="SIM",IF(E494&lt;&gt;"",IF(VLOOKUP(E494,AUXILIAR!$A$1:$B$11,2,FALSE)-IF(Verificação!$G$3="",10,VLOOKUP(Verificação!$G$3,AUXILIAR!$A$1:$B$11,2,FALSE))&gt;0,Verificação!$G$3,E494),IF(VLOOKUP(D494,AUXILIAR!$A$1:$B$11,2,FALSE)-IF(Verificação!$G$3="",10,VLOOKUP(Verificação!$G$3,AUXILIAR!$A$1:$B$11,2,FALSE))&gt;0,Verificação!$G$3,D494)),IF(E494&lt;&gt;"",E494,D494))</f>
      </c>
      <c r="G494" s="81">
        <f>IF(OR(AND(AC494="SIM",OR(F494=Verificação!$G$3,D494=F494,F494="NP")),OR(D494=F494,F494="NP")),"NÃO",IF(E494&lt;&gt;"","SIM","NÃO"))</f>
      </c>
      <c r="H494" s="7">
        <f>IF(E494="NP",0,ABS(VLOOKUP(D494,AUXILIAR!$A$2:$B$11,2,FALSE) - VLOOKUP(E494,AUXILIAR!$A$2:$B$11,2,FALSE)))</f>
      </c>
      <c r="I494" s="5">
        <v>847</v>
      </c>
      <c r="J494" s="5">
        <v>3441</v>
      </c>
      <c r="K494" s="48">
        <v>0.24614937518163324</v>
      </c>
      <c r="L494" s="5">
        <v>473</v>
      </c>
      <c r="M494" s="5">
        <v>1903</v>
      </c>
      <c r="N494" s="48">
        <v>0.24855491329479767</v>
      </c>
      <c r="O494" s="5">
        <v>3</v>
      </c>
      <c r="P494" s="3" t="s">
        <v>8901</v>
      </c>
      <c r="Q494" s="3" t="s">
        <v>11873</v>
      </c>
      <c r="R494" s="48">
        <v>2.3</v>
      </c>
      <c r="S494" s="5">
        <v>39</v>
      </c>
      <c r="T494" s="48">
        <v>1.339</v>
      </c>
      <c r="U494" s="48">
        <v>36.9565217</v>
      </c>
      <c r="V494" s="5">
        <v>30</v>
      </c>
      <c r="W494" s="3" t="s">
        <v>13585</v>
      </c>
      <c r="X494" s="3" t="s">
        <v>13237</v>
      </c>
      <c r="Y494" s="3" t="s">
        <v>11873</v>
      </c>
      <c r="Z494" s="48">
        <v>2.3</v>
      </c>
      <c r="AA494" s="5">
        <v>32</v>
      </c>
      <c r="AB494" s="5">
        <v>39</v>
      </c>
      <c r="AC494" s="3" t="s">
        <v>13134</v>
      </c>
      <c r="AD494" s="3"/>
      <c r="AE494" s="3"/>
      <c r="AF494" s="3"/>
    </row>
    <row x14ac:dyDescent="0.25" r="495" customHeight="1" ht="16.5">
      <c r="A495" s="5">
        <v>2775</v>
      </c>
      <c r="B495" s="3" t="s">
        <v>8896</v>
      </c>
      <c r="C495" s="3" t="s">
        <v>8897</v>
      </c>
      <c r="D495" s="8" t="s">
        <v>6</v>
      </c>
      <c r="E495" s="79"/>
      <c r="F495" s="80">
        <f>IF(AC495="SIM",IF(E495&lt;&gt;"",IF(VLOOKUP(E495,AUXILIAR!$A$1:$B$11,2,FALSE)-IF(Verificação!$G$3="",10,VLOOKUP(Verificação!$G$3,AUXILIAR!$A$1:$B$11,2,FALSE))&gt;0,Verificação!$G$3,E495),IF(VLOOKUP(D495,AUXILIAR!$A$1:$B$11,2,FALSE)-IF(Verificação!$G$3="",10,VLOOKUP(Verificação!$G$3,AUXILIAR!$A$1:$B$11,2,FALSE))&gt;0,Verificação!$G$3,D495)),IF(E495&lt;&gt;"",E495,D495))</f>
      </c>
      <c r="G495" s="81">
        <f>IF(OR(AND(AC495="SIM",OR(F495=Verificação!$G$3,D495=F495,F495="NP")),OR(D495=F495,F495="NP")),"NÃO",IF(E495&lt;&gt;"","SIM","NÃO"))</f>
      </c>
      <c r="H495" s="7">
        <f>IF(E495="NP",0,ABS(VLOOKUP(D495,AUXILIAR!$A$2:$B$11,2,FALSE) - VLOOKUP(E495,AUXILIAR!$A$2:$B$11,2,FALSE)))</f>
      </c>
      <c r="I495" s="5">
        <v>462</v>
      </c>
      <c r="J495" s="5">
        <v>1509</v>
      </c>
      <c r="K495" s="48">
        <v>0.3061630218687873</v>
      </c>
      <c r="L495" s="5">
        <v>254</v>
      </c>
      <c r="M495" s="5">
        <v>769</v>
      </c>
      <c r="N495" s="48">
        <v>0.33029908972691807</v>
      </c>
      <c r="O495" s="5">
        <v>3</v>
      </c>
      <c r="P495" s="3" t="s">
        <v>8898</v>
      </c>
      <c r="Q495" s="3" t="s">
        <v>11873</v>
      </c>
      <c r="R495" s="48">
        <v>2.3</v>
      </c>
      <c r="S495" s="5">
        <v>39</v>
      </c>
      <c r="T495" s="48">
        <v>1.46</v>
      </c>
      <c r="U495" s="48">
        <v>41.3043478</v>
      </c>
      <c r="V495" s="5">
        <v>24</v>
      </c>
      <c r="W495" s="3" t="s">
        <v>13139</v>
      </c>
      <c r="X495" s="3" t="s">
        <v>13358</v>
      </c>
      <c r="Y495" s="3" t="s">
        <v>11873</v>
      </c>
      <c r="Z495" s="48">
        <v>2.3</v>
      </c>
      <c r="AA495" s="5">
        <v>32</v>
      </c>
      <c r="AB495" s="48">
        <v>41.3043478</v>
      </c>
      <c r="AC495" s="3" t="s">
        <v>13134</v>
      </c>
      <c r="AD495" s="3"/>
      <c r="AE495" s="3"/>
      <c r="AF495" s="3"/>
    </row>
    <row x14ac:dyDescent="0.25" r="496" customHeight="1" ht="16.5">
      <c r="A496" s="5">
        <v>11611</v>
      </c>
      <c r="B496" s="3" t="s">
        <v>7971</v>
      </c>
      <c r="C496" s="3" t="s">
        <v>7972</v>
      </c>
      <c r="D496" s="8" t="s">
        <v>5</v>
      </c>
      <c r="E496" s="79"/>
      <c r="F496" s="80">
        <f>IF(AC496="SIM",IF(E496&lt;&gt;"",IF(VLOOKUP(E496,AUXILIAR!$A$1:$B$11,2,FALSE)-IF(Verificação!$G$3="",10,VLOOKUP(Verificação!$G$3,AUXILIAR!$A$1:$B$11,2,FALSE))&gt;0,Verificação!$G$3,E496),IF(VLOOKUP(D496,AUXILIAR!$A$1:$B$11,2,FALSE)-IF(Verificação!$G$3="",10,VLOOKUP(Verificação!$G$3,AUXILIAR!$A$1:$B$11,2,FALSE))&gt;0,Verificação!$G$3,D496)),IF(E496&lt;&gt;"",E496,D496))</f>
      </c>
      <c r="G496" s="81">
        <f>IF(OR(AND(AC496="SIM",OR(F496=Verificação!$G$3,D496=F496,F496="NP")),OR(D496=F496,F496="NP")),"NÃO",IF(E496&lt;&gt;"","SIM","NÃO"))</f>
      </c>
      <c r="H496" s="7">
        <f>IF(E496="NP",0,ABS(VLOOKUP(D496,AUXILIAR!$A$2:$B$11,2,FALSE) - VLOOKUP(E496,AUXILIAR!$A$2:$B$11,2,FALSE)))</f>
      </c>
      <c r="I496" s="5">
        <v>2</v>
      </c>
      <c r="J496" s="5">
        <v>4</v>
      </c>
      <c r="K496" s="48">
        <v>0.5</v>
      </c>
      <c r="L496" s="5">
        <v>2</v>
      </c>
      <c r="M496" s="5">
        <v>4</v>
      </c>
      <c r="N496" s="48">
        <v>0.5</v>
      </c>
      <c r="O496" s="7"/>
      <c r="P496" s="3"/>
      <c r="Q496" s="3" t="s">
        <v>13134</v>
      </c>
      <c r="R496" s="48">
        <v>2.3</v>
      </c>
      <c r="S496" s="5">
        <v>54</v>
      </c>
      <c r="T496" s="48">
        <v>1.282</v>
      </c>
      <c r="U496" s="48">
        <v>20.1149425</v>
      </c>
      <c r="V496" s="5">
        <v>19</v>
      </c>
      <c r="W496" s="3" t="s">
        <v>13586</v>
      </c>
      <c r="X496" s="3" t="s">
        <v>13587</v>
      </c>
      <c r="Y496" s="3" t="s">
        <v>13134</v>
      </c>
      <c r="Z496" s="48">
        <v>2.3</v>
      </c>
      <c r="AA496" s="5">
        <v>32</v>
      </c>
      <c r="AB496" s="5">
        <v>54</v>
      </c>
      <c r="AC496" s="3" t="s">
        <v>13134</v>
      </c>
      <c r="AD496" s="3"/>
      <c r="AE496" s="3"/>
      <c r="AF496" s="3"/>
    </row>
    <row x14ac:dyDescent="0.25" r="497" customHeight="1" ht="16.5">
      <c r="A497" s="5">
        <v>119729</v>
      </c>
      <c r="B497" s="3" t="s">
        <v>12782</v>
      </c>
      <c r="C497" s="3" t="s">
        <v>12783</v>
      </c>
      <c r="D497" s="8" t="s">
        <v>7</v>
      </c>
      <c r="E497" s="79"/>
      <c r="F497" s="80">
        <f>IF(AC497="SIM",IF(E497&lt;&gt;"",IF(VLOOKUP(E497,AUXILIAR!$A$1:$B$11,2,FALSE)-IF(Verificação!$G$3="",10,VLOOKUP(Verificação!$G$3,AUXILIAR!$A$1:$B$11,2,FALSE))&gt;0,Verificação!$G$3,E497),IF(VLOOKUP(D497,AUXILIAR!$A$1:$B$11,2,FALSE)-IF(Verificação!$G$3="",10,VLOOKUP(Verificação!$G$3,AUXILIAR!$A$1:$B$11,2,FALSE))&gt;0,Verificação!$G$3,D497)),IF(E497&lt;&gt;"",E497,D497))</f>
      </c>
      <c r="G497" s="81">
        <f>IF(OR(AND(AC497="SIM",OR(F497=Verificação!$G$3,D497=F497,F497="NP")),OR(D497=F497,F497="NP")),"NÃO",IF(E497&lt;&gt;"","SIM","NÃO"))</f>
      </c>
      <c r="H497" s="7">
        <f>IF(E497="NP",0,ABS(VLOOKUP(D497,AUXILIAR!$A$2:$B$11,2,FALSE) - VLOOKUP(E497,AUXILIAR!$A$2:$B$11,2,FALSE)))</f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7"/>
      <c r="P497" s="3"/>
      <c r="Q497" s="3" t="s">
        <v>13134</v>
      </c>
      <c r="R497" s="7"/>
      <c r="S497" s="7"/>
      <c r="T497" s="13"/>
      <c r="U497" s="13"/>
      <c r="V497" s="5">
        <v>17</v>
      </c>
      <c r="W497" s="3"/>
      <c r="X497" s="3"/>
      <c r="Y497" s="3" t="s">
        <v>11873</v>
      </c>
      <c r="Z497" s="48">
        <v>2.223017199186353</v>
      </c>
      <c r="AA497" s="5">
        <v>31</v>
      </c>
      <c r="AB497" s="5">
        <v>31</v>
      </c>
      <c r="AC497" s="3" t="s">
        <v>11873</v>
      </c>
      <c r="AD497" s="3"/>
      <c r="AE497" s="3"/>
      <c r="AF497" s="3"/>
    </row>
    <row x14ac:dyDescent="0.25" r="498" customHeight="1" ht="16.5">
      <c r="A498" s="5">
        <v>21920</v>
      </c>
      <c r="B498" s="3" t="s">
        <v>9362</v>
      </c>
      <c r="C498" s="3" t="s">
        <v>9363</v>
      </c>
      <c r="D498" s="8" t="s">
        <v>6</v>
      </c>
      <c r="E498" s="79"/>
      <c r="F498" s="80">
        <f>IF(AC498="SIM",IF(E498&lt;&gt;"",IF(VLOOKUP(E498,AUXILIAR!$A$1:$B$11,2,FALSE)-IF(Verificação!$G$3="",10,VLOOKUP(Verificação!$G$3,AUXILIAR!$A$1:$B$11,2,FALSE))&gt;0,Verificação!$G$3,E498),IF(VLOOKUP(D498,AUXILIAR!$A$1:$B$11,2,FALSE)-IF(Verificação!$G$3="",10,VLOOKUP(Verificação!$G$3,AUXILIAR!$A$1:$B$11,2,FALSE))&gt;0,Verificação!$G$3,D498)),IF(E498&lt;&gt;"",E498,D498))</f>
      </c>
      <c r="G498" s="81">
        <f>IF(OR(AND(AC498="SIM",OR(F498=Verificação!$G$3,D498=F498,F498="NP")),OR(D498=F498,F498="NP")),"NÃO",IF(E498&lt;&gt;"","SIM","NÃO"))</f>
      </c>
      <c r="H498" s="7">
        <f>IF(E498="NP",0,ABS(VLOOKUP(D498,AUXILIAR!$A$2:$B$11,2,FALSE) - VLOOKUP(E498,AUXILIAR!$A$2:$B$11,2,FALSE)))</f>
      </c>
      <c r="I498" s="5">
        <v>2</v>
      </c>
      <c r="J498" s="5">
        <v>6</v>
      </c>
      <c r="K498" s="48">
        <v>0.3333333333333333</v>
      </c>
      <c r="L498" s="5">
        <v>1</v>
      </c>
      <c r="M498" s="5">
        <v>5</v>
      </c>
      <c r="N498" s="48">
        <v>0.2</v>
      </c>
      <c r="O498" s="5">
        <v>3</v>
      </c>
      <c r="P498" s="3" t="s">
        <v>9364</v>
      </c>
      <c r="Q498" s="3" t="s">
        <v>13134</v>
      </c>
      <c r="R498" s="48">
        <v>2.2</v>
      </c>
      <c r="S498" s="5">
        <v>41</v>
      </c>
      <c r="T498" s="13"/>
      <c r="U498" s="13"/>
      <c r="V498" s="5">
        <v>15</v>
      </c>
      <c r="W498" s="3" t="s">
        <v>13588</v>
      </c>
      <c r="X498" s="3"/>
      <c r="Y498" s="3" t="s">
        <v>11873</v>
      </c>
      <c r="Z498" s="48">
        <v>2.2</v>
      </c>
      <c r="AA498" s="5">
        <v>31</v>
      </c>
      <c r="AB498" s="5">
        <v>41</v>
      </c>
      <c r="AC498" s="3" t="s">
        <v>13134</v>
      </c>
      <c r="AD498" s="3"/>
      <c r="AE498" s="3"/>
      <c r="AF498" s="3"/>
    </row>
    <row x14ac:dyDescent="0.25" r="499" customHeight="1" ht="16.5">
      <c r="A499" s="5">
        <v>116052</v>
      </c>
      <c r="B499" s="3" t="s">
        <v>9873</v>
      </c>
      <c r="C499" s="3" t="s">
        <v>9874</v>
      </c>
      <c r="D499" s="8" t="s">
        <v>6</v>
      </c>
      <c r="E499" s="79"/>
      <c r="F499" s="80">
        <f>IF(AC499="SIM",IF(E499&lt;&gt;"",IF(VLOOKUP(E499,AUXILIAR!$A$1:$B$11,2,FALSE)-IF(Verificação!$G$3="",10,VLOOKUP(Verificação!$G$3,AUXILIAR!$A$1:$B$11,2,FALSE))&gt;0,Verificação!$G$3,E499),IF(VLOOKUP(D499,AUXILIAR!$A$1:$B$11,2,FALSE)-IF(Verificação!$G$3="",10,VLOOKUP(Verificação!$G$3,AUXILIAR!$A$1:$B$11,2,FALSE))&gt;0,Verificação!$G$3,D499)),IF(E499&lt;&gt;"",E499,D499))</f>
      </c>
      <c r="G499" s="81">
        <f>IF(OR(AND(AC499="SIM",OR(F499=Verificação!$G$3,D499=F499,F499="NP")),OR(D499=F499,F499="NP")),"NÃO",IF(E499&lt;&gt;"","SIM","NÃO"))</f>
      </c>
      <c r="H499" s="7">
        <f>IF(E499="NP",0,ABS(VLOOKUP(D499,AUXILIAR!$A$2:$B$11,2,FALSE) - VLOOKUP(E499,AUXILIAR!$A$2:$B$11,2,FALSE)))</f>
      </c>
      <c r="I499" s="5">
        <v>3</v>
      </c>
      <c r="J499" s="5">
        <v>6</v>
      </c>
      <c r="K499" s="48">
        <v>0.5</v>
      </c>
      <c r="L499" s="5">
        <v>3</v>
      </c>
      <c r="M499" s="5">
        <v>6</v>
      </c>
      <c r="N499" s="48">
        <v>0.5</v>
      </c>
      <c r="O499" s="7"/>
      <c r="P499" s="3"/>
      <c r="Q499" s="3" t="s">
        <v>13134</v>
      </c>
      <c r="R499" s="48">
        <v>2.2</v>
      </c>
      <c r="S499" s="5">
        <v>43</v>
      </c>
      <c r="T499" s="13"/>
      <c r="U499" s="13"/>
      <c r="V499" s="5">
        <v>12</v>
      </c>
      <c r="W499" s="3" t="s">
        <v>13166</v>
      </c>
      <c r="X499" s="3"/>
      <c r="Y499" s="3" t="s">
        <v>11873</v>
      </c>
      <c r="Z499" s="48">
        <v>2.2</v>
      </c>
      <c r="AA499" s="5">
        <v>31</v>
      </c>
      <c r="AB499" s="5">
        <v>43</v>
      </c>
      <c r="AC499" s="3" t="s">
        <v>13134</v>
      </c>
      <c r="AD499" s="3"/>
      <c r="AE499" s="3"/>
      <c r="AF499" s="3"/>
    </row>
    <row x14ac:dyDescent="0.25" r="500" customHeight="1" ht="16.5">
      <c r="A500" s="5">
        <v>17796</v>
      </c>
      <c r="B500" s="3" t="s">
        <v>9237</v>
      </c>
      <c r="C500" s="3" t="s">
        <v>9238</v>
      </c>
      <c r="D500" s="8" t="s">
        <v>6</v>
      </c>
      <c r="E500" s="79"/>
      <c r="F500" s="80">
        <f>IF(AC500="SIM",IF(E500&lt;&gt;"",IF(VLOOKUP(E500,AUXILIAR!$A$1:$B$11,2,FALSE)-IF(Verificação!$G$3="",10,VLOOKUP(Verificação!$G$3,AUXILIAR!$A$1:$B$11,2,FALSE))&gt;0,Verificação!$G$3,E500),IF(VLOOKUP(D500,AUXILIAR!$A$1:$B$11,2,FALSE)-IF(Verificação!$G$3="",10,VLOOKUP(Verificação!$G$3,AUXILIAR!$A$1:$B$11,2,FALSE))&gt;0,Verificação!$G$3,D500)),IF(E500&lt;&gt;"",E500,D500))</f>
      </c>
      <c r="G500" s="81">
        <f>IF(OR(AND(AC500="SIM",OR(F500=Verificação!$G$3,D500=F500,F500="NP")),OR(D500=F500,F500="NP")),"NÃO",IF(E500&lt;&gt;"","SIM","NÃO"))</f>
      </c>
      <c r="H500" s="7">
        <f>IF(E500="NP",0,ABS(VLOOKUP(D500,AUXILIAR!$A$2:$B$11,2,FALSE) - VLOOKUP(E500,AUXILIAR!$A$2:$B$11,2,FALSE)))</f>
      </c>
      <c r="I500" s="5">
        <v>1</v>
      </c>
      <c r="J500" s="5">
        <v>1</v>
      </c>
      <c r="K500" s="5">
        <v>1</v>
      </c>
      <c r="L500" s="5">
        <v>1</v>
      </c>
      <c r="M500" s="5">
        <v>1</v>
      </c>
      <c r="N500" s="5">
        <v>1</v>
      </c>
      <c r="O500" s="7"/>
      <c r="P500" s="3"/>
      <c r="Q500" s="3" t="s">
        <v>13134</v>
      </c>
      <c r="R500" s="48">
        <v>2.2</v>
      </c>
      <c r="S500" s="5">
        <v>48</v>
      </c>
      <c r="T500" s="48">
        <v>1.392</v>
      </c>
      <c r="U500" s="48">
        <v>18.902439</v>
      </c>
      <c r="V500" s="5">
        <v>34</v>
      </c>
      <c r="W500" s="3" t="s">
        <v>13182</v>
      </c>
      <c r="X500" s="3" t="s">
        <v>13183</v>
      </c>
      <c r="Y500" s="3" t="s">
        <v>11873</v>
      </c>
      <c r="Z500" s="48">
        <v>2.2</v>
      </c>
      <c r="AA500" s="5">
        <v>31</v>
      </c>
      <c r="AB500" s="5">
        <v>48</v>
      </c>
      <c r="AC500" s="3" t="s">
        <v>13134</v>
      </c>
      <c r="AD500" s="3"/>
      <c r="AE500" s="3"/>
      <c r="AF500" s="3"/>
    </row>
    <row x14ac:dyDescent="0.25" r="501" customHeight="1" ht="16.5">
      <c r="A501" s="5">
        <v>7542</v>
      </c>
      <c r="B501" s="3" t="s">
        <v>7837</v>
      </c>
      <c r="C501" s="3" t="s">
        <v>7838</v>
      </c>
      <c r="D501" s="8" t="s">
        <v>5</v>
      </c>
      <c r="E501" s="79"/>
      <c r="F501" s="80">
        <f>IF(AC501="SIM",IF(E501&lt;&gt;"",IF(VLOOKUP(E501,AUXILIAR!$A$1:$B$11,2,FALSE)-IF(Verificação!$G$3="",10,VLOOKUP(Verificação!$G$3,AUXILIAR!$A$1:$B$11,2,FALSE))&gt;0,Verificação!$G$3,E501),IF(VLOOKUP(D501,AUXILIAR!$A$1:$B$11,2,FALSE)-IF(Verificação!$G$3="",10,VLOOKUP(Verificação!$G$3,AUXILIAR!$A$1:$B$11,2,FALSE))&gt;0,Verificação!$G$3,D501)),IF(E501&lt;&gt;"",E501,D501))</f>
      </c>
      <c r="G501" s="81">
        <f>IF(OR(AND(AC501="SIM",OR(F501=Verificação!$G$3,D501=F501,F501="NP")),OR(D501=F501,F501="NP")),"NÃO",IF(E501&lt;&gt;"","SIM","NÃO"))</f>
      </c>
      <c r="H501" s="7">
        <f>IF(E501="NP",0,ABS(VLOOKUP(D501,AUXILIAR!$A$2:$B$11,2,FALSE) - VLOOKUP(E501,AUXILIAR!$A$2:$B$11,2,FALSE)))</f>
      </c>
      <c r="I501" s="5">
        <v>3</v>
      </c>
      <c r="J501" s="5">
        <v>7</v>
      </c>
      <c r="K501" s="48">
        <v>0.42857142857142855</v>
      </c>
      <c r="L501" s="5">
        <v>1</v>
      </c>
      <c r="M501" s="5">
        <v>4</v>
      </c>
      <c r="N501" s="48">
        <v>0.25</v>
      </c>
      <c r="O501" s="5">
        <v>2</v>
      </c>
      <c r="P501" s="3" t="s">
        <v>7839</v>
      </c>
      <c r="Q501" s="3" t="s">
        <v>13134</v>
      </c>
      <c r="R501" s="48">
        <v>2.2</v>
      </c>
      <c r="S501" s="5">
        <v>55</v>
      </c>
      <c r="T501" s="48">
        <v>1.321</v>
      </c>
      <c r="U501" s="48">
        <v>29.5698925</v>
      </c>
      <c r="V501" s="5">
        <v>21</v>
      </c>
      <c r="W501" s="3" t="s">
        <v>13589</v>
      </c>
      <c r="X501" s="3" t="s">
        <v>13590</v>
      </c>
      <c r="Y501" s="3" t="s">
        <v>11873</v>
      </c>
      <c r="Z501" s="48">
        <v>2.2</v>
      </c>
      <c r="AA501" s="5">
        <v>31</v>
      </c>
      <c r="AB501" s="5">
        <v>55</v>
      </c>
      <c r="AC501" s="3" t="s">
        <v>13134</v>
      </c>
      <c r="AD501" s="3"/>
      <c r="AE501" s="3"/>
      <c r="AF501" s="3"/>
    </row>
    <row x14ac:dyDescent="0.25" r="502" customHeight="1" ht="16.5">
      <c r="A502" s="5">
        <v>100318</v>
      </c>
      <c r="B502" s="3" t="s">
        <v>8623</v>
      </c>
      <c r="C502" s="3" t="s">
        <v>8624</v>
      </c>
      <c r="D502" s="8" t="s">
        <v>5</v>
      </c>
      <c r="E502" s="79"/>
      <c r="F502" s="80">
        <f>IF(AC502="SIM",IF(E502&lt;&gt;"",IF(VLOOKUP(E502,AUXILIAR!$A$1:$B$11,2,FALSE)-IF(Verificação!$G$3="",10,VLOOKUP(Verificação!$G$3,AUXILIAR!$A$1:$B$11,2,FALSE))&gt;0,Verificação!$G$3,E502),IF(VLOOKUP(D502,AUXILIAR!$A$1:$B$11,2,FALSE)-IF(Verificação!$G$3="",10,VLOOKUP(Verificação!$G$3,AUXILIAR!$A$1:$B$11,2,FALSE))&gt;0,Verificação!$G$3,D502)),IF(E502&lt;&gt;"",E502,D502))</f>
      </c>
      <c r="G502" s="81">
        <f>IF(OR(AND(AC502="SIM",OR(F502=Verificação!$G$3,D502=F502,F502="NP")),OR(D502=F502,F502="NP")),"NÃO",IF(E502&lt;&gt;"","SIM","NÃO"))</f>
      </c>
      <c r="H502" s="7">
        <f>IF(E502="NP",0,ABS(VLOOKUP(D502,AUXILIAR!$A$2:$B$11,2,FALSE) - VLOOKUP(E502,AUXILIAR!$A$2:$B$11,2,FALSE)))</f>
      </c>
      <c r="I502" s="5">
        <v>4</v>
      </c>
      <c r="J502" s="5">
        <v>8</v>
      </c>
      <c r="K502" s="48">
        <v>0.5</v>
      </c>
      <c r="L502" s="5">
        <v>2</v>
      </c>
      <c r="M502" s="5">
        <v>5</v>
      </c>
      <c r="N502" s="48">
        <v>0.4</v>
      </c>
      <c r="O502" s="7"/>
      <c r="P502" s="3"/>
      <c r="Q502" s="3" t="s">
        <v>13134</v>
      </c>
      <c r="R502" s="48">
        <v>2.2</v>
      </c>
      <c r="S502" s="5">
        <v>58</v>
      </c>
      <c r="T502" s="48">
        <v>1.437</v>
      </c>
      <c r="U502" s="48">
        <v>31.640625</v>
      </c>
      <c r="V502" s="5">
        <v>19</v>
      </c>
      <c r="W502" s="3" t="s">
        <v>13195</v>
      </c>
      <c r="X502" s="3" t="s">
        <v>13196</v>
      </c>
      <c r="Y502" s="3" t="s">
        <v>11873</v>
      </c>
      <c r="Z502" s="48">
        <v>2.2</v>
      </c>
      <c r="AA502" s="5">
        <v>31</v>
      </c>
      <c r="AB502" s="5">
        <v>58</v>
      </c>
      <c r="AC502" s="3" t="s">
        <v>13134</v>
      </c>
      <c r="AD502" s="3"/>
      <c r="AE502" s="3"/>
      <c r="AF502" s="3"/>
    </row>
    <row x14ac:dyDescent="0.25" r="503" customHeight="1" ht="16.5">
      <c r="A503" s="5">
        <v>98718</v>
      </c>
      <c r="B503" s="3" t="s">
        <v>7338</v>
      </c>
      <c r="C503" s="3" t="s">
        <v>7339</v>
      </c>
      <c r="D503" s="8" t="s">
        <v>4</v>
      </c>
      <c r="E503" s="79"/>
      <c r="F503" s="80">
        <f>IF(AC503="SIM",IF(E503&lt;&gt;"",IF(VLOOKUP(E503,AUXILIAR!$A$1:$B$11,2,FALSE)-IF(Verificação!$G$3="",10,VLOOKUP(Verificação!$G$3,AUXILIAR!$A$1:$B$11,2,FALSE))&gt;0,Verificação!$G$3,E503),IF(VLOOKUP(D503,AUXILIAR!$A$1:$B$11,2,FALSE)-IF(Verificação!$G$3="",10,VLOOKUP(Verificação!$G$3,AUXILIAR!$A$1:$B$11,2,FALSE))&gt;0,Verificação!$G$3,D503)),IF(E503&lt;&gt;"",E503,D503))</f>
      </c>
      <c r="G503" s="81">
        <f>IF(OR(AND(AC503="SIM",OR(F503=Verificação!$G$3,D503=F503,F503="NP")),OR(D503=F503,F503="NP")),"NÃO",IF(E503&lt;&gt;"","SIM","NÃO"))</f>
      </c>
      <c r="H503" s="7">
        <f>IF(E503="NP",0,ABS(VLOOKUP(D503,AUXILIAR!$A$2:$B$11,2,FALSE) - VLOOKUP(E503,AUXILIAR!$A$2:$B$11,2,FALSE)))</f>
      </c>
      <c r="I503" s="5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7"/>
      <c r="P503" s="3"/>
      <c r="Q503" s="3" t="s">
        <v>13134</v>
      </c>
      <c r="R503" s="48">
        <v>2.2</v>
      </c>
      <c r="S503" s="5">
        <v>66</v>
      </c>
      <c r="T503" s="48">
        <v>1.545</v>
      </c>
      <c r="U503" s="48">
        <v>33.9285714</v>
      </c>
      <c r="V503" s="5">
        <v>18</v>
      </c>
      <c r="W503" s="3" t="s">
        <v>13591</v>
      </c>
      <c r="X503" s="3" t="s">
        <v>13592</v>
      </c>
      <c r="Y503" s="3" t="s">
        <v>11873</v>
      </c>
      <c r="Z503" s="48">
        <v>2.2</v>
      </c>
      <c r="AA503" s="5">
        <v>31</v>
      </c>
      <c r="AB503" s="5">
        <v>66</v>
      </c>
      <c r="AC503" s="3" t="s">
        <v>13134</v>
      </c>
      <c r="AD503" s="3"/>
      <c r="AE503" s="3"/>
      <c r="AF503" s="3"/>
    </row>
    <row x14ac:dyDescent="0.25" r="504" customHeight="1" ht="16.5">
      <c r="A504" s="5">
        <v>51409</v>
      </c>
      <c r="B504" s="3" t="s">
        <v>9593</v>
      </c>
      <c r="C504" s="3" t="s">
        <v>9594</v>
      </c>
      <c r="D504" s="8" t="s">
        <v>6</v>
      </c>
      <c r="E504" s="79"/>
      <c r="F504" s="80">
        <f>IF(AC504="SIM",IF(E504&lt;&gt;"",IF(VLOOKUP(E504,AUXILIAR!$A$1:$B$11,2,FALSE)-IF(Verificação!$G$3="",10,VLOOKUP(Verificação!$G$3,AUXILIAR!$A$1:$B$11,2,FALSE))&gt;0,Verificação!$G$3,E504),IF(VLOOKUP(D504,AUXILIAR!$A$1:$B$11,2,FALSE)-IF(Verificação!$G$3="",10,VLOOKUP(Verificação!$G$3,AUXILIAR!$A$1:$B$11,2,FALSE))&gt;0,Verificação!$G$3,D504)),IF(E504&lt;&gt;"",E504,D504))</f>
      </c>
      <c r="G504" s="81">
        <f>IF(OR(AND(AC504="SIM",OR(F504=Verificação!$G$3,D504=F504,F504="NP")),OR(D504=F504,F504="NP")),"NÃO",IF(E504&lt;&gt;"","SIM","NÃO"))</f>
      </c>
      <c r="H504" s="7">
        <f>IF(E504="NP",0,ABS(VLOOKUP(D504,AUXILIAR!$A$2:$B$11,2,FALSE) - VLOOKUP(E504,AUXILIAR!$A$2:$B$11,2,FALSE)))</f>
      </c>
      <c r="I504" s="5">
        <v>89</v>
      </c>
      <c r="J504" s="5">
        <v>246</v>
      </c>
      <c r="K504" s="48">
        <v>0.3617886178861789</v>
      </c>
      <c r="L504" s="5">
        <v>37</v>
      </c>
      <c r="M504" s="5">
        <v>130</v>
      </c>
      <c r="N504" s="48">
        <v>0.2846153846153846</v>
      </c>
      <c r="O504" s="5">
        <v>3</v>
      </c>
      <c r="P504" s="3" t="s">
        <v>9595</v>
      </c>
      <c r="Q504" s="3" t="s">
        <v>11873</v>
      </c>
      <c r="R504" s="48">
        <v>2.2</v>
      </c>
      <c r="S504" s="5">
        <v>45</v>
      </c>
      <c r="T504" s="13"/>
      <c r="U504" s="13"/>
      <c r="V504" s="5">
        <v>18</v>
      </c>
      <c r="W504" s="3" t="s">
        <v>13593</v>
      </c>
      <c r="X504" s="3"/>
      <c r="Y504" s="3" t="s">
        <v>11873</v>
      </c>
      <c r="Z504" s="48">
        <v>2.2</v>
      </c>
      <c r="AA504" s="5">
        <v>31</v>
      </c>
      <c r="AB504" s="5">
        <v>45</v>
      </c>
      <c r="AC504" s="3" t="s">
        <v>13134</v>
      </c>
      <c r="AD504" s="3"/>
      <c r="AE504" s="3"/>
      <c r="AF504" s="3"/>
    </row>
    <row x14ac:dyDescent="0.25" r="505" customHeight="1" ht="16.5">
      <c r="A505" s="5">
        <v>12161</v>
      </c>
      <c r="B505" s="3" t="s">
        <v>9111</v>
      </c>
      <c r="C505" s="3" t="s">
        <v>9112</v>
      </c>
      <c r="D505" s="8" t="s">
        <v>6</v>
      </c>
      <c r="E505" s="79"/>
      <c r="F505" s="80">
        <f>IF(AC505="SIM",IF(E505&lt;&gt;"",IF(VLOOKUP(E505,AUXILIAR!$A$1:$B$11,2,FALSE)-IF(Verificação!$G$3="",10,VLOOKUP(Verificação!$G$3,AUXILIAR!$A$1:$B$11,2,FALSE))&gt;0,Verificação!$G$3,E505),IF(VLOOKUP(D505,AUXILIAR!$A$1:$B$11,2,FALSE)-IF(Verificação!$G$3="",10,VLOOKUP(Verificação!$G$3,AUXILIAR!$A$1:$B$11,2,FALSE))&gt;0,Verificação!$G$3,D505)),IF(E505&lt;&gt;"",E505,D505))</f>
      </c>
      <c r="G505" s="81">
        <f>IF(OR(AND(AC505="SIM",OR(F505=Verificação!$G$3,D505=F505,F505="NP")),OR(D505=F505,F505="NP")),"NÃO",IF(E505&lt;&gt;"","SIM","NÃO"))</f>
      </c>
      <c r="H505" s="7">
        <f>IF(E505="NP",0,ABS(VLOOKUP(D505,AUXILIAR!$A$2:$B$11,2,FALSE) - VLOOKUP(E505,AUXILIAR!$A$2:$B$11,2,FALSE)))</f>
      </c>
      <c r="I505" s="5">
        <v>6</v>
      </c>
      <c r="J505" s="5">
        <v>16</v>
      </c>
      <c r="K505" s="48">
        <v>0.375</v>
      </c>
      <c r="L505" s="5">
        <v>1</v>
      </c>
      <c r="M505" s="5">
        <v>4</v>
      </c>
      <c r="N505" s="48">
        <v>0.25</v>
      </c>
      <c r="O505" s="5">
        <v>2</v>
      </c>
      <c r="P505" s="3" t="s">
        <v>3271</v>
      </c>
      <c r="Q505" s="3" t="s">
        <v>13134</v>
      </c>
      <c r="R505" s="48">
        <v>2.2</v>
      </c>
      <c r="S505" s="5">
        <v>46</v>
      </c>
      <c r="T505" s="48">
        <v>1.503</v>
      </c>
      <c r="U505" s="48">
        <v>43.9393939</v>
      </c>
      <c r="V505" s="5">
        <v>33</v>
      </c>
      <c r="W505" s="3" t="s">
        <v>13257</v>
      </c>
      <c r="X505" s="3" t="s">
        <v>13594</v>
      </c>
      <c r="Y505" s="3" t="s">
        <v>11873</v>
      </c>
      <c r="Z505" s="48">
        <v>2.2</v>
      </c>
      <c r="AA505" s="5">
        <v>31</v>
      </c>
      <c r="AB505" s="5">
        <v>46</v>
      </c>
      <c r="AC505" s="3" t="s">
        <v>13134</v>
      </c>
      <c r="AD505" s="3"/>
      <c r="AE505" s="3"/>
      <c r="AF505" s="3"/>
    </row>
    <row x14ac:dyDescent="0.25" r="506" customHeight="1" ht="16.5">
      <c r="A506" s="5">
        <v>7058</v>
      </c>
      <c r="B506" s="3" t="s">
        <v>7814</v>
      </c>
      <c r="C506" s="3" t="s">
        <v>7815</v>
      </c>
      <c r="D506" s="8" t="s">
        <v>5</v>
      </c>
      <c r="E506" s="79"/>
      <c r="F506" s="80">
        <f>IF(AC506="SIM",IF(E506&lt;&gt;"",IF(VLOOKUP(E506,AUXILIAR!$A$1:$B$11,2,FALSE)-IF(Verificação!$G$3="",10,VLOOKUP(Verificação!$G$3,AUXILIAR!$A$1:$B$11,2,FALSE))&gt;0,Verificação!$G$3,E506),IF(VLOOKUP(D506,AUXILIAR!$A$1:$B$11,2,FALSE)-IF(Verificação!$G$3="",10,VLOOKUP(Verificação!$G$3,AUXILIAR!$A$1:$B$11,2,FALSE))&gt;0,Verificação!$G$3,D506)),IF(E506&lt;&gt;"",E506,D506))</f>
      </c>
      <c r="G506" s="81">
        <f>IF(OR(AND(AC506="SIM",OR(F506=Verificação!$G$3,D506=F506,F506="NP")),OR(D506=F506,F506="NP")),"NÃO",IF(E506&lt;&gt;"","SIM","NÃO"))</f>
      </c>
      <c r="H506" s="7">
        <f>IF(E506="NP",0,ABS(VLOOKUP(D506,AUXILIAR!$A$2:$B$11,2,FALSE) - VLOOKUP(E506,AUXILIAR!$A$2:$B$11,2,FALSE)))</f>
      </c>
      <c r="I506" s="5">
        <v>9</v>
      </c>
      <c r="J506" s="5">
        <v>13</v>
      </c>
      <c r="K506" s="48">
        <v>0.6923076923076923</v>
      </c>
      <c r="L506" s="5">
        <v>8</v>
      </c>
      <c r="M506" s="5">
        <v>11</v>
      </c>
      <c r="N506" s="48">
        <v>0.7272727272727273</v>
      </c>
      <c r="O506" s="7"/>
      <c r="P506" s="3"/>
      <c r="Q506" s="3" t="s">
        <v>13134</v>
      </c>
      <c r="R506" s="48">
        <v>2.2</v>
      </c>
      <c r="S506" s="5">
        <v>58</v>
      </c>
      <c r="T506" s="48">
        <v>1.29</v>
      </c>
      <c r="U506" s="5">
        <v>25</v>
      </c>
      <c r="V506" s="5">
        <v>24</v>
      </c>
      <c r="W506" s="3" t="s">
        <v>13247</v>
      </c>
      <c r="X506" s="3" t="s">
        <v>13255</v>
      </c>
      <c r="Y506" s="3" t="s">
        <v>11873</v>
      </c>
      <c r="Z506" s="48">
        <v>2.2</v>
      </c>
      <c r="AA506" s="5">
        <v>31</v>
      </c>
      <c r="AB506" s="5">
        <v>58</v>
      </c>
      <c r="AC506" s="3" t="s">
        <v>13134</v>
      </c>
      <c r="AD506" s="3"/>
      <c r="AE506" s="3"/>
      <c r="AF506" s="3"/>
    </row>
    <row x14ac:dyDescent="0.25" r="507" customHeight="1" ht="16.5">
      <c r="A507" s="5">
        <v>11772</v>
      </c>
      <c r="B507" s="3" t="s">
        <v>10909</v>
      </c>
      <c r="C507" s="3" t="s">
        <v>10910</v>
      </c>
      <c r="D507" s="8" t="s">
        <v>8</v>
      </c>
      <c r="E507" s="79"/>
      <c r="F507" s="80">
        <f>IF(AC507="SIM",IF(E507&lt;&gt;"",IF(VLOOKUP(E507,AUXILIAR!$A$1:$B$11,2,FALSE)-IF(Verificação!$G$3="",10,VLOOKUP(Verificação!$G$3,AUXILIAR!$A$1:$B$11,2,FALSE))&gt;0,Verificação!$G$3,E507),IF(VLOOKUP(D507,AUXILIAR!$A$1:$B$11,2,FALSE)-IF(Verificação!$G$3="",10,VLOOKUP(Verificação!$G$3,AUXILIAR!$A$1:$B$11,2,FALSE))&gt;0,Verificação!$G$3,D507)),IF(E507&lt;&gt;"",E507,D507))</f>
      </c>
      <c r="G507" s="81">
        <f>IF(OR(AND(AC507="SIM",OR(F507=Verificação!$G$3,D507=F507,F507="NP")),OR(D507=F507,F507="NP")),"NÃO",IF(E507&lt;&gt;"","SIM","NÃO"))</f>
      </c>
      <c r="H507" s="7">
        <f>IF(E507="NP",0,ABS(VLOOKUP(D507,AUXILIAR!$A$2:$B$11,2,FALSE) - VLOOKUP(E507,AUXILIAR!$A$2:$B$11,2,FALSE)))</f>
      </c>
      <c r="I507" s="5">
        <v>5</v>
      </c>
      <c r="J507" s="5">
        <v>17</v>
      </c>
      <c r="K507" s="48">
        <v>0.29411764705882354</v>
      </c>
      <c r="L507" s="5">
        <v>2</v>
      </c>
      <c r="M507" s="5">
        <v>10</v>
      </c>
      <c r="N507" s="48">
        <v>0.2</v>
      </c>
      <c r="O507" s="5">
        <v>2</v>
      </c>
      <c r="P507" s="3" t="s">
        <v>10911</v>
      </c>
      <c r="Q507" s="3" t="s">
        <v>11873</v>
      </c>
      <c r="R507" s="48">
        <v>2.2</v>
      </c>
      <c r="S507" s="5">
        <v>23</v>
      </c>
      <c r="T507" s="48">
        <v>1.394</v>
      </c>
      <c r="U507" s="48">
        <v>10.8856089</v>
      </c>
      <c r="V507" s="5">
        <v>28</v>
      </c>
      <c r="W507" s="3" t="s">
        <v>13273</v>
      </c>
      <c r="X507" s="3" t="s">
        <v>13229</v>
      </c>
      <c r="Y507" s="3" t="s">
        <v>11873</v>
      </c>
      <c r="Z507" s="48">
        <v>2.2</v>
      </c>
      <c r="AA507" s="5">
        <v>31</v>
      </c>
      <c r="AB507" s="5">
        <v>23</v>
      </c>
      <c r="AC507" s="3" t="s">
        <v>13134</v>
      </c>
      <c r="AD507" s="3"/>
      <c r="AE507" s="3"/>
      <c r="AF507" s="3"/>
    </row>
    <row x14ac:dyDescent="0.25" r="508" customHeight="1" ht="16.5">
      <c r="A508" s="5">
        <v>6769</v>
      </c>
      <c r="B508" s="3" t="s">
        <v>7796</v>
      </c>
      <c r="C508" s="3" t="s">
        <v>7797</v>
      </c>
      <c r="D508" s="8" t="s">
        <v>5</v>
      </c>
      <c r="E508" s="79"/>
      <c r="F508" s="80">
        <f>IF(AC508="SIM",IF(E508&lt;&gt;"",IF(VLOOKUP(E508,AUXILIAR!$A$1:$B$11,2,FALSE)-IF(Verificação!$G$3="",10,VLOOKUP(Verificação!$G$3,AUXILIAR!$A$1:$B$11,2,FALSE))&gt;0,Verificação!$G$3,E508),IF(VLOOKUP(D508,AUXILIAR!$A$1:$B$11,2,FALSE)-IF(Verificação!$G$3="",10,VLOOKUP(Verificação!$G$3,AUXILIAR!$A$1:$B$11,2,FALSE))&gt;0,Verificação!$G$3,D508)),IF(E508&lt;&gt;"",E508,D508))</f>
      </c>
      <c r="G508" s="81">
        <f>IF(OR(AND(AC508="SIM",OR(F508=Verificação!$G$3,D508=F508,F508="NP")),OR(D508=F508,F508="NP")),"NÃO",IF(E508&lt;&gt;"","SIM","NÃO"))</f>
      </c>
      <c r="H508" s="7">
        <f>IF(E508="NP",0,ABS(VLOOKUP(D508,AUXILIAR!$A$2:$B$11,2,FALSE) - VLOOKUP(E508,AUXILIAR!$A$2:$B$11,2,FALSE)))</f>
      </c>
      <c r="I508" s="5">
        <v>84</v>
      </c>
      <c r="J508" s="5">
        <v>220</v>
      </c>
      <c r="K508" s="48">
        <v>0.38181818181818183</v>
      </c>
      <c r="L508" s="5">
        <v>54</v>
      </c>
      <c r="M508" s="5">
        <v>138</v>
      </c>
      <c r="N508" s="48">
        <v>0.391304347826087</v>
      </c>
      <c r="O508" s="5">
        <v>2</v>
      </c>
      <c r="P508" s="3" t="s">
        <v>7798</v>
      </c>
      <c r="Q508" s="3" t="s">
        <v>11873</v>
      </c>
      <c r="R508" s="48">
        <v>2.2</v>
      </c>
      <c r="S508" s="5">
        <v>58</v>
      </c>
      <c r="T508" s="48">
        <v>1.298</v>
      </c>
      <c r="U508" s="48">
        <v>26.953125</v>
      </c>
      <c r="V508" s="5">
        <v>28</v>
      </c>
      <c r="W508" s="3" t="s">
        <v>13355</v>
      </c>
      <c r="X508" s="3" t="s">
        <v>13459</v>
      </c>
      <c r="Y508" s="3" t="s">
        <v>11873</v>
      </c>
      <c r="Z508" s="48">
        <v>2.2</v>
      </c>
      <c r="AA508" s="5">
        <v>31</v>
      </c>
      <c r="AB508" s="5">
        <v>58</v>
      </c>
      <c r="AC508" s="3" t="s">
        <v>13134</v>
      </c>
      <c r="AD508" s="3"/>
      <c r="AE508" s="3"/>
      <c r="AF508" s="3"/>
    </row>
    <row x14ac:dyDescent="0.25" r="509" customHeight="1" ht="16.5">
      <c r="A509" s="5">
        <v>27821</v>
      </c>
      <c r="B509" s="3" t="s">
        <v>10354</v>
      </c>
      <c r="C509" s="3" t="s">
        <v>10355</v>
      </c>
      <c r="D509" s="8" t="s">
        <v>7</v>
      </c>
      <c r="E509" s="79"/>
      <c r="F509" s="80">
        <f>IF(AC509="SIM",IF(E509&lt;&gt;"",IF(VLOOKUP(E509,AUXILIAR!$A$1:$B$11,2,FALSE)-IF(Verificação!$G$3="",10,VLOOKUP(Verificação!$G$3,AUXILIAR!$A$1:$B$11,2,FALSE))&gt;0,Verificação!$G$3,E509),IF(VLOOKUP(D509,AUXILIAR!$A$1:$B$11,2,FALSE)-IF(Verificação!$G$3="",10,VLOOKUP(Verificação!$G$3,AUXILIAR!$A$1:$B$11,2,FALSE))&gt;0,Verificação!$G$3,D509)),IF(E509&lt;&gt;"",E509,D509))</f>
      </c>
      <c r="G509" s="81">
        <f>IF(OR(AND(AC509="SIM",OR(F509=Verificação!$G$3,D509=F509,F509="NP")),OR(D509=F509,F509="NP")),"NÃO",IF(E509&lt;&gt;"","SIM","NÃO"))</f>
      </c>
      <c r="H509" s="7">
        <f>IF(E509="NP",0,ABS(VLOOKUP(D509,AUXILIAR!$A$2:$B$11,2,FALSE) - VLOOKUP(E509,AUXILIAR!$A$2:$B$11,2,FALSE)))</f>
      </c>
      <c r="I509" s="5">
        <v>14</v>
      </c>
      <c r="J509" s="5">
        <v>31</v>
      </c>
      <c r="K509" s="48">
        <v>0.45161290322580644</v>
      </c>
      <c r="L509" s="5">
        <v>12</v>
      </c>
      <c r="M509" s="5">
        <v>24</v>
      </c>
      <c r="N509" s="48">
        <v>0.5</v>
      </c>
      <c r="O509" s="7"/>
      <c r="P509" s="3"/>
      <c r="Q509" s="3" t="s">
        <v>13134</v>
      </c>
      <c r="R509" s="48">
        <v>2.2</v>
      </c>
      <c r="S509" s="5">
        <v>36</v>
      </c>
      <c r="T509" s="13"/>
      <c r="U509" s="13"/>
      <c r="V509" s="5">
        <v>14</v>
      </c>
      <c r="W509" s="3" t="s">
        <v>13139</v>
      </c>
      <c r="X509" s="3"/>
      <c r="Y509" s="3" t="s">
        <v>11873</v>
      </c>
      <c r="Z509" s="48">
        <v>2.2</v>
      </c>
      <c r="AA509" s="5">
        <v>31</v>
      </c>
      <c r="AB509" s="5">
        <v>36</v>
      </c>
      <c r="AC509" s="3" t="s">
        <v>13134</v>
      </c>
      <c r="AD509" s="3"/>
      <c r="AE509" s="3"/>
      <c r="AF509" s="3"/>
    </row>
    <row x14ac:dyDescent="0.25" r="510" customHeight="1" ht="16.5">
      <c r="A510" s="5">
        <v>24940</v>
      </c>
      <c r="B510" s="3" t="s">
        <v>8396</v>
      </c>
      <c r="C510" s="3" t="s">
        <v>8397</v>
      </c>
      <c r="D510" s="8" t="s">
        <v>5</v>
      </c>
      <c r="E510" s="79"/>
      <c r="F510" s="80">
        <f>IF(AC510="SIM",IF(E510&lt;&gt;"",IF(VLOOKUP(E510,AUXILIAR!$A$1:$B$11,2,FALSE)-IF(Verificação!$G$3="",10,VLOOKUP(Verificação!$G$3,AUXILIAR!$A$1:$B$11,2,FALSE))&gt;0,Verificação!$G$3,E510),IF(VLOOKUP(D510,AUXILIAR!$A$1:$B$11,2,FALSE)-IF(Verificação!$G$3="",10,VLOOKUP(Verificação!$G$3,AUXILIAR!$A$1:$B$11,2,FALSE))&gt;0,Verificação!$G$3,D510)),IF(E510&lt;&gt;"",E510,D510))</f>
      </c>
      <c r="G510" s="81">
        <f>IF(OR(AND(AC510="SIM",OR(F510=Verificação!$G$3,D510=F510,F510="NP")),OR(D510=F510,F510="NP")),"NÃO",IF(E510&lt;&gt;"","SIM","NÃO"))</f>
      </c>
      <c r="H510" s="7">
        <f>IF(E510="NP",0,ABS(VLOOKUP(D510,AUXILIAR!$A$2:$B$11,2,FALSE) - VLOOKUP(E510,AUXILIAR!$A$2:$B$11,2,FALSE)))</f>
      </c>
      <c r="I510" s="5">
        <v>6</v>
      </c>
      <c r="J510" s="5">
        <v>12</v>
      </c>
      <c r="K510" s="48">
        <v>0.5</v>
      </c>
      <c r="L510" s="5">
        <v>6</v>
      </c>
      <c r="M510" s="5">
        <v>8</v>
      </c>
      <c r="N510" s="48">
        <v>0.75</v>
      </c>
      <c r="O510" s="7"/>
      <c r="P510" s="3"/>
      <c r="Q510" s="3" t="s">
        <v>13134</v>
      </c>
      <c r="R510" s="48">
        <v>2.1</v>
      </c>
      <c r="S510" s="5">
        <v>55</v>
      </c>
      <c r="T510" s="48">
        <v>1.506</v>
      </c>
      <c r="U510" s="48">
        <v>35.952381</v>
      </c>
      <c r="V510" s="5">
        <v>27</v>
      </c>
      <c r="W510" s="3" t="s">
        <v>13595</v>
      </c>
      <c r="X510" s="3" t="s">
        <v>13596</v>
      </c>
      <c r="Y510" s="3" t="s">
        <v>13134</v>
      </c>
      <c r="Z510" s="48">
        <v>2.1</v>
      </c>
      <c r="AA510" s="5">
        <v>29</v>
      </c>
      <c r="AB510" s="5">
        <v>55</v>
      </c>
      <c r="AC510" s="3" t="s">
        <v>13134</v>
      </c>
      <c r="AD510" s="3"/>
      <c r="AE510" s="3"/>
      <c r="AF510" s="3"/>
    </row>
    <row x14ac:dyDescent="0.25" r="511" customHeight="1" ht="16.5">
      <c r="A511" s="5">
        <v>21841</v>
      </c>
      <c r="B511" s="3" t="s">
        <v>8310</v>
      </c>
      <c r="C511" s="3" t="s">
        <v>8311</v>
      </c>
      <c r="D511" s="8" t="s">
        <v>5</v>
      </c>
      <c r="E511" s="79"/>
      <c r="F511" s="80">
        <f>IF(AC511="SIM",IF(E511&lt;&gt;"",IF(VLOOKUP(E511,AUXILIAR!$A$1:$B$11,2,FALSE)-IF(Verificação!$G$3="",10,VLOOKUP(Verificação!$G$3,AUXILIAR!$A$1:$B$11,2,FALSE))&gt;0,Verificação!$G$3,E511),IF(VLOOKUP(D511,AUXILIAR!$A$1:$B$11,2,FALSE)-IF(Verificação!$G$3="",10,VLOOKUP(Verificação!$G$3,AUXILIAR!$A$1:$B$11,2,FALSE))&gt;0,Verificação!$G$3,D511)),IF(E511&lt;&gt;"",E511,D511))</f>
      </c>
      <c r="G511" s="81">
        <f>IF(OR(AND(AC511="SIM",OR(F511=Verificação!$G$3,D511=F511,F511="NP")),OR(D511=F511,F511="NP")),"NÃO",IF(E511&lt;&gt;"","SIM","NÃO"))</f>
      </c>
      <c r="H511" s="7">
        <f>IF(E511="NP",0,ABS(VLOOKUP(D511,AUXILIAR!$A$2:$B$11,2,FALSE) - VLOOKUP(E511,AUXILIAR!$A$2:$B$11,2,FALSE)))</f>
      </c>
      <c r="I511" s="5">
        <v>2</v>
      </c>
      <c r="J511" s="5">
        <v>3</v>
      </c>
      <c r="K511" s="48">
        <v>0.6666666666666666</v>
      </c>
      <c r="L511" s="5">
        <v>2</v>
      </c>
      <c r="M511" s="5">
        <v>3</v>
      </c>
      <c r="N511" s="48">
        <v>0.6666666666666666</v>
      </c>
      <c r="O511" s="7"/>
      <c r="P511" s="3"/>
      <c r="Q511" s="3" t="s">
        <v>13134</v>
      </c>
      <c r="R511" s="48">
        <v>2.1</v>
      </c>
      <c r="S511" s="5">
        <v>56</v>
      </c>
      <c r="T511" s="13"/>
      <c r="U511" s="13"/>
      <c r="V511" s="5">
        <v>16</v>
      </c>
      <c r="W511" s="3" t="s">
        <v>13195</v>
      </c>
      <c r="X511" s="3"/>
      <c r="Y511" s="3" t="s">
        <v>11873</v>
      </c>
      <c r="Z511" s="48">
        <v>2.1</v>
      </c>
      <c r="AA511" s="5">
        <v>29</v>
      </c>
      <c r="AB511" s="5">
        <v>56</v>
      </c>
      <c r="AC511" s="3" t="s">
        <v>13134</v>
      </c>
      <c r="AD511" s="3"/>
      <c r="AE511" s="3"/>
      <c r="AF511" s="3"/>
    </row>
    <row x14ac:dyDescent="0.25" r="512" customHeight="1" ht="16.5">
      <c r="A512" s="5">
        <v>5722</v>
      </c>
      <c r="B512" s="3" t="s">
        <v>7765</v>
      </c>
      <c r="C512" s="3" t="s">
        <v>7766</v>
      </c>
      <c r="D512" s="8" t="s">
        <v>5</v>
      </c>
      <c r="E512" s="79"/>
      <c r="F512" s="80">
        <f>IF(AC512="SIM",IF(E512&lt;&gt;"",IF(VLOOKUP(E512,AUXILIAR!$A$1:$B$11,2,FALSE)-IF(Verificação!$G$3="",10,VLOOKUP(Verificação!$G$3,AUXILIAR!$A$1:$B$11,2,FALSE))&gt;0,Verificação!$G$3,E512),IF(VLOOKUP(D512,AUXILIAR!$A$1:$B$11,2,FALSE)-IF(Verificação!$G$3="",10,VLOOKUP(Verificação!$G$3,AUXILIAR!$A$1:$B$11,2,FALSE))&gt;0,Verificação!$G$3,D512)),IF(E512&lt;&gt;"",E512,D512))</f>
      </c>
      <c r="G512" s="81">
        <f>IF(OR(AND(AC512="SIM",OR(F512=Verificação!$G$3,D512=F512,F512="NP")),OR(D512=F512,F512="NP")),"NÃO",IF(E512&lt;&gt;"","SIM","NÃO"))</f>
      </c>
      <c r="H512" s="7">
        <f>IF(E512="NP",0,ABS(VLOOKUP(D512,AUXILIAR!$A$2:$B$11,2,FALSE) - VLOOKUP(E512,AUXILIAR!$A$2:$B$11,2,FALSE)))</f>
      </c>
      <c r="I512" s="5">
        <v>36</v>
      </c>
      <c r="J512" s="5">
        <v>157</v>
      </c>
      <c r="K512" s="48">
        <v>0.22929936305732485</v>
      </c>
      <c r="L512" s="5">
        <v>17</v>
      </c>
      <c r="M512" s="5">
        <v>77</v>
      </c>
      <c r="N512" s="48">
        <v>0.22077922077922077</v>
      </c>
      <c r="O512" s="5">
        <v>2</v>
      </c>
      <c r="P512" s="3" t="s">
        <v>7767</v>
      </c>
      <c r="Q512" s="3" t="s">
        <v>11873</v>
      </c>
      <c r="R512" s="48">
        <v>2.1</v>
      </c>
      <c r="S512" s="5">
        <v>58</v>
      </c>
      <c r="T512" s="48">
        <v>1.241</v>
      </c>
      <c r="U512" s="48">
        <v>27.3809524</v>
      </c>
      <c r="V512" s="5">
        <v>35</v>
      </c>
      <c r="W512" s="3" t="s">
        <v>13597</v>
      </c>
      <c r="X512" s="3" t="s">
        <v>13598</v>
      </c>
      <c r="Y512" s="3" t="s">
        <v>11873</v>
      </c>
      <c r="Z512" s="48">
        <v>2.1</v>
      </c>
      <c r="AA512" s="5">
        <v>29</v>
      </c>
      <c r="AB512" s="5">
        <v>58</v>
      </c>
      <c r="AC512" s="3" t="s">
        <v>13134</v>
      </c>
      <c r="AD512" s="3"/>
      <c r="AE512" s="3"/>
      <c r="AF512" s="3"/>
    </row>
    <row x14ac:dyDescent="0.25" r="513" customHeight="1" ht="16.5">
      <c r="A513" s="5">
        <v>20907</v>
      </c>
      <c r="B513" s="3" t="s">
        <v>8290</v>
      </c>
      <c r="C513" s="3" t="s">
        <v>8291</v>
      </c>
      <c r="D513" s="8" t="s">
        <v>5</v>
      </c>
      <c r="E513" s="79"/>
      <c r="F513" s="80">
        <f>IF(AC513="SIM",IF(E513&lt;&gt;"",IF(VLOOKUP(E513,AUXILIAR!$A$1:$B$11,2,FALSE)-IF(Verificação!$G$3="",10,VLOOKUP(Verificação!$G$3,AUXILIAR!$A$1:$B$11,2,FALSE))&gt;0,Verificação!$G$3,E513),IF(VLOOKUP(D513,AUXILIAR!$A$1:$B$11,2,FALSE)-IF(Verificação!$G$3="",10,VLOOKUP(Verificação!$G$3,AUXILIAR!$A$1:$B$11,2,FALSE))&gt;0,Verificação!$G$3,D513)),IF(E513&lt;&gt;"",E513,D513))</f>
      </c>
      <c r="G513" s="81">
        <f>IF(OR(AND(AC513="SIM",OR(F513=Verificação!$G$3,D513=F513,F513="NP")),OR(D513=F513,F513="NP")),"NÃO",IF(E513&lt;&gt;"","SIM","NÃO"))</f>
      </c>
      <c r="H513" s="7">
        <f>IF(E513="NP",0,ABS(VLOOKUP(D513,AUXILIAR!$A$2:$B$11,2,FALSE) - VLOOKUP(E513,AUXILIAR!$A$2:$B$11,2,FALSE)))</f>
      </c>
      <c r="I513" s="5">
        <v>6</v>
      </c>
      <c r="J513" s="5">
        <v>17</v>
      </c>
      <c r="K513" s="48">
        <v>0.35294117647058826</v>
      </c>
      <c r="L513" s="5">
        <v>4</v>
      </c>
      <c r="M513" s="5">
        <v>14</v>
      </c>
      <c r="N513" s="48">
        <v>0.2857142857142857</v>
      </c>
      <c r="O513" s="5">
        <v>2</v>
      </c>
      <c r="P513" s="3" t="s">
        <v>140</v>
      </c>
      <c r="Q513" s="3" t="s">
        <v>11873</v>
      </c>
      <c r="R513" s="48">
        <v>2.1</v>
      </c>
      <c r="S513" s="5">
        <v>50</v>
      </c>
      <c r="T513" s="48">
        <v>0.75</v>
      </c>
      <c r="U513" s="48">
        <v>4.1666667</v>
      </c>
      <c r="V513" s="5">
        <v>15</v>
      </c>
      <c r="W513" s="3" t="s">
        <v>13599</v>
      </c>
      <c r="X513" s="3" t="s">
        <v>13600</v>
      </c>
      <c r="Y513" s="3" t="s">
        <v>11873</v>
      </c>
      <c r="Z513" s="48">
        <v>2.1</v>
      </c>
      <c r="AA513" s="5">
        <v>29</v>
      </c>
      <c r="AB513" s="5">
        <v>50</v>
      </c>
      <c r="AC513" s="3" t="s">
        <v>13134</v>
      </c>
      <c r="AD513" s="3"/>
      <c r="AE513" s="3"/>
      <c r="AF513" s="3"/>
    </row>
    <row x14ac:dyDescent="0.25" r="514" customHeight="1" ht="16.5">
      <c r="A514" s="5">
        <v>18328</v>
      </c>
      <c r="B514" s="3" t="s">
        <v>6928</v>
      </c>
      <c r="C514" s="3" t="s">
        <v>6929</v>
      </c>
      <c r="D514" s="8" t="s">
        <v>4</v>
      </c>
      <c r="E514" s="79"/>
      <c r="F514" s="80">
        <f>IF(AC514="SIM",IF(E514&lt;&gt;"",IF(VLOOKUP(E514,AUXILIAR!$A$1:$B$11,2,FALSE)-IF(Verificação!$G$3="",10,VLOOKUP(Verificação!$G$3,AUXILIAR!$A$1:$B$11,2,FALSE))&gt;0,Verificação!$G$3,E514),IF(VLOOKUP(D514,AUXILIAR!$A$1:$B$11,2,FALSE)-IF(Verificação!$G$3="",10,VLOOKUP(Verificação!$G$3,AUXILIAR!$A$1:$B$11,2,FALSE))&gt;0,Verificação!$G$3,D514)),IF(E514&lt;&gt;"",E514,D514))</f>
      </c>
      <c r="G514" s="81">
        <f>IF(OR(AND(AC514="SIM",OR(F514=Verificação!$G$3,D514=F514,F514="NP")),OR(D514=F514,F514="NP")),"NÃO",IF(E514&lt;&gt;"","SIM","NÃO"))</f>
      </c>
      <c r="H514" s="7">
        <f>IF(E514="NP",0,ABS(VLOOKUP(D514,AUXILIAR!$A$2:$B$11,2,FALSE) - VLOOKUP(E514,AUXILIAR!$A$2:$B$11,2,FALSE)))</f>
      </c>
      <c r="I514" s="5">
        <v>1</v>
      </c>
      <c r="J514" s="5">
        <v>2</v>
      </c>
      <c r="K514" s="48">
        <v>0.5</v>
      </c>
      <c r="L514" s="5">
        <v>1</v>
      </c>
      <c r="M514" s="5">
        <v>2</v>
      </c>
      <c r="N514" s="48">
        <v>0.5</v>
      </c>
      <c r="O514" s="7"/>
      <c r="P514" s="3"/>
      <c r="Q514" s="3" t="s">
        <v>13134</v>
      </c>
      <c r="R514" s="48">
        <v>2.1</v>
      </c>
      <c r="S514" s="5">
        <v>68</v>
      </c>
      <c r="T514" s="48">
        <v>1.48</v>
      </c>
      <c r="U514" s="48">
        <v>40.3225806</v>
      </c>
      <c r="V514" s="5">
        <v>18</v>
      </c>
      <c r="W514" s="3" t="s">
        <v>13601</v>
      </c>
      <c r="X514" s="3" t="s">
        <v>13515</v>
      </c>
      <c r="Y514" s="3" t="s">
        <v>13134</v>
      </c>
      <c r="Z514" s="48">
        <v>2.1</v>
      </c>
      <c r="AA514" s="5">
        <v>29</v>
      </c>
      <c r="AB514" s="5">
        <v>68</v>
      </c>
      <c r="AC514" s="3" t="s">
        <v>13134</v>
      </c>
      <c r="AD514" s="3"/>
      <c r="AE514" s="3"/>
      <c r="AF514" s="3"/>
    </row>
    <row x14ac:dyDescent="0.25" r="515" customHeight="1" ht="16.5">
      <c r="A515" s="5">
        <v>12878</v>
      </c>
      <c r="B515" s="3" t="s">
        <v>8014</v>
      </c>
      <c r="C515" s="3" t="s">
        <v>8015</v>
      </c>
      <c r="D515" s="8" t="s">
        <v>5</v>
      </c>
      <c r="E515" s="79"/>
      <c r="F515" s="80">
        <f>IF(AC515="SIM",IF(E515&lt;&gt;"",IF(VLOOKUP(E515,AUXILIAR!$A$1:$B$11,2,FALSE)-IF(Verificação!$G$3="",10,VLOOKUP(Verificação!$G$3,AUXILIAR!$A$1:$B$11,2,FALSE))&gt;0,Verificação!$G$3,E515),IF(VLOOKUP(D515,AUXILIAR!$A$1:$B$11,2,FALSE)-IF(Verificação!$G$3="",10,VLOOKUP(Verificação!$G$3,AUXILIAR!$A$1:$B$11,2,FALSE))&gt;0,Verificação!$G$3,D515)),IF(E515&lt;&gt;"",E515,D515))</f>
      </c>
      <c r="G515" s="81">
        <f>IF(OR(AND(AC515="SIM",OR(F515=Verificação!$G$3,D515=F515,F515="NP")),OR(D515=F515,F515="NP")),"NÃO",IF(E515&lt;&gt;"","SIM","NÃO"))</f>
      </c>
      <c r="H515" s="7">
        <f>IF(E515="NP",0,ABS(VLOOKUP(D515,AUXILIAR!$A$2:$B$11,2,FALSE) - VLOOKUP(E515,AUXILIAR!$A$2:$B$11,2,FALSE)))</f>
      </c>
      <c r="I515" s="5">
        <v>5</v>
      </c>
      <c r="J515" s="5">
        <v>5</v>
      </c>
      <c r="K515" s="5">
        <v>1</v>
      </c>
      <c r="L515" s="5">
        <v>2</v>
      </c>
      <c r="M515" s="5">
        <v>2</v>
      </c>
      <c r="N515" s="5">
        <v>1</v>
      </c>
      <c r="O515" s="7"/>
      <c r="P515" s="3"/>
      <c r="Q515" s="3" t="s">
        <v>13134</v>
      </c>
      <c r="R515" s="48">
        <v>2.1</v>
      </c>
      <c r="S515" s="5">
        <v>50</v>
      </c>
      <c r="T515" s="48">
        <v>1.5</v>
      </c>
      <c r="U515" s="48">
        <v>21.6129032</v>
      </c>
      <c r="V515" s="5">
        <v>15</v>
      </c>
      <c r="W515" s="3" t="s">
        <v>13144</v>
      </c>
      <c r="X515" s="3" t="s">
        <v>13138</v>
      </c>
      <c r="Y515" s="3" t="s">
        <v>11873</v>
      </c>
      <c r="Z515" s="48">
        <v>2.1</v>
      </c>
      <c r="AA515" s="5">
        <v>29</v>
      </c>
      <c r="AB515" s="5">
        <v>50</v>
      </c>
      <c r="AC515" s="3" t="s">
        <v>13134</v>
      </c>
      <c r="AD515" s="3"/>
      <c r="AE515" s="3"/>
      <c r="AF515" s="3"/>
    </row>
    <row x14ac:dyDescent="0.25" r="516" customHeight="1" ht="16.5">
      <c r="A516" s="5">
        <v>12838</v>
      </c>
      <c r="B516" s="3" t="s">
        <v>8012</v>
      </c>
      <c r="C516" s="3" t="s">
        <v>8013</v>
      </c>
      <c r="D516" s="8" t="s">
        <v>5</v>
      </c>
      <c r="E516" s="79"/>
      <c r="F516" s="80">
        <f>IF(AC516="SIM",IF(E516&lt;&gt;"",IF(VLOOKUP(E516,AUXILIAR!$A$1:$B$11,2,FALSE)-IF(Verificação!$G$3="",10,VLOOKUP(Verificação!$G$3,AUXILIAR!$A$1:$B$11,2,FALSE))&gt;0,Verificação!$G$3,E516),IF(VLOOKUP(D516,AUXILIAR!$A$1:$B$11,2,FALSE)-IF(Verificação!$G$3="",10,VLOOKUP(Verificação!$G$3,AUXILIAR!$A$1:$B$11,2,FALSE))&gt;0,Verificação!$G$3,D516)),IF(E516&lt;&gt;"",E516,D516))</f>
      </c>
      <c r="G516" s="81">
        <f>IF(OR(AND(AC516="SIM",OR(F516=Verificação!$G$3,D516=F516,F516="NP")),OR(D516=F516,F516="NP")),"NÃO",IF(E516&lt;&gt;"","SIM","NÃO"))</f>
      </c>
      <c r="H516" s="7">
        <f>IF(E516="NP",0,ABS(VLOOKUP(D516,AUXILIAR!$A$2:$B$11,2,FALSE) - VLOOKUP(E516,AUXILIAR!$A$2:$B$11,2,FALSE)))</f>
      </c>
      <c r="I516" s="5">
        <v>10</v>
      </c>
      <c r="J516" s="5">
        <v>19</v>
      </c>
      <c r="K516" s="48">
        <v>0.5263157894736842</v>
      </c>
      <c r="L516" s="5">
        <v>6</v>
      </c>
      <c r="M516" s="5">
        <v>14</v>
      </c>
      <c r="N516" s="48">
        <v>0.42857142857142855</v>
      </c>
      <c r="O516" s="7"/>
      <c r="P516" s="3"/>
      <c r="Q516" s="3" t="s">
        <v>13134</v>
      </c>
      <c r="R516" s="48">
        <v>2.1</v>
      </c>
      <c r="S516" s="5">
        <v>57</v>
      </c>
      <c r="T516" s="48">
        <v>1.71</v>
      </c>
      <c r="U516" s="48">
        <v>47.265625</v>
      </c>
      <c r="V516" s="5">
        <v>30</v>
      </c>
      <c r="W516" s="3" t="s">
        <v>13195</v>
      </c>
      <c r="X516" s="3" t="s">
        <v>13196</v>
      </c>
      <c r="Y516" s="3" t="s">
        <v>11873</v>
      </c>
      <c r="Z516" s="48">
        <v>2.1</v>
      </c>
      <c r="AA516" s="5">
        <v>29</v>
      </c>
      <c r="AB516" s="5">
        <v>57</v>
      </c>
      <c r="AC516" s="3" t="s">
        <v>13134</v>
      </c>
      <c r="AD516" s="3"/>
      <c r="AE516" s="3"/>
      <c r="AF516" s="3"/>
    </row>
    <row x14ac:dyDescent="0.25" r="517" customHeight="1" ht="16.5">
      <c r="A517" s="5">
        <v>21497</v>
      </c>
      <c r="B517" s="3" t="s">
        <v>8298</v>
      </c>
      <c r="C517" s="3" t="s">
        <v>8299</v>
      </c>
      <c r="D517" s="8" t="s">
        <v>5</v>
      </c>
      <c r="E517" s="79"/>
      <c r="F517" s="80">
        <f>IF(AC517="SIM",IF(E517&lt;&gt;"",IF(VLOOKUP(E517,AUXILIAR!$A$1:$B$11,2,FALSE)-IF(Verificação!$G$3="",10,VLOOKUP(Verificação!$G$3,AUXILIAR!$A$1:$B$11,2,FALSE))&gt;0,Verificação!$G$3,E517),IF(VLOOKUP(D517,AUXILIAR!$A$1:$B$11,2,FALSE)-IF(Verificação!$G$3="",10,VLOOKUP(Verificação!$G$3,AUXILIAR!$A$1:$B$11,2,FALSE))&gt;0,Verificação!$G$3,D517)),IF(E517&lt;&gt;"",E517,D517))</f>
      </c>
      <c r="G517" s="81">
        <f>IF(OR(AND(AC517="SIM",OR(F517=Verificação!$G$3,D517=F517,F517="NP")),OR(D517=F517,F517="NP")),"NÃO",IF(E517&lt;&gt;"","SIM","NÃO"))</f>
      </c>
      <c r="H517" s="7">
        <f>IF(E517="NP",0,ABS(VLOOKUP(D517,AUXILIAR!$A$2:$B$11,2,FALSE) - VLOOKUP(E517,AUXILIAR!$A$2:$B$11,2,FALSE)))</f>
      </c>
      <c r="I517" s="5">
        <v>20</v>
      </c>
      <c r="J517" s="5">
        <v>46</v>
      </c>
      <c r="K517" s="48">
        <v>0.43478260869565216</v>
      </c>
      <c r="L517" s="5">
        <v>20</v>
      </c>
      <c r="M517" s="5">
        <v>46</v>
      </c>
      <c r="N517" s="48">
        <v>0.43478260869565216</v>
      </c>
      <c r="O517" s="5">
        <v>2</v>
      </c>
      <c r="P517" s="3" t="s">
        <v>8300</v>
      </c>
      <c r="Q517" s="3" t="s">
        <v>11873</v>
      </c>
      <c r="R517" s="48">
        <v>2.1</v>
      </c>
      <c r="S517" s="5">
        <v>48</v>
      </c>
      <c r="T517" s="48">
        <v>2.438</v>
      </c>
      <c r="U517" s="48">
        <v>53.7593985</v>
      </c>
      <c r="V517" s="5">
        <v>23</v>
      </c>
      <c r="W517" s="3" t="s">
        <v>13602</v>
      </c>
      <c r="X517" s="3" t="s">
        <v>13603</v>
      </c>
      <c r="Y517" s="3" t="s">
        <v>11873</v>
      </c>
      <c r="Z517" s="48">
        <v>2.1</v>
      </c>
      <c r="AA517" s="5">
        <v>29</v>
      </c>
      <c r="AB517" s="48">
        <v>53.7593985</v>
      </c>
      <c r="AC517" s="3" t="s">
        <v>13134</v>
      </c>
      <c r="AD517" s="3"/>
      <c r="AE517" s="3"/>
      <c r="AF517" s="3"/>
    </row>
    <row x14ac:dyDescent="0.25" r="518" customHeight="1" ht="16.5">
      <c r="A518" s="5">
        <v>368</v>
      </c>
      <c r="B518" s="3" t="s">
        <v>9962</v>
      </c>
      <c r="C518" s="3" t="s">
        <v>9963</v>
      </c>
      <c r="D518" s="8" t="s">
        <v>7</v>
      </c>
      <c r="E518" s="79"/>
      <c r="F518" s="80">
        <f>IF(AC518="SIM",IF(E518&lt;&gt;"",IF(VLOOKUP(E518,AUXILIAR!$A$1:$B$11,2,FALSE)-IF(Verificação!$G$3="",10,VLOOKUP(Verificação!$G$3,AUXILIAR!$A$1:$B$11,2,FALSE))&gt;0,Verificação!$G$3,E518),IF(VLOOKUP(D518,AUXILIAR!$A$1:$B$11,2,FALSE)-IF(Verificação!$G$3="",10,VLOOKUP(Verificação!$G$3,AUXILIAR!$A$1:$B$11,2,FALSE))&gt;0,Verificação!$G$3,D518)),IF(E518&lt;&gt;"",E518,D518))</f>
      </c>
      <c r="G518" s="81">
        <f>IF(OR(AND(AC518="SIM",OR(F518=Verificação!$G$3,D518=F518,F518="NP")),OR(D518=F518,F518="NP")),"NÃO",IF(E518&lt;&gt;"","SIM","NÃO"))</f>
      </c>
      <c r="H518" s="7">
        <f>IF(E518="NP",0,ABS(VLOOKUP(D518,AUXILIAR!$A$2:$B$11,2,FALSE) - VLOOKUP(E518,AUXILIAR!$A$2:$B$11,2,FALSE)))</f>
      </c>
      <c r="I518" s="5">
        <v>785</v>
      </c>
      <c r="J518" s="5">
        <v>2117</v>
      </c>
      <c r="K518" s="48">
        <v>0.37080774681152573</v>
      </c>
      <c r="L518" s="5">
        <v>304</v>
      </c>
      <c r="M518" s="5">
        <v>876</v>
      </c>
      <c r="N518" s="48">
        <v>0.3470319634703196</v>
      </c>
      <c r="O518" s="5">
        <v>2</v>
      </c>
      <c r="P518" s="3" t="s">
        <v>9964</v>
      </c>
      <c r="Q518" s="3" t="s">
        <v>11873</v>
      </c>
      <c r="R518" s="48">
        <v>2.1</v>
      </c>
      <c r="S518" s="5">
        <v>36</v>
      </c>
      <c r="T518" s="48">
        <v>1.008</v>
      </c>
      <c r="U518" s="48">
        <v>11.9354839</v>
      </c>
      <c r="V518" s="5">
        <v>25</v>
      </c>
      <c r="W518" s="3" t="s">
        <v>13604</v>
      </c>
      <c r="X518" s="3" t="s">
        <v>13148</v>
      </c>
      <c r="Y518" s="3" t="s">
        <v>11873</v>
      </c>
      <c r="Z518" s="48">
        <v>2.1</v>
      </c>
      <c r="AA518" s="5">
        <v>29</v>
      </c>
      <c r="AB518" s="5">
        <v>36</v>
      </c>
      <c r="AC518" s="3" t="s">
        <v>13134</v>
      </c>
      <c r="AD518" s="3"/>
      <c r="AE518" s="3"/>
      <c r="AF518" s="3"/>
    </row>
    <row x14ac:dyDescent="0.25" r="519" customHeight="1" ht="16.5">
      <c r="A519" s="5">
        <v>11736</v>
      </c>
      <c r="B519" s="3" t="s">
        <v>9102</v>
      </c>
      <c r="C519" s="3" t="s">
        <v>9103</v>
      </c>
      <c r="D519" s="8" t="s">
        <v>6</v>
      </c>
      <c r="E519" s="79"/>
      <c r="F519" s="80">
        <f>IF(AC519="SIM",IF(E519&lt;&gt;"",IF(VLOOKUP(E519,AUXILIAR!$A$1:$B$11,2,FALSE)-IF(Verificação!$G$3="",10,VLOOKUP(Verificação!$G$3,AUXILIAR!$A$1:$B$11,2,FALSE))&gt;0,Verificação!$G$3,E519),IF(VLOOKUP(D519,AUXILIAR!$A$1:$B$11,2,FALSE)-IF(Verificação!$G$3="",10,VLOOKUP(Verificação!$G$3,AUXILIAR!$A$1:$B$11,2,FALSE))&gt;0,Verificação!$G$3,D519)),IF(E519&lt;&gt;"",E519,D519))</f>
      </c>
      <c r="G519" s="81">
        <f>IF(OR(AND(AC519="SIM",OR(F519=Verificação!$G$3,D519=F519,F519="NP")),OR(D519=F519,F519="NP")),"NÃO",IF(E519&lt;&gt;"","SIM","NÃO"))</f>
      </c>
      <c r="H519" s="7">
        <f>IF(E519="NP",0,ABS(VLOOKUP(D519,AUXILIAR!$A$2:$B$11,2,FALSE) - VLOOKUP(E519,AUXILIAR!$A$2:$B$11,2,FALSE)))</f>
      </c>
      <c r="I519" s="5">
        <v>2</v>
      </c>
      <c r="J519" s="5">
        <v>2</v>
      </c>
      <c r="K519" s="5">
        <v>1</v>
      </c>
      <c r="L519" s="5">
        <v>2</v>
      </c>
      <c r="M519" s="5">
        <v>2</v>
      </c>
      <c r="N519" s="5">
        <v>1</v>
      </c>
      <c r="O519" s="7"/>
      <c r="P519" s="3"/>
      <c r="Q519" s="3" t="s">
        <v>13134</v>
      </c>
      <c r="R519" s="48">
        <v>2.1</v>
      </c>
      <c r="S519" s="5">
        <v>41</v>
      </c>
      <c r="T519" s="48">
        <v>1.396</v>
      </c>
      <c r="U519" s="48">
        <v>22.1804511</v>
      </c>
      <c r="V519" s="5">
        <v>17</v>
      </c>
      <c r="W519" s="3" t="s">
        <v>13605</v>
      </c>
      <c r="X519" s="3" t="s">
        <v>13606</v>
      </c>
      <c r="Y519" s="3" t="s">
        <v>11873</v>
      </c>
      <c r="Z519" s="48">
        <v>2.1</v>
      </c>
      <c r="AA519" s="5">
        <v>29</v>
      </c>
      <c r="AB519" s="5">
        <v>41</v>
      </c>
      <c r="AC519" s="3" t="s">
        <v>13134</v>
      </c>
      <c r="AD519" s="3"/>
      <c r="AE519" s="3"/>
      <c r="AF519" s="3"/>
    </row>
    <row x14ac:dyDescent="0.25" r="520" customHeight="1" ht="16.5">
      <c r="A520" s="5">
        <v>28148</v>
      </c>
      <c r="B520" s="3" t="s">
        <v>9497</v>
      </c>
      <c r="C520" s="3" t="s">
        <v>9498</v>
      </c>
      <c r="D520" s="8" t="s">
        <v>6</v>
      </c>
      <c r="E520" s="79"/>
      <c r="F520" s="80">
        <f>IF(AC520="SIM",IF(E520&lt;&gt;"",IF(VLOOKUP(E520,AUXILIAR!$A$1:$B$11,2,FALSE)-IF(Verificação!$G$3="",10,VLOOKUP(Verificação!$G$3,AUXILIAR!$A$1:$B$11,2,FALSE))&gt;0,Verificação!$G$3,E520),IF(VLOOKUP(D520,AUXILIAR!$A$1:$B$11,2,FALSE)-IF(Verificação!$G$3="",10,VLOOKUP(Verificação!$G$3,AUXILIAR!$A$1:$B$11,2,FALSE))&gt;0,Verificação!$G$3,D520)),IF(E520&lt;&gt;"",E520,D520))</f>
      </c>
      <c r="G520" s="81">
        <f>IF(OR(AND(AC520="SIM",OR(F520=Verificação!$G$3,D520=F520,F520="NP")),OR(D520=F520,F520="NP")),"NÃO",IF(E520&lt;&gt;"","SIM","NÃO"))</f>
      </c>
      <c r="H520" s="7">
        <f>IF(E520="NP",0,ABS(VLOOKUP(D520,AUXILIAR!$A$2:$B$11,2,FALSE) - VLOOKUP(E520,AUXILIAR!$A$2:$B$11,2,FALSE)))</f>
      </c>
      <c r="I520" s="5">
        <v>9</v>
      </c>
      <c r="J520" s="5">
        <v>18</v>
      </c>
      <c r="K520" s="48">
        <v>0.5</v>
      </c>
      <c r="L520" s="5">
        <v>8</v>
      </c>
      <c r="M520" s="5">
        <v>17</v>
      </c>
      <c r="N520" s="48">
        <v>0.47058823529411764</v>
      </c>
      <c r="O520" s="7"/>
      <c r="P520" s="3"/>
      <c r="Q520" s="3" t="s">
        <v>13134</v>
      </c>
      <c r="R520" s="48">
        <v>2.1</v>
      </c>
      <c r="S520" s="5">
        <v>40</v>
      </c>
      <c r="T520" s="13"/>
      <c r="U520" s="13"/>
      <c r="V520" s="5">
        <v>18</v>
      </c>
      <c r="W520" s="3" t="s">
        <v>13295</v>
      </c>
      <c r="X520" s="3"/>
      <c r="Y520" s="3" t="s">
        <v>11873</v>
      </c>
      <c r="Z520" s="48">
        <v>2.1</v>
      </c>
      <c r="AA520" s="5">
        <v>29</v>
      </c>
      <c r="AB520" s="5">
        <v>40</v>
      </c>
      <c r="AC520" s="3" t="s">
        <v>13134</v>
      </c>
      <c r="AD520" s="3"/>
      <c r="AE520" s="3"/>
      <c r="AF520" s="3"/>
    </row>
    <row x14ac:dyDescent="0.25" r="521" customHeight="1" ht="16.5">
      <c r="A521" s="5">
        <v>25376</v>
      </c>
      <c r="B521" s="3" t="s">
        <v>11001</v>
      </c>
      <c r="C521" s="3" t="s">
        <v>11002</v>
      </c>
      <c r="D521" s="8" t="s">
        <v>8</v>
      </c>
      <c r="E521" s="79"/>
      <c r="F521" s="80">
        <f>IF(AC521="SIM",IF(E521&lt;&gt;"",IF(VLOOKUP(E521,AUXILIAR!$A$1:$B$11,2,FALSE)-IF(Verificação!$G$3="",10,VLOOKUP(Verificação!$G$3,AUXILIAR!$A$1:$B$11,2,FALSE))&gt;0,Verificação!$G$3,E521),IF(VLOOKUP(D521,AUXILIAR!$A$1:$B$11,2,FALSE)-IF(Verificação!$G$3="",10,VLOOKUP(Verificação!$G$3,AUXILIAR!$A$1:$B$11,2,FALSE))&gt;0,Verificação!$G$3,D521)),IF(E521&lt;&gt;"",E521,D521))</f>
      </c>
      <c r="G521" s="81">
        <f>IF(OR(AND(AC521="SIM",OR(F521=Verificação!$G$3,D521=F521,F521="NP")),OR(D521=F521,F521="NP")),"NÃO",IF(E521&lt;&gt;"","SIM","NÃO"))</f>
      </c>
      <c r="H521" s="7">
        <f>IF(E521="NP",0,ABS(VLOOKUP(D521,AUXILIAR!$A$2:$B$11,2,FALSE) - VLOOKUP(E521,AUXILIAR!$A$2:$B$11,2,FALSE)))</f>
      </c>
      <c r="I521" s="5">
        <v>4</v>
      </c>
      <c r="J521" s="5">
        <v>6</v>
      </c>
      <c r="K521" s="48">
        <v>0.6666666666666666</v>
      </c>
      <c r="L521" s="5">
        <v>2</v>
      </c>
      <c r="M521" s="5">
        <v>3</v>
      </c>
      <c r="N521" s="48">
        <v>0.6666666666666666</v>
      </c>
      <c r="O521" s="7"/>
      <c r="P521" s="3"/>
      <c r="Q521" s="3" t="s">
        <v>13134</v>
      </c>
      <c r="R521" s="5">
        <v>2</v>
      </c>
      <c r="S521" s="5">
        <v>24</v>
      </c>
      <c r="T521" s="13"/>
      <c r="U521" s="13"/>
      <c r="V521" s="5">
        <v>13</v>
      </c>
      <c r="W521" s="3" t="s">
        <v>13256</v>
      </c>
      <c r="X521" s="3"/>
      <c r="Y521" s="3" t="s">
        <v>11873</v>
      </c>
      <c r="Z521" s="5">
        <v>2</v>
      </c>
      <c r="AA521" s="5">
        <v>28</v>
      </c>
      <c r="AB521" s="5">
        <v>24</v>
      </c>
      <c r="AC521" s="3" t="s">
        <v>13134</v>
      </c>
      <c r="AD521" s="3"/>
      <c r="AE521" s="3"/>
      <c r="AF521" s="3"/>
    </row>
    <row x14ac:dyDescent="0.25" r="522" customHeight="1" ht="16.5">
      <c r="A522" s="5">
        <v>24774</v>
      </c>
      <c r="B522" s="3" t="s">
        <v>7130</v>
      </c>
      <c r="C522" s="3" t="s">
        <v>7131</v>
      </c>
      <c r="D522" s="8" t="s">
        <v>4</v>
      </c>
      <c r="E522" s="79"/>
      <c r="F522" s="80">
        <f>IF(AC522="SIM",IF(E522&lt;&gt;"",IF(VLOOKUP(E522,AUXILIAR!$A$1:$B$11,2,FALSE)-IF(Verificação!$G$3="",10,VLOOKUP(Verificação!$G$3,AUXILIAR!$A$1:$B$11,2,FALSE))&gt;0,Verificação!$G$3,E522),IF(VLOOKUP(D522,AUXILIAR!$A$1:$B$11,2,FALSE)-IF(Verificação!$G$3="",10,VLOOKUP(Verificação!$G$3,AUXILIAR!$A$1:$B$11,2,FALSE))&gt;0,Verificação!$G$3,D522)),IF(E522&lt;&gt;"",E522,D522))</f>
      </c>
      <c r="G522" s="81">
        <f>IF(OR(AND(AC522="SIM",OR(F522=Verificação!$G$3,D522=F522,F522="NP")),OR(D522=F522,F522="NP")),"NÃO",IF(E522&lt;&gt;"","SIM","NÃO"))</f>
      </c>
      <c r="H522" s="7">
        <f>IF(E522="NP",0,ABS(VLOOKUP(D522,AUXILIAR!$A$2:$B$11,2,FALSE) - VLOOKUP(E522,AUXILIAR!$A$2:$B$11,2,FALSE)))</f>
      </c>
      <c r="I522" s="5">
        <v>3</v>
      </c>
      <c r="J522" s="5">
        <v>7</v>
      </c>
      <c r="K522" s="48">
        <v>0.42857142857142855</v>
      </c>
      <c r="L522" s="5">
        <v>3</v>
      </c>
      <c r="M522" s="5">
        <v>7</v>
      </c>
      <c r="N522" s="48">
        <v>0.42857142857142855</v>
      </c>
      <c r="O522" s="5">
        <v>2</v>
      </c>
      <c r="P522" s="3" t="s">
        <v>7132</v>
      </c>
      <c r="Q522" s="3" t="s">
        <v>11873</v>
      </c>
      <c r="R522" s="5">
        <v>2</v>
      </c>
      <c r="S522" s="5">
        <v>65</v>
      </c>
      <c r="T522" s="48">
        <v>1.342</v>
      </c>
      <c r="U522" s="48">
        <v>32.0588235</v>
      </c>
      <c r="V522" s="5">
        <v>16</v>
      </c>
      <c r="W522" s="3" t="s">
        <v>13607</v>
      </c>
      <c r="X522" s="3" t="s">
        <v>13301</v>
      </c>
      <c r="Y522" s="3" t="s">
        <v>11873</v>
      </c>
      <c r="Z522" s="5">
        <v>2</v>
      </c>
      <c r="AA522" s="5">
        <v>28</v>
      </c>
      <c r="AB522" s="5">
        <v>65</v>
      </c>
      <c r="AC522" s="3" t="s">
        <v>13134</v>
      </c>
      <c r="AD522" s="3"/>
      <c r="AE522" s="3"/>
      <c r="AF522" s="3"/>
    </row>
    <row x14ac:dyDescent="0.25" r="523" customHeight="1" ht="16.5">
      <c r="A523" s="5">
        <v>10795</v>
      </c>
      <c r="B523" s="3" t="s">
        <v>9083</v>
      </c>
      <c r="C523" s="3" t="s">
        <v>9084</v>
      </c>
      <c r="D523" s="8" t="s">
        <v>6</v>
      </c>
      <c r="E523" s="79"/>
      <c r="F523" s="80">
        <f>IF(AC523="SIM",IF(E523&lt;&gt;"",IF(VLOOKUP(E523,AUXILIAR!$A$1:$B$11,2,FALSE)-IF(Verificação!$G$3="",10,VLOOKUP(Verificação!$G$3,AUXILIAR!$A$1:$B$11,2,FALSE))&gt;0,Verificação!$G$3,E523),IF(VLOOKUP(D523,AUXILIAR!$A$1:$B$11,2,FALSE)-IF(Verificação!$G$3="",10,VLOOKUP(Verificação!$G$3,AUXILIAR!$A$1:$B$11,2,FALSE))&gt;0,Verificação!$G$3,D523)),IF(E523&lt;&gt;"",E523,D523))</f>
      </c>
      <c r="G523" s="81">
        <f>IF(OR(AND(AC523="SIM",OR(F523=Verificação!$G$3,D523=F523,F523="NP")),OR(D523=F523,F523="NP")),"NÃO",IF(E523&lt;&gt;"","SIM","NÃO"))</f>
      </c>
      <c r="H523" s="7">
        <f>IF(E523="NP",0,ABS(VLOOKUP(D523,AUXILIAR!$A$2:$B$11,2,FALSE) - VLOOKUP(E523,AUXILIAR!$A$2:$B$11,2,FALSE)))</f>
      </c>
      <c r="I523" s="5">
        <v>6</v>
      </c>
      <c r="J523" s="5">
        <v>8</v>
      </c>
      <c r="K523" s="48">
        <v>0.75</v>
      </c>
      <c r="L523" s="5">
        <v>4</v>
      </c>
      <c r="M523" s="5">
        <v>5</v>
      </c>
      <c r="N523" s="48">
        <v>0.8</v>
      </c>
      <c r="O523" s="7"/>
      <c r="P523" s="3"/>
      <c r="Q523" s="3" t="s">
        <v>13134</v>
      </c>
      <c r="R523" s="5">
        <v>2</v>
      </c>
      <c r="S523" s="5">
        <v>38</v>
      </c>
      <c r="T523" s="48">
        <v>1.109</v>
      </c>
      <c r="U523" s="48">
        <v>13.9097744</v>
      </c>
      <c r="V523" s="5">
        <v>22</v>
      </c>
      <c r="W523" s="3" t="s">
        <v>13166</v>
      </c>
      <c r="X523" s="3" t="s">
        <v>13167</v>
      </c>
      <c r="Y523" s="3" t="s">
        <v>11873</v>
      </c>
      <c r="Z523" s="5">
        <v>2</v>
      </c>
      <c r="AA523" s="5">
        <v>28</v>
      </c>
      <c r="AB523" s="5">
        <v>38</v>
      </c>
      <c r="AC523" s="3" t="s">
        <v>13134</v>
      </c>
      <c r="AD523" s="3"/>
      <c r="AE523" s="3"/>
      <c r="AF523" s="3"/>
    </row>
    <row x14ac:dyDescent="0.25" r="524" customHeight="1" ht="16.5">
      <c r="A524" s="5">
        <v>9874</v>
      </c>
      <c r="B524" s="3" t="s">
        <v>10095</v>
      </c>
      <c r="C524" s="3" t="s">
        <v>10096</v>
      </c>
      <c r="D524" s="8" t="s">
        <v>7</v>
      </c>
      <c r="E524" s="79"/>
      <c r="F524" s="80">
        <f>IF(AC524="SIM",IF(E524&lt;&gt;"",IF(VLOOKUP(E524,AUXILIAR!$A$1:$B$11,2,FALSE)-IF(Verificação!$G$3="",10,VLOOKUP(Verificação!$G$3,AUXILIAR!$A$1:$B$11,2,FALSE))&gt;0,Verificação!$G$3,E524),IF(VLOOKUP(D524,AUXILIAR!$A$1:$B$11,2,FALSE)-IF(Verificação!$G$3="",10,VLOOKUP(Verificação!$G$3,AUXILIAR!$A$1:$B$11,2,FALSE))&gt;0,Verificação!$G$3,D524)),IF(E524&lt;&gt;"",E524,D524))</f>
      </c>
      <c r="G524" s="81">
        <f>IF(OR(AND(AC524="SIM",OR(F524=Verificação!$G$3,D524=F524,F524="NP")),OR(D524=F524,F524="NP")),"NÃO",IF(E524&lt;&gt;"","SIM","NÃO"))</f>
      </c>
      <c r="H524" s="7">
        <f>IF(E524="NP",0,ABS(VLOOKUP(D524,AUXILIAR!$A$2:$B$11,2,FALSE) - VLOOKUP(E524,AUXILIAR!$A$2:$B$11,2,FALSE)))</f>
      </c>
      <c r="I524" s="5">
        <v>3</v>
      </c>
      <c r="J524" s="5">
        <v>4</v>
      </c>
      <c r="K524" s="48">
        <v>0.75</v>
      </c>
      <c r="L524" s="5">
        <v>2</v>
      </c>
      <c r="M524" s="5">
        <v>3</v>
      </c>
      <c r="N524" s="48">
        <v>0.6666666666666666</v>
      </c>
      <c r="O524" s="7"/>
      <c r="P524" s="3"/>
      <c r="Q524" s="3" t="s">
        <v>13134</v>
      </c>
      <c r="R524" s="5">
        <v>2</v>
      </c>
      <c r="S524" s="5">
        <v>37</v>
      </c>
      <c r="T524" s="48">
        <v>1.726</v>
      </c>
      <c r="U524" s="48">
        <v>30.4511278</v>
      </c>
      <c r="V524" s="5">
        <v>17</v>
      </c>
      <c r="W524" s="3" t="s">
        <v>13166</v>
      </c>
      <c r="X524" s="3" t="s">
        <v>13167</v>
      </c>
      <c r="Y524" s="3" t="s">
        <v>11873</v>
      </c>
      <c r="Z524" s="5">
        <v>2</v>
      </c>
      <c r="AA524" s="5">
        <v>28</v>
      </c>
      <c r="AB524" s="5">
        <v>37</v>
      </c>
      <c r="AC524" s="3" t="s">
        <v>13134</v>
      </c>
      <c r="AD524" s="3"/>
      <c r="AE524" s="3"/>
      <c r="AF524" s="3"/>
    </row>
    <row x14ac:dyDescent="0.25" r="525" customHeight="1" ht="16.5">
      <c r="A525" s="5">
        <v>16053</v>
      </c>
      <c r="B525" s="3" t="s">
        <v>8146</v>
      </c>
      <c r="C525" s="3" t="s">
        <v>8147</v>
      </c>
      <c r="D525" s="8" t="s">
        <v>5</v>
      </c>
      <c r="E525" s="79"/>
      <c r="F525" s="80">
        <f>IF(AC525="SIM",IF(E525&lt;&gt;"",IF(VLOOKUP(E525,AUXILIAR!$A$1:$B$11,2,FALSE)-IF(Verificação!$G$3="",10,VLOOKUP(Verificação!$G$3,AUXILIAR!$A$1:$B$11,2,FALSE))&gt;0,Verificação!$G$3,E525),IF(VLOOKUP(D525,AUXILIAR!$A$1:$B$11,2,FALSE)-IF(Verificação!$G$3="",10,VLOOKUP(Verificação!$G$3,AUXILIAR!$A$1:$B$11,2,FALSE))&gt;0,Verificação!$G$3,D525)),IF(E525&lt;&gt;"",E525,D525))</f>
      </c>
      <c r="G525" s="81">
        <f>IF(OR(AND(AC525="SIM",OR(F525=Verificação!$G$3,D525=F525,F525="NP")),OR(D525=F525,F525="NP")),"NÃO",IF(E525&lt;&gt;"","SIM","NÃO"))</f>
      </c>
      <c r="H525" s="7">
        <f>IF(E525="NP",0,ABS(VLOOKUP(D525,AUXILIAR!$A$2:$B$11,2,FALSE) - VLOOKUP(E525,AUXILIAR!$A$2:$B$11,2,FALSE)))</f>
      </c>
      <c r="I525" s="5">
        <v>6</v>
      </c>
      <c r="J525" s="5">
        <v>10</v>
      </c>
      <c r="K525" s="48">
        <v>0.6</v>
      </c>
      <c r="L525" s="5">
        <v>1</v>
      </c>
      <c r="M525" s="5">
        <v>3</v>
      </c>
      <c r="N525" s="48">
        <v>0.3333333333333333</v>
      </c>
      <c r="O525" s="7"/>
      <c r="P525" s="3"/>
      <c r="Q525" s="3" t="s">
        <v>13134</v>
      </c>
      <c r="R525" s="5">
        <v>2</v>
      </c>
      <c r="S525" s="5">
        <v>59</v>
      </c>
      <c r="T525" s="48">
        <v>0.83</v>
      </c>
      <c r="U525" s="48">
        <v>11.038961</v>
      </c>
      <c r="V525" s="5">
        <v>18</v>
      </c>
      <c r="W525" s="3" t="s">
        <v>13608</v>
      </c>
      <c r="X525" s="3" t="s">
        <v>13609</v>
      </c>
      <c r="Y525" s="3" t="s">
        <v>13134</v>
      </c>
      <c r="Z525" s="5">
        <v>2</v>
      </c>
      <c r="AA525" s="5">
        <v>28</v>
      </c>
      <c r="AB525" s="5">
        <v>59</v>
      </c>
      <c r="AC525" s="3" t="s">
        <v>13134</v>
      </c>
      <c r="AD525" s="3"/>
      <c r="AE525" s="3"/>
      <c r="AF525" s="3"/>
    </row>
    <row x14ac:dyDescent="0.25" r="526" customHeight="1" ht="16.5">
      <c r="A526" s="5">
        <v>15718</v>
      </c>
      <c r="B526" s="3" t="s">
        <v>8134</v>
      </c>
      <c r="C526" s="3" t="s">
        <v>8135</v>
      </c>
      <c r="D526" s="8" t="s">
        <v>5</v>
      </c>
      <c r="E526" s="79"/>
      <c r="F526" s="80">
        <f>IF(AC526="SIM",IF(E526&lt;&gt;"",IF(VLOOKUP(E526,AUXILIAR!$A$1:$B$11,2,FALSE)-IF(Verificação!$G$3="",10,VLOOKUP(Verificação!$G$3,AUXILIAR!$A$1:$B$11,2,FALSE))&gt;0,Verificação!$G$3,E526),IF(VLOOKUP(D526,AUXILIAR!$A$1:$B$11,2,FALSE)-IF(Verificação!$G$3="",10,VLOOKUP(Verificação!$G$3,AUXILIAR!$A$1:$B$11,2,FALSE))&gt;0,Verificação!$G$3,D526)),IF(E526&lt;&gt;"",E526,D526))</f>
      </c>
      <c r="G526" s="81">
        <f>IF(OR(AND(AC526="SIM",OR(F526=Verificação!$G$3,D526=F526,F526="NP")),OR(D526=F526,F526="NP")),"NÃO",IF(E526&lt;&gt;"","SIM","NÃO"))</f>
      </c>
      <c r="H526" s="7">
        <f>IF(E526="NP",0,ABS(VLOOKUP(D526,AUXILIAR!$A$2:$B$11,2,FALSE) - VLOOKUP(E526,AUXILIAR!$A$2:$B$11,2,FALSE)))</f>
      </c>
      <c r="I526" s="5">
        <v>12</v>
      </c>
      <c r="J526" s="5">
        <v>18</v>
      </c>
      <c r="K526" s="48">
        <v>0.6666666666666666</v>
      </c>
      <c r="L526" s="5">
        <v>5</v>
      </c>
      <c r="M526" s="5">
        <v>9</v>
      </c>
      <c r="N526" s="48">
        <v>0.5555555555555556</v>
      </c>
      <c r="O526" s="7"/>
      <c r="P526" s="3"/>
      <c r="Q526" s="3" t="s">
        <v>13134</v>
      </c>
      <c r="R526" s="5">
        <v>2</v>
      </c>
      <c r="S526" s="5">
        <v>55</v>
      </c>
      <c r="T526" s="48">
        <v>1.139</v>
      </c>
      <c r="U526" s="48">
        <v>19.140625</v>
      </c>
      <c r="V526" s="5">
        <v>26</v>
      </c>
      <c r="W526" s="3" t="s">
        <v>13195</v>
      </c>
      <c r="X526" s="3" t="s">
        <v>13196</v>
      </c>
      <c r="Y526" s="3" t="s">
        <v>11873</v>
      </c>
      <c r="Z526" s="5">
        <v>2</v>
      </c>
      <c r="AA526" s="5">
        <v>28</v>
      </c>
      <c r="AB526" s="5">
        <v>55</v>
      </c>
      <c r="AC526" s="3" t="s">
        <v>13134</v>
      </c>
      <c r="AD526" s="3"/>
      <c r="AE526" s="3"/>
      <c r="AF526" s="3"/>
    </row>
    <row x14ac:dyDescent="0.25" r="527" customHeight="1" ht="16.5">
      <c r="A527" s="5">
        <v>14602</v>
      </c>
      <c r="B527" s="3" t="s">
        <v>9176</v>
      </c>
      <c r="C527" s="3" t="s">
        <v>9177</v>
      </c>
      <c r="D527" s="8" t="s">
        <v>6</v>
      </c>
      <c r="E527" s="79"/>
      <c r="F527" s="80">
        <f>IF(AC527="SIM",IF(E527&lt;&gt;"",IF(VLOOKUP(E527,AUXILIAR!$A$1:$B$11,2,FALSE)-IF(Verificação!$G$3="",10,VLOOKUP(Verificação!$G$3,AUXILIAR!$A$1:$B$11,2,FALSE))&gt;0,Verificação!$G$3,E527),IF(VLOOKUP(D527,AUXILIAR!$A$1:$B$11,2,FALSE)-IF(Verificação!$G$3="",10,VLOOKUP(Verificação!$G$3,AUXILIAR!$A$1:$B$11,2,FALSE))&gt;0,Verificação!$G$3,D527)),IF(E527&lt;&gt;"",E527,D527))</f>
      </c>
      <c r="G527" s="81">
        <f>IF(OR(AND(AC527="SIM",OR(F527=Verificação!$G$3,D527=F527,F527="NP")),OR(D527=F527,F527="NP")),"NÃO",IF(E527&lt;&gt;"","SIM","NÃO"))</f>
      </c>
      <c r="H527" s="7">
        <f>IF(E527="NP",0,ABS(VLOOKUP(D527,AUXILIAR!$A$2:$B$11,2,FALSE) - VLOOKUP(E527,AUXILIAR!$A$2:$B$11,2,FALSE)))</f>
      </c>
      <c r="I527" s="5">
        <v>27</v>
      </c>
      <c r="J527" s="5">
        <v>81</v>
      </c>
      <c r="K527" s="48">
        <v>0.3333333333333333</v>
      </c>
      <c r="L527" s="5">
        <v>15</v>
      </c>
      <c r="M527" s="5">
        <v>49</v>
      </c>
      <c r="N527" s="48">
        <v>0.30612244897959184</v>
      </c>
      <c r="O527" s="5">
        <v>2</v>
      </c>
      <c r="P527" s="3" t="s">
        <v>9178</v>
      </c>
      <c r="Q527" s="3" t="s">
        <v>11873</v>
      </c>
      <c r="R527" s="5">
        <v>2</v>
      </c>
      <c r="S527" s="5">
        <v>46</v>
      </c>
      <c r="T527" s="48">
        <v>1.229</v>
      </c>
      <c r="U527" s="48">
        <v>29.3103448</v>
      </c>
      <c r="V527" s="5">
        <v>25</v>
      </c>
      <c r="W527" s="3" t="s">
        <v>13536</v>
      </c>
      <c r="X527" s="3" t="s">
        <v>13610</v>
      </c>
      <c r="Y527" s="3" t="s">
        <v>11873</v>
      </c>
      <c r="Z527" s="5">
        <v>2</v>
      </c>
      <c r="AA527" s="5">
        <v>28</v>
      </c>
      <c r="AB527" s="5">
        <v>46</v>
      </c>
      <c r="AC527" s="3" t="s">
        <v>13134</v>
      </c>
      <c r="AD527" s="3"/>
      <c r="AE527" s="3"/>
      <c r="AF527" s="3"/>
    </row>
    <row x14ac:dyDescent="0.25" r="528" customHeight="1" ht="16.5">
      <c r="A528" s="5">
        <v>12440</v>
      </c>
      <c r="B528" s="3" t="s">
        <v>7996</v>
      </c>
      <c r="C528" s="3" t="s">
        <v>7997</v>
      </c>
      <c r="D528" s="8" t="s">
        <v>5</v>
      </c>
      <c r="E528" s="79"/>
      <c r="F528" s="80">
        <f>IF(AC528="SIM",IF(E528&lt;&gt;"",IF(VLOOKUP(E528,AUXILIAR!$A$1:$B$11,2,FALSE)-IF(Verificação!$G$3="",10,VLOOKUP(Verificação!$G$3,AUXILIAR!$A$1:$B$11,2,FALSE))&gt;0,Verificação!$G$3,E528),IF(VLOOKUP(D528,AUXILIAR!$A$1:$B$11,2,FALSE)-IF(Verificação!$G$3="",10,VLOOKUP(Verificação!$G$3,AUXILIAR!$A$1:$B$11,2,FALSE))&gt;0,Verificação!$G$3,D528)),IF(E528&lt;&gt;"",E528,D528))</f>
      </c>
      <c r="G528" s="81">
        <f>IF(OR(AND(AC528="SIM",OR(F528=Verificação!$G$3,D528=F528,F528="NP")),OR(D528=F528,F528="NP")),"NÃO",IF(E528&lt;&gt;"","SIM","NÃO"))</f>
      </c>
      <c r="H528" s="7">
        <f>IF(E528="NP",0,ABS(VLOOKUP(D528,AUXILIAR!$A$2:$B$11,2,FALSE) - VLOOKUP(E528,AUXILIAR!$A$2:$B$11,2,FALSE)))</f>
      </c>
      <c r="I528" s="5">
        <v>1</v>
      </c>
      <c r="J528" s="5">
        <v>1</v>
      </c>
      <c r="K528" s="5">
        <v>1</v>
      </c>
      <c r="L528" s="5">
        <v>1</v>
      </c>
      <c r="M528" s="5">
        <v>1</v>
      </c>
      <c r="N528" s="5">
        <v>1</v>
      </c>
      <c r="O528" s="7"/>
      <c r="P528" s="3"/>
      <c r="Q528" s="3" t="s">
        <v>13134</v>
      </c>
      <c r="R528" s="5">
        <v>2</v>
      </c>
      <c r="S528" s="5">
        <v>53</v>
      </c>
      <c r="T528" s="13"/>
      <c r="U528" s="13"/>
      <c r="V528" s="5">
        <v>17</v>
      </c>
      <c r="W528" s="3" t="s">
        <v>13547</v>
      </c>
      <c r="X528" s="3"/>
      <c r="Y528" s="3" t="s">
        <v>13134</v>
      </c>
      <c r="Z528" s="5">
        <v>2</v>
      </c>
      <c r="AA528" s="5">
        <v>28</v>
      </c>
      <c r="AB528" s="5">
        <v>53</v>
      </c>
      <c r="AC528" s="3" t="s">
        <v>13134</v>
      </c>
      <c r="AD528" s="3"/>
      <c r="AE528" s="3"/>
      <c r="AF528" s="3"/>
    </row>
    <row x14ac:dyDescent="0.25" r="529" customHeight="1" ht="16.5">
      <c r="A529" s="5">
        <v>1367</v>
      </c>
      <c r="B529" s="3" t="s">
        <v>8854</v>
      </c>
      <c r="C529" s="3" t="s">
        <v>8855</v>
      </c>
      <c r="D529" s="8" t="s">
        <v>6</v>
      </c>
      <c r="E529" s="79"/>
      <c r="F529" s="80">
        <f>IF(AC529="SIM",IF(E529&lt;&gt;"",IF(VLOOKUP(E529,AUXILIAR!$A$1:$B$11,2,FALSE)-IF(Verificação!$G$3="",10,VLOOKUP(Verificação!$G$3,AUXILIAR!$A$1:$B$11,2,FALSE))&gt;0,Verificação!$G$3,E529),IF(VLOOKUP(D529,AUXILIAR!$A$1:$B$11,2,FALSE)-IF(Verificação!$G$3="",10,VLOOKUP(Verificação!$G$3,AUXILIAR!$A$1:$B$11,2,FALSE))&gt;0,Verificação!$G$3,D529)),IF(E529&lt;&gt;"",E529,D529))</f>
      </c>
      <c r="G529" s="81">
        <f>IF(OR(AND(AC529="SIM",OR(F529=Verificação!$G$3,D529=F529,F529="NP")),OR(D529=F529,F529="NP")),"NÃO",IF(E529&lt;&gt;"","SIM","NÃO"))</f>
      </c>
      <c r="H529" s="7">
        <f>IF(E529="NP",0,ABS(VLOOKUP(D529,AUXILIAR!$A$2:$B$11,2,FALSE) - VLOOKUP(E529,AUXILIAR!$A$2:$B$11,2,FALSE)))</f>
      </c>
      <c r="I529" s="5">
        <v>3</v>
      </c>
      <c r="J529" s="5">
        <v>4</v>
      </c>
      <c r="K529" s="48">
        <v>0.75</v>
      </c>
      <c r="L529" s="5">
        <v>2</v>
      </c>
      <c r="M529" s="5">
        <v>3</v>
      </c>
      <c r="N529" s="48">
        <v>0.6666666666666666</v>
      </c>
      <c r="O529" s="7"/>
      <c r="P529" s="3"/>
      <c r="Q529" s="3" t="s">
        <v>13134</v>
      </c>
      <c r="R529" s="5">
        <v>2</v>
      </c>
      <c r="S529" s="5">
        <v>45</v>
      </c>
      <c r="T529" s="48">
        <v>1.523</v>
      </c>
      <c r="U529" s="48">
        <v>30.1470588</v>
      </c>
      <c r="V529" s="5">
        <v>27</v>
      </c>
      <c r="W529" s="3" t="s">
        <v>13374</v>
      </c>
      <c r="X529" s="3" t="s">
        <v>13375</v>
      </c>
      <c r="Y529" s="3" t="s">
        <v>11873</v>
      </c>
      <c r="Z529" s="5">
        <v>2</v>
      </c>
      <c r="AA529" s="5">
        <v>28</v>
      </c>
      <c r="AB529" s="5">
        <v>45</v>
      </c>
      <c r="AC529" s="3" t="s">
        <v>13134</v>
      </c>
      <c r="AD529" s="3"/>
      <c r="AE529" s="3"/>
      <c r="AF529" s="3"/>
    </row>
    <row x14ac:dyDescent="0.25" r="530" customHeight="1" ht="16.5">
      <c r="A530" s="5">
        <v>117042</v>
      </c>
      <c r="B530" s="3" t="s">
        <v>12685</v>
      </c>
      <c r="C530" s="3" t="s">
        <v>12686</v>
      </c>
      <c r="D530" s="8" t="s">
        <v>7</v>
      </c>
      <c r="E530" s="79"/>
      <c r="F530" s="80">
        <f>IF(AC530="SIM",IF(E530&lt;&gt;"",IF(VLOOKUP(E530,AUXILIAR!$A$1:$B$11,2,FALSE)-IF(Verificação!$G$3="",10,VLOOKUP(Verificação!$G$3,AUXILIAR!$A$1:$B$11,2,FALSE))&gt;0,Verificação!$G$3,E530),IF(VLOOKUP(D530,AUXILIAR!$A$1:$B$11,2,FALSE)-IF(Verificação!$G$3="",10,VLOOKUP(Verificação!$G$3,AUXILIAR!$A$1:$B$11,2,FALSE))&gt;0,Verificação!$G$3,D530)),IF(E530&lt;&gt;"",E530,D530))</f>
      </c>
      <c r="G530" s="81">
        <f>IF(OR(AND(AC530="SIM",OR(F530=Verificação!$G$3,D530=F530,F530="NP")),OR(D530=F530,F530="NP")),"NÃO",IF(E530&lt;&gt;"","SIM","NÃO"))</f>
      </c>
      <c r="H530" s="7">
        <f>IF(E530="NP",0,ABS(VLOOKUP(D530,AUXILIAR!$A$2:$B$11,2,FALSE) - VLOOKUP(E530,AUXILIAR!$A$2:$B$11,2,FALSE)))</f>
      </c>
      <c r="I530" s="5">
        <v>1</v>
      </c>
      <c r="J530" s="5">
        <v>1</v>
      </c>
      <c r="K530" s="5">
        <v>1</v>
      </c>
      <c r="L530" s="5">
        <v>1</v>
      </c>
      <c r="M530" s="5">
        <v>1</v>
      </c>
      <c r="N530" s="5">
        <v>1</v>
      </c>
      <c r="O530" s="7"/>
      <c r="P530" s="3"/>
      <c r="Q530" s="3" t="s">
        <v>13134</v>
      </c>
      <c r="R530" s="7"/>
      <c r="S530" s="7"/>
      <c r="T530" s="13"/>
      <c r="U530" s="13"/>
      <c r="V530" s="5">
        <v>15</v>
      </c>
      <c r="W530" s="3"/>
      <c r="X530" s="3"/>
      <c r="Y530" s="3" t="s">
        <v>11873</v>
      </c>
      <c r="Z530" s="48">
        <v>1.9974641641126591</v>
      </c>
      <c r="AA530" s="5">
        <v>27</v>
      </c>
      <c r="AB530" s="5">
        <v>27</v>
      </c>
      <c r="AC530" s="3" t="s">
        <v>11873</v>
      </c>
      <c r="AD530" s="3"/>
      <c r="AE530" s="3"/>
      <c r="AF530" s="3"/>
    </row>
    <row x14ac:dyDescent="0.25" r="531" customHeight="1" ht="16.5">
      <c r="A531" s="5">
        <v>124328</v>
      </c>
      <c r="B531" s="3" t="s">
        <v>12873</v>
      </c>
      <c r="C531" s="3" t="s">
        <v>12874</v>
      </c>
      <c r="D531" s="8" t="s">
        <v>7</v>
      </c>
      <c r="E531" s="79"/>
      <c r="F531" s="80">
        <f>IF(AC531="SIM",IF(E531&lt;&gt;"",IF(VLOOKUP(E531,AUXILIAR!$A$1:$B$11,2,FALSE)-IF(Verificação!$G$3="",10,VLOOKUP(Verificação!$G$3,AUXILIAR!$A$1:$B$11,2,FALSE))&gt;0,Verificação!$G$3,E531),IF(VLOOKUP(D531,AUXILIAR!$A$1:$B$11,2,FALSE)-IF(Verificação!$G$3="",10,VLOOKUP(Verificação!$G$3,AUXILIAR!$A$1:$B$11,2,FALSE))&gt;0,Verificação!$G$3,D531)),IF(E531&lt;&gt;"",E531,D531))</f>
      </c>
      <c r="G531" s="81">
        <f>IF(OR(AND(AC531="SIM",OR(F531=Verificação!$G$3,D531=F531,F531="NP")),OR(D531=F531,F531="NP")),"NÃO",IF(E531&lt;&gt;"","SIM","NÃO"))</f>
      </c>
      <c r="H531" s="7">
        <f>IF(E531="NP",0,ABS(VLOOKUP(D531,AUXILIAR!$A$2:$B$11,2,FALSE) - VLOOKUP(E531,AUXILIAR!$A$2:$B$11,2,FALSE)))</f>
      </c>
      <c r="I531" s="5">
        <v>1</v>
      </c>
      <c r="J531" s="5">
        <v>2</v>
      </c>
      <c r="K531" s="48">
        <v>0.5</v>
      </c>
      <c r="L531" s="5">
        <v>1</v>
      </c>
      <c r="M531" s="5">
        <v>2</v>
      </c>
      <c r="N531" s="48">
        <v>0.5</v>
      </c>
      <c r="O531" s="7"/>
      <c r="P531" s="3"/>
      <c r="Q531" s="3" t="s">
        <v>13134</v>
      </c>
      <c r="R531" s="7"/>
      <c r="S531" s="7"/>
      <c r="T531" s="13"/>
      <c r="U531" s="13"/>
      <c r="V531" s="5">
        <v>15</v>
      </c>
      <c r="W531" s="3"/>
      <c r="X531" s="3"/>
      <c r="Y531" s="3" t="s">
        <v>13134</v>
      </c>
      <c r="Z531" s="48">
        <v>1.9974641641126591</v>
      </c>
      <c r="AA531" s="5">
        <v>27</v>
      </c>
      <c r="AB531" s="5">
        <v>27</v>
      </c>
      <c r="AC531" s="3" t="s">
        <v>11873</v>
      </c>
      <c r="AD531" s="3"/>
      <c r="AE531" s="3"/>
      <c r="AF531" s="3"/>
    </row>
    <row x14ac:dyDescent="0.25" r="532" customHeight="1" ht="16.5">
      <c r="A532" s="5">
        <v>95098</v>
      </c>
      <c r="B532" s="3" t="s">
        <v>12173</v>
      </c>
      <c r="C532" s="3" t="s">
        <v>12174</v>
      </c>
      <c r="D532" s="8" t="s">
        <v>7</v>
      </c>
      <c r="E532" s="79"/>
      <c r="F532" s="80">
        <f>IF(AC532="SIM",IF(E532&lt;&gt;"",IF(VLOOKUP(E532,AUXILIAR!$A$1:$B$11,2,FALSE)-IF(Verificação!$G$3="",10,VLOOKUP(Verificação!$G$3,AUXILIAR!$A$1:$B$11,2,FALSE))&gt;0,Verificação!$G$3,E532),IF(VLOOKUP(D532,AUXILIAR!$A$1:$B$11,2,FALSE)-IF(Verificação!$G$3="",10,VLOOKUP(Verificação!$G$3,AUXILIAR!$A$1:$B$11,2,FALSE))&gt;0,Verificação!$G$3,D532)),IF(E532&lt;&gt;"",E532,D532))</f>
      </c>
      <c r="G532" s="81">
        <f>IF(OR(AND(AC532="SIM",OR(F532=Verificação!$G$3,D532=F532,F532="NP")),OR(D532=F532,F532="NP")),"NÃO",IF(E532&lt;&gt;"","SIM","NÃO"))</f>
      </c>
      <c r="H532" s="7">
        <f>IF(E532="NP",0,ABS(VLOOKUP(D532,AUXILIAR!$A$2:$B$11,2,FALSE) - VLOOKUP(E532,AUXILIAR!$A$2:$B$11,2,FALSE)))</f>
      </c>
      <c r="I532" s="5">
        <v>7</v>
      </c>
      <c r="J532" s="5">
        <v>14</v>
      </c>
      <c r="K532" s="48">
        <v>0.5</v>
      </c>
      <c r="L532" s="5">
        <v>2</v>
      </c>
      <c r="M532" s="5">
        <v>6</v>
      </c>
      <c r="N532" s="48">
        <v>0.3333333333333333</v>
      </c>
      <c r="O532" s="7"/>
      <c r="P532" s="3"/>
      <c r="Q532" s="3" t="s">
        <v>13134</v>
      </c>
      <c r="R532" s="7"/>
      <c r="S532" s="7"/>
      <c r="T532" s="13"/>
      <c r="U532" s="13"/>
      <c r="V532" s="5">
        <v>15</v>
      </c>
      <c r="W532" s="3"/>
      <c r="X532" s="3"/>
      <c r="Y532" s="3" t="s">
        <v>11873</v>
      </c>
      <c r="Z532" s="48">
        <v>1.9974641641126591</v>
      </c>
      <c r="AA532" s="5">
        <v>27</v>
      </c>
      <c r="AB532" s="5">
        <v>27</v>
      </c>
      <c r="AC532" s="3" t="s">
        <v>11873</v>
      </c>
      <c r="AD532" s="3"/>
      <c r="AE532" s="3"/>
      <c r="AF532" s="3"/>
    </row>
    <row x14ac:dyDescent="0.25" r="533" customHeight="1" ht="16.5">
      <c r="A533" s="5">
        <v>88169</v>
      </c>
      <c r="B533" s="3" t="s">
        <v>12126</v>
      </c>
      <c r="C533" s="3" t="s">
        <v>12127</v>
      </c>
      <c r="D533" s="8" t="s">
        <v>7</v>
      </c>
      <c r="E533" s="79"/>
      <c r="F533" s="80">
        <f>IF(AC533="SIM",IF(E533&lt;&gt;"",IF(VLOOKUP(E533,AUXILIAR!$A$1:$B$11,2,FALSE)-IF(Verificação!$G$3="",10,VLOOKUP(Verificação!$G$3,AUXILIAR!$A$1:$B$11,2,FALSE))&gt;0,Verificação!$G$3,E533),IF(VLOOKUP(D533,AUXILIAR!$A$1:$B$11,2,FALSE)-IF(Verificação!$G$3="",10,VLOOKUP(Verificação!$G$3,AUXILIAR!$A$1:$B$11,2,FALSE))&gt;0,Verificação!$G$3,D533)),IF(E533&lt;&gt;"",E533,D533))</f>
      </c>
      <c r="G533" s="81">
        <f>IF(OR(AND(AC533="SIM",OR(F533=Verificação!$G$3,D533=F533,F533="NP")),OR(D533=F533,F533="NP")),"NÃO",IF(E533&lt;&gt;"","SIM","NÃO"))</f>
      </c>
      <c r="H533" s="7">
        <f>IF(E533="NP",0,ABS(VLOOKUP(D533,AUXILIAR!$A$2:$B$11,2,FALSE) - VLOOKUP(E533,AUXILIAR!$A$2:$B$11,2,FALSE)))</f>
      </c>
      <c r="I533" s="5">
        <v>25</v>
      </c>
      <c r="J533" s="5">
        <v>51</v>
      </c>
      <c r="K533" s="48">
        <v>0.49019607843137253</v>
      </c>
      <c r="L533" s="5">
        <v>24</v>
      </c>
      <c r="M533" s="5">
        <v>42</v>
      </c>
      <c r="N533" s="48">
        <v>0.5714285714285714</v>
      </c>
      <c r="O533" s="7"/>
      <c r="P533" s="3"/>
      <c r="Q533" s="3" t="s">
        <v>13134</v>
      </c>
      <c r="R533" s="7"/>
      <c r="S533" s="7"/>
      <c r="T533" s="13"/>
      <c r="U533" s="13"/>
      <c r="V533" s="5">
        <v>15</v>
      </c>
      <c r="W533" s="3"/>
      <c r="X533" s="3"/>
      <c r="Y533" s="3" t="s">
        <v>11873</v>
      </c>
      <c r="Z533" s="48">
        <v>1.9974641641126591</v>
      </c>
      <c r="AA533" s="5">
        <v>27</v>
      </c>
      <c r="AB533" s="5">
        <v>27</v>
      </c>
      <c r="AC533" s="3" t="s">
        <v>11873</v>
      </c>
      <c r="AD533" s="3"/>
      <c r="AE533" s="3"/>
      <c r="AF533" s="3"/>
    </row>
    <row x14ac:dyDescent="0.25" r="534" customHeight="1" ht="16.5">
      <c r="A534" s="5">
        <v>2376</v>
      </c>
      <c r="B534" s="3" t="s">
        <v>6288</v>
      </c>
      <c r="C534" s="3" t="s">
        <v>6289</v>
      </c>
      <c r="D534" s="8" t="s">
        <v>4</v>
      </c>
      <c r="E534" s="79"/>
      <c r="F534" s="80">
        <f>IF(AC534="SIM",IF(E534&lt;&gt;"",IF(VLOOKUP(E534,AUXILIAR!$A$1:$B$11,2,FALSE)-IF(Verificação!$G$3="",10,VLOOKUP(Verificação!$G$3,AUXILIAR!$A$1:$B$11,2,FALSE))&gt;0,Verificação!$G$3,E534),IF(VLOOKUP(D534,AUXILIAR!$A$1:$B$11,2,FALSE)-IF(Verificação!$G$3="",10,VLOOKUP(Verificação!$G$3,AUXILIAR!$A$1:$B$11,2,FALSE))&gt;0,Verificação!$G$3,D534)),IF(E534&lt;&gt;"",E534,D534))</f>
      </c>
      <c r="G534" s="81">
        <f>IF(OR(AND(AC534="SIM",OR(F534=Verificação!$G$3,D534=F534,F534="NP")),OR(D534=F534,F534="NP")),"NÃO",IF(E534&lt;&gt;"","SIM","NÃO"))</f>
      </c>
      <c r="H534" s="7">
        <f>IF(E534="NP",0,ABS(VLOOKUP(D534,AUXILIAR!$A$2:$B$11,2,FALSE) - VLOOKUP(E534,AUXILIAR!$A$2:$B$11,2,FALSE)))</f>
      </c>
      <c r="I534" s="5">
        <v>4</v>
      </c>
      <c r="J534" s="5">
        <v>5</v>
      </c>
      <c r="K534" s="48">
        <v>0.8</v>
      </c>
      <c r="L534" s="5">
        <v>1</v>
      </c>
      <c r="M534" s="5">
        <v>2</v>
      </c>
      <c r="N534" s="48">
        <v>0.5</v>
      </c>
      <c r="O534" s="7"/>
      <c r="P534" s="3"/>
      <c r="Q534" s="3" t="s">
        <v>13134</v>
      </c>
      <c r="R534" s="48">
        <v>1.9</v>
      </c>
      <c r="S534" s="5">
        <v>67</v>
      </c>
      <c r="T534" s="48">
        <v>1.273</v>
      </c>
      <c r="U534" s="48">
        <v>42.6829268</v>
      </c>
      <c r="V534" s="5">
        <v>17</v>
      </c>
      <c r="W534" s="3" t="s">
        <v>13611</v>
      </c>
      <c r="X534" s="3" t="s">
        <v>13612</v>
      </c>
      <c r="Y534" s="3" t="s">
        <v>11873</v>
      </c>
      <c r="Z534" s="48">
        <v>1.9</v>
      </c>
      <c r="AA534" s="5">
        <v>26</v>
      </c>
      <c r="AB534" s="5">
        <v>67</v>
      </c>
      <c r="AC534" s="3" t="s">
        <v>13134</v>
      </c>
      <c r="AD534" s="3"/>
      <c r="AE534" s="3"/>
      <c r="AF534" s="3"/>
    </row>
    <row x14ac:dyDescent="0.25" r="535" customHeight="1" ht="16.5">
      <c r="A535" s="5">
        <v>129348</v>
      </c>
      <c r="B535" s="3" t="s">
        <v>10783</v>
      </c>
      <c r="C535" s="3" t="s">
        <v>10784</v>
      </c>
      <c r="D535" s="8" t="s">
        <v>7</v>
      </c>
      <c r="E535" s="79"/>
      <c r="F535" s="80">
        <f>IF(AC535="SIM",IF(E535&lt;&gt;"",IF(VLOOKUP(E535,AUXILIAR!$A$1:$B$11,2,FALSE)-IF(Verificação!$G$3="",10,VLOOKUP(Verificação!$G$3,AUXILIAR!$A$1:$B$11,2,FALSE))&gt;0,Verificação!$G$3,E535),IF(VLOOKUP(D535,AUXILIAR!$A$1:$B$11,2,FALSE)-IF(Verificação!$G$3="",10,VLOOKUP(Verificação!$G$3,AUXILIAR!$A$1:$B$11,2,FALSE))&gt;0,Verificação!$G$3,D535)),IF(E535&lt;&gt;"",E535,D535))</f>
      </c>
      <c r="G535" s="81">
        <f>IF(OR(AND(AC535="SIM",OR(F535=Verificação!$G$3,D535=F535,F535="NP")),OR(D535=F535,F535="NP")),"NÃO",IF(E535&lt;&gt;"","SIM","NÃO"))</f>
      </c>
      <c r="H535" s="7">
        <f>IF(E535="NP",0,ABS(VLOOKUP(D535,AUXILIAR!$A$2:$B$11,2,FALSE) - VLOOKUP(E535,AUXILIAR!$A$2:$B$11,2,FALSE)))</f>
      </c>
      <c r="I535" s="5">
        <v>2</v>
      </c>
      <c r="J535" s="5">
        <v>5</v>
      </c>
      <c r="K535" s="48">
        <v>0.4</v>
      </c>
      <c r="L535" s="5">
        <v>2</v>
      </c>
      <c r="M535" s="5">
        <v>5</v>
      </c>
      <c r="N535" s="48">
        <v>0.4</v>
      </c>
      <c r="O535" s="5">
        <v>2</v>
      </c>
      <c r="P535" s="3" t="s">
        <v>10785</v>
      </c>
      <c r="Q535" s="3" t="s">
        <v>11873</v>
      </c>
      <c r="R535" s="48">
        <v>1.9</v>
      </c>
      <c r="S535" s="5">
        <v>33</v>
      </c>
      <c r="T535" s="13"/>
      <c r="U535" s="13"/>
      <c r="V535" s="5">
        <v>11</v>
      </c>
      <c r="W535" s="3" t="s">
        <v>13276</v>
      </c>
      <c r="X535" s="3"/>
      <c r="Y535" s="3" t="s">
        <v>13134</v>
      </c>
      <c r="Z535" s="48">
        <v>1.9</v>
      </c>
      <c r="AA535" s="5">
        <v>26</v>
      </c>
      <c r="AB535" s="5">
        <v>33</v>
      </c>
      <c r="AC535" s="3" t="s">
        <v>13134</v>
      </c>
      <c r="AD535" s="3"/>
      <c r="AE535" s="3"/>
      <c r="AF535" s="3"/>
    </row>
    <row x14ac:dyDescent="0.25" r="536" customHeight="1" ht="16.5">
      <c r="A536" s="5">
        <v>113645</v>
      </c>
      <c r="B536" s="3" t="s">
        <v>10672</v>
      </c>
      <c r="C536" s="3" t="s">
        <v>10673</v>
      </c>
      <c r="D536" s="8" t="s">
        <v>7</v>
      </c>
      <c r="E536" s="79"/>
      <c r="F536" s="80">
        <f>IF(AC536="SIM",IF(E536&lt;&gt;"",IF(VLOOKUP(E536,AUXILIAR!$A$1:$B$11,2,FALSE)-IF(Verificação!$G$3="",10,VLOOKUP(Verificação!$G$3,AUXILIAR!$A$1:$B$11,2,FALSE))&gt;0,Verificação!$G$3,E536),IF(VLOOKUP(D536,AUXILIAR!$A$1:$B$11,2,FALSE)-IF(Verificação!$G$3="",10,VLOOKUP(Verificação!$G$3,AUXILIAR!$A$1:$B$11,2,FALSE))&gt;0,Verificação!$G$3,D536)),IF(E536&lt;&gt;"",E536,D536))</f>
      </c>
      <c r="G536" s="81">
        <f>IF(OR(AND(AC536="SIM",OR(F536=Verificação!$G$3,D536=F536,F536="NP")),OR(D536=F536,F536="NP")),"NÃO",IF(E536&lt;&gt;"","SIM","NÃO"))</f>
      </c>
      <c r="H536" s="7">
        <f>IF(E536="NP",0,ABS(VLOOKUP(D536,AUXILIAR!$A$2:$B$11,2,FALSE) - VLOOKUP(E536,AUXILIAR!$A$2:$B$11,2,FALSE)))</f>
      </c>
      <c r="I536" s="5">
        <v>1</v>
      </c>
      <c r="J536" s="5">
        <v>1</v>
      </c>
      <c r="K536" s="5">
        <v>1</v>
      </c>
      <c r="L536" s="5">
        <v>1</v>
      </c>
      <c r="M536" s="5">
        <v>1</v>
      </c>
      <c r="N536" s="5">
        <v>1</v>
      </c>
      <c r="O536" s="7"/>
      <c r="P536" s="3"/>
      <c r="Q536" s="3" t="s">
        <v>13134</v>
      </c>
      <c r="R536" s="48">
        <v>1.9</v>
      </c>
      <c r="S536" s="5">
        <v>35</v>
      </c>
      <c r="T536" s="13"/>
      <c r="U536" s="13"/>
      <c r="V536" s="5">
        <v>15</v>
      </c>
      <c r="W536" s="3" t="s">
        <v>13416</v>
      </c>
      <c r="X536" s="3"/>
      <c r="Y536" s="3" t="s">
        <v>11873</v>
      </c>
      <c r="Z536" s="48">
        <v>1.9</v>
      </c>
      <c r="AA536" s="5">
        <v>26</v>
      </c>
      <c r="AB536" s="5">
        <v>35</v>
      </c>
      <c r="AC536" s="3" t="s">
        <v>13134</v>
      </c>
      <c r="AD536" s="3"/>
      <c r="AE536" s="3"/>
      <c r="AF536" s="3"/>
    </row>
    <row x14ac:dyDescent="0.25" r="537" customHeight="1" ht="16.5">
      <c r="A537" s="5">
        <v>55255</v>
      </c>
      <c r="B537" s="3" t="s">
        <v>10460</v>
      </c>
      <c r="C537" s="3" t="s">
        <v>10461</v>
      </c>
      <c r="D537" s="8" t="s">
        <v>7</v>
      </c>
      <c r="E537" s="79"/>
      <c r="F537" s="80">
        <f>IF(AC537="SIM",IF(E537&lt;&gt;"",IF(VLOOKUP(E537,AUXILIAR!$A$1:$B$11,2,FALSE)-IF(Verificação!$G$3="",10,VLOOKUP(Verificação!$G$3,AUXILIAR!$A$1:$B$11,2,FALSE))&gt;0,Verificação!$G$3,E537),IF(VLOOKUP(D537,AUXILIAR!$A$1:$B$11,2,FALSE)-IF(Verificação!$G$3="",10,VLOOKUP(Verificação!$G$3,AUXILIAR!$A$1:$B$11,2,FALSE))&gt;0,Verificação!$G$3,D537)),IF(E537&lt;&gt;"",E537,D537))</f>
      </c>
      <c r="G537" s="81">
        <f>IF(OR(AND(AC537="SIM",OR(F537=Verificação!$G$3,D537=F537,F537="NP")),OR(D537=F537,F537="NP")),"NÃO",IF(E537&lt;&gt;"","SIM","NÃO"))</f>
      </c>
      <c r="H537" s="7">
        <f>IF(E537="NP",0,ABS(VLOOKUP(D537,AUXILIAR!$A$2:$B$11,2,FALSE) - VLOOKUP(E537,AUXILIAR!$A$2:$B$11,2,FALSE)))</f>
      </c>
      <c r="I537" s="5">
        <v>2</v>
      </c>
      <c r="J537" s="5">
        <v>3</v>
      </c>
      <c r="K537" s="48">
        <v>0.6666666666666666</v>
      </c>
      <c r="L537" s="5">
        <v>2</v>
      </c>
      <c r="M537" s="5">
        <v>3</v>
      </c>
      <c r="N537" s="48">
        <v>0.6666666666666666</v>
      </c>
      <c r="O537" s="7"/>
      <c r="P537" s="3"/>
      <c r="Q537" s="3" t="s">
        <v>13134</v>
      </c>
      <c r="R537" s="48">
        <v>1.9</v>
      </c>
      <c r="S537" s="5">
        <v>35</v>
      </c>
      <c r="T537" s="48">
        <v>1.695</v>
      </c>
      <c r="U537" s="48">
        <v>9.6311475</v>
      </c>
      <c r="V537" s="5">
        <v>22</v>
      </c>
      <c r="W537" s="3" t="s">
        <v>13613</v>
      </c>
      <c r="X537" s="3" t="s">
        <v>13526</v>
      </c>
      <c r="Y537" s="3" t="s">
        <v>11873</v>
      </c>
      <c r="Z537" s="48">
        <v>1.9</v>
      </c>
      <c r="AA537" s="5">
        <v>26</v>
      </c>
      <c r="AB537" s="5">
        <v>35</v>
      </c>
      <c r="AC537" s="3" t="s">
        <v>13134</v>
      </c>
      <c r="AD537" s="3"/>
      <c r="AE537" s="3"/>
      <c r="AF537" s="3"/>
    </row>
    <row x14ac:dyDescent="0.25" r="538" customHeight="1" ht="16.5">
      <c r="A538" s="5">
        <v>12250</v>
      </c>
      <c r="B538" s="3" t="s">
        <v>10153</v>
      </c>
      <c r="C538" s="3" t="s">
        <v>10154</v>
      </c>
      <c r="D538" s="8" t="s">
        <v>7</v>
      </c>
      <c r="E538" s="79"/>
      <c r="F538" s="80">
        <f>IF(AC538="SIM",IF(E538&lt;&gt;"",IF(VLOOKUP(E538,AUXILIAR!$A$1:$B$11,2,FALSE)-IF(Verificação!$G$3="",10,VLOOKUP(Verificação!$G$3,AUXILIAR!$A$1:$B$11,2,FALSE))&gt;0,Verificação!$G$3,E538),IF(VLOOKUP(D538,AUXILIAR!$A$1:$B$11,2,FALSE)-IF(Verificação!$G$3="",10,VLOOKUP(Verificação!$G$3,AUXILIAR!$A$1:$B$11,2,FALSE))&gt;0,Verificação!$G$3,D538)),IF(E538&lt;&gt;"",E538,D538))</f>
      </c>
      <c r="G538" s="81">
        <f>IF(OR(AND(AC538="SIM",OR(F538=Verificação!$G$3,D538=F538,F538="NP")),OR(D538=F538,F538="NP")),"NÃO",IF(E538&lt;&gt;"","SIM","NÃO"))</f>
      </c>
      <c r="H538" s="7">
        <f>IF(E538="NP",0,ABS(VLOOKUP(D538,AUXILIAR!$A$2:$B$11,2,FALSE) - VLOOKUP(E538,AUXILIAR!$A$2:$B$11,2,FALSE)))</f>
      </c>
      <c r="I538" s="5">
        <v>6</v>
      </c>
      <c r="J538" s="5">
        <v>9</v>
      </c>
      <c r="K538" s="48">
        <v>0.6666666666666666</v>
      </c>
      <c r="L538" s="5">
        <v>2</v>
      </c>
      <c r="M538" s="5">
        <v>4</v>
      </c>
      <c r="N538" s="48">
        <v>0.5</v>
      </c>
      <c r="O538" s="7"/>
      <c r="P538" s="3"/>
      <c r="Q538" s="3" t="s">
        <v>13134</v>
      </c>
      <c r="R538" s="48">
        <v>1.9</v>
      </c>
      <c r="S538" s="5">
        <v>36</v>
      </c>
      <c r="T538" s="48">
        <v>1.326</v>
      </c>
      <c r="U538" s="48">
        <v>5.942623</v>
      </c>
      <c r="V538" s="5">
        <v>26</v>
      </c>
      <c r="W538" s="3" t="s">
        <v>13614</v>
      </c>
      <c r="X538" s="3" t="s">
        <v>13526</v>
      </c>
      <c r="Y538" s="3" t="s">
        <v>11873</v>
      </c>
      <c r="Z538" s="48">
        <v>1.9</v>
      </c>
      <c r="AA538" s="5">
        <v>26</v>
      </c>
      <c r="AB538" s="5">
        <v>36</v>
      </c>
      <c r="AC538" s="3" t="s">
        <v>13134</v>
      </c>
      <c r="AD538" s="3"/>
      <c r="AE538" s="3"/>
      <c r="AF538" s="3"/>
    </row>
    <row x14ac:dyDescent="0.25" r="539" customHeight="1" ht="16.5">
      <c r="A539" s="5">
        <v>119631</v>
      </c>
      <c r="B539" s="3" t="s">
        <v>12780</v>
      </c>
      <c r="C539" s="3" t="s">
        <v>12781</v>
      </c>
      <c r="D539" s="8" t="s">
        <v>7</v>
      </c>
      <c r="E539" s="79"/>
      <c r="F539" s="80">
        <f>IF(AC539="SIM",IF(E539&lt;&gt;"",IF(VLOOKUP(E539,AUXILIAR!$A$1:$B$11,2,FALSE)-IF(Verificação!$G$3="",10,VLOOKUP(Verificação!$G$3,AUXILIAR!$A$1:$B$11,2,FALSE))&gt;0,Verificação!$G$3,E539),IF(VLOOKUP(D539,AUXILIAR!$A$1:$B$11,2,FALSE)-IF(Verificação!$G$3="",10,VLOOKUP(Verificação!$G$3,AUXILIAR!$A$1:$B$11,2,FALSE))&gt;0,Verificação!$G$3,D539)),IF(E539&lt;&gt;"",E539,D539))</f>
      </c>
      <c r="G539" s="81">
        <f>IF(OR(AND(AC539="SIM",OR(F539=Verificação!$G$3,D539=F539,F539="NP")),OR(D539=F539,F539="NP")),"NÃO",IF(E539&lt;&gt;"","SIM","NÃO"))</f>
      </c>
      <c r="H539" s="7">
        <f>IF(E539="NP",0,ABS(VLOOKUP(D539,AUXILIAR!$A$2:$B$11,2,FALSE) - VLOOKUP(E539,AUXILIAR!$A$2:$B$11,2,FALSE)))</f>
      </c>
      <c r="I539" s="5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7"/>
      <c r="P539" s="3"/>
      <c r="Q539" s="3" t="s">
        <v>13134</v>
      </c>
      <c r="R539" s="7"/>
      <c r="S539" s="7"/>
      <c r="T539" s="13"/>
      <c r="U539" s="13"/>
      <c r="V539" s="5">
        <v>14</v>
      </c>
      <c r="W539" s="3"/>
      <c r="X539" s="3"/>
      <c r="Y539" s="3" t="s">
        <v>11873</v>
      </c>
      <c r="Z539" s="48">
        <v>1.884687646575812</v>
      </c>
      <c r="AA539" s="5">
        <v>25</v>
      </c>
      <c r="AB539" s="5">
        <v>25</v>
      </c>
      <c r="AC539" s="3" t="s">
        <v>11873</v>
      </c>
      <c r="AD539" s="3"/>
      <c r="AE539" s="3"/>
      <c r="AF539" s="3"/>
    </row>
    <row x14ac:dyDescent="0.25" r="540" customHeight="1" ht="16.5">
      <c r="A540" s="5">
        <v>104650</v>
      </c>
      <c r="B540" s="3" t="s">
        <v>12356</v>
      </c>
      <c r="C540" s="3" t="s">
        <v>12357</v>
      </c>
      <c r="D540" s="8" t="s">
        <v>7</v>
      </c>
      <c r="E540" s="79"/>
      <c r="F540" s="80">
        <f>IF(AC540="SIM",IF(E540&lt;&gt;"",IF(VLOOKUP(E540,AUXILIAR!$A$1:$B$11,2,FALSE)-IF(Verificação!$G$3="",10,VLOOKUP(Verificação!$G$3,AUXILIAR!$A$1:$B$11,2,FALSE))&gt;0,Verificação!$G$3,E540),IF(VLOOKUP(D540,AUXILIAR!$A$1:$B$11,2,FALSE)-IF(Verificação!$G$3="",10,VLOOKUP(Verificação!$G$3,AUXILIAR!$A$1:$B$11,2,FALSE))&gt;0,Verificação!$G$3,D540)),IF(E540&lt;&gt;"",E540,D540))</f>
      </c>
      <c r="G540" s="81">
        <f>IF(OR(AND(AC540="SIM",OR(F540=Verificação!$G$3,D540=F540,F540="NP")),OR(D540=F540,F540="NP")),"NÃO",IF(E540&lt;&gt;"","SIM","NÃO"))</f>
      </c>
      <c r="H540" s="7">
        <f>IF(E540="NP",0,ABS(VLOOKUP(D540,AUXILIAR!$A$2:$B$11,2,FALSE) - VLOOKUP(E540,AUXILIAR!$A$2:$B$11,2,FALSE)))</f>
      </c>
      <c r="I540" s="5">
        <v>1</v>
      </c>
      <c r="J540" s="5">
        <v>1</v>
      </c>
      <c r="K540" s="5">
        <v>1</v>
      </c>
      <c r="L540" s="5">
        <v>1</v>
      </c>
      <c r="M540" s="5">
        <v>1</v>
      </c>
      <c r="N540" s="5">
        <v>1</v>
      </c>
      <c r="O540" s="7"/>
      <c r="P540" s="3"/>
      <c r="Q540" s="3" t="s">
        <v>13134</v>
      </c>
      <c r="R540" s="7"/>
      <c r="S540" s="7"/>
      <c r="T540" s="13"/>
      <c r="U540" s="13"/>
      <c r="V540" s="5">
        <v>14</v>
      </c>
      <c r="W540" s="3"/>
      <c r="X540" s="3"/>
      <c r="Y540" s="3" t="s">
        <v>13134</v>
      </c>
      <c r="Z540" s="48">
        <v>1.884687646575812</v>
      </c>
      <c r="AA540" s="5">
        <v>25</v>
      </c>
      <c r="AB540" s="5">
        <v>25</v>
      </c>
      <c r="AC540" s="3" t="s">
        <v>11873</v>
      </c>
      <c r="AD540" s="3"/>
      <c r="AE540" s="3"/>
      <c r="AF540" s="3"/>
    </row>
    <row x14ac:dyDescent="0.25" r="541" customHeight="1" ht="16.5">
      <c r="A541" s="5">
        <v>97742</v>
      </c>
      <c r="B541" s="3" t="s">
        <v>12191</v>
      </c>
      <c r="C541" s="3" t="s">
        <v>12192</v>
      </c>
      <c r="D541" s="8" t="s">
        <v>7</v>
      </c>
      <c r="E541" s="79"/>
      <c r="F541" s="80">
        <f>IF(AC541="SIM",IF(E541&lt;&gt;"",IF(VLOOKUP(E541,AUXILIAR!$A$1:$B$11,2,FALSE)-IF(Verificação!$G$3="",10,VLOOKUP(Verificação!$G$3,AUXILIAR!$A$1:$B$11,2,FALSE))&gt;0,Verificação!$G$3,E541),IF(VLOOKUP(D541,AUXILIAR!$A$1:$B$11,2,FALSE)-IF(Verificação!$G$3="",10,VLOOKUP(Verificação!$G$3,AUXILIAR!$A$1:$B$11,2,FALSE))&gt;0,Verificação!$G$3,D541)),IF(E541&lt;&gt;"",E541,D541))</f>
      </c>
      <c r="G541" s="81">
        <f>IF(OR(AND(AC541="SIM",OR(F541=Verificação!$G$3,D541=F541,F541="NP")),OR(D541=F541,F541="NP")),"NÃO",IF(E541&lt;&gt;"","SIM","NÃO"))</f>
      </c>
      <c r="H541" s="7">
        <f>IF(E541="NP",0,ABS(VLOOKUP(D541,AUXILIAR!$A$2:$B$11,2,FALSE) - VLOOKUP(E541,AUXILIAR!$A$2:$B$11,2,FALSE)))</f>
      </c>
      <c r="I541" s="5">
        <v>11</v>
      </c>
      <c r="J541" s="5">
        <v>24</v>
      </c>
      <c r="K541" s="48">
        <v>0.4583333333333333</v>
      </c>
      <c r="L541" s="5">
        <v>4</v>
      </c>
      <c r="M541" s="5">
        <v>9</v>
      </c>
      <c r="N541" s="48">
        <v>0.4444444444444444</v>
      </c>
      <c r="O541" s="5">
        <v>2</v>
      </c>
      <c r="P541" s="3" t="s">
        <v>12193</v>
      </c>
      <c r="Q541" s="3" t="s">
        <v>11873</v>
      </c>
      <c r="R541" s="7"/>
      <c r="S541" s="7"/>
      <c r="T541" s="13"/>
      <c r="U541" s="13"/>
      <c r="V541" s="5">
        <v>14</v>
      </c>
      <c r="W541" s="3"/>
      <c r="X541" s="3"/>
      <c r="Y541" s="3" t="s">
        <v>11873</v>
      </c>
      <c r="Z541" s="48">
        <v>1.884687646575812</v>
      </c>
      <c r="AA541" s="5">
        <v>25</v>
      </c>
      <c r="AB541" s="5">
        <v>25</v>
      </c>
      <c r="AC541" s="3" t="s">
        <v>11873</v>
      </c>
      <c r="AD541" s="3"/>
      <c r="AE541" s="3"/>
      <c r="AF541" s="3"/>
    </row>
    <row x14ac:dyDescent="0.25" r="542" customHeight="1" ht="16.5">
      <c r="A542" s="5">
        <v>26927</v>
      </c>
      <c r="B542" s="3" t="s">
        <v>9464</v>
      </c>
      <c r="C542" s="3" t="s">
        <v>9465</v>
      </c>
      <c r="D542" s="8" t="s">
        <v>6</v>
      </c>
      <c r="E542" s="79"/>
      <c r="F542" s="80">
        <f>IF(AC542="SIM",IF(E542&lt;&gt;"",IF(VLOOKUP(E542,AUXILIAR!$A$1:$B$11,2,FALSE)-IF(Verificação!$G$3="",10,VLOOKUP(Verificação!$G$3,AUXILIAR!$A$1:$B$11,2,FALSE))&gt;0,Verificação!$G$3,E542),IF(VLOOKUP(D542,AUXILIAR!$A$1:$B$11,2,FALSE)-IF(Verificação!$G$3="",10,VLOOKUP(Verificação!$G$3,AUXILIAR!$A$1:$B$11,2,FALSE))&gt;0,Verificação!$G$3,D542)),IF(E542&lt;&gt;"",E542,D542))</f>
      </c>
      <c r="G542" s="81">
        <f>IF(OR(AND(AC542="SIM",OR(F542=Verificação!$G$3,D542=F542,F542="NP")),OR(D542=F542,F542="NP")),"NÃO",IF(E542&lt;&gt;"","SIM","NÃO"))</f>
      </c>
      <c r="H542" s="7">
        <f>IF(E542="NP",0,ABS(VLOOKUP(D542,AUXILIAR!$A$2:$B$11,2,FALSE) - VLOOKUP(E542,AUXILIAR!$A$2:$B$11,2,FALSE)))</f>
      </c>
      <c r="I542" s="5">
        <v>7</v>
      </c>
      <c r="J542" s="5">
        <v>23</v>
      </c>
      <c r="K542" s="48">
        <v>0.30434782608695654</v>
      </c>
      <c r="L542" s="5">
        <v>3</v>
      </c>
      <c r="M542" s="5">
        <v>12</v>
      </c>
      <c r="N542" s="48">
        <v>0.25</v>
      </c>
      <c r="O542" s="5">
        <v>2</v>
      </c>
      <c r="P542" s="3" t="s">
        <v>9466</v>
      </c>
      <c r="Q542" s="3" t="s">
        <v>11873</v>
      </c>
      <c r="R542" s="48">
        <v>1.8</v>
      </c>
      <c r="S542" s="5">
        <v>49</v>
      </c>
      <c r="T542" s="48">
        <v>1.319</v>
      </c>
      <c r="U542" s="48">
        <v>17.7966102</v>
      </c>
      <c r="V542" s="5">
        <v>22</v>
      </c>
      <c r="W542" s="3" t="s">
        <v>13615</v>
      </c>
      <c r="X542" s="3" t="s">
        <v>13402</v>
      </c>
      <c r="Y542" s="3" t="s">
        <v>13134</v>
      </c>
      <c r="Z542" s="48">
        <v>1.8</v>
      </c>
      <c r="AA542" s="5">
        <v>25</v>
      </c>
      <c r="AB542" s="5">
        <v>49</v>
      </c>
      <c r="AC542" s="3" t="s">
        <v>13134</v>
      </c>
      <c r="AD542" s="3"/>
      <c r="AE542" s="3"/>
      <c r="AF542" s="3"/>
    </row>
    <row x14ac:dyDescent="0.25" r="543" customHeight="1" ht="16.5">
      <c r="A543" s="5">
        <v>24718</v>
      </c>
      <c r="B543" s="3" t="s">
        <v>10315</v>
      </c>
      <c r="C543" s="3" t="s">
        <v>10316</v>
      </c>
      <c r="D543" s="8" t="s">
        <v>7</v>
      </c>
      <c r="E543" s="79"/>
      <c r="F543" s="80">
        <f>IF(AC543="SIM",IF(E543&lt;&gt;"",IF(VLOOKUP(E543,AUXILIAR!$A$1:$B$11,2,FALSE)-IF(Verificação!$G$3="",10,VLOOKUP(Verificação!$G$3,AUXILIAR!$A$1:$B$11,2,FALSE))&gt;0,Verificação!$G$3,E543),IF(VLOOKUP(D543,AUXILIAR!$A$1:$B$11,2,FALSE)-IF(Verificação!$G$3="",10,VLOOKUP(Verificação!$G$3,AUXILIAR!$A$1:$B$11,2,FALSE))&gt;0,Verificação!$G$3,D543)),IF(E543&lt;&gt;"",E543,D543))</f>
      </c>
      <c r="G543" s="81">
        <f>IF(OR(AND(AC543="SIM",OR(F543=Verificação!$G$3,D543=F543,F543="NP")),OR(D543=F543,F543="NP")),"NÃO",IF(E543&lt;&gt;"","SIM","NÃO"))</f>
      </c>
      <c r="H543" s="7">
        <f>IF(E543="NP",0,ABS(VLOOKUP(D543,AUXILIAR!$A$2:$B$11,2,FALSE) - VLOOKUP(E543,AUXILIAR!$A$2:$B$11,2,FALSE)))</f>
      </c>
      <c r="I543" s="5">
        <v>4</v>
      </c>
      <c r="J543" s="5">
        <v>10</v>
      </c>
      <c r="K543" s="48">
        <v>0.4</v>
      </c>
      <c r="L543" s="5">
        <v>3</v>
      </c>
      <c r="M543" s="5">
        <v>8</v>
      </c>
      <c r="N543" s="48">
        <v>0.375</v>
      </c>
      <c r="O543" s="5">
        <v>2</v>
      </c>
      <c r="P543" s="3" t="s">
        <v>10317</v>
      </c>
      <c r="Q543" s="3" t="s">
        <v>11873</v>
      </c>
      <c r="R543" s="48">
        <v>1.8</v>
      </c>
      <c r="S543" s="5">
        <v>29</v>
      </c>
      <c r="T543" s="13"/>
      <c r="U543" s="13"/>
      <c r="V543" s="5">
        <v>12</v>
      </c>
      <c r="W543" s="3" t="s">
        <v>13616</v>
      </c>
      <c r="X543" s="3"/>
      <c r="Y543" s="3" t="s">
        <v>11873</v>
      </c>
      <c r="Z543" s="48">
        <v>1.8</v>
      </c>
      <c r="AA543" s="5">
        <v>25</v>
      </c>
      <c r="AB543" s="5">
        <v>29</v>
      </c>
      <c r="AC543" s="3" t="s">
        <v>13134</v>
      </c>
      <c r="AD543" s="3"/>
      <c r="AE543" s="3"/>
      <c r="AF543" s="3"/>
    </row>
    <row x14ac:dyDescent="0.25" r="544" customHeight="1" ht="16.5">
      <c r="A544" s="5">
        <v>130516</v>
      </c>
      <c r="B544" s="3" t="s">
        <v>11450</v>
      </c>
      <c r="C544" s="3" t="s">
        <v>11451</v>
      </c>
      <c r="D544" s="8" t="s">
        <v>8</v>
      </c>
      <c r="E544" s="79"/>
      <c r="F544" s="80">
        <f>IF(AC544="SIM",IF(E544&lt;&gt;"",IF(VLOOKUP(E544,AUXILIAR!$A$1:$B$11,2,FALSE)-IF(Verificação!$G$3="",10,VLOOKUP(Verificação!$G$3,AUXILIAR!$A$1:$B$11,2,FALSE))&gt;0,Verificação!$G$3,E544),IF(VLOOKUP(D544,AUXILIAR!$A$1:$B$11,2,FALSE)-IF(Verificação!$G$3="",10,VLOOKUP(Verificação!$G$3,AUXILIAR!$A$1:$B$11,2,FALSE))&gt;0,Verificação!$G$3,D544)),IF(E544&lt;&gt;"",E544,D544))</f>
      </c>
      <c r="G544" s="81">
        <f>IF(OR(AND(AC544="SIM",OR(F544=Verificação!$G$3,D544=F544,F544="NP")),OR(D544=F544,F544="NP")),"NÃO",IF(E544&lt;&gt;"","SIM","NÃO"))</f>
      </c>
      <c r="H544" s="7">
        <f>IF(E544="NP",0,ABS(VLOOKUP(D544,AUXILIAR!$A$2:$B$11,2,FALSE) - VLOOKUP(E544,AUXILIAR!$A$2:$B$11,2,FALSE)))</f>
      </c>
      <c r="I544" s="5">
        <v>1</v>
      </c>
      <c r="J544" s="5">
        <v>2</v>
      </c>
      <c r="K544" s="48">
        <v>0.5</v>
      </c>
      <c r="L544" s="5">
        <v>1</v>
      </c>
      <c r="M544" s="5">
        <v>2</v>
      </c>
      <c r="N544" s="48">
        <v>0.5</v>
      </c>
      <c r="O544" s="7"/>
      <c r="P544" s="3"/>
      <c r="Q544" s="3" t="s">
        <v>13134</v>
      </c>
      <c r="R544" s="48">
        <v>1.8</v>
      </c>
      <c r="S544" s="5">
        <v>23</v>
      </c>
      <c r="T544" s="13"/>
      <c r="U544" s="13"/>
      <c r="V544" s="7"/>
      <c r="W544" s="3" t="s">
        <v>13393</v>
      </c>
      <c r="X544" s="3"/>
      <c r="Y544" s="3" t="s">
        <v>13134</v>
      </c>
      <c r="Z544" s="48">
        <v>1.8</v>
      </c>
      <c r="AA544" s="5">
        <v>25</v>
      </c>
      <c r="AB544" s="5">
        <v>23</v>
      </c>
      <c r="AC544" s="3" t="s">
        <v>13134</v>
      </c>
      <c r="AD544" s="3"/>
      <c r="AE544" s="3"/>
      <c r="AF544" s="3"/>
    </row>
    <row x14ac:dyDescent="0.25" r="545" customHeight="1" ht="16.5">
      <c r="A545" s="5">
        <v>119615</v>
      </c>
      <c r="B545" s="3" t="s">
        <v>10747</v>
      </c>
      <c r="C545" s="3" t="s">
        <v>10748</v>
      </c>
      <c r="D545" s="8" t="s">
        <v>7</v>
      </c>
      <c r="E545" s="79"/>
      <c r="F545" s="80">
        <f>IF(AC545="SIM",IF(E545&lt;&gt;"",IF(VLOOKUP(E545,AUXILIAR!$A$1:$B$11,2,FALSE)-IF(Verificação!$G$3="",10,VLOOKUP(Verificação!$G$3,AUXILIAR!$A$1:$B$11,2,FALSE))&gt;0,Verificação!$G$3,E545),IF(VLOOKUP(D545,AUXILIAR!$A$1:$B$11,2,FALSE)-IF(Verificação!$G$3="",10,VLOOKUP(Verificação!$G$3,AUXILIAR!$A$1:$B$11,2,FALSE))&gt;0,Verificação!$G$3,D545)),IF(E545&lt;&gt;"",E545,D545))</f>
      </c>
      <c r="G545" s="81">
        <f>IF(OR(AND(AC545="SIM",OR(F545=Verificação!$G$3,D545=F545,F545="NP")),OR(D545=F545,F545="NP")),"NÃO",IF(E545&lt;&gt;"","SIM","NÃO"))</f>
      </c>
      <c r="H545" s="7">
        <f>IF(E545="NP",0,ABS(VLOOKUP(D545,AUXILIAR!$A$2:$B$11,2,FALSE) - VLOOKUP(E545,AUXILIAR!$A$2:$B$11,2,FALSE)))</f>
      </c>
      <c r="I545" s="5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7"/>
      <c r="P545" s="3"/>
      <c r="Q545" s="3" t="s">
        <v>13134</v>
      </c>
      <c r="R545" s="48">
        <v>1.8</v>
      </c>
      <c r="S545" s="5">
        <v>36</v>
      </c>
      <c r="T545" s="13"/>
      <c r="U545" s="13"/>
      <c r="V545" s="5">
        <v>14</v>
      </c>
      <c r="W545" s="3" t="s">
        <v>13464</v>
      </c>
      <c r="X545" s="3"/>
      <c r="Y545" s="3" t="s">
        <v>11873</v>
      </c>
      <c r="Z545" s="48">
        <v>1.8</v>
      </c>
      <c r="AA545" s="5">
        <v>25</v>
      </c>
      <c r="AB545" s="5">
        <v>36</v>
      </c>
      <c r="AC545" s="3" t="s">
        <v>13134</v>
      </c>
      <c r="AD545" s="3"/>
      <c r="AE545" s="3"/>
      <c r="AF545" s="3"/>
    </row>
    <row x14ac:dyDescent="0.25" r="546" customHeight="1" ht="16.5">
      <c r="A546" s="5">
        <v>116077</v>
      </c>
      <c r="B546" s="3" t="s">
        <v>9875</v>
      </c>
      <c r="C546" s="3" t="s">
        <v>9876</v>
      </c>
      <c r="D546" s="8" t="s">
        <v>6</v>
      </c>
      <c r="E546" s="79"/>
      <c r="F546" s="80">
        <f>IF(AC546="SIM",IF(E546&lt;&gt;"",IF(VLOOKUP(E546,AUXILIAR!$A$1:$B$11,2,FALSE)-IF(Verificação!$G$3="",10,VLOOKUP(Verificação!$G$3,AUXILIAR!$A$1:$B$11,2,FALSE))&gt;0,Verificação!$G$3,E546),IF(VLOOKUP(D546,AUXILIAR!$A$1:$B$11,2,FALSE)-IF(Verificação!$G$3="",10,VLOOKUP(Verificação!$G$3,AUXILIAR!$A$1:$B$11,2,FALSE))&gt;0,Verificação!$G$3,D546)),IF(E546&lt;&gt;"",E546,D546))</f>
      </c>
      <c r="G546" s="81">
        <f>IF(OR(AND(AC546="SIM",OR(F546=Verificação!$G$3,D546=F546,F546="NP")),OR(D546=F546,F546="NP")),"NÃO",IF(E546&lt;&gt;"","SIM","NÃO"))</f>
      </c>
      <c r="H546" s="7">
        <f>IF(E546="NP",0,ABS(VLOOKUP(D546,AUXILIAR!$A$2:$B$11,2,FALSE) - VLOOKUP(E546,AUXILIAR!$A$2:$B$11,2,FALSE)))</f>
      </c>
      <c r="I546" s="5">
        <v>2</v>
      </c>
      <c r="J546" s="5">
        <v>4</v>
      </c>
      <c r="K546" s="48">
        <v>0.5</v>
      </c>
      <c r="L546" s="5">
        <v>2</v>
      </c>
      <c r="M546" s="5">
        <v>4</v>
      </c>
      <c r="N546" s="48">
        <v>0.5</v>
      </c>
      <c r="O546" s="7"/>
      <c r="P546" s="3"/>
      <c r="Q546" s="3" t="s">
        <v>13134</v>
      </c>
      <c r="R546" s="48">
        <v>1.8</v>
      </c>
      <c r="S546" s="5">
        <v>42</v>
      </c>
      <c r="T546" s="48">
        <v>1.412</v>
      </c>
      <c r="U546" s="48">
        <v>27.2058824</v>
      </c>
      <c r="V546" s="5">
        <v>23</v>
      </c>
      <c r="W546" s="3" t="s">
        <v>13374</v>
      </c>
      <c r="X546" s="3" t="s">
        <v>13375</v>
      </c>
      <c r="Y546" s="3" t="s">
        <v>13134</v>
      </c>
      <c r="Z546" s="48">
        <v>1.8</v>
      </c>
      <c r="AA546" s="5">
        <v>25</v>
      </c>
      <c r="AB546" s="5">
        <v>42</v>
      </c>
      <c r="AC546" s="3" t="s">
        <v>13134</v>
      </c>
      <c r="AD546" s="3"/>
      <c r="AE546" s="3"/>
      <c r="AF546" s="3"/>
    </row>
    <row x14ac:dyDescent="0.25" r="547" customHeight="1" ht="16.5">
      <c r="A547" s="5">
        <v>112786</v>
      </c>
      <c r="B547" s="3" t="s">
        <v>9853</v>
      </c>
      <c r="C547" s="3" t="s">
        <v>9854</v>
      </c>
      <c r="D547" s="8" t="s">
        <v>6</v>
      </c>
      <c r="E547" s="79"/>
      <c r="F547" s="80">
        <f>IF(AC547="SIM",IF(E547&lt;&gt;"",IF(VLOOKUP(E547,AUXILIAR!$A$1:$B$11,2,FALSE)-IF(Verificação!$G$3="",10,VLOOKUP(Verificação!$G$3,AUXILIAR!$A$1:$B$11,2,FALSE))&gt;0,Verificação!$G$3,E547),IF(VLOOKUP(D547,AUXILIAR!$A$1:$B$11,2,FALSE)-IF(Verificação!$G$3="",10,VLOOKUP(Verificação!$G$3,AUXILIAR!$A$1:$B$11,2,FALSE))&gt;0,Verificação!$G$3,D547)),IF(E547&lt;&gt;"",E547,D547))</f>
      </c>
      <c r="G547" s="81">
        <f>IF(OR(AND(AC547="SIM",OR(F547=Verificação!$G$3,D547=F547,F547="NP")),OR(D547=F547,F547="NP")),"NÃO",IF(E547&lt;&gt;"","SIM","NÃO"))</f>
      </c>
      <c r="H547" s="7">
        <f>IF(E547="NP",0,ABS(VLOOKUP(D547,AUXILIAR!$A$2:$B$11,2,FALSE) - VLOOKUP(E547,AUXILIAR!$A$2:$B$11,2,FALSE)))</f>
      </c>
      <c r="I547" s="5">
        <v>1</v>
      </c>
      <c r="J547" s="5">
        <v>2</v>
      </c>
      <c r="K547" s="48">
        <v>0.5</v>
      </c>
      <c r="L547" s="5">
        <v>1</v>
      </c>
      <c r="M547" s="5">
        <v>2</v>
      </c>
      <c r="N547" s="48">
        <v>0.5</v>
      </c>
      <c r="O547" s="7"/>
      <c r="P547" s="3"/>
      <c r="Q547" s="3" t="s">
        <v>13134</v>
      </c>
      <c r="R547" s="48">
        <v>1.8</v>
      </c>
      <c r="S547" s="5">
        <v>43</v>
      </c>
      <c r="T547" s="13"/>
      <c r="U547" s="13"/>
      <c r="V547" s="5">
        <v>11</v>
      </c>
      <c r="W547" s="3" t="s">
        <v>13182</v>
      </c>
      <c r="X547" s="3"/>
      <c r="Y547" s="3" t="s">
        <v>11873</v>
      </c>
      <c r="Z547" s="48">
        <v>1.8</v>
      </c>
      <c r="AA547" s="5">
        <v>25</v>
      </c>
      <c r="AB547" s="5">
        <v>43</v>
      </c>
      <c r="AC547" s="3" t="s">
        <v>13134</v>
      </c>
      <c r="AD547" s="3"/>
      <c r="AE547" s="3"/>
      <c r="AF547" s="3"/>
    </row>
    <row x14ac:dyDescent="0.25" r="548" customHeight="1" ht="16.5">
      <c r="A548" s="5">
        <v>105993</v>
      </c>
      <c r="B548" s="3" t="s">
        <v>9795</v>
      </c>
      <c r="C548" s="3" t="s">
        <v>9796</v>
      </c>
      <c r="D548" s="8" t="s">
        <v>6</v>
      </c>
      <c r="E548" s="79"/>
      <c r="F548" s="80">
        <f>IF(AC548="SIM",IF(E548&lt;&gt;"",IF(VLOOKUP(E548,AUXILIAR!$A$1:$B$11,2,FALSE)-IF(Verificação!$G$3="",10,VLOOKUP(Verificação!$G$3,AUXILIAR!$A$1:$B$11,2,FALSE))&gt;0,Verificação!$G$3,E548),IF(VLOOKUP(D548,AUXILIAR!$A$1:$B$11,2,FALSE)-IF(Verificação!$G$3="",10,VLOOKUP(Verificação!$G$3,AUXILIAR!$A$1:$B$11,2,FALSE))&gt;0,Verificação!$G$3,D548)),IF(E548&lt;&gt;"",E548,D548))</f>
      </c>
      <c r="G548" s="81">
        <f>IF(OR(AND(AC548="SIM",OR(F548=Verificação!$G$3,D548=F548,F548="NP")),OR(D548=F548,F548="NP")),"NÃO",IF(E548&lt;&gt;"","SIM","NÃO"))</f>
      </c>
      <c r="H548" s="7">
        <f>IF(E548="NP",0,ABS(VLOOKUP(D548,AUXILIAR!$A$2:$B$11,2,FALSE) - VLOOKUP(E548,AUXILIAR!$A$2:$B$11,2,FALSE)))</f>
      </c>
      <c r="I548" s="5">
        <v>6</v>
      </c>
      <c r="J548" s="5">
        <v>8</v>
      </c>
      <c r="K548" s="48">
        <v>0.75</v>
      </c>
      <c r="L548" s="5">
        <v>1</v>
      </c>
      <c r="M548" s="5">
        <v>3</v>
      </c>
      <c r="N548" s="48">
        <v>0.3333333333333333</v>
      </c>
      <c r="O548" s="7"/>
      <c r="P548" s="3"/>
      <c r="Q548" s="3" t="s">
        <v>13134</v>
      </c>
      <c r="R548" s="48">
        <v>1.8</v>
      </c>
      <c r="S548" s="5">
        <v>43</v>
      </c>
      <c r="T548" s="13"/>
      <c r="U548" s="13"/>
      <c r="V548" s="5">
        <v>19</v>
      </c>
      <c r="W548" s="3" t="s">
        <v>13617</v>
      </c>
      <c r="X548" s="3"/>
      <c r="Y548" s="3" t="s">
        <v>11873</v>
      </c>
      <c r="Z548" s="48">
        <v>1.8</v>
      </c>
      <c r="AA548" s="5">
        <v>25</v>
      </c>
      <c r="AB548" s="5">
        <v>43</v>
      </c>
      <c r="AC548" s="3" t="s">
        <v>13134</v>
      </c>
      <c r="AD548" s="3"/>
      <c r="AE548" s="3"/>
      <c r="AF548" s="3"/>
    </row>
    <row x14ac:dyDescent="0.25" r="549" customHeight="1" ht="16.5">
      <c r="A549" s="5">
        <v>13800</v>
      </c>
      <c r="B549" s="3" t="s">
        <v>8051</v>
      </c>
      <c r="C549" s="3" t="s">
        <v>8052</v>
      </c>
      <c r="D549" s="8" t="s">
        <v>5</v>
      </c>
      <c r="E549" s="79"/>
      <c r="F549" s="80">
        <f>IF(AC549="SIM",IF(E549&lt;&gt;"",IF(VLOOKUP(E549,AUXILIAR!$A$1:$B$11,2,FALSE)-IF(Verificação!$G$3="",10,VLOOKUP(Verificação!$G$3,AUXILIAR!$A$1:$B$11,2,FALSE))&gt;0,Verificação!$G$3,E549),IF(VLOOKUP(D549,AUXILIAR!$A$1:$B$11,2,FALSE)-IF(Verificação!$G$3="",10,VLOOKUP(Verificação!$G$3,AUXILIAR!$A$1:$B$11,2,FALSE))&gt;0,Verificação!$G$3,D549)),IF(E549&lt;&gt;"",E549,D549))</f>
      </c>
      <c r="G549" s="81">
        <f>IF(OR(AND(AC549="SIM",OR(F549=Verificação!$G$3,D549=F549,F549="NP")),OR(D549=F549,F549="NP")),"NÃO",IF(E549&lt;&gt;"","SIM","NÃO"))</f>
      </c>
      <c r="H549" s="7">
        <f>IF(E549="NP",0,ABS(VLOOKUP(D549,AUXILIAR!$A$2:$B$11,2,FALSE) - VLOOKUP(E549,AUXILIAR!$A$2:$B$11,2,FALSE)))</f>
      </c>
      <c r="I549" s="5">
        <v>3</v>
      </c>
      <c r="J549" s="5">
        <v>6</v>
      </c>
      <c r="K549" s="48">
        <v>0.5</v>
      </c>
      <c r="L549" s="5">
        <v>3</v>
      </c>
      <c r="M549" s="5">
        <v>6</v>
      </c>
      <c r="N549" s="48">
        <v>0.5</v>
      </c>
      <c r="O549" s="7"/>
      <c r="P549" s="3"/>
      <c r="Q549" s="3" t="s">
        <v>13134</v>
      </c>
      <c r="R549" s="48">
        <v>1.8</v>
      </c>
      <c r="S549" s="5">
        <v>60</v>
      </c>
      <c r="T549" s="13"/>
      <c r="U549" s="13"/>
      <c r="V549" s="5">
        <v>21</v>
      </c>
      <c r="W549" s="3" t="s">
        <v>13618</v>
      </c>
      <c r="X549" s="3"/>
      <c r="Y549" s="3" t="s">
        <v>13134</v>
      </c>
      <c r="Z549" s="48">
        <v>1.8</v>
      </c>
      <c r="AA549" s="5">
        <v>25</v>
      </c>
      <c r="AB549" s="5">
        <v>60</v>
      </c>
      <c r="AC549" s="3" t="s">
        <v>13134</v>
      </c>
      <c r="AD549" s="3"/>
      <c r="AE549" s="3"/>
      <c r="AF549" s="3"/>
    </row>
    <row x14ac:dyDescent="0.25" r="550" customHeight="1" ht="16.5">
      <c r="A550" s="5">
        <v>96142</v>
      </c>
      <c r="B550" s="3" t="s">
        <v>10500</v>
      </c>
      <c r="C550" s="3" t="s">
        <v>10501</v>
      </c>
      <c r="D550" s="8" t="s">
        <v>7</v>
      </c>
      <c r="E550" s="79"/>
      <c r="F550" s="80">
        <f>IF(AC550="SIM",IF(E550&lt;&gt;"",IF(VLOOKUP(E550,AUXILIAR!$A$1:$B$11,2,FALSE)-IF(Verificação!$G$3="",10,VLOOKUP(Verificação!$G$3,AUXILIAR!$A$1:$B$11,2,FALSE))&gt;0,Verificação!$G$3,E550),IF(VLOOKUP(D550,AUXILIAR!$A$1:$B$11,2,FALSE)-IF(Verificação!$G$3="",10,VLOOKUP(Verificação!$G$3,AUXILIAR!$A$1:$B$11,2,FALSE))&gt;0,Verificação!$G$3,D550)),IF(E550&lt;&gt;"",E550,D550))</f>
      </c>
      <c r="G550" s="81">
        <f>IF(OR(AND(AC550="SIM",OR(F550=Verificação!$G$3,D550=F550,F550="NP")),OR(D550=F550,F550="NP")),"NÃO",IF(E550&lt;&gt;"","SIM","NÃO"))</f>
      </c>
      <c r="H550" s="7">
        <f>IF(E550="NP",0,ABS(VLOOKUP(D550,AUXILIAR!$A$2:$B$11,2,FALSE) - VLOOKUP(E550,AUXILIAR!$A$2:$B$11,2,FALSE)))</f>
      </c>
      <c r="I550" s="5">
        <v>1</v>
      </c>
      <c r="J550" s="5">
        <v>2</v>
      </c>
      <c r="K550" s="48">
        <v>0.5</v>
      </c>
      <c r="L550" s="5">
        <v>1</v>
      </c>
      <c r="M550" s="5">
        <v>2</v>
      </c>
      <c r="N550" s="48">
        <v>0.5</v>
      </c>
      <c r="O550" s="7"/>
      <c r="P550" s="3"/>
      <c r="Q550" s="3" t="s">
        <v>13134</v>
      </c>
      <c r="R550" s="48">
        <v>1.8</v>
      </c>
      <c r="S550" s="5">
        <v>27</v>
      </c>
      <c r="T550" s="13"/>
      <c r="U550" s="13"/>
      <c r="V550" s="5">
        <v>13</v>
      </c>
      <c r="W550" s="3" t="s">
        <v>13619</v>
      </c>
      <c r="X550" s="3"/>
      <c r="Y550" s="3" t="s">
        <v>11873</v>
      </c>
      <c r="Z550" s="48">
        <v>1.8</v>
      </c>
      <c r="AA550" s="5">
        <v>25</v>
      </c>
      <c r="AB550" s="5">
        <v>27</v>
      </c>
      <c r="AC550" s="3" t="s">
        <v>13134</v>
      </c>
      <c r="AD550" s="3"/>
      <c r="AE550" s="3"/>
      <c r="AF550" s="3"/>
    </row>
    <row x14ac:dyDescent="0.25" r="551" customHeight="1" ht="16.5">
      <c r="A551" s="5">
        <v>131309</v>
      </c>
      <c r="B551" s="3" t="s">
        <v>10798</v>
      </c>
      <c r="C551" s="3" t="s">
        <v>10799</v>
      </c>
      <c r="D551" s="8" t="s">
        <v>7</v>
      </c>
      <c r="E551" s="79"/>
      <c r="F551" s="80">
        <f>IF(AC551="SIM",IF(E551&lt;&gt;"",IF(VLOOKUP(E551,AUXILIAR!$A$1:$B$11,2,FALSE)-IF(Verificação!$G$3="",10,VLOOKUP(Verificação!$G$3,AUXILIAR!$A$1:$B$11,2,FALSE))&gt;0,Verificação!$G$3,E551),IF(VLOOKUP(D551,AUXILIAR!$A$1:$B$11,2,FALSE)-IF(Verificação!$G$3="",10,VLOOKUP(Verificação!$G$3,AUXILIAR!$A$1:$B$11,2,FALSE))&gt;0,Verificação!$G$3,D551)),IF(E551&lt;&gt;"",E551,D551))</f>
      </c>
      <c r="G551" s="81">
        <f>IF(OR(AND(AC551="SIM",OR(F551=Verificação!$G$3,D551=F551,F551="NP")),OR(D551=F551,F551="NP")),"NÃO",IF(E551&lt;&gt;"","SIM","NÃO"))</f>
      </c>
      <c r="H551" s="7">
        <f>IF(E551="NP",0,ABS(VLOOKUP(D551,AUXILIAR!$A$2:$B$11,2,FALSE) - VLOOKUP(E551,AUXILIAR!$A$2:$B$11,2,FALSE)))</f>
      </c>
      <c r="I551" s="5">
        <v>2</v>
      </c>
      <c r="J551" s="5">
        <v>2</v>
      </c>
      <c r="K551" s="5">
        <v>1</v>
      </c>
      <c r="L551" s="5">
        <v>2</v>
      </c>
      <c r="M551" s="5">
        <v>2</v>
      </c>
      <c r="N551" s="5">
        <v>1</v>
      </c>
      <c r="O551" s="7"/>
      <c r="P551" s="3"/>
      <c r="Q551" s="3" t="s">
        <v>13134</v>
      </c>
      <c r="R551" s="48">
        <v>1.8</v>
      </c>
      <c r="S551" s="5">
        <v>35</v>
      </c>
      <c r="T551" s="13"/>
      <c r="U551" s="13"/>
      <c r="V551" s="7"/>
      <c r="W551" s="3" t="s">
        <v>13620</v>
      </c>
      <c r="X551" s="3"/>
      <c r="Y551" s="3" t="s">
        <v>13134</v>
      </c>
      <c r="Z551" s="48">
        <v>1.8</v>
      </c>
      <c r="AA551" s="5">
        <v>25</v>
      </c>
      <c r="AB551" s="5">
        <v>35</v>
      </c>
      <c r="AC551" s="3" t="s">
        <v>13134</v>
      </c>
      <c r="AD551" s="3"/>
      <c r="AE551" s="3"/>
      <c r="AF551" s="3"/>
    </row>
    <row x14ac:dyDescent="0.25" r="552" customHeight="1" ht="16.5">
      <c r="A552" s="5">
        <v>11975</v>
      </c>
      <c r="B552" s="3" t="s">
        <v>6681</v>
      </c>
      <c r="C552" s="3" t="s">
        <v>6682</v>
      </c>
      <c r="D552" s="8" t="s">
        <v>4</v>
      </c>
      <c r="E552" s="79"/>
      <c r="F552" s="80">
        <f>IF(AC552="SIM",IF(E552&lt;&gt;"",IF(VLOOKUP(E552,AUXILIAR!$A$1:$B$11,2,FALSE)-IF(Verificação!$G$3="",10,VLOOKUP(Verificação!$G$3,AUXILIAR!$A$1:$B$11,2,FALSE))&gt;0,Verificação!$G$3,E552),IF(VLOOKUP(D552,AUXILIAR!$A$1:$B$11,2,FALSE)-IF(Verificação!$G$3="",10,VLOOKUP(Verificação!$G$3,AUXILIAR!$A$1:$B$11,2,FALSE))&gt;0,Verificação!$G$3,D552)),IF(E552&lt;&gt;"",E552,D552))</f>
      </c>
      <c r="G552" s="81">
        <f>IF(OR(AND(AC552="SIM",OR(F552=Verificação!$G$3,D552=F552,F552="NP")),OR(D552=F552,F552="NP")),"NÃO",IF(E552&lt;&gt;"","SIM","NÃO"))</f>
      </c>
      <c r="H552" s="7">
        <f>IF(E552="NP",0,ABS(VLOOKUP(D552,AUXILIAR!$A$2:$B$11,2,FALSE) - VLOOKUP(E552,AUXILIAR!$A$2:$B$11,2,FALSE)))</f>
      </c>
      <c r="I552" s="5">
        <v>2</v>
      </c>
      <c r="J552" s="5">
        <v>9</v>
      </c>
      <c r="K552" s="48">
        <v>0.2222222222222222</v>
      </c>
      <c r="L552" s="5">
        <v>2</v>
      </c>
      <c r="M552" s="5">
        <v>9</v>
      </c>
      <c r="N552" s="48">
        <v>0.2222222222222222</v>
      </c>
      <c r="O552" s="5">
        <v>3</v>
      </c>
      <c r="P552" s="3" t="s">
        <v>6683</v>
      </c>
      <c r="Q552" s="3" t="s">
        <v>11873</v>
      </c>
      <c r="R552" s="48">
        <v>1.8</v>
      </c>
      <c r="S552" s="5">
        <v>64</v>
      </c>
      <c r="T552" s="13"/>
      <c r="U552" s="13"/>
      <c r="V552" s="5">
        <v>14</v>
      </c>
      <c r="W552" s="3" t="s">
        <v>13621</v>
      </c>
      <c r="X552" s="3"/>
      <c r="Y552" s="3" t="s">
        <v>11873</v>
      </c>
      <c r="Z552" s="48">
        <v>1.8</v>
      </c>
      <c r="AA552" s="5">
        <v>25</v>
      </c>
      <c r="AB552" s="5">
        <v>64</v>
      </c>
      <c r="AC552" s="3" t="s">
        <v>13134</v>
      </c>
      <c r="AD552" s="3"/>
      <c r="AE552" s="3"/>
      <c r="AF552" s="3"/>
    </row>
    <row x14ac:dyDescent="0.25" r="553" customHeight="1" ht="16.5">
      <c r="A553" s="5">
        <v>6774</v>
      </c>
      <c r="B553" s="3" t="s">
        <v>4772</v>
      </c>
      <c r="C553" s="3" t="s">
        <v>4773</v>
      </c>
      <c r="D553" s="8" t="s">
        <v>3</v>
      </c>
      <c r="E553" s="79"/>
      <c r="F553" s="80">
        <f>IF(AC553="SIM",IF(E553&lt;&gt;"",IF(VLOOKUP(E553,AUXILIAR!$A$1:$B$11,2,FALSE)-IF(Verificação!$G$3="",10,VLOOKUP(Verificação!$G$3,AUXILIAR!$A$1:$B$11,2,FALSE))&gt;0,Verificação!$G$3,E553),IF(VLOOKUP(D553,AUXILIAR!$A$1:$B$11,2,FALSE)-IF(Verificação!$G$3="",10,VLOOKUP(Verificação!$G$3,AUXILIAR!$A$1:$B$11,2,FALSE))&gt;0,Verificação!$G$3,D553)),IF(E553&lt;&gt;"",E553,D553))</f>
      </c>
      <c r="G553" s="81">
        <f>IF(OR(AND(AC553="SIM",OR(F553=Verificação!$G$3,D553=F553,F553="NP")),OR(D553=F553,F553="NP")),"NÃO",IF(E553&lt;&gt;"","SIM","NÃO"))</f>
      </c>
      <c r="H553" s="7">
        <f>IF(E553="NP",0,ABS(VLOOKUP(D553,AUXILIAR!$A$2:$B$11,2,FALSE) - VLOOKUP(E553,AUXILIAR!$A$2:$B$11,2,FALSE)))</f>
      </c>
      <c r="I553" s="5">
        <v>2</v>
      </c>
      <c r="J553" s="5">
        <v>3</v>
      </c>
      <c r="K553" s="48">
        <v>0.6666666666666666</v>
      </c>
      <c r="L553" s="5">
        <v>2</v>
      </c>
      <c r="M553" s="5">
        <v>3</v>
      </c>
      <c r="N553" s="48">
        <v>0.6666666666666666</v>
      </c>
      <c r="O553" s="7"/>
      <c r="P553" s="3"/>
      <c r="Q553" s="3" t="s">
        <v>13134</v>
      </c>
      <c r="R553" s="48">
        <v>1.8</v>
      </c>
      <c r="S553" s="5">
        <v>76</v>
      </c>
      <c r="T553" s="48">
        <v>1.285</v>
      </c>
      <c r="U553" s="48">
        <v>37.8787879</v>
      </c>
      <c r="V553" s="5">
        <v>26</v>
      </c>
      <c r="W553" s="3" t="s">
        <v>13132</v>
      </c>
      <c r="X553" s="3" t="s">
        <v>13133</v>
      </c>
      <c r="Y553" s="3" t="s">
        <v>11873</v>
      </c>
      <c r="Z553" s="48">
        <v>1.8</v>
      </c>
      <c r="AA553" s="5">
        <v>25</v>
      </c>
      <c r="AB553" s="5">
        <v>76</v>
      </c>
      <c r="AC553" s="3" t="s">
        <v>13134</v>
      </c>
      <c r="AD553" s="3"/>
      <c r="AE553" s="3"/>
      <c r="AF553" s="3"/>
    </row>
    <row x14ac:dyDescent="0.25" r="554" customHeight="1" ht="16.5">
      <c r="A554" s="5">
        <v>30795</v>
      </c>
      <c r="B554" s="3" t="s">
        <v>10393</v>
      </c>
      <c r="C554" s="3" t="s">
        <v>10394</v>
      </c>
      <c r="D554" s="8" t="s">
        <v>7</v>
      </c>
      <c r="E554" s="79"/>
      <c r="F554" s="80">
        <f>IF(AC554="SIM",IF(E554&lt;&gt;"",IF(VLOOKUP(E554,AUXILIAR!$A$1:$B$11,2,FALSE)-IF(Verificação!$G$3="",10,VLOOKUP(Verificação!$G$3,AUXILIAR!$A$1:$B$11,2,FALSE))&gt;0,Verificação!$G$3,E554),IF(VLOOKUP(D554,AUXILIAR!$A$1:$B$11,2,FALSE)-IF(Verificação!$G$3="",10,VLOOKUP(Verificação!$G$3,AUXILIAR!$A$1:$B$11,2,FALSE))&gt;0,Verificação!$G$3,D554)),IF(E554&lt;&gt;"",E554,D554))</f>
      </c>
      <c r="G554" s="81">
        <f>IF(OR(AND(AC554="SIM",OR(F554=Verificação!$G$3,D554=F554,F554="NP")),OR(D554=F554,F554="NP")),"NÃO",IF(E554&lt;&gt;"","SIM","NÃO"))</f>
      </c>
      <c r="H554" s="7">
        <f>IF(E554="NP",0,ABS(VLOOKUP(D554,AUXILIAR!$A$2:$B$11,2,FALSE) - VLOOKUP(E554,AUXILIAR!$A$2:$B$11,2,FALSE)))</f>
      </c>
      <c r="I554" s="5">
        <v>1</v>
      </c>
      <c r="J554" s="5">
        <v>1</v>
      </c>
      <c r="K554" s="5">
        <v>1</v>
      </c>
      <c r="L554" s="5">
        <v>1</v>
      </c>
      <c r="M554" s="5">
        <v>1</v>
      </c>
      <c r="N554" s="5">
        <v>1</v>
      </c>
      <c r="O554" s="7"/>
      <c r="P554" s="3"/>
      <c r="Q554" s="3" t="s">
        <v>13134</v>
      </c>
      <c r="R554" s="48">
        <v>1.8</v>
      </c>
      <c r="S554" s="5">
        <v>33</v>
      </c>
      <c r="T554" s="13"/>
      <c r="U554" s="13"/>
      <c r="V554" s="5">
        <v>15</v>
      </c>
      <c r="W554" s="3" t="s">
        <v>13157</v>
      </c>
      <c r="X554" s="3"/>
      <c r="Y554" s="3" t="s">
        <v>11873</v>
      </c>
      <c r="Z554" s="48">
        <v>1.8</v>
      </c>
      <c r="AA554" s="5">
        <v>25</v>
      </c>
      <c r="AB554" s="5">
        <v>33</v>
      </c>
      <c r="AC554" s="3" t="s">
        <v>13134</v>
      </c>
      <c r="AD554" s="3"/>
      <c r="AE554" s="3"/>
      <c r="AF554" s="3"/>
    </row>
    <row x14ac:dyDescent="0.25" r="555" customHeight="1" ht="16.5">
      <c r="A555" s="5">
        <v>107391</v>
      </c>
      <c r="B555" s="3" t="s">
        <v>12458</v>
      </c>
      <c r="C555" s="3" t="s">
        <v>12459</v>
      </c>
      <c r="D555" s="8" t="s">
        <v>8</v>
      </c>
      <c r="E555" s="79"/>
      <c r="F555" s="80">
        <f>IF(AC555="SIM",IF(E555&lt;&gt;"",IF(VLOOKUP(E555,AUXILIAR!$A$1:$B$11,2,FALSE)-IF(Verificação!$G$3="",10,VLOOKUP(Verificação!$G$3,AUXILIAR!$A$1:$B$11,2,FALSE))&gt;0,Verificação!$G$3,E555),IF(VLOOKUP(D555,AUXILIAR!$A$1:$B$11,2,FALSE)-IF(Verificação!$G$3="",10,VLOOKUP(Verificação!$G$3,AUXILIAR!$A$1:$B$11,2,FALSE))&gt;0,Verificação!$G$3,D555)),IF(E555&lt;&gt;"",E555,D555))</f>
      </c>
      <c r="G555" s="81">
        <f>IF(OR(AND(AC555="SIM",OR(F555=Verificação!$G$3,D555=F555,F555="NP")),OR(D555=F555,F555="NP")),"NÃO",IF(E555&lt;&gt;"","SIM","NÃO"))</f>
      </c>
      <c r="H555" s="7">
        <f>IF(E555="NP",0,ABS(VLOOKUP(D555,AUXILIAR!$A$2:$B$11,2,FALSE) - VLOOKUP(E555,AUXILIAR!$A$2:$B$11,2,FALSE)))</f>
      </c>
      <c r="I555" s="5">
        <v>3</v>
      </c>
      <c r="J555" s="5">
        <v>4</v>
      </c>
      <c r="K555" s="48">
        <v>0.75</v>
      </c>
      <c r="L555" s="5">
        <v>2</v>
      </c>
      <c r="M555" s="5">
        <v>3</v>
      </c>
      <c r="N555" s="48">
        <v>0.6666666666666666</v>
      </c>
      <c r="O555" s="7"/>
      <c r="P555" s="3"/>
      <c r="Q555" s="3" t="s">
        <v>13134</v>
      </c>
      <c r="R555" s="7"/>
      <c r="S555" s="7"/>
      <c r="T555" s="13"/>
      <c r="U555" s="13"/>
      <c r="V555" s="5">
        <v>13</v>
      </c>
      <c r="W555" s="3"/>
      <c r="X555" s="3"/>
      <c r="Y555" s="3" t="s">
        <v>11873</v>
      </c>
      <c r="Z555" s="48">
        <v>1.771911129038965</v>
      </c>
      <c r="AA555" s="5">
        <v>23</v>
      </c>
      <c r="AB555" s="5">
        <v>23</v>
      </c>
      <c r="AC555" s="3" t="s">
        <v>11873</v>
      </c>
      <c r="AD555" s="3"/>
      <c r="AE555" s="3"/>
      <c r="AF555" s="3"/>
    </row>
    <row x14ac:dyDescent="0.25" r="556" customHeight="1" ht="16.5">
      <c r="A556" s="5">
        <v>121531</v>
      </c>
      <c r="B556" s="3" t="s">
        <v>7579</v>
      </c>
      <c r="C556" s="3" t="s">
        <v>7580</v>
      </c>
      <c r="D556" s="8" t="s">
        <v>4</v>
      </c>
      <c r="E556" s="79"/>
      <c r="F556" s="80">
        <f>IF(AC556="SIM",IF(E556&lt;&gt;"",IF(VLOOKUP(E556,AUXILIAR!$A$1:$B$11,2,FALSE)-IF(Verificação!$G$3="",10,VLOOKUP(Verificação!$G$3,AUXILIAR!$A$1:$B$11,2,FALSE))&gt;0,Verificação!$G$3,E556),IF(VLOOKUP(D556,AUXILIAR!$A$1:$B$11,2,FALSE)-IF(Verificação!$G$3="",10,VLOOKUP(Verificação!$G$3,AUXILIAR!$A$1:$B$11,2,FALSE))&gt;0,Verificação!$G$3,D556)),IF(E556&lt;&gt;"",E556,D556))</f>
      </c>
      <c r="G556" s="81">
        <f>IF(OR(AND(AC556="SIM",OR(F556=Verificação!$G$3,D556=F556,F556="NP")),OR(D556=F556,F556="NP")),"NÃO",IF(E556&lt;&gt;"","SIM","NÃO"))</f>
      </c>
      <c r="H556" s="7">
        <f>IF(E556="NP",0,ABS(VLOOKUP(D556,AUXILIAR!$A$2:$B$11,2,FALSE) - VLOOKUP(E556,AUXILIAR!$A$2:$B$11,2,FALSE)))</f>
      </c>
      <c r="I556" s="5">
        <v>7</v>
      </c>
      <c r="J556" s="5">
        <v>30</v>
      </c>
      <c r="K556" s="48">
        <v>0.23333333333333334</v>
      </c>
      <c r="L556" s="5">
        <v>7</v>
      </c>
      <c r="M556" s="5">
        <v>30</v>
      </c>
      <c r="N556" s="48">
        <v>0.23333333333333334</v>
      </c>
      <c r="O556" s="5">
        <v>3</v>
      </c>
      <c r="P556" s="3" t="s">
        <v>7581</v>
      </c>
      <c r="Q556" s="3" t="s">
        <v>11873</v>
      </c>
      <c r="R556" s="48">
        <v>1.7</v>
      </c>
      <c r="S556" s="5">
        <v>74</v>
      </c>
      <c r="T556" s="13"/>
      <c r="U556" s="13"/>
      <c r="V556" s="5">
        <v>14</v>
      </c>
      <c r="W556" s="3" t="s">
        <v>13132</v>
      </c>
      <c r="X556" s="3"/>
      <c r="Y556" s="3" t="s">
        <v>13134</v>
      </c>
      <c r="Z556" s="48">
        <v>1.7</v>
      </c>
      <c r="AA556" s="5">
        <v>23</v>
      </c>
      <c r="AB556" s="5">
        <v>74</v>
      </c>
      <c r="AC556" s="3" t="s">
        <v>13134</v>
      </c>
      <c r="AD556" s="3"/>
      <c r="AE556" s="3"/>
      <c r="AF556" s="3"/>
    </row>
    <row x14ac:dyDescent="0.25" r="557" customHeight="1" ht="16.5">
      <c r="A557" s="5">
        <v>118932</v>
      </c>
      <c r="B557" s="3" t="s">
        <v>4442</v>
      </c>
      <c r="C557" s="3" t="s">
        <v>4443</v>
      </c>
      <c r="D557" s="8" t="s">
        <v>2</v>
      </c>
      <c r="E557" s="79"/>
      <c r="F557" s="80">
        <f>IF(AC557="SIM",IF(E557&lt;&gt;"",IF(VLOOKUP(E557,AUXILIAR!$A$1:$B$11,2,FALSE)-IF(Verificação!$G$3="",10,VLOOKUP(Verificação!$G$3,AUXILIAR!$A$1:$B$11,2,FALSE))&gt;0,Verificação!$G$3,E557),IF(VLOOKUP(D557,AUXILIAR!$A$1:$B$11,2,FALSE)-IF(Verificação!$G$3="",10,VLOOKUP(Verificação!$G$3,AUXILIAR!$A$1:$B$11,2,FALSE))&gt;0,Verificação!$G$3,D557)),IF(E557&lt;&gt;"",E557,D557))</f>
      </c>
      <c r="G557" s="81">
        <f>IF(OR(AND(AC557="SIM",OR(F557=Verificação!$G$3,D557=F557,F557="NP")),OR(D557=F557,F557="NP")),"NÃO",IF(E557&lt;&gt;"","SIM","NÃO"))</f>
      </c>
      <c r="H557" s="7">
        <f>IF(E557="NP",0,ABS(VLOOKUP(D557,AUXILIAR!$A$2:$B$11,2,FALSE) - VLOOKUP(E557,AUXILIAR!$A$2:$B$11,2,FALSE)))</f>
      </c>
      <c r="I557" s="5">
        <v>35</v>
      </c>
      <c r="J557" s="5">
        <v>100</v>
      </c>
      <c r="K557" s="48">
        <v>0.35</v>
      </c>
      <c r="L557" s="5">
        <v>35</v>
      </c>
      <c r="M557" s="5">
        <v>100</v>
      </c>
      <c r="N557" s="48">
        <v>0.35</v>
      </c>
      <c r="O557" s="5">
        <v>2</v>
      </c>
      <c r="P557" s="3" t="s">
        <v>4444</v>
      </c>
      <c r="Q557" s="3" t="s">
        <v>11873</v>
      </c>
      <c r="R557" s="48">
        <v>1.7</v>
      </c>
      <c r="S557" s="5">
        <v>74</v>
      </c>
      <c r="T557" s="48">
        <v>5.032</v>
      </c>
      <c r="U557" s="48">
        <v>88.7878788</v>
      </c>
      <c r="V557" s="5">
        <v>14</v>
      </c>
      <c r="W557" s="3" t="s">
        <v>13132</v>
      </c>
      <c r="X557" s="3" t="s">
        <v>13133</v>
      </c>
      <c r="Y557" s="3" t="s">
        <v>11873</v>
      </c>
      <c r="Z557" s="48">
        <v>1.7</v>
      </c>
      <c r="AA557" s="5">
        <v>23</v>
      </c>
      <c r="AB557" s="48">
        <v>88.7878788</v>
      </c>
      <c r="AC557" s="3" t="s">
        <v>13134</v>
      </c>
      <c r="AD557" s="3"/>
      <c r="AE557" s="3"/>
      <c r="AF557" s="3"/>
    </row>
    <row x14ac:dyDescent="0.25" r="558" customHeight="1" ht="16.5">
      <c r="A558" s="5">
        <v>5240</v>
      </c>
      <c r="B558" s="3" t="s">
        <v>8949</v>
      </c>
      <c r="C558" s="3" t="s">
        <v>8950</v>
      </c>
      <c r="D558" s="8" t="s">
        <v>6</v>
      </c>
      <c r="E558" s="79"/>
      <c r="F558" s="80">
        <f>IF(AC558="SIM",IF(E558&lt;&gt;"",IF(VLOOKUP(E558,AUXILIAR!$A$1:$B$11,2,FALSE)-IF(Verificação!$G$3="",10,VLOOKUP(Verificação!$G$3,AUXILIAR!$A$1:$B$11,2,FALSE))&gt;0,Verificação!$G$3,E558),IF(VLOOKUP(D558,AUXILIAR!$A$1:$B$11,2,FALSE)-IF(Verificação!$G$3="",10,VLOOKUP(Verificação!$G$3,AUXILIAR!$A$1:$B$11,2,FALSE))&gt;0,Verificação!$G$3,D558)),IF(E558&lt;&gt;"",E558,D558))</f>
      </c>
      <c r="G558" s="81">
        <f>IF(OR(AND(AC558="SIM",OR(F558=Verificação!$G$3,D558=F558,F558="NP")),OR(D558=F558,F558="NP")),"NÃO",IF(E558&lt;&gt;"","SIM","NÃO"))</f>
      </c>
      <c r="H558" s="7">
        <f>IF(E558="NP",0,ABS(VLOOKUP(D558,AUXILIAR!$A$2:$B$11,2,FALSE) - VLOOKUP(E558,AUXILIAR!$A$2:$B$11,2,FALSE)))</f>
      </c>
      <c r="I558" s="5">
        <v>32</v>
      </c>
      <c r="J558" s="5">
        <v>81</v>
      </c>
      <c r="K558" s="48">
        <v>0.3950617283950617</v>
      </c>
      <c r="L558" s="5">
        <v>11</v>
      </c>
      <c r="M558" s="5">
        <v>40</v>
      </c>
      <c r="N558" s="48">
        <v>0.275</v>
      </c>
      <c r="O558" s="5">
        <v>2</v>
      </c>
      <c r="P558" s="3" t="s">
        <v>8951</v>
      </c>
      <c r="Q558" s="3" t="s">
        <v>11873</v>
      </c>
      <c r="R558" s="48">
        <v>1.7</v>
      </c>
      <c r="S558" s="5">
        <v>47</v>
      </c>
      <c r="T558" s="48">
        <v>0.94</v>
      </c>
      <c r="U558" s="48">
        <v>23.9130435</v>
      </c>
      <c r="V558" s="5">
        <v>18</v>
      </c>
      <c r="W558" s="3" t="s">
        <v>13622</v>
      </c>
      <c r="X558" s="3" t="s">
        <v>13623</v>
      </c>
      <c r="Y558" s="3" t="s">
        <v>11873</v>
      </c>
      <c r="Z558" s="48">
        <v>1.7</v>
      </c>
      <c r="AA558" s="5">
        <v>23</v>
      </c>
      <c r="AB558" s="5">
        <v>47</v>
      </c>
      <c r="AC558" s="3" t="s">
        <v>13134</v>
      </c>
      <c r="AD558" s="3"/>
      <c r="AE558" s="3"/>
      <c r="AF558" s="3"/>
    </row>
    <row x14ac:dyDescent="0.25" r="559" customHeight="1" ht="16.5">
      <c r="A559" s="5">
        <v>107613</v>
      </c>
      <c r="B559" s="3" t="s">
        <v>9821</v>
      </c>
      <c r="C559" s="3" t="s">
        <v>9822</v>
      </c>
      <c r="D559" s="8" t="s">
        <v>6</v>
      </c>
      <c r="E559" s="79"/>
      <c r="F559" s="80">
        <f>IF(AC559="SIM",IF(E559&lt;&gt;"",IF(VLOOKUP(E559,AUXILIAR!$A$1:$B$11,2,FALSE)-IF(Verificação!$G$3="",10,VLOOKUP(Verificação!$G$3,AUXILIAR!$A$1:$B$11,2,FALSE))&gt;0,Verificação!$G$3,E559),IF(VLOOKUP(D559,AUXILIAR!$A$1:$B$11,2,FALSE)-IF(Verificação!$G$3="",10,VLOOKUP(Verificação!$G$3,AUXILIAR!$A$1:$B$11,2,FALSE))&gt;0,Verificação!$G$3,D559)),IF(E559&lt;&gt;"",E559,D559))</f>
      </c>
      <c r="G559" s="81">
        <f>IF(OR(AND(AC559="SIM",OR(F559=Verificação!$G$3,D559=F559,F559="NP")),OR(D559=F559,F559="NP")),"NÃO",IF(E559&lt;&gt;"","SIM","NÃO"))</f>
      </c>
      <c r="H559" s="7">
        <f>IF(E559="NP",0,ABS(VLOOKUP(D559,AUXILIAR!$A$2:$B$11,2,FALSE) - VLOOKUP(E559,AUXILIAR!$A$2:$B$11,2,FALSE)))</f>
      </c>
      <c r="I559" s="5">
        <v>308</v>
      </c>
      <c r="J559" s="5">
        <v>1021</v>
      </c>
      <c r="K559" s="48">
        <v>0.30166503428011754</v>
      </c>
      <c r="L559" s="5">
        <v>170</v>
      </c>
      <c r="M559" s="5">
        <v>529</v>
      </c>
      <c r="N559" s="48">
        <v>0.32136105860113423</v>
      </c>
      <c r="O559" s="5">
        <v>3</v>
      </c>
      <c r="P559" s="3" t="s">
        <v>9823</v>
      </c>
      <c r="Q559" s="3" t="s">
        <v>11873</v>
      </c>
      <c r="R559" s="48">
        <v>1.7</v>
      </c>
      <c r="S559" s="5">
        <v>48</v>
      </c>
      <c r="T559" s="13"/>
      <c r="U559" s="13"/>
      <c r="V559" s="5">
        <v>26</v>
      </c>
      <c r="W559" s="3" t="s">
        <v>13195</v>
      </c>
      <c r="X559" s="3"/>
      <c r="Y559" s="3" t="s">
        <v>11873</v>
      </c>
      <c r="Z559" s="48">
        <v>1.7</v>
      </c>
      <c r="AA559" s="5">
        <v>23</v>
      </c>
      <c r="AB559" s="5">
        <v>48</v>
      </c>
      <c r="AC559" s="3" t="s">
        <v>13134</v>
      </c>
      <c r="AD559" s="3"/>
      <c r="AE559" s="3"/>
      <c r="AF559" s="3"/>
    </row>
    <row x14ac:dyDescent="0.25" r="560" customHeight="1" ht="16.5">
      <c r="A560" s="5">
        <v>107470</v>
      </c>
      <c r="B560" s="3" t="s">
        <v>10620</v>
      </c>
      <c r="C560" s="3" t="s">
        <v>10621</v>
      </c>
      <c r="D560" s="8" t="s">
        <v>7</v>
      </c>
      <c r="E560" s="79"/>
      <c r="F560" s="80">
        <f>IF(AC560="SIM",IF(E560&lt;&gt;"",IF(VLOOKUP(E560,AUXILIAR!$A$1:$B$11,2,FALSE)-IF(Verificação!$G$3="",10,VLOOKUP(Verificação!$G$3,AUXILIAR!$A$1:$B$11,2,FALSE))&gt;0,Verificação!$G$3,E560),IF(VLOOKUP(D560,AUXILIAR!$A$1:$B$11,2,FALSE)-IF(Verificação!$G$3="",10,VLOOKUP(Verificação!$G$3,AUXILIAR!$A$1:$B$11,2,FALSE))&gt;0,Verificação!$G$3,D560)),IF(E560&lt;&gt;"",E560,D560))</f>
      </c>
      <c r="G560" s="81">
        <f>IF(OR(AND(AC560="SIM",OR(F560=Verificação!$G$3,D560=F560,F560="NP")),OR(D560=F560,F560="NP")),"NÃO",IF(E560&lt;&gt;"","SIM","NÃO"))</f>
      </c>
      <c r="H560" s="7">
        <f>IF(E560="NP",0,ABS(VLOOKUP(D560,AUXILIAR!$A$2:$B$11,2,FALSE) - VLOOKUP(E560,AUXILIAR!$A$2:$B$11,2,FALSE)))</f>
      </c>
      <c r="I560" s="5">
        <v>3</v>
      </c>
      <c r="J560" s="5">
        <v>7</v>
      </c>
      <c r="K560" s="48">
        <v>0.42857142857142855</v>
      </c>
      <c r="L560" s="5">
        <v>2</v>
      </c>
      <c r="M560" s="5">
        <v>6</v>
      </c>
      <c r="N560" s="48">
        <v>0.3333333333333333</v>
      </c>
      <c r="O560" s="5">
        <v>2</v>
      </c>
      <c r="P560" s="3" t="s">
        <v>2067</v>
      </c>
      <c r="Q560" s="3" t="s">
        <v>11873</v>
      </c>
      <c r="R560" s="48">
        <v>1.7</v>
      </c>
      <c r="S560" s="5">
        <v>31</v>
      </c>
      <c r="T560" s="48">
        <v>1.018</v>
      </c>
      <c r="U560" s="48">
        <v>11.5384615</v>
      </c>
      <c r="V560" s="5">
        <v>19</v>
      </c>
      <c r="W560" s="3" t="s">
        <v>13357</v>
      </c>
      <c r="X560" s="3" t="s">
        <v>13487</v>
      </c>
      <c r="Y560" s="3" t="s">
        <v>11873</v>
      </c>
      <c r="Z560" s="48">
        <v>1.7</v>
      </c>
      <c r="AA560" s="5">
        <v>23</v>
      </c>
      <c r="AB560" s="5">
        <v>31</v>
      </c>
      <c r="AC560" s="3" t="s">
        <v>13134</v>
      </c>
      <c r="AD560" s="3"/>
      <c r="AE560" s="3"/>
      <c r="AF560" s="3"/>
    </row>
    <row x14ac:dyDescent="0.25" r="561" customHeight="1" ht="16.5">
      <c r="A561" s="5">
        <v>14014</v>
      </c>
      <c r="B561" s="3" t="s">
        <v>9161</v>
      </c>
      <c r="C561" s="3" t="s">
        <v>9162</v>
      </c>
      <c r="D561" s="8" t="s">
        <v>6</v>
      </c>
      <c r="E561" s="79"/>
      <c r="F561" s="80">
        <f>IF(AC561="SIM",IF(E561&lt;&gt;"",IF(VLOOKUP(E561,AUXILIAR!$A$1:$B$11,2,FALSE)-IF(Verificação!$G$3="",10,VLOOKUP(Verificação!$G$3,AUXILIAR!$A$1:$B$11,2,FALSE))&gt;0,Verificação!$G$3,E561),IF(VLOOKUP(D561,AUXILIAR!$A$1:$B$11,2,FALSE)-IF(Verificação!$G$3="",10,VLOOKUP(Verificação!$G$3,AUXILIAR!$A$1:$B$11,2,FALSE))&gt;0,Verificação!$G$3,D561)),IF(E561&lt;&gt;"",E561,D561))</f>
      </c>
      <c r="G561" s="81">
        <f>IF(OR(AND(AC561="SIM",OR(F561=Verificação!$G$3,D561=F561,F561="NP")),OR(D561=F561,F561="NP")),"NÃO",IF(E561&lt;&gt;"","SIM","NÃO"))</f>
      </c>
      <c r="H561" s="7">
        <f>IF(E561="NP",0,ABS(VLOOKUP(D561,AUXILIAR!$A$2:$B$11,2,FALSE) - VLOOKUP(E561,AUXILIAR!$A$2:$B$11,2,FALSE)))</f>
      </c>
      <c r="I561" s="5">
        <v>13</v>
      </c>
      <c r="J561" s="5">
        <v>26</v>
      </c>
      <c r="K561" s="48">
        <v>0.5</v>
      </c>
      <c r="L561" s="5">
        <v>8</v>
      </c>
      <c r="M561" s="5">
        <v>18</v>
      </c>
      <c r="N561" s="48">
        <v>0.4444444444444444</v>
      </c>
      <c r="O561" s="7"/>
      <c r="P561" s="3"/>
      <c r="Q561" s="3" t="s">
        <v>13134</v>
      </c>
      <c r="R561" s="48">
        <v>1.7</v>
      </c>
      <c r="S561" s="5">
        <v>48</v>
      </c>
      <c r="T561" s="48">
        <v>1.016</v>
      </c>
      <c r="U561" s="48">
        <v>15.234375</v>
      </c>
      <c r="V561" s="5">
        <v>25</v>
      </c>
      <c r="W561" s="3" t="s">
        <v>13624</v>
      </c>
      <c r="X561" s="3" t="s">
        <v>13625</v>
      </c>
      <c r="Y561" s="3" t="s">
        <v>11873</v>
      </c>
      <c r="Z561" s="48">
        <v>1.7</v>
      </c>
      <c r="AA561" s="5">
        <v>23</v>
      </c>
      <c r="AB561" s="5">
        <v>48</v>
      </c>
      <c r="AC561" s="3" t="s">
        <v>13134</v>
      </c>
      <c r="AD561" s="3"/>
      <c r="AE561" s="3"/>
      <c r="AF561" s="3"/>
    </row>
    <row x14ac:dyDescent="0.25" r="562" customHeight="1" ht="16.5">
      <c r="A562" s="5">
        <v>12870</v>
      </c>
      <c r="B562" s="3" t="s">
        <v>9129</v>
      </c>
      <c r="C562" s="3" t="s">
        <v>9130</v>
      </c>
      <c r="D562" s="8" t="s">
        <v>6</v>
      </c>
      <c r="E562" s="79"/>
      <c r="F562" s="80">
        <f>IF(AC562="SIM",IF(E562&lt;&gt;"",IF(VLOOKUP(E562,AUXILIAR!$A$1:$B$11,2,FALSE)-IF(Verificação!$G$3="",10,VLOOKUP(Verificação!$G$3,AUXILIAR!$A$1:$B$11,2,FALSE))&gt;0,Verificação!$G$3,E562),IF(VLOOKUP(D562,AUXILIAR!$A$1:$B$11,2,FALSE)-IF(Verificação!$G$3="",10,VLOOKUP(Verificação!$G$3,AUXILIAR!$A$1:$B$11,2,FALSE))&gt;0,Verificação!$G$3,D562)),IF(E562&lt;&gt;"",E562,D562))</f>
      </c>
      <c r="G562" s="81">
        <f>IF(OR(AND(AC562="SIM",OR(F562=Verificação!$G$3,D562=F562,F562="NP")),OR(D562=F562,F562="NP")),"NÃO",IF(E562&lt;&gt;"","SIM","NÃO"))</f>
      </c>
      <c r="H562" s="7">
        <f>IF(E562="NP",0,ABS(VLOOKUP(D562,AUXILIAR!$A$2:$B$11,2,FALSE) - VLOOKUP(E562,AUXILIAR!$A$2:$B$11,2,FALSE)))</f>
      </c>
      <c r="I562" s="5">
        <v>2</v>
      </c>
      <c r="J562" s="5">
        <v>4</v>
      </c>
      <c r="K562" s="48">
        <v>0.5</v>
      </c>
      <c r="L562" s="5">
        <v>2</v>
      </c>
      <c r="M562" s="5">
        <v>4</v>
      </c>
      <c r="N562" s="48">
        <v>0.5</v>
      </c>
      <c r="O562" s="7"/>
      <c r="P562" s="3"/>
      <c r="Q562" s="3" t="s">
        <v>13134</v>
      </c>
      <c r="R562" s="48">
        <v>1.7</v>
      </c>
      <c r="S562" s="5">
        <v>43</v>
      </c>
      <c r="T562" s="48">
        <v>1.029</v>
      </c>
      <c r="U562" s="48">
        <v>12.5806452</v>
      </c>
      <c r="V562" s="5">
        <v>19</v>
      </c>
      <c r="W562" s="3" t="s">
        <v>13144</v>
      </c>
      <c r="X562" s="3" t="s">
        <v>13138</v>
      </c>
      <c r="Y562" s="3" t="s">
        <v>11873</v>
      </c>
      <c r="Z562" s="48">
        <v>1.7</v>
      </c>
      <c r="AA562" s="5">
        <v>23</v>
      </c>
      <c r="AB562" s="5">
        <v>43</v>
      </c>
      <c r="AC562" s="3" t="s">
        <v>13134</v>
      </c>
      <c r="AD562" s="3"/>
      <c r="AE562" s="3"/>
      <c r="AF562" s="3"/>
    </row>
    <row x14ac:dyDescent="0.25" r="563" customHeight="1" ht="16.5">
      <c r="A563" s="5">
        <v>12285</v>
      </c>
      <c r="B563" s="3" t="s">
        <v>7992</v>
      </c>
      <c r="C563" s="3" t="s">
        <v>7993</v>
      </c>
      <c r="D563" s="8" t="s">
        <v>5</v>
      </c>
      <c r="E563" s="79"/>
      <c r="F563" s="80">
        <f>IF(AC563="SIM",IF(E563&lt;&gt;"",IF(VLOOKUP(E563,AUXILIAR!$A$1:$B$11,2,FALSE)-IF(Verificação!$G$3="",10,VLOOKUP(Verificação!$G$3,AUXILIAR!$A$1:$B$11,2,FALSE))&gt;0,Verificação!$G$3,E563),IF(VLOOKUP(D563,AUXILIAR!$A$1:$B$11,2,FALSE)-IF(Verificação!$G$3="",10,VLOOKUP(Verificação!$G$3,AUXILIAR!$A$1:$B$11,2,FALSE))&gt;0,Verificação!$G$3,D563)),IF(E563&lt;&gt;"",E563,D563))</f>
      </c>
      <c r="G563" s="81">
        <f>IF(OR(AND(AC563="SIM",OR(F563=Verificação!$G$3,D563=F563,F563="NP")),OR(D563=F563,F563="NP")),"NÃO",IF(E563&lt;&gt;"","SIM","NÃO"))</f>
      </c>
      <c r="H563" s="7">
        <f>IF(E563="NP",0,ABS(VLOOKUP(D563,AUXILIAR!$A$2:$B$11,2,FALSE) - VLOOKUP(E563,AUXILIAR!$A$2:$B$11,2,FALSE)))</f>
      </c>
      <c r="I563" s="5">
        <v>2</v>
      </c>
      <c r="J563" s="5">
        <v>2</v>
      </c>
      <c r="K563" s="5">
        <v>1</v>
      </c>
      <c r="L563" s="5">
        <v>1</v>
      </c>
      <c r="M563" s="5">
        <v>1</v>
      </c>
      <c r="N563" s="5">
        <v>1</v>
      </c>
      <c r="O563" s="7"/>
      <c r="P563" s="3"/>
      <c r="Q563" s="3" t="s">
        <v>13134</v>
      </c>
      <c r="R563" s="48">
        <v>1.7</v>
      </c>
      <c r="S563" s="5">
        <v>58</v>
      </c>
      <c r="T563" s="13"/>
      <c r="U563" s="13"/>
      <c r="V563" s="5">
        <v>19</v>
      </c>
      <c r="W563" s="3" t="s">
        <v>13601</v>
      </c>
      <c r="X563" s="3"/>
      <c r="Y563" s="3" t="s">
        <v>11873</v>
      </c>
      <c r="Z563" s="48">
        <v>1.7</v>
      </c>
      <c r="AA563" s="5">
        <v>23</v>
      </c>
      <c r="AB563" s="5">
        <v>58</v>
      </c>
      <c r="AC563" s="3" t="s">
        <v>13134</v>
      </c>
      <c r="AD563" s="3"/>
      <c r="AE563" s="3"/>
      <c r="AF563" s="3"/>
    </row>
    <row x14ac:dyDescent="0.25" r="564" customHeight="1" ht="16.5">
      <c r="A564" s="5">
        <v>27959</v>
      </c>
      <c r="B564" s="3" t="s">
        <v>10358</v>
      </c>
      <c r="C564" s="3" t="s">
        <v>10359</v>
      </c>
      <c r="D564" s="8" t="s">
        <v>7</v>
      </c>
      <c r="E564" s="79"/>
      <c r="F564" s="80">
        <f>IF(AC564="SIM",IF(E564&lt;&gt;"",IF(VLOOKUP(E564,AUXILIAR!$A$1:$B$11,2,FALSE)-IF(Verificação!$G$3="",10,VLOOKUP(Verificação!$G$3,AUXILIAR!$A$1:$B$11,2,FALSE))&gt;0,Verificação!$G$3,E564),IF(VLOOKUP(D564,AUXILIAR!$A$1:$B$11,2,FALSE)-IF(Verificação!$G$3="",10,VLOOKUP(Verificação!$G$3,AUXILIAR!$A$1:$B$11,2,FALSE))&gt;0,Verificação!$G$3,D564)),IF(E564&lt;&gt;"",E564,D564))</f>
      </c>
      <c r="G564" s="81">
        <f>IF(OR(AND(AC564="SIM",OR(F564=Verificação!$G$3,D564=F564,F564="NP")),OR(D564=F564,F564="NP")),"NÃO",IF(E564&lt;&gt;"","SIM","NÃO"))</f>
      </c>
      <c r="H564" s="7">
        <f>IF(E564="NP",0,ABS(VLOOKUP(D564,AUXILIAR!$A$2:$B$11,2,FALSE) - VLOOKUP(E564,AUXILIAR!$A$2:$B$11,2,FALSE)))</f>
      </c>
      <c r="I564" s="5">
        <v>2</v>
      </c>
      <c r="J564" s="5">
        <v>5</v>
      </c>
      <c r="K564" s="48">
        <v>0.4</v>
      </c>
      <c r="L564" s="5">
        <v>1</v>
      </c>
      <c r="M564" s="5">
        <v>4</v>
      </c>
      <c r="N564" s="48">
        <v>0.25</v>
      </c>
      <c r="O564" s="5">
        <v>2</v>
      </c>
      <c r="P564" s="3" t="s">
        <v>10360</v>
      </c>
      <c r="Q564" s="3" t="s">
        <v>11873</v>
      </c>
      <c r="R564" s="48">
        <v>1.7</v>
      </c>
      <c r="S564" s="5">
        <v>33</v>
      </c>
      <c r="T564" s="13"/>
      <c r="U564" s="13"/>
      <c r="V564" s="5">
        <v>17</v>
      </c>
      <c r="W564" s="3" t="s">
        <v>13626</v>
      </c>
      <c r="X564" s="3"/>
      <c r="Y564" s="3" t="s">
        <v>13134</v>
      </c>
      <c r="Z564" s="48">
        <v>1.7</v>
      </c>
      <c r="AA564" s="5">
        <v>23</v>
      </c>
      <c r="AB564" s="5">
        <v>33</v>
      </c>
      <c r="AC564" s="3" t="s">
        <v>13134</v>
      </c>
      <c r="AD564" s="3"/>
      <c r="AE564" s="3"/>
      <c r="AF564" s="3"/>
    </row>
    <row x14ac:dyDescent="0.25" r="565" customHeight="1" ht="16.5">
      <c r="A565" s="5">
        <v>6415</v>
      </c>
      <c r="B565" s="3" t="s">
        <v>10050</v>
      </c>
      <c r="C565" s="3" t="s">
        <v>10051</v>
      </c>
      <c r="D565" s="8" t="s">
        <v>7</v>
      </c>
      <c r="E565" s="79"/>
      <c r="F565" s="80">
        <f>IF(AC565="SIM",IF(E565&lt;&gt;"",IF(VLOOKUP(E565,AUXILIAR!$A$1:$B$11,2,FALSE)-IF(Verificação!$G$3="",10,VLOOKUP(Verificação!$G$3,AUXILIAR!$A$1:$B$11,2,FALSE))&gt;0,Verificação!$G$3,E565),IF(VLOOKUP(D565,AUXILIAR!$A$1:$B$11,2,FALSE)-IF(Verificação!$G$3="",10,VLOOKUP(Verificação!$G$3,AUXILIAR!$A$1:$B$11,2,FALSE))&gt;0,Verificação!$G$3,D565)),IF(E565&lt;&gt;"",E565,D565))</f>
      </c>
      <c r="G565" s="81">
        <f>IF(OR(AND(AC565="SIM",OR(F565=Verificação!$G$3,D565=F565,F565="NP")),OR(D565=F565,F565="NP")),"NÃO",IF(E565&lt;&gt;"","SIM","NÃO"))</f>
      </c>
      <c r="H565" s="7">
        <f>IF(E565="NP",0,ABS(VLOOKUP(D565,AUXILIAR!$A$2:$B$11,2,FALSE) - VLOOKUP(E565,AUXILIAR!$A$2:$B$11,2,FALSE)))</f>
      </c>
      <c r="I565" s="5">
        <v>6</v>
      </c>
      <c r="J565" s="5">
        <v>12</v>
      </c>
      <c r="K565" s="48">
        <v>0.5</v>
      </c>
      <c r="L565" s="5">
        <v>1</v>
      </c>
      <c r="M565" s="5">
        <v>4</v>
      </c>
      <c r="N565" s="48">
        <v>0.25</v>
      </c>
      <c r="O565" s="7"/>
      <c r="P565" s="3"/>
      <c r="Q565" s="3" t="s">
        <v>13134</v>
      </c>
      <c r="R565" s="48">
        <v>1.7</v>
      </c>
      <c r="S565" s="5">
        <v>31</v>
      </c>
      <c r="T565" s="48">
        <v>1.654</v>
      </c>
      <c r="U565" s="48">
        <v>17.4074074</v>
      </c>
      <c r="V565" s="5">
        <v>23</v>
      </c>
      <c r="W565" s="3" t="s">
        <v>13211</v>
      </c>
      <c r="X565" s="3" t="s">
        <v>13181</v>
      </c>
      <c r="Y565" s="3" t="s">
        <v>11873</v>
      </c>
      <c r="Z565" s="48">
        <v>1.7</v>
      </c>
      <c r="AA565" s="5">
        <v>23</v>
      </c>
      <c r="AB565" s="5">
        <v>31</v>
      </c>
      <c r="AC565" s="3" t="s">
        <v>13134</v>
      </c>
      <c r="AD565" s="3"/>
      <c r="AE565" s="3"/>
      <c r="AF565" s="3"/>
    </row>
    <row x14ac:dyDescent="0.25" r="566" customHeight="1" ht="16.5">
      <c r="A566" s="5">
        <v>94592</v>
      </c>
      <c r="B566" s="3" t="s">
        <v>12160</v>
      </c>
      <c r="C566" s="3" t="s">
        <v>12161</v>
      </c>
      <c r="D566" s="8" t="s">
        <v>8</v>
      </c>
      <c r="E566" s="79"/>
      <c r="F566" s="80">
        <f>IF(AC566="SIM",IF(E566&lt;&gt;"",IF(VLOOKUP(E566,AUXILIAR!$A$1:$B$11,2,FALSE)-IF(Verificação!$G$3="",10,VLOOKUP(Verificação!$G$3,AUXILIAR!$A$1:$B$11,2,FALSE))&gt;0,Verificação!$G$3,E566),IF(VLOOKUP(D566,AUXILIAR!$A$1:$B$11,2,FALSE)-IF(Verificação!$G$3="",10,VLOOKUP(Verificação!$G$3,AUXILIAR!$A$1:$B$11,2,FALSE))&gt;0,Verificação!$G$3,D566)),IF(E566&lt;&gt;"",E566,D566))</f>
      </c>
      <c r="G566" s="81">
        <f>IF(OR(AND(AC566="SIM",OR(F566=Verificação!$G$3,D566=F566,F566="NP")),OR(D566=F566,F566="NP")),"NÃO",IF(E566&lt;&gt;"","SIM","NÃO"))</f>
      </c>
      <c r="H566" s="7">
        <f>IF(E566="NP",0,ABS(VLOOKUP(D566,AUXILIAR!$A$2:$B$11,2,FALSE) - VLOOKUP(E566,AUXILIAR!$A$2:$B$11,2,FALSE)))</f>
      </c>
      <c r="I566" s="5">
        <v>1</v>
      </c>
      <c r="J566" s="5">
        <v>1</v>
      </c>
      <c r="K566" s="5">
        <v>1</v>
      </c>
      <c r="L566" s="5">
        <v>1</v>
      </c>
      <c r="M566" s="5">
        <v>1</v>
      </c>
      <c r="N566" s="5">
        <v>1</v>
      </c>
      <c r="O566" s="7"/>
      <c r="P566" s="3"/>
      <c r="Q566" s="3" t="s">
        <v>13134</v>
      </c>
      <c r="R566" s="7"/>
      <c r="S566" s="7"/>
      <c r="T566" s="13"/>
      <c r="U566" s="13"/>
      <c r="V566" s="5">
        <v>12</v>
      </c>
      <c r="W566" s="3"/>
      <c r="X566" s="3"/>
      <c r="Y566" s="3" t="s">
        <v>11873</v>
      </c>
      <c r="Z566" s="48">
        <v>1.659134611502118</v>
      </c>
      <c r="AA566" s="5">
        <v>22</v>
      </c>
      <c r="AB566" s="5">
        <v>22</v>
      </c>
      <c r="AC566" s="3" t="s">
        <v>11873</v>
      </c>
      <c r="AD566" s="3"/>
      <c r="AE566" s="3"/>
      <c r="AF566" s="3"/>
    </row>
    <row x14ac:dyDescent="0.25" r="567" customHeight="1" ht="16.5">
      <c r="A567" s="5">
        <v>93673</v>
      </c>
      <c r="B567" s="3" t="s">
        <v>12156</v>
      </c>
      <c r="C567" s="3" t="s">
        <v>12157</v>
      </c>
      <c r="D567" s="8" t="s">
        <v>8</v>
      </c>
      <c r="E567" s="79"/>
      <c r="F567" s="80">
        <f>IF(AC567="SIM",IF(E567&lt;&gt;"",IF(VLOOKUP(E567,AUXILIAR!$A$1:$B$11,2,FALSE)-IF(Verificação!$G$3="",10,VLOOKUP(Verificação!$G$3,AUXILIAR!$A$1:$B$11,2,FALSE))&gt;0,Verificação!$G$3,E567),IF(VLOOKUP(D567,AUXILIAR!$A$1:$B$11,2,FALSE)-IF(Verificação!$G$3="",10,VLOOKUP(Verificação!$G$3,AUXILIAR!$A$1:$B$11,2,FALSE))&gt;0,Verificação!$G$3,D567)),IF(E567&lt;&gt;"",E567,D567))</f>
      </c>
      <c r="G567" s="81">
        <f>IF(OR(AND(AC567="SIM",OR(F567=Verificação!$G$3,D567=F567,F567="NP")),OR(D567=F567,F567="NP")),"NÃO",IF(E567&lt;&gt;"","SIM","NÃO"))</f>
      </c>
      <c r="H567" s="7">
        <f>IF(E567="NP",0,ABS(VLOOKUP(D567,AUXILIAR!$A$2:$B$11,2,FALSE) - VLOOKUP(E567,AUXILIAR!$A$2:$B$11,2,FALSE)))</f>
      </c>
      <c r="I567" s="5">
        <v>11</v>
      </c>
      <c r="J567" s="5">
        <v>12</v>
      </c>
      <c r="K567" s="48">
        <v>0.9166666666666666</v>
      </c>
      <c r="L567" s="5">
        <v>7</v>
      </c>
      <c r="M567" s="5">
        <v>8</v>
      </c>
      <c r="N567" s="48">
        <v>0.875</v>
      </c>
      <c r="O567" s="7"/>
      <c r="P567" s="3"/>
      <c r="Q567" s="3" t="s">
        <v>13134</v>
      </c>
      <c r="R567" s="7"/>
      <c r="S567" s="7"/>
      <c r="T567" s="13"/>
      <c r="U567" s="13"/>
      <c r="V567" s="5">
        <v>12</v>
      </c>
      <c r="W567" s="3"/>
      <c r="X567" s="3"/>
      <c r="Y567" s="3" t="s">
        <v>11873</v>
      </c>
      <c r="Z567" s="48">
        <v>1.659134611502118</v>
      </c>
      <c r="AA567" s="5">
        <v>22</v>
      </c>
      <c r="AB567" s="5">
        <v>22</v>
      </c>
      <c r="AC567" s="3" t="s">
        <v>11873</v>
      </c>
      <c r="AD567" s="3"/>
      <c r="AE567" s="3"/>
      <c r="AF567" s="3"/>
    </row>
    <row x14ac:dyDescent="0.25" r="568" customHeight="1" ht="16.5">
      <c r="A568" s="5">
        <v>129696</v>
      </c>
      <c r="B568" s="3" t="s">
        <v>12939</v>
      </c>
      <c r="C568" s="3" t="s">
        <v>12940</v>
      </c>
      <c r="D568" s="8" t="s">
        <v>8</v>
      </c>
      <c r="E568" s="79"/>
      <c r="F568" s="80">
        <f>IF(AC568="SIM",IF(E568&lt;&gt;"",IF(VLOOKUP(E568,AUXILIAR!$A$1:$B$11,2,FALSE)-IF(Verificação!$G$3="",10,VLOOKUP(Verificação!$G$3,AUXILIAR!$A$1:$B$11,2,FALSE))&gt;0,Verificação!$G$3,E568),IF(VLOOKUP(D568,AUXILIAR!$A$1:$B$11,2,FALSE)-IF(Verificação!$G$3="",10,VLOOKUP(Verificação!$G$3,AUXILIAR!$A$1:$B$11,2,FALSE))&gt;0,Verificação!$G$3,D568)),IF(E568&lt;&gt;"",E568,D568))</f>
      </c>
      <c r="G568" s="81">
        <f>IF(OR(AND(AC568="SIM",OR(F568=Verificação!$G$3,D568=F568,F568="NP")),OR(D568=F568,F568="NP")),"NÃO",IF(E568&lt;&gt;"","SIM","NÃO"))</f>
      </c>
      <c r="H568" s="7">
        <f>IF(E568="NP",0,ABS(VLOOKUP(D568,AUXILIAR!$A$2:$B$11,2,FALSE) - VLOOKUP(E568,AUXILIAR!$A$2:$B$11,2,FALSE)))</f>
      </c>
      <c r="I568" s="5">
        <v>1</v>
      </c>
      <c r="J568" s="5">
        <v>1</v>
      </c>
      <c r="K568" s="5">
        <v>1</v>
      </c>
      <c r="L568" s="5">
        <v>1</v>
      </c>
      <c r="M568" s="5">
        <v>1</v>
      </c>
      <c r="N568" s="5">
        <v>1</v>
      </c>
      <c r="O568" s="7"/>
      <c r="P568" s="3"/>
      <c r="Q568" s="3" t="s">
        <v>13134</v>
      </c>
      <c r="R568" s="7"/>
      <c r="S568" s="7"/>
      <c r="T568" s="13"/>
      <c r="U568" s="13"/>
      <c r="V568" s="5">
        <v>12</v>
      </c>
      <c r="W568" s="3"/>
      <c r="X568" s="3"/>
      <c r="Y568" s="3" t="s">
        <v>13134</v>
      </c>
      <c r="Z568" s="48">
        <v>1.659134611502118</v>
      </c>
      <c r="AA568" s="5">
        <v>22</v>
      </c>
      <c r="AB568" s="5">
        <v>22</v>
      </c>
      <c r="AC568" s="3" t="s">
        <v>11873</v>
      </c>
      <c r="AD568" s="3"/>
      <c r="AE568" s="3"/>
      <c r="AF568" s="3"/>
    </row>
    <row x14ac:dyDescent="0.25" r="569" customHeight="1" ht="16.5">
      <c r="A569" s="5">
        <v>131027</v>
      </c>
      <c r="B569" s="3" t="s">
        <v>10796</v>
      </c>
      <c r="C569" s="3" t="s">
        <v>10797</v>
      </c>
      <c r="D569" s="8" t="s">
        <v>7</v>
      </c>
      <c r="E569" s="79"/>
      <c r="F569" s="80">
        <f>IF(AC569="SIM",IF(E569&lt;&gt;"",IF(VLOOKUP(E569,AUXILIAR!$A$1:$B$11,2,FALSE)-IF(Verificação!$G$3="",10,VLOOKUP(Verificação!$G$3,AUXILIAR!$A$1:$B$11,2,FALSE))&gt;0,Verificação!$G$3,E569),IF(VLOOKUP(D569,AUXILIAR!$A$1:$B$11,2,FALSE)-IF(Verificação!$G$3="",10,VLOOKUP(Verificação!$G$3,AUXILIAR!$A$1:$B$11,2,FALSE))&gt;0,Verificação!$G$3,D569)),IF(E569&lt;&gt;"",E569,D569))</f>
      </c>
      <c r="G569" s="81">
        <f>IF(OR(AND(AC569="SIM",OR(F569=Verificação!$G$3,D569=F569,F569="NP")),OR(D569=F569,F569="NP")),"NÃO",IF(E569&lt;&gt;"","SIM","NÃO"))</f>
      </c>
      <c r="H569" s="7">
        <f>IF(E569="NP",0,ABS(VLOOKUP(D569,AUXILIAR!$A$2:$B$11,2,FALSE) - VLOOKUP(E569,AUXILIAR!$A$2:$B$11,2,FALSE)))</f>
      </c>
      <c r="I569" s="5">
        <v>2</v>
      </c>
      <c r="J569" s="5">
        <v>3</v>
      </c>
      <c r="K569" s="48">
        <v>0.6666666666666666</v>
      </c>
      <c r="L569" s="5">
        <v>2</v>
      </c>
      <c r="M569" s="5">
        <v>3</v>
      </c>
      <c r="N569" s="48">
        <v>0.6666666666666666</v>
      </c>
      <c r="O569" s="7"/>
      <c r="P569" s="3"/>
      <c r="Q569" s="3" t="s">
        <v>13134</v>
      </c>
      <c r="R569" s="48">
        <v>1.6</v>
      </c>
      <c r="S569" s="5">
        <v>30</v>
      </c>
      <c r="T569" s="13"/>
      <c r="U569" s="13"/>
      <c r="V569" s="5">
        <v>16</v>
      </c>
      <c r="W569" s="3" t="s">
        <v>13627</v>
      </c>
      <c r="X569" s="3"/>
      <c r="Y569" s="3" t="s">
        <v>13134</v>
      </c>
      <c r="Z569" s="48">
        <v>1.6</v>
      </c>
      <c r="AA569" s="5">
        <v>21</v>
      </c>
      <c r="AB569" s="5">
        <v>30</v>
      </c>
      <c r="AC569" s="3" t="s">
        <v>13134</v>
      </c>
      <c r="AD569" s="3"/>
      <c r="AE569" s="3"/>
      <c r="AF569" s="3"/>
    </row>
    <row x14ac:dyDescent="0.25" r="570" customHeight="1" ht="16.5">
      <c r="A570" s="5">
        <v>9609</v>
      </c>
      <c r="B570" s="3" t="s">
        <v>7900</v>
      </c>
      <c r="C570" s="3" t="s">
        <v>7901</v>
      </c>
      <c r="D570" s="8" t="s">
        <v>5</v>
      </c>
      <c r="E570" s="79"/>
      <c r="F570" s="80">
        <f>IF(AC570="SIM",IF(E570&lt;&gt;"",IF(VLOOKUP(E570,AUXILIAR!$A$1:$B$11,2,FALSE)-IF(Verificação!$G$3="",10,VLOOKUP(Verificação!$G$3,AUXILIAR!$A$1:$B$11,2,FALSE))&gt;0,Verificação!$G$3,E570),IF(VLOOKUP(D570,AUXILIAR!$A$1:$B$11,2,FALSE)-IF(Verificação!$G$3="",10,VLOOKUP(Verificação!$G$3,AUXILIAR!$A$1:$B$11,2,FALSE))&gt;0,Verificação!$G$3,D570)),IF(E570&lt;&gt;"",E570,D570))</f>
      </c>
      <c r="G570" s="81">
        <f>IF(OR(AND(AC570="SIM",OR(F570=Verificação!$G$3,D570=F570,F570="NP")),OR(D570=F570,F570="NP")),"NÃO",IF(E570&lt;&gt;"","SIM","NÃO"))</f>
      </c>
      <c r="H570" s="7">
        <f>IF(E570="NP",0,ABS(VLOOKUP(D570,AUXILIAR!$A$2:$B$11,2,FALSE) - VLOOKUP(E570,AUXILIAR!$A$2:$B$11,2,FALSE)))</f>
      </c>
      <c r="I570" s="5">
        <v>4</v>
      </c>
      <c r="J570" s="5">
        <v>9</v>
      </c>
      <c r="K570" s="48">
        <v>0.4444444444444444</v>
      </c>
      <c r="L570" s="5">
        <v>2</v>
      </c>
      <c r="M570" s="5">
        <v>5</v>
      </c>
      <c r="N570" s="48">
        <v>0.4</v>
      </c>
      <c r="O570" s="5">
        <v>2</v>
      </c>
      <c r="P570" s="3" t="s">
        <v>7902</v>
      </c>
      <c r="Q570" s="3" t="s">
        <v>11873</v>
      </c>
      <c r="R570" s="48">
        <v>1.6</v>
      </c>
      <c r="S570" s="5">
        <v>52</v>
      </c>
      <c r="T570" s="48">
        <v>1.17</v>
      </c>
      <c r="U570" s="48">
        <v>27.4193548</v>
      </c>
      <c r="V570" s="5">
        <v>23</v>
      </c>
      <c r="W570" s="3" t="s">
        <v>13628</v>
      </c>
      <c r="X570" s="3" t="s">
        <v>13629</v>
      </c>
      <c r="Y570" s="3" t="s">
        <v>11873</v>
      </c>
      <c r="Z570" s="48">
        <v>1.6</v>
      </c>
      <c r="AA570" s="5">
        <v>21</v>
      </c>
      <c r="AB570" s="5">
        <v>52</v>
      </c>
      <c r="AC570" s="3" t="s">
        <v>13134</v>
      </c>
      <c r="AD570" s="3"/>
      <c r="AE570" s="3"/>
      <c r="AF570" s="3"/>
    </row>
    <row x14ac:dyDescent="0.25" r="571" customHeight="1" ht="16.5">
      <c r="A571" s="5">
        <v>9440</v>
      </c>
      <c r="B571" s="3" t="s">
        <v>9055</v>
      </c>
      <c r="C571" s="3" t="s">
        <v>9056</v>
      </c>
      <c r="D571" s="8" t="s">
        <v>6</v>
      </c>
      <c r="E571" s="79"/>
      <c r="F571" s="80">
        <f>IF(AC571="SIM",IF(E571&lt;&gt;"",IF(VLOOKUP(E571,AUXILIAR!$A$1:$B$11,2,FALSE)-IF(Verificação!$G$3="",10,VLOOKUP(Verificação!$G$3,AUXILIAR!$A$1:$B$11,2,FALSE))&gt;0,Verificação!$G$3,E571),IF(VLOOKUP(D571,AUXILIAR!$A$1:$B$11,2,FALSE)-IF(Verificação!$G$3="",10,VLOOKUP(Verificação!$G$3,AUXILIAR!$A$1:$B$11,2,FALSE))&gt;0,Verificação!$G$3,D571)),IF(E571&lt;&gt;"",E571,D571))</f>
      </c>
      <c r="G571" s="81">
        <f>IF(OR(AND(AC571="SIM",OR(F571=Verificação!$G$3,D571=F571,F571="NP")),OR(D571=F571,F571="NP")),"NÃO",IF(E571&lt;&gt;"","SIM","NÃO"))</f>
      </c>
      <c r="H571" s="7">
        <f>IF(E571="NP",0,ABS(VLOOKUP(D571,AUXILIAR!$A$2:$B$11,2,FALSE) - VLOOKUP(E571,AUXILIAR!$A$2:$B$11,2,FALSE)))</f>
      </c>
      <c r="I571" s="5">
        <v>12</v>
      </c>
      <c r="J571" s="5">
        <v>43</v>
      </c>
      <c r="K571" s="48">
        <v>0.27906976744186046</v>
      </c>
      <c r="L571" s="5">
        <v>10</v>
      </c>
      <c r="M571" s="5">
        <v>31</v>
      </c>
      <c r="N571" s="48">
        <v>0.3225806451612903</v>
      </c>
      <c r="O571" s="5">
        <v>3</v>
      </c>
      <c r="P571" s="3" t="s">
        <v>9057</v>
      </c>
      <c r="Q571" s="3" t="s">
        <v>11873</v>
      </c>
      <c r="R571" s="48">
        <v>1.6</v>
      </c>
      <c r="S571" s="5">
        <v>37</v>
      </c>
      <c r="T571" s="48">
        <v>0.97</v>
      </c>
      <c r="U571" s="48">
        <v>43.3333333</v>
      </c>
      <c r="V571" s="5">
        <v>22</v>
      </c>
      <c r="W571" s="3" t="s">
        <v>13630</v>
      </c>
      <c r="X571" s="3" t="s">
        <v>13631</v>
      </c>
      <c r="Y571" s="3" t="s">
        <v>11873</v>
      </c>
      <c r="Z571" s="48">
        <v>1.6</v>
      </c>
      <c r="AA571" s="5">
        <v>21</v>
      </c>
      <c r="AB571" s="48">
        <v>43.3333333</v>
      </c>
      <c r="AC571" s="3" t="s">
        <v>13134</v>
      </c>
      <c r="AD571" s="3"/>
      <c r="AE571" s="3"/>
      <c r="AF571" s="3"/>
    </row>
    <row x14ac:dyDescent="0.25" r="572" customHeight="1" ht="16.5">
      <c r="A572" s="5">
        <v>105596</v>
      </c>
      <c r="B572" s="3" t="s">
        <v>9788</v>
      </c>
      <c r="C572" s="3" t="s">
        <v>9789</v>
      </c>
      <c r="D572" s="8" t="s">
        <v>6</v>
      </c>
      <c r="E572" s="79"/>
      <c r="F572" s="80">
        <f>IF(AC572="SIM",IF(E572&lt;&gt;"",IF(VLOOKUP(E572,AUXILIAR!$A$1:$B$11,2,FALSE)-IF(Verificação!$G$3="",10,VLOOKUP(Verificação!$G$3,AUXILIAR!$A$1:$B$11,2,FALSE))&gt;0,Verificação!$G$3,E572),IF(VLOOKUP(D572,AUXILIAR!$A$1:$B$11,2,FALSE)-IF(Verificação!$G$3="",10,VLOOKUP(Verificação!$G$3,AUXILIAR!$A$1:$B$11,2,FALSE))&gt;0,Verificação!$G$3,D572)),IF(E572&lt;&gt;"",E572,D572))</f>
      </c>
      <c r="G572" s="81">
        <f>IF(OR(AND(AC572="SIM",OR(F572=Verificação!$G$3,D572=F572,F572="NP")),OR(D572=F572,F572="NP")),"NÃO",IF(E572&lt;&gt;"","SIM","NÃO"))</f>
      </c>
      <c r="H572" s="7">
        <f>IF(E572="NP",0,ABS(VLOOKUP(D572,AUXILIAR!$A$2:$B$11,2,FALSE) - VLOOKUP(E572,AUXILIAR!$A$2:$B$11,2,FALSE)))</f>
      </c>
      <c r="I572" s="5">
        <v>3</v>
      </c>
      <c r="J572" s="5">
        <v>7</v>
      </c>
      <c r="K572" s="48">
        <v>0.42857142857142855</v>
      </c>
      <c r="L572" s="5">
        <v>3</v>
      </c>
      <c r="M572" s="5">
        <v>6</v>
      </c>
      <c r="N572" s="48">
        <v>0.5</v>
      </c>
      <c r="O572" s="7"/>
      <c r="P572" s="3"/>
      <c r="Q572" s="3" t="s">
        <v>13134</v>
      </c>
      <c r="R572" s="48">
        <v>1.6</v>
      </c>
      <c r="S572" s="5">
        <v>41</v>
      </c>
      <c r="T572" s="13"/>
      <c r="U572" s="13"/>
      <c r="V572" s="5">
        <v>15</v>
      </c>
      <c r="W572" s="3" t="s">
        <v>13182</v>
      </c>
      <c r="X572" s="3"/>
      <c r="Y572" s="3" t="s">
        <v>11873</v>
      </c>
      <c r="Z572" s="48">
        <v>1.6</v>
      </c>
      <c r="AA572" s="5">
        <v>21</v>
      </c>
      <c r="AB572" s="5">
        <v>41</v>
      </c>
      <c r="AC572" s="3" t="s">
        <v>13134</v>
      </c>
      <c r="AD572" s="3"/>
      <c r="AE572" s="3"/>
      <c r="AF572" s="3"/>
    </row>
    <row x14ac:dyDescent="0.25" r="573" customHeight="1" ht="16.5">
      <c r="A573" s="5">
        <v>103962</v>
      </c>
      <c r="B573" s="3" t="s">
        <v>9768</v>
      </c>
      <c r="C573" s="3" t="s">
        <v>9769</v>
      </c>
      <c r="D573" s="8" t="s">
        <v>6</v>
      </c>
      <c r="E573" s="79"/>
      <c r="F573" s="80">
        <f>IF(AC573="SIM",IF(E573&lt;&gt;"",IF(VLOOKUP(E573,AUXILIAR!$A$1:$B$11,2,FALSE)-IF(Verificação!$G$3="",10,VLOOKUP(Verificação!$G$3,AUXILIAR!$A$1:$B$11,2,FALSE))&gt;0,Verificação!$G$3,E573),IF(VLOOKUP(D573,AUXILIAR!$A$1:$B$11,2,FALSE)-IF(Verificação!$G$3="",10,VLOOKUP(Verificação!$G$3,AUXILIAR!$A$1:$B$11,2,FALSE))&gt;0,Verificação!$G$3,D573)),IF(E573&lt;&gt;"",E573,D573))</f>
      </c>
      <c r="G573" s="81">
        <f>IF(OR(AND(AC573="SIM",OR(F573=Verificação!$G$3,D573=F573,F573="NP")),OR(D573=F573,F573="NP")),"NÃO",IF(E573&lt;&gt;"","SIM","NÃO"))</f>
      </c>
      <c r="H573" s="7">
        <f>IF(E573="NP",0,ABS(VLOOKUP(D573,AUXILIAR!$A$2:$B$11,2,FALSE) - VLOOKUP(E573,AUXILIAR!$A$2:$B$11,2,FALSE)))</f>
      </c>
      <c r="I573" s="5">
        <v>2</v>
      </c>
      <c r="J573" s="5">
        <v>4</v>
      </c>
      <c r="K573" s="48">
        <v>0.5</v>
      </c>
      <c r="L573" s="5">
        <v>1</v>
      </c>
      <c r="M573" s="5">
        <v>3</v>
      </c>
      <c r="N573" s="48">
        <v>0.3333333333333333</v>
      </c>
      <c r="O573" s="7"/>
      <c r="P573" s="3"/>
      <c r="Q573" s="3" t="s">
        <v>13134</v>
      </c>
      <c r="R573" s="48">
        <v>1.6</v>
      </c>
      <c r="S573" s="5">
        <v>45</v>
      </c>
      <c r="T573" s="48">
        <v>0.963</v>
      </c>
      <c r="U573" s="48">
        <v>14.047619</v>
      </c>
      <c r="V573" s="5">
        <v>17</v>
      </c>
      <c r="W573" s="3" t="s">
        <v>13247</v>
      </c>
      <c r="X573" s="3" t="s">
        <v>13255</v>
      </c>
      <c r="Y573" s="3" t="s">
        <v>11873</v>
      </c>
      <c r="Z573" s="48">
        <v>1.6</v>
      </c>
      <c r="AA573" s="5">
        <v>21</v>
      </c>
      <c r="AB573" s="5">
        <v>45</v>
      </c>
      <c r="AC573" s="3" t="s">
        <v>13134</v>
      </c>
      <c r="AD573" s="3"/>
      <c r="AE573" s="3"/>
      <c r="AF573" s="3"/>
    </row>
    <row x14ac:dyDescent="0.25" r="574" customHeight="1" ht="16.5">
      <c r="A574" s="5">
        <v>12122</v>
      </c>
      <c r="B574" s="3" t="s">
        <v>10142</v>
      </c>
      <c r="C574" s="3" t="s">
        <v>10143</v>
      </c>
      <c r="D574" s="8" t="s">
        <v>7</v>
      </c>
      <c r="E574" s="79"/>
      <c r="F574" s="80">
        <f>IF(AC574="SIM",IF(E574&lt;&gt;"",IF(VLOOKUP(E574,AUXILIAR!$A$1:$B$11,2,FALSE)-IF(Verificação!$G$3="",10,VLOOKUP(Verificação!$G$3,AUXILIAR!$A$1:$B$11,2,FALSE))&gt;0,Verificação!$G$3,E574),IF(VLOOKUP(D574,AUXILIAR!$A$1:$B$11,2,FALSE)-IF(Verificação!$G$3="",10,VLOOKUP(Verificação!$G$3,AUXILIAR!$A$1:$B$11,2,FALSE))&gt;0,Verificação!$G$3,D574)),IF(E574&lt;&gt;"",E574,D574))</f>
      </c>
      <c r="G574" s="81">
        <f>IF(OR(AND(AC574="SIM",OR(F574=Verificação!$G$3,D574=F574,F574="NP")),OR(D574=F574,F574="NP")),"NÃO",IF(E574&lt;&gt;"","SIM","NÃO"))</f>
      </c>
      <c r="H574" s="7">
        <f>IF(E574="NP",0,ABS(VLOOKUP(D574,AUXILIAR!$A$2:$B$11,2,FALSE) - VLOOKUP(E574,AUXILIAR!$A$2:$B$11,2,FALSE)))</f>
      </c>
      <c r="I574" s="5">
        <v>11</v>
      </c>
      <c r="J574" s="5">
        <v>17</v>
      </c>
      <c r="K574" s="48">
        <v>0.6470588235294118</v>
      </c>
      <c r="L574" s="5">
        <v>6</v>
      </c>
      <c r="M574" s="5">
        <v>8</v>
      </c>
      <c r="N574" s="48">
        <v>0.75</v>
      </c>
      <c r="O574" s="7"/>
      <c r="P574" s="3"/>
      <c r="Q574" s="3" t="s">
        <v>13134</v>
      </c>
      <c r="R574" s="48">
        <v>1.6</v>
      </c>
      <c r="S574" s="5">
        <v>34</v>
      </c>
      <c r="T574" s="13"/>
      <c r="U574" s="13"/>
      <c r="V574" s="5">
        <v>19</v>
      </c>
      <c r="W574" s="3" t="s">
        <v>13632</v>
      </c>
      <c r="X574" s="3"/>
      <c r="Y574" s="3" t="s">
        <v>11873</v>
      </c>
      <c r="Z574" s="48">
        <v>1.6</v>
      </c>
      <c r="AA574" s="5">
        <v>21</v>
      </c>
      <c r="AB574" s="5">
        <v>34</v>
      </c>
      <c r="AC574" s="3" t="s">
        <v>13134</v>
      </c>
      <c r="AD574" s="3"/>
      <c r="AE574" s="3"/>
      <c r="AF574" s="3"/>
    </row>
    <row x14ac:dyDescent="0.25" r="575" customHeight="1" ht="16.5">
      <c r="A575" s="5">
        <v>32647</v>
      </c>
      <c r="B575" s="3" t="s">
        <v>10402</v>
      </c>
      <c r="C575" s="3" t="s">
        <v>10403</v>
      </c>
      <c r="D575" s="8" t="s">
        <v>7</v>
      </c>
      <c r="E575" s="79"/>
      <c r="F575" s="80">
        <f>IF(AC575="SIM",IF(E575&lt;&gt;"",IF(VLOOKUP(E575,AUXILIAR!$A$1:$B$11,2,FALSE)-IF(Verificação!$G$3="",10,VLOOKUP(Verificação!$G$3,AUXILIAR!$A$1:$B$11,2,FALSE))&gt;0,Verificação!$G$3,E575),IF(VLOOKUP(D575,AUXILIAR!$A$1:$B$11,2,FALSE)-IF(Verificação!$G$3="",10,VLOOKUP(Verificação!$G$3,AUXILIAR!$A$1:$B$11,2,FALSE))&gt;0,Verificação!$G$3,D575)),IF(E575&lt;&gt;"",E575,D575))</f>
      </c>
      <c r="G575" s="81">
        <f>IF(OR(AND(AC575="SIM",OR(F575=Verificação!$G$3,D575=F575,F575="NP")),OR(D575=F575,F575="NP")),"NÃO",IF(E575&lt;&gt;"","SIM","NÃO"))</f>
      </c>
      <c r="H575" s="7">
        <f>IF(E575="NP",0,ABS(VLOOKUP(D575,AUXILIAR!$A$2:$B$11,2,FALSE) - VLOOKUP(E575,AUXILIAR!$A$2:$B$11,2,FALSE)))</f>
      </c>
      <c r="I575" s="5">
        <v>51</v>
      </c>
      <c r="J575" s="5">
        <v>114</v>
      </c>
      <c r="K575" s="48">
        <v>0.4473684210526316</v>
      </c>
      <c r="L575" s="5">
        <v>9</v>
      </c>
      <c r="M575" s="5">
        <v>29</v>
      </c>
      <c r="N575" s="48">
        <v>0.3103448275862069</v>
      </c>
      <c r="O575" s="5">
        <v>2</v>
      </c>
      <c r="P575" s="3" t="s">
        <v>10404</v>
      </c>
      <c r="Q575" s="3" t="s">
        <v>11873</v>
      </c>
      <c r="R575" s="48">
        <v>1.6</v>
      </c>
      <c r="S575" s="5">
        <v>31</v>
      </c>
      <c r="T575" s="13"/>
      <c r="U575" s="13"/>
      <c r="V575" s="5">
        <v>11</v>
      </c>
      <c r="W575" s="3" t="s">
        <v>13151</v>
      </c>
      <c r="X575" s="3"/>
      <c r="Y575" s="3" t="s">
        <v>11873</v>
      </c>
      <c r="Z575" s="48">
        <v>1.6</v>
      </c>
      <c r="AA575" s="5">
        <v>21</v>
      </c>
      <c r="AB575" s="5">
        <v>31</v>
      </c>
      <c r="AC575" s="3" t="s">
        <v>13134</v>
      </c>
      <c r="AD575" s="3"/>
      <c r="AE575" s="3"/>
      <c r="AF575" s="3"/>
    </row>
    <row x14ac:dyDescent="0.25" r="576" customHeight="1" ht="16.5">
      <c r="A576" s="5">
        <v>32358</v>
      </c>
      <c r="B576" s="3" t="s">
        <v>9536</v>
      </c>
      <c r="C576" s="3" t="s">
        <v>9537</v>
      </c>
      <c r="D576" s="8" t="s">
        <v>6</v>
      </c>
      <c r="E576" s="79"/>
      <c r="F576" s="80">
        <f>IF(AC576="SIM",IF(E576&lt;&gt;"",IF(VLOOKUP(E576,AUXILIAR!$A$1:$B$11,2,FALSE)-IF(Verificação!$G$3="",10,VLOOKUP(Verificação!$G$3,AUXILIAR!$A$1:$B$11,2,FALSE))&gt;0,Verificação!$G$3,E576),IF(VLOOKUP(D576,AUXILIAR!$A$1:$B$11,2,FALSE)-IF(Verificação!$G$3="",10,VLOOKUP(Verificação!$G$3,AUXILIAR!$A$1:$B$11,2,FALSE))&gt;0,Verificação!$G$3,D576)),IF(E576&lt;&gt;"",E576,D576))</f>
      </c>
      <c r="G576" s="81">
        <f>IF(OR(AND(AC576="SIM",OR(F576=Verificação!$G$3,D576=F576,F576="NP")),OR(D576=F576,F576="NP")),"NÃO",IF(E576&lt;&gt;"","SIM","NÃO"))</f>
      </c>
      <c r="H576" s="7">
        <f>IF(E576="NP",0,ABS(VLOOKUP(D576,AUXILIAR!$A$2:$B$11,2,FALSE) - VLOOKUP(E576,AUXILIAR!$A$2:$B$11,2,FALSE)))</f>
      </c>
      <c r="I576" s="5">
        <v>154</v>
      </c>
      <c r="J576" s="5">
        <v>442</v>
      </c>
      <c r="K576" s="48">
        <v>0.34841628959276016</v>
      </c>
      <c r="L576" s="5">
        <v>88</v>
      </c>
      <c r="M576" s="5">
        <v>267</v>
      </c>
      <c r="N576" s="48">
        <v>0.3295880149812734</v>
      </c>
      <c r="O576" s="5">
        <v>2</v>
      </c>
      <c r="P576" s="3" t="s">
        <v>9538</v>
      </c>
      <c r="Q576" s="3" t="s">
        <v>11873</v>
      </c>
      <c r="R576" s="48">
        <v>1.6</v>
      </c>
      <c r="S576" s="5">
        <v>42</v>
      </c>
      <c r="T576" s="13"/>
      <c r="U576" s="13"/>
      <c r="V576" s="5">
        <v>16</v>
      </c>
      <c r="W576" s="3" t="s">
        <v>13144</v>
      </c>
      <c r="X576" s="3"/>
      <c r="Y576" s="3" t="s">
        <v>11873</v>
      </c>
      <c r="Z576" s="48">
        <v>1.6</v>
      </c>
      <c r="AA576" s="5">
        <v>21</v>
      </c>
      <c r="AB576" s="5">
        <v>42</v>
      </c>
      <c r="AC576" s="3" t="s">
        <v>13134</v>
      </c>
      <c r="AD576" s="3"/>
      <c r="AE576" s="3"/>
      <c r="AF576" s="3"/>
    </row>
    <row x14ac:dyDescent="0.25" r="577" customHeight="1" ht="16.5">
      <c r="A577" s="5">
        <v>25004</v>
      </c>
      <c r="B577" s="3" t="s">
        <v>11990</v>
      </c>
      <c r="C577" s="3" t="s">
        <v>11991</v>
      </c>
      <c r="D577" s="8" t="s">
        <v>8</v>
      </c>
      <c r="E577" s="79"/>
      <c r="F577" s="80">
        <f>IF(AC577="SIM",IF(E577&lt;&gt;"",IF(VLOOKUP(E577,AUXILIAR!$A$1:$B$11,2,FALSE)-IF(Verificação!$G$3="",10,VLOOKUP(Verificação!$G$3,AUXILIAR!$A$1:$B$11,2,FALSE))&gt;0,Verificação!$G$3,E577),IF(VLOOKUP(D577,AUXILIAR!$A$1:$B$11,2,FALSE)-IF(Verificação!$G$3="",10,VLOOKUP(Verificação!$G$3,AUXILIAR!$A$1:$B$11,2,FALSE))&gt;0,Verificação!$G$3,D577)),IF(E577&lt;&gt;"",E577,D577))</f>
      </c>
      <c r="G577" s="81">
        <f>IF(OR(AND(AC577="SIM",OR(F577=Verificação!$G$3,D577=F577,F577="NP")),OR(D577=F577,F577="NP")),"NÃO",IF(E577&lt;&gt;"","SIM","NÃO"))</f>
      </c>
      <c r="H577" s="7">
        <f>IF(E577="NP",0,ABS(VLOOKUP(D577,AUXILIAR!$A$2:$B$11,2,FALSE) - VLOOKUP(E577,AUXILIAR!$A$2:$B$11,2,FALSE)))</f>
      </c>
      <c r="I577" s="5">
        <v>15</v>
      </c>
      <c r="J577" s="5">
        <v>34</v>
      </c>
      <c r="K577" s="48">
        <v>0.4411764705882353</v>
      </c>
      <c r="L577" s="5">
        <v>5</v>
      </c>
      <c r="M577" s="5">
        <v>22</v>
      </c>
      <c r="N577" s="48">
        <v>0.22727272727272727</v>
      </c>
      <c r="O577" s="5">
        <v>2</v>
      </c>
      <c r="P577" s="3" t="s">
        <v>11992</v>
      </c>
      <c r="Q577" s="3" t="s">
        <v>11873</v>
      </c>
      <c r="R577" s="7"/>
      <c r="S577" s="7"/>
      <c r="T577" s="13"/>
      <c r="U577" s="13"/>
      <c r="V577" s="5">
        <v>11</v>
      </c>
      <c r="W577" s="3"/>
      <c r="X577" s="3"/>
      <c r="Y577" s="3" t="s">
        <v>11873</v>
      </c>
      <c r="Z577" s="48">
        <v>1.546358093965271</v>
      </c>
      <c r="AA577" s="5">
        <v>20</v>
      </c>
      <c r="AB577" s="5">
        <v>20</v>
      </c>
      <c r="AC577" s="3" t="s">
        <v>11873</v>
      </c>
      <c r="AD577" s="3"/>
      <c r="AE577" s="3"/>
      <c r="AF577" s="3"/>
    </row>
    <row x14ac:dyDescent="0.25" r="578" customHeight="1" ht="16.5">
      <c r="A578" s="5">
        <v>21845</v>
      </c>
      <c r="B578" s="3" t="s">
        <v>11972</v>
      </c>
      <c r="C578" s="3" t="s">
        <v>11973</v>
      </c>
      <c r="D578" s="8" t="s">
        <v>8</v>
      </c>
      <c r="E578" s="79"/>
      <c r="F578" s="80">
        <f>IF(AC578="SIM",IF(E578&lt;&gt;"",IF(VLOOKUP(E578,AUXILIAR!$A$1:$B$11,2,FALSE)-IF(Verificação!$G$3="",10,VLOOKUP(Verificação!$G$3,AUXILIAR!$A$1:$B$11,2,FALSE))&gt;0,Verificação!$G$3,E578),IF(VLOOKUP(D578,AUXILIAR!$A$1:$B$11,2,FALSE)-IF(Verificação!$G$3="",10,VLOOKUP(Verificação!$G$3,AUXILIAR!$A$1:$B$11,2,FALSE))&gt;0,Verificação!$G$3,D578)),IF(E578&lt;&gt;"",E578,D578))</f>
      </c>
      <c r="G578" s="81">
        <f>IF(OR(AND(AC578="SIM",OR(F578=Verificação!$G$3,D578=F578,F578="NP")),OR(D578=F578,F578="NP")),"NÃO",IF(E578&lt;&gt;"","SIM","NÃO"))</f>
      </c>
      <c r="H578" s="7">
        <f>IF(E578="NP",0,ABS(VLOOKUP(D578,AUXILIAR!$A$2:$B$11,2,FALSE) - VLOOKUP(E578,AUXILIAR!$A$2:$B$11,2,FALSE)))</f>
      </c>
      <c r="I578" s="5">
        <v>4</v>
      </c>
      <c r="J578" s="5">
        <v>7</v>
      </c>
      <c r="K578" s="48">
        <v>0.5714285714285714</v>
      </c>
      <c r="L578" s="5">
        <v>2</v>
      </c>
      <c r="M578" s="5">
        <v>5</v>
      </c>
      <c r="N578" s="48">
        <v>0.4</v>
      </c>
      <c r="O578" s="7"/>
      <c r="P578" s="3"/>
      <c r="Q578" s="3" t="s">
        <v>13134</v>
      </c>
      <c r="R578" s="7"/>
      <c r="S578" s="7"/>
      <c r="T578" s="13"/>
      <c r="U578" s="13"/>
      <c r="V578" s="5">
        <v>11</v>
      </c>
      <c r="W578" s="3"/>
      <c r="X578" s="3"/>
      <c r="Y578" s="3" t="s">
        <v>11873</v>
      </c>
      <c r="Z578" s="48">
        <v>1.546358093965271</v>
      </c>
      <c r="AA578" s="5">
        <v>20</v>
      </c>
      <c r="AB578" s="5">
        <v>20</v>
      </c>
      <c r="AC578" s="3" t="s">
        <v>11873</v>
      </c>
      <c r="AD578" s="3"/>
      <c r="AE578" s="3"/>
      <c r="AF578" s="3"/>
    </row>
    <row x14ac:dyDescent="0.25" r="579" customHeight="1" ht="16.5">
      <c r="A579" s="5">
        <v>128557</v>
      </c>
      <c r="B579" s="3" t="s">
        <v>12911</v>
      </c>
      <c r="C579" s="3" t="s">
        <v>12912</v>
      </c>
      <c r="D579" s="8" t="s">
        <v>8</v>
      </c>
      <c r="E579" s="79"/>
      <c r="F579" s="80">
        <f>IF(AC579="SIM",IF(E579&lt;&gt;"",IF(VLOOKUP(E579,AUXILIAR!$A$1:$B$11,2,FALSE)-IF(Verificação!$G$3="",10,VLOOKUP(Verificação!$G$3,AUXILIAR!$A$1:$B$11,2,FALSE))&gt;0,Verificação!$G$3,E579),IF(VLOOKUP(D579,AUXILIAR!$A$1:$B$11,2,FALSE)-IF(Verificação!$G$3="",10,VLOOKUP(Verificação!$G$3,AUXILIAR!$A$1:$B$11,2,FALSE))&gt;0,Verificação!$G$3,D579)),IF(E579&lt;&gt;"",E579,D579))</f>
      </c>
      <c r="G579" s="81">
        <f>IF(OR(AND(AC579="SIM",OR(F579=Verificação!$G$3,D579=F579,F579="NP")),OR(D579=F579,F579="NP")),"NÃO",IF(E579&lt;&gt;"","SIM","NÃO"))</f>
      </c>
      <c r="H579" s="7">
        <f>IF(E579="NP",0,ABS(VLOOKUP(D579,AUXILIAR!$A$2:$B$11,2,FALSE) - VLOOKUP(E579,AUXILIAR!$A$2:$B$11,2,FALSE)))</f>
      </c>
      <c r="I579" s="5">
        <v>1</v>
      </c>
      <c r="J579" s="5">
        <v>1</v>
      </c>
      <c r="K579" s="5">
        <v>1</v>
      </c>
      <c r="L579" s="5">
        <v>1</v>
      </c>
      <c r="M579" s="5">
        <v>1</v>
      </c>
      <c r="N579" s="5">
        <v>1</v>
      </c>
      <c r="O579" s="7"/>
      <c r="P579" s="3"/>
      <c r="Q579" s="3" t="s">
        <v>13134</v>
      </c>
      <c r="R579" s="7"/>
      <c r="S579" s="7"/>
      <c r="T579" s="13"/>
      <c r="U579" s="13"/>
      <c r="V579" s="5">
        <v>11</v>
      </c>
      <c r="W579" s="3"/>
      <c r="X579" s="3"/>
      <c r="Y579" s="3" t="s">
        <v>13134</v>
      </c>
      <c r="Z579" s="48">
        <v>1.546358093965271</v>
      </c>
      <c r="AA579" s="5">
        <v>20</v>
      </c>
      <c r="AB579" s="5">
        <v>20</v>
      </c>
      <c r="AC579" s="3" t="s">
        <v>11873</v>
      </c>
      <c r="AD579" s="3"/>
      <c r="AE579" s="3"/>
      <c r="AF579" s="3"/>
    </row>
    <row x14ac:dyDescent="0.25" r="580" customHeight="1" ht="16.5">
      <c r="A580" s="5">
        <v>103391</v>
      </c>
      <c r="B580" s="3" t="s">
        <v>12312</v>
      </c>
      <c r="C580" s="3" t="s">
        <v>12313</v>
      </c>
      <c r="D580" s="8" t="s">
        <v>8</v>
      </c>
      <c r="E580" s="79"/>
      <c r="F580" s="80">
        <f>IF(AC580="SIM",IF(E580&lt;&gt;"",IF(VLOOKUP(E580,AUXILIAR!$A$1:$B$11,2,FALSE)-IF(Verificação!$G$3="",10,VLOOKUP(Verificação!$G$3,AUXILIAR!$A$1:$B$11,2,FALSE))&gt;0,Verificação!$G$3,E580),IF(VLOOKUP(D580,AUXILIAR!$A$1:$B$11,2,FALSE)-IF(Verificação!$G$3="",10,VLOOKUP(Verificação!$G$3,AUXILIAR!$A$1:$B$11,2,FALSE))&gt;0,Verificação!$G$3,D580)),IF(E580&lt;&gt;"",E580,D580))</f>
      </c>
      <c r="G580" s="81">
        <f>IF(OR(AND(AC580="SIM",OR(F580=Verificação!$G$3,D580=F580,F580="NP")),OR(D580=F580,F580="NP")),"NÃO",IF(E580&lt;&gt;"","SIM","NÃO"))</f>
      </c>
      <c r="H580" s="7">
        <f>IF(E580="NP",0,ABS(VLOOKUP(D580,AUXILIAR!$A$2:$B$11,2,FALSE) - VLOOKUP(E580,AUXILIAR!$A$2:$B$11,2,FALSE)))</f>
      </c>
      <c r="I580" s="5">
        <v>3</v>
      </c>
      <c r="J580" s="5">
        <v>3</v>
      </c>
      <c r="K580" s="5">
        <v>1</v>
      </c>
      <c r="L580" s="5">
        <v>1</v>
      </c>
      <c r="M580" s="5">
        <v>1</v>
      </c>
      <c r="N580" s="5">
        <v>1</v>
      </c>
      <c r="O580" s="7"/>
      <c r="P580" s="3"/>
      <c r="Q580" s="3" t="s">
        <v>13134</v>
      </c>
      <c r="R580" s="7"/>
      <c r="S580" s="7"/>
      <c r="T580" s="13"/>
      <c r="U580" s="13"/>
      <c r="V580" s="5">
        <v>11</v>
      </c>
      <c r="W580" s="3"/>
      <c r="X580" s="3"/>
      <c r="Y580" s="3" t="s">
        <v>11873</v>
      </c>
      <c r="Z580" s="48">
        <v>1.546358093965271</v>
      </c>
      <c r="AA580" s="5">
        <v>20</v>
      </c>
      <c r="AB580" s="5">
        <v>20</v>
      </c>
      <c r="AC580" s="3" t="s">
        <v>11873</v>
      </c>
      <c r="AD580" s="3"/>
      <c r="AE580" s="3"/>
      <c r="AF580" s="3"/>
    </row>
    <row x14ac:dyDescent="0.25" r="581" customHeight="1" ht="16.5">
      <c r="A581" s="5">
        <v>131618</v>
      </c>
      <c r="B581" s="3" t="s">
        <v>12994</v>
      </c>
      <c r="C581" s="3" t="s">
        <v>12995</v>
      </c>
      <c r="D581" s="8" t="s">
        <v>8</v>
      </c>
      <c r="E581" s="79"/>
      <c r="F581" s="80">
        <f>IF(AC581="SIM",IF(E581&lt;&gt;"",IF(VLOOKUP(E581,AUXILIAR!$A$1:$B$11,2,FALSE)-IF(Verificação!$G$3="",10,VLOOKUP(Verificação!$G$3,AUXILIAR!$A$1:$B$11,2,FALSE))&gt;0,Verificação!$G$3,E581),IF(VLOOKUP(D581,AUXILIAR!$A$1:$B$11,2,FALSE)-IF(Verificação!$G$3="",10,VLOOKUP(Verificação!$G$3,AUXILIAR!$A$1:$B$11,2,FALSE))&gt;0,Verificação!$G$3,D581)),IF(E581&lt;&gt;"",E581,D581))</f>
      </c>
      <c r="G581" s="81">
        <f>IF(OR(AND(AC581="SIM",OR(F581=Verificação!$G$3,D581=F581,F581="NP")),OR(D581=F581,F581="NP")),"NÃO",IF(E581&lt;&gt;"","SIM","NÃO"))</f>
      </c>
      <c r="H581" s="7">
        <f>IF(E581="NP",0,ABS(VLOOKUP(D581,AUXILIAR!$A$2:$B$11,2,FALSE) - VLOOKUP(E581,AUXILIAR!$A$2:$B$11,2,FALSE)))</f>
      </c>
      <c r="I581" s="5">
        <v>2</v>
      </c>
      <c r="J581" s="5">
        <v>4</v>
      </c>
      <c r="K581" s="48">
        <v>0.5</v>
      </c>
      <c r="L581" s="5">
        <v>2</v>
      </c>
      <c r="M581" s="5">
        <v>4</v>
      </c>
      <c r="N581" s="48">
        <v>0.5</v>
      </c>
      <c r="O581" s="7"/>
      <c r="P581" s="3"/>
      <c r="Q581" s="3" t="s">
        <v>13134</v>
      </c>
      <c r="R581" s="7"/>
      <c r="S581" s="7"/>
      <c r="T581" s="13"/>
      <c r="U581" s="13"/>
      <c r="V581" s="5">
        <v>11</v>
      </c>
      <c r="W581" s="3"/>
      <c r="X581" s="3"/>
      <c r="Y581" s="3" t="s">
        <v>13134</v>
      </c>
      <c r="Z581" s="48">
        <v>1.546358093965271</v>
      </c>
      <c r="AA581" s="5">
        <v>20</v>
      </c>
      <c r="AB581" s="5">
        <v>20</v>
      </c>
      <c r="AC581" s="3" t="s">
        <v>11873</v>
      </c>
      <c r="AD581" s="3"/>
      <c r="AE581" s="3"/>
      <c r="AF581" s="3"/>
    </row>
    <row x14ac:dyDescent="0.25" r="582" customHeight="1" ht="16.5">
      <c r="A582" s="5">
        <v>24302</v>
      </c>
      <c r="B582" s="3" t="s">
        <v>9402</v>
      </c>
      <c r="C582" s="3" t="s">
        <v>9403</v>
      </c>
      <c r="D582" s="8" t="s">
        <v>6</v>
      </c>
      <c r="E582" s="79"/>
      <c r="F582" s="80">
        <f>IF(AC582="SIM",IF(E582&lt;&gt;"",IF(VLOOKUP(E582,AUXILIAR!$A$1:$B$11,2,FALSE)-IF(Verificação!$G$3="",10,VLOOKUP(Verificação!$G$3,AUXILIAR!$A$1:$B$11,2,FALSE))&gt;0,Verificação!$G$3,E582),IF(VLOOKUP(D582,AUXILIAR!$A$1:$B$11,2,FALSE)-IF(Verificação!$G$3="",10,VLOOKUP(Verificação!$G$3,AUXILIAR!$A$1:$B$11,2,FALSE))&gt;0,Verificação!$G$3,D582)),IF(E582&lt;&gt;"",E582,D582))</f>
      </c>
      <c r="G582" s="81">
        <f>IF(OR(AND(AC582="SIM",OR(F582=Verificação!$G$3,D582=F582,F582="NP")),OR(D582=F582,F582="NP")),"NÃO",IF(E582&lt;&gt;"","SIM","NÃO"))</f>
      </c>
      <c r="H582" s="7">
        <f>IF(E582="NP",0,ABS(VLOOKUP(D582,AUXILIAR!$A$2:$B$11,2,FALSE) - VLOOKUP(E582,AUXILIAR!$A$2:$B$11,2,FALSE)))</f>
      </c>
      <c r="I582" s="5">
        <v>20</v>
      </c>
      <c r="J582" s="5">
        <v>44</v>
      </c>
      <c r="K582" s="48">
        <v>0.45454545454545453</v>
      </c>
      <c r="L582" s="5">
        <v>18</v>
      </c>
      <c r="M582" s="5">
        <v>38</v>
      </c>
      <c r="N582" s="48">
        <v>0.47368421052631576</v>
      </c>
      <c r="O582" s="5">
        <v>2</v>
      </c>
      <c r="P582" s="3" t="s">
        <v>9404</v>
      </c>
      <c r="Q582" s="3" t="s">
        <v>11873</v>
      </c>
      <c r="R582" s="48">
        <v>1.5</v>
      </c>
      <c r="S582" s="5">
        <v>38</v>
      </c>
      <c r="T582" s="13"/>
      <c r="U582" s="13"/>
      <c r="V582" s="5">
        <v>31</v>
      </c>
      <c r="W582" s="3" t="s">
        <v>13182</v>
      </c>
      <c r="X582" s="3"/>
      <c r="Y582" s="3" t="s">
        <v>11873</v>
      </c>
      <c r="Z582" s="48">
        <v>1.5</v>
      </c>
      <c r="AA582" s="5">
        <v>19</v>
      </c>
      <c r="AB582" s="5">
        <v>38</v>
      </c>
      <c r="AC582" s="3" t="s">
        <v>13134</v>
      </c>
      <c r="AD582" s="3"/>
      <c r="AE582" s="3"/>
      <c r="AF582" s="3"/>
    </row>
    <row x14ac:dyDescent="0.25" r="583" customHeight="1" ht="16.5">
      <c r="A583" s="5">
        <v>5417</v>
      </c>
      <c r="B583" s="3" t="s">
        <v>6373</v>
      </c>
      <c r="C583" s="3" t="s">
        <v>6374</v>
      </c>
      <c r="D583" s="8" t="s">
        <v>4</v>
      </c>
      <c r="E583" s="79"/>
      <c r="F583" s="80">
        <f>IF(AC583="SIM",IF(E583&lt;&gt;"",IF(VLOOKUP(E583,AUXILIAR!$A$1:$B$11,2,FALSE)-IF(Verificação!$G$3="",10,VLOOKUP(Verificação!$G$3,AUXILIAR!$A$1:$B$11,2,FALSE))&gt;0,Verificação!$G$3,E583),IF(VLOOKUP(D583,AUXILIAR!$A$1:$B$11,2,FALSE)-IF(Verificação!$G$3="",10,VLOOKUP(Verificação!$G$3,AUXILIAR!$A$1:$B$11,2,FALSE))&gt;0,Verificação!$G$3,D583)),IF(E583&lt;&gt;"",E583,D583))</f>
      </c>
      <c r="G583" s="81">
        <f>IF(OR(AND(AC583="SIM",OR(F583=Verificação!$G$3,D583=F583,F583="NP")),OR(D583=F583,F583="NP")),"NÃO",IF(E583&lt;&gt;"","SIM","NÃO"))</f>
      </c>
      <c r="H583" s="7">
        <f>IF(E583="NP",0,ABS(VLOOKUP(D583,AUXILIAR!$A$2:$B$11,2,FALSE) - VLOOKUP(E583,AUXILIAR!$A$2:$B$11,2,FALSE)))</f>
      </c>
      <c r="I583" s="5">
        <v>1</v>
      </c>
      <c r="J583" s="5">
        <v>1</v>
      </c>
      <c r="K583" s="5">
        <v>1</v>
      </c>
      <c r="L583" s="5">
        <v>1</v>
      </c>
      <c r="M583" s="5">
        <v>1</v>
      </c>
      <c r="N583" s="5">
        <v>1</v>
      </c>
      <c r="O583" s="7"/>
      <c r="P583" s="3"/>
      <c r="Q583" s="3" t="s">
        <v>13134</v>
      </c>
      <c r="R583" s="48">
        <v>1.5</v>
      </c>
      <c r="S583" s="5">
        <v>70</v>
      </c>
      <c r="T583" s="48">
        <v>0.966</v>
      </c>
      <c r="U583" s="48">
        <v>10.5072464</v>
      </c>
      <c r="V583" s="5">
        <v>16</v>
      </c>
      <c r="W583" s="3" t="s">
        <v>13132</v>
      </c>
      <c r="X583" s="3" t="s">
        <v>13335</v>
      </c>
      <c r="Y583" s="3" t="s">
        <v>13134</v>
      </c>
      <c r="Z583" s="48">
        <v>1.5</v>
      </c>
      <c r="AA583" s="5">
        <v>19</v>
      </c>
      <c r="AB583" s="5">
        <v>70</v>
      </c>
      <c r="AC583" s="3" t="s">
        <v>13134</v>
      </c>
      <c r="AD583" s="3"/>
      <c r="AE583" s="3"/>
      <c r="AF583" s="3"/>
    </row>
    <row x14ac:dyDescent="0.25" r="584" customHeight="1" ht="16.5">
      <c r="A584" s="5">
        <v>118632</v>
      </c>
      <c r="B584" s="3" t="s">
        <v>10712</v>
      </c>
      <c r="C584" s="3" t="s">
        <v>10713</v>
      </c>
      <c r="D584" s="8" t="s">
        <v>7</v>
      </c>
      <c r="E584" s="79"/>
      <c r="F584" s="80">
        <f>IF(AC584="SIM",IF(E584&lt;&gt;"",IF(VLOOKUP(E584,AUXILIAR!$A$1:$B$11,2,FALSE)-IF(Verificação!$G$3="",10,VLOOKUP(Verificação!$G$3,AUXILIAR!$A$1:$B$11,2,FALSE))&gt;0,Verificação!$G$3,E584),IF(VLOOKUP(D584,AUXILIAR!$A$1:$B$11,2,FALSE)-IF(Verificação!$G$3="",10,VLOOKUP(Verificação!$G$3,AUXILIAR!$A$1:$B$11,2,FALSE))&gt;0,Verificação!$G$3,D584)),IF(E584&lt;&gt;"",E584,D584))</f>
      </c>
      <c r="G584" s="81">
        <f>IF(OR(AND(AC584="SIM",OR(F584=Verificação!$G$3,D584=F584,F584="NP")),OR(D584=F584,F584="NP")),"NÃO",IF(E584&lt;&gt;"","SIM","NÃO"))</f>
      </c>
      <c r="H584" s="7">
        <f>IF(E584="NP",0,ABS(VLOOKUP(D584,AUXILIAR!$A$2:$B$11,2,FALSE) - VLOOKUP(E584,AUXILIAR!$A$2:$B$11,2,FALSE)))</f>
      </c>
      <c r="I584" s="5">
        <v>2</v>
      </c>
      <c r="J584" s="5">
        <v>2</v>
      </c>
      <c r="K584" s="5">
        <v>1</v>
      </c>
      <c r="L584" s="5">
        <v>2</v>
      </c>
      <c r="M584" s="5">
        <v>2</v>
      </c>
      <c r="N584" s="5">
        <v>1</v>
      </c>
      <c r="O584" s="7"/>
      <c r="P584" s="3"/>
      <c r="Q584" s="3" t="s">
        <v>13134</v>
      </c>
      <c r="R584" s="48">
        <v>1.5</v>
      </c>
      <c r="S584" s="5">
        <v>35</v>
      </c>
      <c r="T584" s="13"/>
      <c r="U584" s="13"/>
      <c r="V584" s="5">
        <v>9</v>
      </c>
      <c r="W584" s="3" t="s">
        <v>13633</v>
      </c>
      <c r="X584" s="3"/>
      <c r="Y584" s="3" t="s">
        <v>11873</v>
      </c>
      <c r="Z584" s="48">
        <v>1.5</v>
      </c>
      <c r="AA584" s="5">
        <v>19</v>
      </c>
      <c r="AB584" s="5">
        <v>35</v>
      </c>
      <c r="AC584" s="3" t="s">
        <v>13134</v>
      </c>
      <c r="AD584" s="3"/>
      <c r="AE584" s="3"/>
      <c r="AF584" s="3"/>
    </row>
    <row x14ac:dyDescent="0.25" r="585" customHeight="1" ht="16.5">
      <c r="A585" s="5">
        <v>14465</v>
      </c>
      <c r="B585" s="3" t="s">
        <v>8089</v>
      </c>
      <c r="C585" s="3" t="s">
        <v>8090</v>
      </c>
      <c r="D585" s="8" t="s">
        <v>5</v>
      </c>
      <c r="E585" s="79"/>
      <c r="F585" s="80">
        <f>IF(AC585="SIM",IF(E585&lt;&gt;"",IF(VLOOKUP(E585,AUXILIAR!$A$1:$B$11,2,FALSE)-IF(Verificação!$G$3="",10,VLOOKUP(Verificação!$G$3,AUXILIAR!$A$1:$B$11,2,FALSE))&gt;0,Verificação!$G$3,E585),IF(VLOOKUP(D585,AUXILIAR!$A$1:$B$11,2,FALSE)-IF(Verificação!$G$3="",10,VLOOKUP(Verificação!$G$3,AUXILIAR!$A$1:$B$11,2,FALSE))&gt;0,Verificação!$G$3,D585)),IF(E585&lt;&gt;"",E585,D585))</f>
      </c>
      <c r="G585" s="81">
        <f>IF(OR(AND(AC585="SIM",OR(F585=Verificação!$G$3,D585=F585,F585="NP")),OR(D585=F585,F585="NP")),"NÃO",IF(E585&lt;&gt;"","SIM","NÃO"))</f>
      </c>
      <c r="H585" s="7">
        <f>IF(E585="NP",0,ABS(VLOOKUP(D585,AUXILIAR!$A$2:$B$11,2,FALSE) - VLOOKUP(E585,AUXILIAR!$A$2:$B$11,2,FALSE)))</f>
      </c>
      <c r="I585" s="5">
        <v>1</v>
      </c>
      <c r="J585" s="5">
        <v>1</v>
      </c>
      <c r="K585" s="5">
        <v>1</v>
      </c>
      <c r="L585" s="5">
        <v>1</v>
      </c>
      <c r="M585" s="5">
        <v>1</v>
      </c>
      <c r="N585" s="5">
        <v>1</v>
      </c>
      <c r="O585" s="7"/>
      <c r="P585" s="3"/>
      <c r="Q585" s="3" t="s">
        <v>13134</v>
      </c>
      <c r="R585" s="48">
        <v>1.5</v>
      </c>
      <c r="S585" s="5">
        <v>40</v>
      </c>
      <c r="T585" s="48">
        <v>1.191</v>
      </c>
      <c r="U585" s="48">
        <v>55.5194805</v>
      </c>
      <c r="V585" s="5">
        <v>17</v>
      </c>
      <c r="W585" s="3" t="s">
        <v>13634</v>
      </c>
      <c r="X585" s="3" t="s">
        <v>13635</v>
      </c>
      <c r="Y585" s="3" t="s">
        <v>13134</v>
      </c>
      <c r="Z585" s="48">
        <v>1.5</v>
      </c>
      <c r="AA585" s="5">
        <v>19</v>
      </c>
      <c r="AB585" s="48">
        <v>55.5194805</v>
      </c>
      <c r="AC585" s="3" t="s">
        <v>13134</v>
      </c>
      <c r="AD585" s="3"/>
      <c r="AE585" s="3"/>
      <c r="AF585" s="3"/>
    </row>
    <row x14ac:dyDescent="0.25" r="586" customHeight="1" ht="16.5">
      <c r="A586" s="5">
        <v>98935</v>
      </c>
      <c r="B586" s="3" t="s">
        <v>7343</v>
      </c>
      <c r="C586" s="3" t="s">
        <v>7344</v>
      </c>
      <c r="D586" s="8" t="s">
        <v>4</v>
      </c>
      <c r="E586" s="79"/>
      <c r="F586" s="80">
        <f>IF(AC586="SIM",IF(E586&lt;&gt;"",IF(VLOOKUP(E586,AUXILIAR!$A$1:$B$11,2,FALSE)-IF(Verificação!$G$3="",10,VLOOKUP(Verificação!$G$3,AUXILIAR!$A$1:$B$11,2,FALSE))&gt;0,Verificação!$G$3,E586),IF(VLOOKUP(D586,AUXILIAR!$A$1:$B$11,2,FALSE)-IF(Verificação!$G$3="",10,VLOOKUP(Verificação!$G$3,AUXILIAR!$A$1:$B$11,2,FALSE))&gt;0,Verificação!$G$3,D586)),IF(E586&lt;&gt;"",E586,D586))</f>
      </c>
      <c r="G586" s="81">
        <f>IF(OR(AND(AC586="SIM",OR(F586=Verificação!$G$3,D586=F586,F586="NP")),OR(D586=F586,F586="NP")),"NÃO",IF(E586&lt;&gt;"","SIM","NÃO"))</f>
      </c>
      <c r="H586" s="7">
        <f>IF(E586="NP",0,ABS(VLOOKUP(D586,AUXILIAR!$A$2:$B$11,2,FALSE) - VLOOKUP(E586,AUXILIAR!$A$2:$B$11,2,FALSE)))</f>
      </c>
      <c r="I586" s="5">
        <v>7</v>
      </c>
      <c r="J586" s="5">
        <v>9</v>
      </c>
      <c r="K586" s="48">
        <v>0.7777777777777778</v>
      </c>
      <c r="L586" s="5">
        <v>5</v>
      </c>
      <c r="M586" s="5">
        <v>7</v>
      </c>
      <c r="N586" s="48">
        <v>0.7142857142857143</v>
      </c>
      <c r="O586" s="7"/>
      <c r="P586" s="3"/>
      <c r="Q586" s="3" t="s">
        <v>13134</v>
      </c>
      <c r="R586" s="48">
        <v>1.5</v>
      </c>
      <c r="S586" s="5">
        <v>70</v>
      </c>
      <c r="T586" s="13"/>
      <c r="U586" s="13"/>
      <c r="V586" s="5">
        <v>19</v>
      </c>
      <c r="W586" s="3" t="s">
        <v>13132</v>
      </c>
      <c r="X586" s="3"/>
      <c r="Y586" s="3" t="s">
        <v>11873</v>
      </c>
      <c r="Z586" s="48">
        <v>1.5</v>
      </c>
      <c r="AA586" s="5">
        <v>19</v>
      </c>
      <c r="AB586" s="5">
        <v>70</v>
      </c>
      <c r="AC586" s="3" t="s">
        <v>13134</v>
      </c>
      <c r="AD586" s="3"/>
      <c r="AE586" s="3"/>
      <c r="AF586" s="3"/>
    </row>
    <row x14ac:dyDescent="0.25" r="587" customHeight="1" ht="16.5">
      <c r="A587" s="5">
        <v>7449</v>
      </c>
      <c r="B587" s="3" t="s">
        <v>4812</v>
      </c>
      <c r="C587" s="3" t="s">
        <v>4813</v>
      </c>
      <c r="D587" s="8" t="s">
        <v>3</v>
      </c>
      <c r="E587" s="79"/>
      <c r="F587" s="80">
        <f>IF(AC587="SIM",IF(E587&lt;&gt;"",IF(VLOOKUP(E587,AUXILIAR!$A$1:$B$11,2,FALSE)-IF(Verificação!$G$3="",10,VLOOKUP(Verificação!$G$3,AUXILIAR!$A$1:$B$11,2,FALSE))&gt;0,Verificação!$G$3,E587),IF(VLOOKUP(D587,AUXILIAR!$A$1:$B$11,2,FALSE)-IF(Verificação!$G$3="",10,VLOOKUP(Verificação!$G$3,AUXILIAR!$A$1:$B$11,2,FALSE))&gt;0,Verificação!$G$3,D587)),IF(E587&lt;&gt;"",E587,D587))</f>
      </c>
      <c r="G587" s="81">
        <f>IF(OR(AND(AC587="SIM",OR(F587=Verificação!$G$3,D587=F587,F587="NP")),OR(D587=F587,F587="NP")),"NÃO",IF(E587&lt;&gt;"","SIM","NÃO"))</f>
      </c>
      <c r="H587" s="7">
        <f>IF(E587="NP",0,ABS(VLOOKUP(D587,AUXILIAR!$A$2:$B$11,2,FALSE) - VLOOKUP(E587,AUXILIAR!$A$2:$B$11,2,FALSE)))</f>
      </c>
      <c r="I587" s="5">
        <v>63</v>
      </c>
      <c r="J587" s="5">
        <v>119</v>
      </c>
      <c r="K587" s="48">
        <v>0.5294117647058824</v>
      </c>
      <c r="L587" s="5">
        <v>39</v>
      </c>
      <c r="M587" s="5">
        <v>81</v>
      </c>
      <c r="N587" s="48">
        <v>0.48148148148148145</v>
      </c>
      <c r="O587" s="7"/>
      <c r="P587" s="3"/>
      <c r="Q587" s="3" t="s">
        <v>13134</v>
      </c>
      <c r="R587" s="48">
        <v>1.5</v>
      </c>
      <c r="S587" s="5">
        <v>31</v>
      </c>
      <c r="T587" s="48">
        <v>4.957</v>
      </c>
      <c r="U587" s="48">
        <v>83.59375</v>
      </c>
      <c r="V587" s="5">
        <v>28</v>
      </c>
      <c r="W587" s="3" t="s">
        <v>13632</v>
      </c>
      <c r="X587" s="3" t="s">
        <v>13267</v>
      </c>
      <c r="Y587" s="3" t="s">
        <v>11873</v>
      </c>
      <c r="Z587" s="48">
        <v>1.5</v>
      </c>
      <c r="AA587" s="5">
        <v>19</v>
      </c>
      <c r="AB587" s="48">
        <v>83.59375</v>
      </c>
      <c r="AC587" s="3" t="s">
        <v>13134</v>
      </c>
      <c r="AD587" s="3"/>
      <c r="AE587" s="3"/>
      <c r="AF587" s="3"/>
    </row>
    <row x14ac:dyDescent="0.25" r="588" customHeight="1" ht="16.5">
      <c r="A588" s="5">
        <v>91610</v>
      </c>
      <c r="B588" s="3" t="s">
        <v>9623</v>
      </c>
      <c r="C588" s="3" t="s">
        <v>9624</v>
      </c>
      <c r="D588" s="8" t="s">
        <v>6</v>
      </c>
      <c r="E588" s="79"/>
      <c r="F588" s="80">
        <f>IF(AC588="SIM",IF(E588&lt;&gt;"",IF(VLOOKUP(E588,AUXILIAR!$A$1:$B$11,2,FALSE)-IF(Verificação!$G$3="",10,VLOOKUP(Verificação!$G$3,AUXILIAR!$A$1:$B$11,2,FALSE))&gt;0,Verificação!$G$3,E588),IF(VLOOKUP(D588,AUXILIAR!$A$1:$B$11,2,FALSE)-IF(Verificação!$G$3="",10,VLOOKUP(Verificação!$G$3,AUXILIAR!$A$1:$B$11,2,FALSE))&gt;0,Verificação!$G$3,D588)),IF(E588&lt;&gt;"",E588,D588))</f>
      </c>
      <c r="G588" s="81">
        <f>IF(OR(AND(AC588="SIM",OR(F588=Verificação!$G$3,D588=F588,F588="NP")),OR(D588=F588,F588="NP")),"NÃO",IF(E588&lt;&gt;"","SIM","NÃO"))</f>
      </c>
      <c r="H588" s="7">
        <f>IF(E588="NP",0,ABS(VLOOKUP(D588,AUXILIAR!$A$2:$B$11,2,FALSE) - VLOOKUP(E588,AUXILIAR!$A$2:$B$11,2,FALSE)))</f>
      </c>
      <c r="I588" s="5">
        <v>10</v>
      </c>
      <c r="J588" s="5">
        <v>20</v>
      </c>
      <c r="K588" s="48">
        <v>0.5</v>
      </c>
      <c r="L588" s="5">
        <v>4</v>
      </c>
      <c r="M588" s="5">
        <v>8</v>
      </c>
      <c r="N588" s="48">
        <v>0.5</v>
      </c>
      <c r="O588" s="7"/>
      <c r="P588" s="3"/>
      <c r="Q588" s="3" t="s">
        <v>13134</v>
      </c>
      <c r="R588" s="48">
        <v>1.5</v>
      </c>
      <c r="S588" s="5">
        <v>44</v>
      </c>
      <c r="T588" s="48">
        <v>0.905</v>
      </c>
      <c r="U588" s="48">
        <v>12.6190476</v>
      </c>
      <c r="V588" s="5">
        <v>17</v>
      </c>
      <c r="W588" s="3" t="s">
        <v>13247</v>
      </c>
      <c r="X588" s="3" t="s">
        <v>13255</v>
      </c>
      <c r="Y588" s="3" t="s">
        <v>11873</v>
      </c>
      <c r="Z588" s="48">
        <v>1.5</v>
      </c>
      <c r="AA588" s="5">
        <v>19</v>
      </c>
      <c r="AB588" s="5">
        <v>44</v>
      </c>
      <c r="AC588" s="3" t="s">
        <v>13134</v>
      </c>
      <c r="AD588" s="3"/>
      <c r="AE588" s="3"/>
      <c r="AF588" s="3"/>
    </row>
    <row x14ac:dyDescent="0.25" r="589" customHeight="1" ht="16.5">
      <c r="A589" s="5">
        <v>12189</v>
      </c>
      <c r="B589" s="3" t="s">
        <v>10147</v>
      </c>
      <c r="C589" s="3" t="s">
        <v>10148</v>
      </c>
      <c r="D589" s="8" t="s">
        <v>7</v>
      </c>
      <c r="E589" s="79"/>
      <c r="F589" s="80">
        <f>IF(AC589="SIM",IF(E589&lt;&gt;"",IF(VLOOKUP(E589,AUXILIAR!$A$1:$B$11,2,FALSE)-IF(Verificação!$G$3="",10,VLOOKUP(Verificação!$G$3,AUXILIAR!$A$1:$B$11,2,FALSE))&gt;0,Verificação!$G$3,E589),IF(VLOOKUP(D589,AUXILIAR!$A$1:$B$11,2,FALSE)-IF(Verificação!$G$3="",10,VLOOKUP(Verificação!$G$3,AUXILIAR!$A$1:$B$11,2,FALSE))&gt;0,Verificação!$G$3,D589)),IF(E589&lt;&gt;"",E589,D589))</f>
      </c>
      <c r="G589" s="81">
        <f>IF(OR(AND(AC589="SIM",OR(F589=Verificação!$G$3,D589=F589,F589="NP")),OR(D589=F589,F589="NP")),"NÃO",IF(E589&lt;&gt;"","SIM","NÃO"))</f>
      </c>
      <c r="H589" s="7">
        <f>IF(E589="NP",0,ABS(VLOOKUP(D589,AUXILIAR!$A$2:$B$11,2,FALSE) - VLOOKUP(E589,AUXILIAR!$A$2:$B$11,2,FALSE)))</f>
      </c>
      <c r="I589" s="5">
        <v>1</v>
      </c>
      <c r="J589" s="5">
        <v>1</v>
      </c>
      <c r="K589" s="5">
        <v>1</v>
      </c>
      <c r="L589" s="5">
        <v>1</v>
      </c>
      <c r="M589" s="5">
        <v>1</v>
      </c>
      <c r="N589" s="5">
        <v>1</v>
      </c>
      <c r="O589" s="7"/>
      <c r="P589" s="3"/>
      <c r="Q589" s="3" t="s">
        <v>13134</v>
      </c>
      <c r="R589" s="48">
        <v>1.5</v>
      </c>
      <c r="S589" s="5">
        <v>30</v>
      </c>
      <c r="T589" s="48">
        <v>0.905</v>
      </c>
      <c r="U589" s="48">
        <v>6.6176471</v>
      </c>
      <c r="V589" s="5">
        <v>20</v>
      </c>
      <c r="W589" s="3" t="s">
        <v>13151</v>
      </c>
      <c r="X589" s="3" t="s">
        <v>13150</v>
      </c>
      <c r="Y589" s="3" t="s">
        <v>11873</v>
      </c>
      <c r="Z589" s="48">
        <v>1.5</v>
      </c>
      <c r="AA589" s="5">
        <v>19</v>
      </c>
      <c r="AB589" s="5">
        <v>30</v>
      </c>
      <c r="AC589" s="3" t="s">
        <v>13134</v>
      </c>
      <c r="AD589" s="3"/>
      <c r="AE589" s="3"/>
      <c r="AF589" s="3"/>
    </row>
    <row x14ac:dyDescent="0.25" r="590" customHeight="1" ht="16.5">
      <c r="A590" s="5">
        <v>32</v>
      </c>
      <c r="B590" s="3" t="s">
        <v>9950</v>
      </c>
      <c r="C590" s="3" t="s">
        <v>9951</v>
      </c>
      <c r="D590" s="8" t="s">
        <v>7</v>
      </c>
      <c r="E590" s="79"/>
      <c r="F590" s="80">
        <f>IF(AC590="SIM",IF(E590&lt;&gt;"",IF(VLOOKUP(E590,AUXILIAR!$A$1:$B$11,2,FALSE)-IF(Verificação!$G$3="",10,VLOOKUP(Verificação!$G$3,AUXILIAR!$A$1:$B$11,2,FALSE))&gt;0,Verificação!$G$3,E590),IF(VLOOKUP(D590,AUXILIAR!$A$1:$B$11,2,FALSE)-IF(Verificação!$G$3="",10,VLOOKUP(Verificação!$G$3,AUXILIAR!$A$1:$B$11,2,FALSE))&gt;0,Verificação!$G$3,D590)),IF(E590&lt;&gt;"",E590,D590))</f>
      </c>
      <c r="G590" s="81">
        <f>IF(OR(AND(AC590="SIM",OR(F590=Verificação!$G$3,D590=F590,F590="NP")),OR(D590=F590,F590="NP")),"NÃO",IF(E590&lt;&gt;"","SIM","NÃO"))</f>
      </c>
      <c r="H590" s="7">
        <f>IF(E590="NP",0,ABS(VLOOKUP(D590,AUXILIAR!$A$2:$B$11,2,FALSE) - VLOOKUP(E590,AUXILIAR!$A$2:$B$11,2,FALSE)))</f>
      </c>
      <c r="I590" s="5">
        <v>3</v>
      </c>
      <c r="J590" s="5">
        <v>5</v>
      </c>
      <c r="K590" s="48">
        <v>0.6</v>
      </c>
      <c r="L590" s="5">
        <v>2</v>
      </c>
      <c r="M590" s="5">
        <v>4</v>
      </c>
      <c r="N590" s="48">
        <v>0.5</v>
      </c>
      <c r="O590" s="7"/>
      <c r="P590" s="3"/>
      <c r="Q590" s="3" t="s">
        <v>13134</v>
      </c>
      <c r="R590" s="48">
        <v>1.5</v>
      </c>
      <c r="S590" s="5">
        <v>31</v>
      </c>
      <c r="T590" s="48">
        <v>1.208</v>
      </c>
      <c r="U590" s="48">
        <v>10.5072464</v>
      </c>
      <c r="V590" s="5">
        <v>16</v>
      </c>
      <c r="W590" s="3" t="s">
        <v>13482</v>
      </c>
      <c r="X590" s="3" t="s">
        <v>13572</v>
      </c>
      <c r="Y590" s="3" t="s">
        <v>11873</v>
      </c>
      <c r="Z590" s="48">
        <v>1.5</v>
      </c>
      <c r="AA590" s="5">
        <v>19</v>
      </c>
      <c r="AB590" s="5">
        <v>31</v>
      </c>
      <c r="AC590" s="3" t="s">
        <v>13134</v>
      </c>
      <c r="AD590" s="3"/>
      <c r="AE590" s="3"/>
      <c r="AF590" s="3"/>
    </row>
    <row x14ac:dyDescent="0.25" r="591" customHeight="1" ht="16.5">
      <c r="A591" s="5">
        <v>105248</v>
      </c>
      <c r="B591" s="3" t="s">
        <v>12377</v>
      </c>
      <c r="C591" s="3" t="s">
        <v>12378</v>
      </c>
      <c r="D591" s="8" t="s">
        <v>8</v>
      </c>
      <c r="E591" s="79"/>
      <c r="F591" s="80">
        <f>IF(AC591="SIM",IF(E591&lt;&gt;"",IF(VLOOKUP(E591,AUXILIAR!$A$1:$B$11,2,FALSE)-IF(Verificação!$G$3="",10,VLOOKUP(Verificação!$G$3,AUXILIAR!$A$1:$B$11,2,FALSE))&gt;0,Verificação!$G$3,E591),IF(VLOOKUP(D591,AUXILIAR!$A$1:$B$11,2,FALSE)-IF(Verificação!$G$3="",10,VLOOKUP(Verificação!$G$3,AUXILIAR!$A$1:$B$11,2,FALSE))&gt;0,Verificação!$G$3,D591)),IF(E591&lt;&gt;"",E591,D591))</f>
      </c>
      <c r="G591" s="81">
        <f>IF(OR(AND(AC591="SIM",OR(F591=Verificação!$G$3,D591=F591,F591="NP")),OR(D591=F591,F591="NP")),"NÃO",IF(E591&lt;&gt;"","SIM","NÃO"))</f>
      </c>
      <c r="H591" s="7">
        <f>IF(E591="NP",0,ABS(VLOOKUP(D591,AUXILIAR!$A$2:$B$11,2,FALSE) - VLOOKUP(E591,AUXILIAR!$A$2:$B$11,2,FALSE)))</f>
      </c>
      <c r="I591" s="5">
        <v>4</v>
      </c>
      <c r="J591" s="5">
        <v>12</v>
      </c>
      <c r="K591" s="48">
        <v>0.3333333333333333</v>
      </c>
      <c r="L591" s="5">
        <v>3</v>
      </c>
      <c r="M591" s="5">
        <v>10</v>
      </c>
      <c r="N591" s="48">
        <v>0.3</v>
      </c>
      <c r="O591" s="5">
        <v>2</v>
      </c>
      <c r="P591" s="3" t="s">
        <v>12379</v>
      </c>
      <c r="Q591" s="3" t="s">
        <v>11873</v>
      </c>
      <c r="R591" s="7"/>
      <c r="S591" s="7"/>
      <c r="T591" s="13"/>
      <c r="U591" s="13"/>
      <c r="V591" s="5">
        <v>10</v>
      </c>
      <c r="W591" s="3"/>
      <c r="X591" s="3"/>
      <c r="Y591" s="3" t="s">
        <v>11873</v>
      </c>
      <c r="Z591" s="48">
        <v>1.433581576428424</v>
      </c>
      <c r="AA591" s="5">
        <v>18</v>
      </c>
      <c r="AB591" s="5">
        <v>18</v>
      </c>
      <c r="AC591" s="3" t="s">
        <v>11873</v>
      </c>
      <c r="AD591" s="3"/>
      <c r="AE591" s="3"/>
      <c r="AF591" s="3"/>
    </row>
    <row x14ac:dyDescent="0.25" r="592" customHeight="1" ht="16.5">
      <c r="A592" s="5">
        <v>102037</v>
      </c>
      <c r="B592" s="3" t="s">
        <v>12292</v>
      </c>
      <c r="C592" s="3" t="s">
        <v>12293</v>
      </c>
      <c r="D592" s="8" t="s">
        <v>8</v>
      </c>
      <c r="E592" s="79"/>
      <c r="F592" s="80">
        <f>IF(AC592="SIM",IF(E592&lt;&gt;"",IF(VLOOKUP(E592,AUXILIAR!$A$1:$B$11,2,FALSE)-IF(Verificação!$G$3="",10,VLOOKUP(Verificação!$G$3,AUXILIAR!$A$1:$B$11,2,FALSE))&gt;0,Verificação!$G$3,E592),IF(VLOOKUP(D592,AUXILIAR!$A$1:$B$11,2,FALSE)-IF(Verificação!$G$3="",10,VLOOKUP(Verificação!$G$3,AUXILIAR!$A$1:$B$11,2,FALSE))&gt;0,Verificação!$G$3,D592)),IF(E592&lt;&gt;"",E592,D592))</f>
      </c>
      <c r="G592" s="81">
        <f>IF(OR(AND(AC592="SIM",OR(F592=Verificação!$G$3,D592=F592,F592="NP")),OR(D592=F592,F592="NP")),"NÃO",IF(E592&lt;&gt;"","SIM","NÃO"))</f>
      </c>
      <c r="H592" s="7">
        <f>IF(E592="NP",0,ABS(VLOOKUP(D592,AUXILIAR!$A$2:$B$11,2,FALSE) - VLOOKUP(E592,AUXILIAR!$A$2:$B$11,2,FALSE)))</f>
      </c>
      <c r="I592" s="5">
        <v>1</v>
      </c>
      <c r="J592" s="5">
        <v>2</v>
      </c>
      <c r="K592" s="48">
        <v>0.5</v>
      </c>
      <c r="L592" s="5">
        <v>1</v>
      </c>
      <c r="M592" s="5">
        <v>2</v>
      </c>
      <c r="N592" s="48">
        <v>0.5</v>
      </c>
      <c r="O592" s="7"/>
      <c r="P592" s="3"/>
      <c r="Q592" s="3" t="s">
        <v>13134</v>
      </c>
      <c r="R592" s="7"/>
      <c r="S592" s="7"/>
      <c r="T592" s="13"/>
      <c r="U592" s="13"/>
      <c r="V592" s="5">
        <v>10</v>
      </c>
      <c r="W592" s="3"/>
      <c r="X592" s="3"/>
      <c r="Y592" s="3" t="s">
        <v>13134</v>
      </c>
      <c r="Z592" s="48">
        <v>1.433581576428424</v>
      </c>
      <c r="AA592" s="5">
        <v>18</v>
      </c>
      <c r="AB592" s="5">
        <v>18</v>
      </c>
      <c r="AC592" s="3" t="s">
        <v>11873</v>
      </c>
      <c r="AD592" s="3"/>
      <c r="AE592" s="3"/>
      <c r="AF592" s="3"/>
    </row>
    <row x14ac:dyDescent="0.25" r="593" customHeight="1" ht="16.5">
      <c r="A593" s="5">
        <v>100068</v>
      </c>
      <c r="B593" s="3" t="s">
        <v>12243</v>
      </c>
      <c r="C593" s="3" t="s">
        <v>12244</v>
      </c>
      <c r="D593" s="8" t="s">
        <v>8</v>
      </c>
      <c r="E593" s="79"/>
      <c r="F593" s="80">
        <f>IF(AC593="SIM",IF(E593&lt;&gt;"",IF(VLOOKUP(E593,AUXILIAR!$A$1:$B$11,2,FALSE)-IF(Verificação!$G$3="",10,VLOOKUP(Verificação!$G$3,AUXILIAR!$A$1:$B$11,2,FALSE))&gt;0,Verificação!$G$3,E593),IF(VLOOKUP(D593,AUXILIAR!$A$1:$B$11,2,FALSE)-IF(Verificação!$G$3="",10,VLOOKUP(Verificação!$G$3,AUXILIAR!$A$1:$B$11,2,FALSE))&gt;0,Verificação!$G$3,D593)),IF(E593&lt;&gt;"",E593,D593))</f>
      </c>
      <c r="G593" s="81">
        <f>IF(OR(AND(AC593="SIM",OR(F593=Verificação!$G$3,D593=F593,F593="NP")),OR(D593=F593,F593="NP")),"NÃO",IF(E593&lt;&gt;"","SIM","NÃO"))</f>
      </c>
      <c r="H593" s="7">
        <f>IF(E593="NP",0,ABS(VLOOKUP(D593,AUXILIAR!$A$2:$B$11,2,FALSE) - VLOOKUP(E593,AUXILIAR!$A$2:$B$11,2,FALSE)))</f>
      </c>
      <c r="I593" s="5">
        <v>4</v>
      </c>
      <c r="J593" s="5">
        <v>7</v>
      </c>
      <c r="K593" s="48">
        <v>0.5714285714285714</v>
      </c>
      <c r="L593" s="5">
        <v>3</v>
      </c>
      <c r="M593" s="5">
        <v>4</v>
      </c>
      <c r="N593" s="48">
        <v>0.75</v>
      </c>
      <c r="O593" s="7"/>
      <c r="P593" s="3"/>
      <c r="Q593" s="3" t="s">
        <v>13134</v>
      </c>
      <c r="R593" s="7"/>
      <c r="S593" s="7"/>
      <c r="T593" s="13"/>
      <c r="U593" s="13"/>
      <c r="V593" s="5">
        <v>10</v>
      </c>
      <c r="W593" s="3"/>
      <c r="X593" s="3"/>
      <c r="Y593" s="3" t="s">
        <v>11873</v>
      </c>
      <c r="Z593" s="48">
        <v>1.433581576428424</v>
      </c>
      <c r="AA593" s="5">
        <v>18</v>
      </c>
      <c r="AB593" s="5">
        <v>18</v>
      </c>
      <c r="AC593" s="3" t="s">
        <v>11873</v>
      </c>
      <c r="AD593" s="3"/>
      <c r="AE593" s="3"/>
      <c r="AF593" s="3"/>
    </row>
    <row x14ac:dyDescent="0.25" r="594" customHeight="1" ht="16.5">
      <c r="A594" s="5">
        <v>2061</v>
      </c>
      <c r="B594" s="3" t="s">
        <v>6280</v>
      </c>
      <c r="C594" s="3" t="s">
        <v>6281</v>
      </c>
      <c r="D594" s="8" t="s">
        <v>4</v>
      </c>
      <c r="E594" s="79"/>
      <c r="F594" s="80">
        <f>IF(AC594="SIM",IF(E594&lt;&gt;"",IF(VLOOKUP(E594,AUXILIAR!$A$1:$B$11,2,FALSE)-IF(Verificação!$G$3="",10,VLOOKUP(Verificação!$G$3,AUXILIAR!$A$1:$B$11,2,FALSE))&gt;0,Verificação!$G$3,E594),IF(VLOOKUP(D594,AUXILIAR!$A$1:$B$11,2,FALSE)-IF(Verificação!$G$3="",10,VLOOKUP(Verificação!$G$3,AUXILIAR!$A$1:$B$11,2,FALSE))&gt;0,Verificação!$G$3,D594)),IF(E594&lt;&gt;"",E594,D594))</f>
      </c>
      <c r="G594" s="81">
        <f>IF(OR(AND(AC594="SIM",OR(F594=Verificação!$G$3,D594=F594,F594="NP")),OR(D594=F594,F594="NP")),"NÃO",IF(E594&lt;&gt;"","SIM","NÃO"))</f>
      </c>
      <c r="H594" s="7">
        <f>IF(E594="NP",0,ABS(VLOOKUP(D594,AUXILIAR!$A$2:$B$11,2,FALSE) - VLOOKUP(E594,AUXILIAR!$A$2:$B$11,2,FALSE)))</f>
      </c>
      <c r="I594" s="5">
        <v>3</v>
      </c>
      <c r="J594" s="5">
        <v>3</v>
      </c>
      <c r="K594" s="5">
        <v>1</v>
      </c>
      <c r="L594" s="5">
        <v>3</v>
      </c>
      <c r="M594" s="5">
        <v>3</v>
      </c>
      <c r="N594" s="5">
        <v>1</v>
      </c>
      <c r="O594" s="7"/>
      <c r="P594" s="3"/>
      <c r="Q594" s="3" t="s">
        <v>13134</v>
      </c>
      <c r="R594" s="48">
        <v>1.4</v>
      </c>
      <c r="S594" s="5">
        <v>53</v>
      </c>
      <c r="T594" s="48">
        <v>0.667</v>
      </c>
      <c r="U594" s="48">
        <v>73.0769231</v>
      </c>
      <c r="V594" s="5">
        <v>13</v>
      </c>
      <c r="W594" s="3" t="s">
        <v>13636</v>
      </c>
      <c r="X594" s="3" t="s">
        <v>13637</v>
      </c>
      <c r="Y594" s="3" t="s">
        <v>11873</v>
      </c>
      <c r="Z594" s="48">
        <v>1.4</v>
      </c>
      <c r="AA594" s="5">
        <v>18</v>
      </c>
      <c r="AB594" s="48">
        <v>73.0769231</v>
      </c>
      <c r="AC594" s="3" t="s">
        <v>13134</v>
      </c>
      <c r="AD594" s="3"/>
      <c r="AE594" s="3"/>
      <c r="AF594" s="3"/>
    </row>
    <row x14ac:dyDescent="0.25" r="595" customHeight="1" ht="16.5">
      <c r="A595" s="5">
        <v>122757</v>
      </c>
      <c r="B595" s="3" t="s">
        <v>7584</v>
      </c>
      <c r="C595" s="3" t="s">
        <v>7585</v>
      </c>
      <c r="D595" s="8" t="s">
        <v>4</v>
      </c>
      <c r="E595" s="79"/>
      <c r="F595" s="80">
        <f>IF(AC595="SIM",IF(E595&lt;&gt;"",IF(VLOOKUP(E595,AUXILIAR!$A$1:$B$11,2,FALSE)-IF(Verificação!$G$3="",10,VLOOKUP(Verificação!$G$3,AUXILIAR!$A$1:$B$11,2,FALSE))&gt;0,Verificação!$G$3,E595),IF(VLOOKUP(D595,AUXILIAR!$A$1:$B$11,2,FALSE)-IF(Verificação!$G$3="",10,VLOOKUP(Verificação!$G$3,AUXILIAR!$A$1:$B$11,2,FALSE))&gt;0,Verificação!$G$3,D595)),IF(E595&lt;&gt;"",E595,D595))</f>
      </c>
      <c r="G595" s="81">
        <f>IF(OR(AND(AC595="SIM",OR(F595=Verificação!$G$3,D595=F595,F595="NP")),OR(D595=F595,F595="NP")),"NÃO",IF(E595&lt;&gt;"","SIM","NÃO"))</f>
      </c>
      <c r="H595" s="7">
        <f>IF(E595="NP",0,ABS(VLOOKUP(D595,AUXILIAR!$A$2:$B$11,2,FALSE) - VLOOKUP(E595,AUXILIAR!$A$2:$B$11,2,FALSE)))</f>
      </c>
      <c r="I595" s="5">
        <v>2</v>
      </c>
      <c r="J595" s="5">
        <v>6</v>
      </c>
      <c r="K595" s="48">
        <v>0.3333333333333333</v>
      </c>
      <c r="L595" s="5">
        <v>2</v>
      </c>
      <c r="M595" s="5">
        <v>6</v>
      </c>
      <c r="N595" s="48">
        <v>0.3333333333333333</v>
      </c>
      <c r="O595" s="5">
        <v>2</v>
      </c>
      <c r="P595" s="3" t="s">
        <v>272</v>
      </c>
      <c r="Q595" s="3" t="s">
        <v>11873</v>
      </c>
      <c r="R595" s="48">
        <v>1.4</v>
      </c>
      <c r="S595" s="5">
        <v>69</v>
      </c>
      <c r="T595" s="13"/>
      <c r="U595" s="13"/>
      <c r="V595" s="5">
        <v>25</v>
      </c>
      <c r="W595" s="3" t="s">
        <v>13132</v>
      </c>
      <c r="X595" s="3"/>
      <c r="Y595" s="3" t="s">
        <v>11873</v>
      </c>
      <c r="Z595" s="48">
        <v>1.4</v>
      </c>
      <c r="AA595" s="5">
        <v>18</v>
      </c>
      <c r="AB595" s="5">
        <v>69</v>
      </c>
      <c r="AC595" s="3" t="s">
        <v>13134</v>
      </c>
      <c r="AD595" s="3"/>
      <c r="AE595" s="3"/>
      <c r="AF595" s="3"/>
    </row>
    <row x14ac:dyDescent="0.25" r="596" customHeight="1" ht="16.5">
      <c r="A596" s="5">
        <v>115888</v>
      </c>
      <c r="B596" s="3" t="s">
        <v>10699</v>
      </c>
      <c r="C596" s="3" t="s">
        <v>10700</v>
      </c>
      <c r="D596" s="8" t="s">
        <v>7</v>
      </c>
      <c r="E596" s="79"/>
      <c r="F596" s="80">
        <f>IF(AC596="SIM",IF(E596&lt;&gt;"",IF(VLOOKUP(E596,AUXILIAR!$A$1:$B$11,2,FALSE)-IF(Verificação!$G$3="",10,VLOOKUP(Verificação!$G$3,AUXILIAR!$A$1:$B$11,2,FALSE))&gt;0,Verificação!$G$3,E596),IF(VLOOKUP(D596,AUXILIAR!$A$1:$B$11,2,FALSE)-IF(Verificação!$G$3="",10,VLOOKUP(Verificação!$G$3,AUXILIAR!$A$1:$B$11,2,FALSE))&gt;0,Verificação!$G$3,D596)),IF(E596&lt;&gt;"",E596,D596))</f>
      </c>
      <c r="G596" s="81">
        <f>IF(OR(AND(AC596="SIM",OR(F596=Verificação!$G$3,D596=F596,F596="NP")),OR(D596=F596,F596="NP")),"NÃO",IF(E596&lt;&gt;"","SIM","NÃO"))</f>
      </c>
      <c r="H596" s="7">
        <f>IF(E596="NP",0,ABS(VLOOKUP(D596,AUXILIAR!$A$2:$B$11,2,FALSE) - VLOOKUP(E596,AUXILIAR!$A$2:$B$11,2,FALSE)))</f>
      </c>
      <c r="I596" s="5">
        <v>1</v>
      </c>
      <c r="J596" s="5">
        <v>1</v>
      </c>
      <c r="K596" s="5">
        <v>1</v>
      </c>
      <c r="L596" s="5">
        <v>1</v>
      </c>
      <c r="M596" s="5">
        <v>1</v>
      </c>
      <c r="N596" s="5">
        <v>1</v>
      </c>
      <c r="O596" s="7"/>
      <c r="P596" s="3"/>
      <c r="Q596" s="3" t="s">
        <v>13134</v>
      </c>
      <c r="R596" s="48">
        <v>1.4</v>
      </c>
      <c r="S596" s="5">
        <v>34</v>
      </c>
      <c r="T596" s="13"/>
      <c r="U596" s="13"/>
      <c r="V596" s="7"/>
      <c r="W596" s="3" t="s">
        <v>13638</v>
      </c>
      <c r="X596" s="3"/>
      <c r="Y596" s="3" t="s">
        <v>11873</v>
      </c>
      <c r="Z596" s="48">
        <v>1.4</v>
      </c>
      <c r="AA596" s="5">
        <v>18</v>
      </c>
      <c r="AB596" s="5">
        <v>34</v>
      </c>
      <c r="AC596" s="3" t="s">
        <v>13134</v>
      </c>
      <c r="AD596" s="3"/>
      <c r="AE596" s="3"/>
      <c r="AF596" s="3"/>
    </row>
    <row x14ac:dyDescent="0.25" r="597" customHeight="1" ht="16.5">
      <c r="A597" s="5">
        <v>118894</v>
      </c>
      <c r="B597" s="3" t="s">
        <v>10727</v>
      </c>
      <c r="C597" s="3" t="s">
        <v>10728</v>
      </c>
      <c r="D597" s="8" t="s">
        <v>7</v>
      </c>
      <c r="E597" s="79"/>
      <c r="F597" s="80">
        <f>IF(AC597="SIM",IF(E597&lt;&gt;"",IF(VLOOKUP(E597,AUXILIAR!$A$1:$B$11,2,FALSE)-IF(Verificação!$G$3="",10,VLOOKUP(Verificação!$G$3,AUXILIAR!$A$1:$B$11,2,FALSE))&gt;0,Verificação!$G$3,E597),IF(VLOOKUP(D597,AUXILIAR!$A$1:$B$11,2,FALSE)-IF(Verificação!$G$3="",10,VLOOKUP(Verificação!$G$3,AUXILIAR!$A$1:$B$11,2,FALSE))&gt;0,Verificação!$G$3,D597)),IF(E597&lt;&gt;"",E597,D597))</f>
      </c>
      <c r="G597" s="81">
        <f>IF(OR(AND(AC597="SIM",OR(F597=Verificação!$G$3,D597=F597,F597="NP")),OR(D597=F597,F597="NP")),"NÃO",IF(E597&lt;&gt;"","SIM","NÃO"))</f>
      </c>
      <c r="H597" s="7">
        <f>IF(E597="NP",0,ABS(VLOOKUP(D597,AUXILIAR!$A$2:$B$11,2,FALSE) - VLOOKUP(E597,AUXILIAR!$A$2:$B$11,2,FALSE)))</f>
      </c>
      <c r="I597" s="5">
        <v>3</v>
      </c>
      <c r="J597" s="5">
        <v>4</v>
      </c>
      <c r="K597" s="48">
        <v>0.75</v>
      </c>
      <c r="L597" s="5">
        <v>3</v>
      </c>
      <c r="M597" s="5">
        <v>4</v>
      </c>
      <c r="N597" s="48">
        <v>0.75</v>
      </c>
      <c r="O597" s="7"/>
      <c r="P597" s="3"/>
      <c r="Q597" s="3" t="s">
        <v>13134</v>
      </c>
      <c r="R597" s="48">
        <v>1.4</v>
      </c>
      <c r="S597" s="5">
        <v>35</v>
      </c>
      <c r="T597" s="13"/>
      <c r="U597" s="13"/>
      <c r="V597" s="7"/>
      <c r="W597" s="3" t="s">
        <v>13639</v>
      </c>
      <c r="X597" s="3"/>
      <c r="Y597" s="3" t="s">
        <v>11873</v>
      </c>
      <c r="Z597" s="48">
        <v>1.4</v>
      </c>
      <c r="AA597" s="5">
        <v>18</v>
      </c>
      <c r="AB597" s="5">
        <v>35</v>
      </c>
      <c r="AC597" s="3" t="s">
        <v>13134</v>
      </c>
      <c r="AD597" s="3"/>
      <c r="AE597" s="3"/>
      <c r="AF597" s="3"/>
    </row>
    <row x14ac:dyDescent="0.25" r="598" customHeight="1" ht="16.5">
      <c r="A598" s="5">
        <v>9186</v>
      </c>
      <c r="B598" s="3" t="s">
        <v>10091</v>
      </c>
      <c r="C598" s="3" t="s">
        <v>10092</v>
      </c>
      <c r="D598" s="8" t="s">
        <v>7</v>
      </c>
      <c r="E598" s="79"/>
      <c r="F598" s="80">
        <f>IF(AC598="SIM",IF(E598&lt;&gt;"",IF(VLOOKUP(E598,AUXILIAR!$A$1:$B$11,2,FALSE)-IF(Verificação!$G$3="",10,VLOOKUP(Verificação!$G$3,AUXILIAR!$A$1:$B$11,2,FALSE))&gt;0,Verificação!$G$3,E598),IF(VLOOKUP(D598,AUXILIAR!$A$1:$B$11,2,FALSE)-IF(Verificação!$G$3="",10,VLOOKUP(Verificação!$G$3,AUXILIAR!$A$1:$B$11,2,FALSE))&gt;0,Verificação!$G$3,D598)),IF(E598&lt;&gt;"",E598,D598))</f>
      </c>
      <c r="G598" s="81">
        <f>IF(OR(AND(AC598="SIM",OR(F598=Verificação!$G$3,D598=F598,F598="NP")),OR(D598=F598,F598="NP")),"NÃO",IF(E598&lt;&gt;"","SIM","NÃO"))</f>
      </c>
      <c r="H598" s="7">
        <f>IF(E598="NP",0,ABS(VLOOKUP(D598,AUXILIAR!$A$2:$B$11,2,FALSE) - VLOOKUP(E598,AUXILIAR!$A$2:$B$11,2,FALSE)))</f>
      </c>
      <c r="I598" s="5">
        <v>1</v>
      </c>
      <c r="J598" s="5">
        <v>1</v>
      </c>
      <c r="K598" s="5">
        <v>1</v>
      </c>
      <c r="L598" s="5">
        <v>1</v>
      </c>
      <c r="M598" s="5">
        <v>1</v>
      </c>
      <c r="N598" s="5">
        <v>1</v>
      </c>
      <c r="O598" s="7"/>
      <c r="P598" s="3"/>
      <c r="Q598" s="3" t="s">
        <v>13134</v>
      </c>
      <c r="R598" s="48">
        <v>1.4</v>
      </c>
      <c r="S598" s="5">
        <v>36</v>
      </c>
      <c r="T598" s="48">
        <v>1.103</v>
      </c>
      <c r="U598" s="48">
        <v>21.1538462</v>
      </c>
      <c r="V598" s="5">
        <v>14</v>
      </c>
      <c r="W598" s="3" t="s">
        <v>13640</v>
      </c>
      <c r="X598" s="3" t="s">
        <v>13417</v>
      </c>
      <c r="Y598" s="3" t="s">
        <v>13134</v>
      </c>
      <c r="Z598" s="48">
        <v>1.4</v>
      </c>
      <c r="AA598" s="5">
        <v>18</v>
      </c>
      <c r="AB598" s="5">
        <v>36</v>
      </c>
      <c r="AC598" s="3" t="s">
        <v>13134</v>
      </c>
      <c r="AD598" s="3"/>
      <c r="AE598" s="3"/>
      <c r="AF598" s="3"/>
    </row>
    <row x14ac:dyDescent="0.25" r="599" customHeight="1" ht="16.5">
      <c r="A599" s="5">
        <v>112306</v>
      </c>
      <c r="B599" s="3" t="s">
        <v>10664</v>
      </c>
      <c r="C599" s="3" t="s">
        <v>10665</v>
      </c>
      <c r="D599" s="8" t="s">
        <v>7</v>
      </c>
      <c r="E599" s="79"/>
      <c r="F599" s="80">
        <f>IF(AC599="SIM",IF(E599&lt;&gt;"",IF(VLOOKUP(E599,AUXILIAR!$A$1:$B$11,2,FALSE)-IF(Verificação!$G$3="",10,VLOOKUP(Verificação!$G$3,AUXILIAR!$A$1:$B$11,2,FALSE))&gt;0,Verificação!$G$3,E599),IF(VLOOKUP(D599,AUXILIAR!$A$1:$B$11,2,FALSE)-IF(Verificação!$G$3="",10,VLOOKUP(Verificação!$G$3,AUXILIAR!$A$1:$B$11,2,FALSE))&gt;0,Verificação!$G$3,D599)),IF(E599&lt;&gt;"",E599,D599))</f>
      </c>
      <c r="G599" s="81">
        <f>IF(OR(AND(AC599="SIM",OR(F599=Verificação!$G$3,D599=F599,F599="NP")),OR(D599=F599,F599="NP")),"NÃO",IF(E599&lt;&gt;"","SIM","NÃO"))</f>
      </c>
      <c r="H599" s="7">
        <f>IF(E599="NP",0,ABS(VLOOKUP(D599,AUXILIAR!$A$2:$B$11,2,FALSE) - VLOOKUP(E599,AUXILIAR!$A$2:$B$11,2,FALSE)))</f>
      </c>
      <c r="I599" s="5">
        <v>2</v>
      </c>
      <c r="J599" s="5">
        <v>2</v>
      </c>
      <c r="K599" s="5">
        <v>1</v>
      </c>
      <c r="L599" s="5">
        <v>2</v>
      </c>
      <c r="M599" s="5">
        <v>2</v>
      </c>
      <c r="N599" s="5">
        <v>1</v>
      </c>
      <c r="O599" s="7"/>
      <c r="P599" s="3"/>
      <c r="Q599" s="3" t="s">
        <v>13134</v>
      </c>
      <c r="R599" s="48">
        <v>1.4</v>
      </c>
      <c r="S599" s="5">
        <v>30</v>
      </c>
      <c r="T599" s="13"/>
      <c r="U599" s="13"/>
      <c r="V599" s="5">
        <v>14</v>
      </c>
      <c r="W599" s="3" t="s">
        <v>13347</v>
      </c>
      <c r="X599" s="3"/>
      <c r="Y599" s="3" t="s">
        <v>11873</v>
      </c>
      <c r="Z599" s="48">
        <v>1.4</v>
      </c>
      <c r="AA599" s="5">
        <v>18</v>
      </c>
      <c r="AB599" s="5">
        <v>30</v>
      </c>
      <c r="AC599" s="3" t="s">
        <v>13134</v>
      </c>
      <c r="AD599" s="3"/>
      <c r="AE599" s="3"/>
      <c r="AF599" s="3"/>
    </row>
    <row x14ac:dyDescent="0.25" r="600" customHeight="1" ht="16.5">
      <c r="A600" s="5">
        <v>121955</v>
      </c>
      <c r="B600" s="3" t="s">
        <v>9924</v>
      </c>
      <c r="C600" s="3" t="s">
        <v>9925</v>
      </c>
      <c r="D600" s="8" t="s">
        <v>6</v>
      </c>
      <c r="E600" s="79"/>
      <c r="F600" s="80">
        <f>IF(AC600="SIM",IF(E600&lt;&gt;"",IF(VLOOKUP(E600,AUXILIAR!$A$1:$B$11,2,FALSE)-IF(Verificação!$G$3="",10,VLOOKUP(Verificação!$G$3,AUXILIAR!$A$1:$B$11,2,FALSE))&gt;0,Verificação!$G$3,E600),IF(VLOOKUP(D600,AUXILIAR!$A$1:$B$11,2,FALSE)-IF(Verificação!$G$3="",10,VLOOKUP(Verificação!$G$3,AUXILIAR!$A$1:$B$11,2,FALSE))&gt;0,Verificação!$G$3,D600)),IF(E600&lt;&gt;"",E600,D600))</f>
      </c>
      <c r="G600" s="81">
        <f>IF(OR(AND(AC600="SIM",OR(F600=Verificação!$G$3,D600=F600,F600="NP")),OR(D600=F600,F600="NP")),"NÃO",IF(E600&lt;&gt;"","SIM","NÃO"))</f>
      </c>
      <c r="H600" s="7">
        <f>IF(E600="NP",0,ABS(VLOOKUP(D600,AUXILIAR!$A$2:$B$11,2,FALSE) - VLOOKUP(E600,AUXILIAR!$A$2:$B$11,2,FALSE)))</f>
      </c>
      <c r="I600" s="5">
        <v>2</v>
      </c>
      <c r="J600" s="5">
        <v>4</v>
      </c>
      <c r="K600" s="48">
        <v>0.5</v>
      </c>
      <c r="L600" s="5">
        <v>2</v>
      </c>
      <c r="M600" s="5">
        <v>4</v>
      </c>
      <c r="N600" s="48">
        <v>0.5</v>
      </c>
      <c r="O600" s="7"/>
      <c r="P600" s="3"/>
      <c r="Q600" s="3" t="s">
        <v>13134</v>
      </c>
      <c r="R600" s="48">
        <v>1.4</v>
      </c>
      <c r="S600" s="5">
        <v>44</v>
      </c>
      <c r="T600" s="13"/>
      <c r="U600" s="13"/>
      <c r="V600" s="7"/>
      <c r="W600" s="3" t="s">
        <v>13641</v>
      </c>
      <c r="X600" s="3"/>
      <c r="Y600" s="3" t="s">
        <v>11873</v>
      </c>
      <c r="Z600" s="48">
        <v>1.4</v>
      </c>
      <c r="AA600" s="5">
        <v>18</v>
      </c>
      <c r="AB600" s="5">
        <v>44</v>
      </c>
      <c r="AC600" s="3" t="s">
        <v>13134</v>
      </c>
      <c r="AD600" s="3"/>
      <c r="AE600" s="3"/>
      <c r="AF600" s="3"/>
    </row>
    <row x14ac:dyDescent="0.25" r="601" customHeight="1" ht="16.5">
      <c r="A601" s="5">
        <v>102304</v>
      </c>
      <c r="B601" s="3" t="s">
        <v>7409</v>
      </c>
      <c r="C601" s="3" t="s">
        <v>7410</v>
      </c>
      <c r="D601" s="8" t="s">
        <v>4</v>
      </c>
      <c r="E601" s="79"/>
      <c r="F601" s="80">
        <f>IF(AC601="SIM",IF(E601&lt;&gt;"",IF(VLOOKUP(E601,AUXILIAR!$A$1:$B$11,2,FALSE)-IF(Verificação!$G$3="",10,VLOOKUP(Verificação!$G$3,AUXILIAR!$A$1:$B$11,2,FALSE))&gt;0,Verificação!$G$3,E601),IF(VLOOKUP(D601,AUXILIAR!$A$1:$B$11,2,FALSE)-IF(Verificação!$G$3="",10,VLOOKUP(Verificação!$G$3,AUXILIAR!$A$1:$B$11,2,FALSE))&gt;0,Verificação!$G$3,D601)),IF(E601&lt;&gt;"",E601,D601))</f>
      </c>
      <c r="G601" s="81">
        <f>IF(OR(AND(AC601="SIM",OR(F601=Verificação!$G$3,D601=F601,F601="NP")),OR(D601=F601,F601="NP")),"NÃO",IF(E601&lt;&gt;"","SIM","NÃO"))</f>
      </c>
      <c r="H601" s="7">
        <f>IF(E601="NP",0,ABS(VLOOKUP(D601,AUXILIAR!$A$2:$B$11,2,FALSE) - VLOOKUP(E601,AUXILIAR!$A$2:$B$11,2,FALSE)))</f>
      </c>
      <c r="I601" s="5">
        <v>9</v>
      </c>
      <c r="J601" s="5">
        <v>24</v>
      </c>
      <c r="K601" s="48">
        <v>0.375</v>
      </c>
      <c r="L601" s="5">
        <v>6</v>
      </c>
      <c r="M601" s="5">
        <v>14</v>
      </c>
      <c r="N601" s="48">
        <v>0.42857142857142855</v>
      </c>
      <c r="O601" s="5">
        <v>2</v>
      </c>
      <c r="P601" s="3" t="s">
        <v>7411</v>
      </c>
      <c r="Q601" s="3" t="s">
        <v>11873</v>
      </c>
      <c r="R601" s="48">
        <v>1.4</v>
      </c>
      <c r="S601" s="5">
        <v>74</v>
      </c>
      <c r="T601" s="48">
        <v>0.805</v>
      </c>
      <c r="U601" s="5">
        <v>5</v>
      </c>
      <c r="V601" s="5">
        <v>14</v>
      </c>
      <c r="W601" s="3" t="s">
        <v>13642</v>
      </c>
      <c r="X601" s="3" t="s">
        <v>13366</v>
      </c>
      <c r="Y601" s="3" t="s">
        <v>11873</v>
      </c>
      <c r="Z601" s="48">
        <v>1.4</v>
      </c>
      <c r="AA601" s="5">
        <v>18</v>
      </c>
      <c r="AB601" s="5">
        <v>74</v>
      </c>
      <c r="AC601" s="3" t="s">
        <v>13134</v>
      </c>
      <c r="AD601" s="3"/>
      <c r="AE601" s="3"/>
      <c r="AF601" s="3"/>
    </row>
    <row x14ac:dyDescent="0.25" r="602" customHeight="1" ht="16.5">
      <c r="A602" s="5">
        <v>13938</v>
      </c>
      <c r="B602" s="3" t="s">
        <v>10166</v>
      </c>
      <c r="C602" s="3" t="s">
        <v>10167</v>
      </c>
      <c r="D602" s="8" t="s">
        <v>7</v>
      </c>
      <c r="E602" s="79"/>
      <c r="F602" s="80">
        <f>IF(AC602="SIM",IF(E602&lt;&gt;"",IF(VLOOKUP(E602,AUXILIAR!$A$1:$B$11,2,FALSE)-IF(Verificação!$G$3="",10,VLOOKUP(Verificação!$G$3,AUXILIAR!$A$1:$B$11,2,FALSE))&gt;0,Verificação!$G$3,E602),IF(VLOOKUP(D602,AUXILIAR!$A$1:$B$11,2,FALSE)-IF(Verificação!$G$3="",10,VLOOKUP(Verificação!$G$3,AUXILIAR!$A$1:$B$11,2,FALSE))&gt;0,Verificação!$G$3,D602)),IF(E602&lt;&gt;"",E602,D602))</f>
      </c>
      <c r="G602" s="81">
        <f>IF(OR(AND(AC602="SIM",OR(F602=Verificação!$G$3,D602=F602,F602="NP")),OR(D602=F602,F602="NP")),"NÃO",IF(E602&lt;&gt;"","SIM","NÃO"))</f>
      </c>
      <c r="H602" s="7">
        <f>IF(E602="NP",0,ABS(VLOOKUP(D602,AUXILIAR!$A$2:$B$11,2,FALSE) - VLOOKUP(E602,AUXILIAR!$A$2:$B$11,2,FALSE)))</f>
      </c>
      <c r="I602" s="5">
        <v>5</v>
      </c>
      <c r="J602" s="5">
        <v>6</v>
      </c>
      <c r="K602" s="48">
        <v>0.8333333333333334</v>
      </c>
      <c r="L602" s="5">
        <v>4</v>
      </c>
      <c r="M602" s="5">
        <v>5</v>
      </c>
      <c r="N602" s="48">
        <v>0.8</v>
      </c>
      <c r="O602" s="7"/>
      <c r="P602" s="3"/>
      <c r="Q602" s="3" t="s">
        <v>13134</v>
      </c>
      <c r="R602" s="48">
        <v>1.4</v>
      </c>
      <c r="S602" s="5">
        <v>28</v>
      </c>
      <c r="T602" s="48">
        <v>0.886</v>
      </c>
      <c r="U602" s="48">
        <v>5.6372549</v>
      </c>
      <c r="V602" s="5">
        <v>11</v>
      </c>
      <c r="W602" s="3" t="s">
        <v>13151</v>
      </c>
      <c r="X602" s="3" t="s">
        <v>13150</v>
      </c>
      <c r="Y602" s="3" t="s">
        <v>11873</v>
      </c>
      <c r="Z602" s="48">
        <v>1.4</v>
      </c>
      <c r="AA602" s="5">
        <v>18</v>
      </c>
      <c r="AB602" s="5">
        <v>28</v>
      </c>
      <c r="AC602" s="3" t="s">
        <v>13134</v>
      </c>
      <c r="AD602" s="3"/>
      <c r="AE602" s="3"/>
      <c r="AF602" s="3"/>
    </row>
    <row x14ac:dyDescent="0.25" r="603" customHeight="1" ht="16.5">
      <c r="A603" s="5">
        <v>92687</v>
      </c>
      <c r="B603" s="3" t="s">
        <v>9641</v>
      </c>
      <c r="C603" s="3" t="s">
        <v>9642</v>
      </c>
      <c r="D603" s="8" t="s">
        <v>6</v>
      </c>
      <c r="E603" s="79"/>
      <c r="F603" s="80">
        <f>IF(AC603="SIM",IF(E603&lt;&gt;"",IF(VLOOKUP(E603,AUXILIAR!$A$1:$B$11,2,FALSE)-IF(Verificação!$G$3="",10,VLOOKUP(Verificação!$G$3,AUXILIAR!$A$1:$B$11,2,FALSE))&gt;0,Verificação!$G$3,E603),IF(VLOOKUP(D603,AUXILIAR!$A$1:$B$11,2,FALSE)-IF(Verificação!$G$3="",10,VLOOKUP(Verificação!$G$3,AUXILIAR!$A$1:$B$11,2,FALSE))&gt;0,Verificação!$G$3,D603)),IF(E603&lt;&gt;"",E603,D603))</f>
      </c>
      <c r="G603" s="81">
        <f>IF(OR(AND(AC603="SIM",OR(F603=Verificação!$G$3,D603=F603,F603="NP")),OR(D603=F603,F603="NP")),"NÃO",IF(E603&lt;&gt;"","SIM","NÃO"))</f>
      </c>
      <c r="H603" s="7">
        <f>IF(E603="NP",0,ABS(VLOOKUP(D603,AUXILIAR!$A$2:$B$11,2,FALSE) - VLOOKUP(E603,AUXILIAR!$A$2:$B$11,2,FALSE)))</f>
      </c>
      <c r="I603" s="5">
        <v>4</v>
      </c>
      <c r="J603" s="5">
        <v>6</v>
      </c>
      <c r="K603" s="48">
        <v>0.6666666666666666</v>
      </c>
      <c r="L603" s="5">
        <v>2</v>
      </c>
      <c r="M603" s="5">
        <v>4</v>
      </c>
      <c r="N603" s="48">
        <v>0.5</v>
      </c>
      <c r="O603" s="7"/>
      <c r="P603" s="3"/>
      <c r="Q603" s="3" t="s">
        <v>13134</v>
      </c>
      <c r="R603" s="48">
        <v>1.4</v>
      </c>
      <c r="S603" s="5">
        <v>44</v>
      </c>
      <c r="T603" s="13"/>
      <c r="U603" s="13"/>
      <c r="V603" s="5">
        <v>15</v>
      </c>
      <c r="W603" s="3" t="s">
        <v>13195</v>
      </c>
      <c r="X603" s="3"/>
      <c r="Y603" s="3" t="s">
        <v>11873</v>
      </c>
      <c r="Z603" s="48">
        <v>1.4</v>
      </c>
      <c r="AA603" s="5">
        <v>18</v>
      </c>
      <c r="AB603" s="5">
        <v>44</v>
      </c>
      <c r="AC603" s="3" t="s">
        <v>13134</v>
      </c>
      <c r="AD603" s="3"/>
      <c r="AE603" s="3"/>
      <c r="AF603" s="3"/>
    </row>
    <row x14ac:dyDescent="0.25" r="604" customHeight="1" ht="16.5">
      <c r="A604" s="5">
        <v>122027</v>
      </c>
      <c r="B604" s="3" t="s">
        <v>12810</v>
      </c>
      <c r="C604" s="3" t="s">
        <v>12811</v>
      </c>
      <c r="D604" s="8" t="s">
        <v>8</v>
      </c>
      <c r="E604" s="79"/>
      <c r="F604" s="80">
        <f>IF(AC604="SIM",IF(E604&lt;&gt;"",IF(VLOOKUP(E604,AUXILIAR!$A$1:$B$11,2,FALSE)-IF(Verificação!$G$3="",10,VLOOKUP(Verificação!$G$3,AUXILIAR!$A$1:$B$11,2,FALSE))&gt;0,Verificação!$G$3,E604),IF(VLOOKUP(D604,AUXILIAR!$A$1:$B$11,2,FALSE)-IF(Verificação!$G$3="",10,VLOOKUP(Verificação!$G$3,AUXILIAR!$A$1:$B$11,2,FALSE))&gt;0,Verificação!$G$3,D604)),IF(E604&lt;&gt;"",E604,D604))</f>
      </c>
      <c r="G604" s="81">
        <f>IF(OR(AND(AC604="SIM",OR(F604=Verificação!$G$3,D604=F604,F604="NP")),OR(D604=F604,F604="NP")),"NÃO",IF(E604&lt;&gt;"","SIM","NÃO"))</f>
      </c>
      <c r="H604" s="7">
        <f>IF(E604="NP",0,ABS(VLOOKUP(D604,AUXILIAR!$A$2:$B$11,2,FALSE) - VLOOKUP(E604,AUXILIAR!$A$2:$B$11,2,FALSE)))</f>
      </c>
      <c r="I604" s="5">
        <v>9</v>
      </c>
      <c r="J604" s="5">
        <v>21</v>
      </c>
      <c r="K604" s="48">
        <v>0.42857142857142855</v>
      </c>
      <c r="L604" s="5">
        <v>9</v>
      </c>
      <c r="M604" s="5">
        <v>21</v>
      </c>
      <c r="N604" s="48">
        <v>0.42857142857142855</v>
      </c>
      <c r="O604" s="5">
        <v>2</v>
      </c>
      <c r="P604" s="3" t="s">
        <v>12812</v>
      </c>
      <c r="Q604" s="3" t="s">
        <v>11873</v>
      </c>
      <c r="R604" s="7"/>
      <c r="S604" s="7"/>
      <c r="T604" s="13"/>
      <c r="U604" s="13"/>
      <c r="V604" s="5">
        <v>9</v>
      </c>
      <c r="W604" s="3"/>
      <c r="X604" s="3"/>
      <c r="Y604" s="3" t="s">
        <v>11873</v>
      </c>
      <c r="Z604" s="48">
        <v>1.320805058891577</v>
      </c>
      <c r="AA604" s="5">
        <v>16</v>
      </c>
      <c r="AB604" s="5">
        <v>16</v>
      </c>
      <c r="AC604" s="3" t="s">
        <v>11873</v>
      </c>
      <c r="AD604" s="3"/>
      <c r="AE604" s="3"/>
      <c r="AF604" s="3"/>
    </row>
    <row x14ac:dyDescent="0.25" r="605" customHeight="1" ht="16.5">
      <c r="A605" s="5">
        <v>121528</v>
      </c>
      <c r="B605" s="3" t="s">
        <v>12786</v>
      </c>
      <c r="C605" s="3" t="s">
        <v>12787</v>
      </c>
      <c r="D605" s="8" t="s">
        <v>8</v>
      </c>
      <c r="E605" s="79"/>
      <c r="F605" s="80">
        <f>IF(AC605="SIM",IF(E605&lt;&gt;"",IF(VLOOKUP(E605,AUXILIAR!$A$1:$B$11,2,FALSE)-IF(Verificação!$G$3="",10,VLOOKUP(Verificação!$G$3,AUXILIAR!$A$1:$B$11,2,FALSE))&gt;0,Verificação!$G$3,E605),IF(VLOOKUP(D605,AUXILIAR!$A$1:$B$11,2,FALSE)-IF(Verificação!$G$3="",10,VLOOKUP(Verificação!$G$3,AUXILIAR!$A$1:$B$11,2,FALSE))&gt;0,Verificação!$G$3,D605)),IF(E605&lt;&gt;"",E605,D605))</f>
      </c>
      <c r="G605" s="81">
        <f>IF(OR(AND(AC605="SIM",OR(F605=Verificação!$G$3,D605=F605,F605="NP")),OR(D605=F605,F605="NP")),"NÃO",IF(E605&lt;&gt;"","SIM","NÃO"))</f>
      </c>
      <c r="H605" s="7">
        <f>IF(E605="NP",0,ABS(VLOOKUP(D605,AUXILIAR!$A$2:$B$11,2,FALSE) - VLOOKUP(E605,AUXILIAR!$A$2:$B$11,2,FALSE)))</f>
      </c>
      <c r="I605" s="5">
        <v>2</v>
      </c>
      <c r="J605" s="5">
        <v>3</v>
      </c>
      <c r="K605" s="48">
        <v>0.6666666666666666</v>
      </c>
      <c r="L605" s="5">
        <v>2</v>
      </c>
      <c r="M605" s="5">
        <v>3</v>
      </c>
      <c r="N605" s="48">
        <v>0.6666666666666666</v>
      </c>
      <c r="O605" s="7"/>
      <c r="P605" s="3"/>
      <c r="Q605" s="3" t="s">
        <v>13134</v>
      </c>
      <c r="R605" s="7"/>
      <c r="S605" s="7"/>
      <c r="T605" s="13"/>
      <c r="U605" s="13"/>
      <c r="V605" s="5">
        <v>9</v>
      </c>
      <c r="W605" s="3"/>
      <c r="X605" s="3"/>
      <c r="Y605" s="3" t="s">
        <v>11873</v>
      </c>
      <c r="Z605" s="48">
        <v>1.320805058891577</v>
      </c>
      <c r="AA605" s="5">
        <v>16</v>
      </c>
      <c r="AB605" s="5">
        <v>16</v>
      </c>
      <c r="AC605" s="3" t="s">
        <v>11873</v>
      </c>
      <c r="AD605" s="3"/>
      <c r="AE605" s="3"/>
      <c r="AF605" s="3"/>
    </row>
    <row x14ac:dyDescent="0.25" r="606" customHeight="1" ht="16.5">
      <c r="A606" s="5">
        <v>102117</v>
      </c>
      <c r="B606" s="3" t="s">
        <v>12294</v>
      </c>
      <c r="C606" s="3" t="s">
        <v>12295</v>
      </c>
      <c r="D606" s="8" t="s">
        <v>8</v>
      </c>
      <c r="E606" s="79"/>
      <c r="F606" s="80">
        <f>IF(AC606="SIM",IF(E606&lt;&gt;"",IF(VLOOKUP(E606,AUXILIAR!$A$1:$B$11,2,FALSE)-IF(Verificação!$G$3="",10,VLOOKUP(Verificação!$G$3,AUXILIAR!$A$1:$B$11,2,FALSE))&gt;0,Verificação!$G$3,E606),IF(VLOOKUP(D606,AUXILIAR!$A$1:$B$11,2,FALSE)-IF(Verificação!$G$3="",10,VLOOKUP(Verificação!$G$3,AUXILIAR!$A$1:$B$11,2,FALSE))&gt;0,Verificação!$G$3,D606)),IF(E606&lt;&gt;"",E606,D606))</f>
      </c>
      <c r="G606" s="81">
        <f>IF(OR(AND(AC606="SIM",OR(F606=Verificação!$G$3,D606=F606,F606="NP")),OR(D606=F606,F606="NP")),"NÃO",IF(E606&lt;&gt;"","SIM","NÃO"))</f>
      </c>
      <c r="H606" s="7">
        <f>IF(E606="NP",0,ABS(VLOOKUP(D606,AUXILIAR!$A$2:$B$11,2,FALSE) - VLOOKUP(E606,AUXILIAR!$A$2:$B$11,2,FALSE)))</f>
      </c>
      <c r="I606" s="5">
        <v>26</v>
      </c>
      <c r="J606" s="5">
        <v>70</v>
      </c>
      <c r="K606" s="48">
        <v>0.37142857142857144</v>
      </c>
      <c r="L606" s="5">
        <v>7</v>
      </c>
      <c r="M606" s="5">
        <v>34</v>
      </c>
      <c r="N606" s="48">
        <v>0.20588235294117646</v>
      </c>
      <c r="O606" s="5">
        <v>2</v>
      </c>
      <c r="P606" s="3" t="s">
        <v>12296</v>
      </c>
      <c r="Q606" s="3" t="s">
        <v>11873</v>
      </c>
      <c r="R606" s="7"/>
      <c r="S606" s="7"/>
      <c r="T606" s="13"/>
      <c r="U606" s="13"/>
      <c r="V606" s="5">
        <v>9</v>
      </c>
      <c r="W606" s="3"/>
      <c r="X606" s="3"/>
      <c r="Y606" s="3" t="s">
        <v>11873</v>
      </c>
      <c r="Z606" s="48">
        <v>1.320805058891577</v>
      </c>
      <c r="AA606" s="5">
        <v>16</v>
      </c>
      <c r="AB606" s="5">
        <v>16</v>
      </c>
      <c r="AC606" s="3" t="s">
        <v>11873</v>
      </c>
      <c r="AD606" s="3"/>
      <c r="AE606" s="3"/>
      <c r="AF606" s="3"/>
    </row>
    <row x14ac:dyDescent="0.25" r="607" customHeight="1" ht="16.5">
      <c r="A607" s="5">
        <v>22668</v>
      </c>
      <c r="B607" s="3" t="s">
        <v>10974</v>
      </c>
      <c r="C607" s="3" t="s">
        <v>10975</v>
      </c>
      <c r="D607" s="8" t="s">
        <v>8</v>
      </c>
      <c r="E607" s="79"/>
      <c r="F607" s="80">
        <f>IF(AC607="SIM",IF(E607&lt;&gt;"",IF(VLOOKUP(E607,AUXILIAR!$A$1:$B$11,2,FALSE)-IF(Verificação!$G$3="",10,VLOOKUP(Verificação!$G$3,AUXILIAR!$A$1:$B$11,2,FALSE))&gt;0,Verificação!$G$3,E607),IF(VLOOKUP(D607,AUXILIAR!$A$1:$B$11,2,FALSE)-IF(Verificação!$G$3="",10,VLOOKUP(Verificação!$G$3,AUXILIAR!$A$1:$B$11,2,FALSE))&gt;0,Verificação!$G$3,D607)),IF(E607&lt;&gt;"",E607,D607))</f>
      </c>
      <c r="G607" s="81">
        <f>IF(OR(AND(AC607="SIM",OR(F607=Verificação!$G$3,D607=F607,F607="NP")),OR(D607=F607,F607="NP")),"NÃO",IF(E607&lt;&gt;"","SIM","NÃO"))</f>
      </c>
      <c r="H607" s="7">
        <f>IF(E607="NP",0,ABS(VLOOKUP(D607,AUXILIAR!$A$2:$B$11,2,FALSE) - VLOOKUP(E607,AUXILIAR!$A$2:$B$11,2,FALSE)))</f>
      </c>
      <c r="I607" s="5">
        <v>4</v>
      </c>
      <c r="J607" s="5">
        <v>8</v>
      </c>
      <c r="K607" s="48">
        <v>0.5</v>
      </c>
      <c r="L607" s="5">
        <v>3</v>
      </c>
      <c r="M607" s="5">
        <v>4</v>
      </c>
      <c r="N607" s="48">
        <v>0.75</v>
      </c>
      <c r="O607" s="7"/>
      <c r="P607" s="3"/>
      <c r="Q607" s="3" t="s">
        <v>13134</v>
      </c>
      <c r="R607" s="48">
        <v>1.3</v>
      </c>
      <c r="S607" s="5">
        <v>23</v>
      </c>
      <c r="T607" s="13"/>
      <c r="U607" s="13"/>
      <c r="V607" s="5">
        <v>17</v>
      </c>
      <c r="W607" s="3" t="s">
        <v>13619</v>
      </c>
      <c r="X607" s="3"/>
      <c r="Y607" s="3" t="s">
        <v>13134</v>
      </c>
      <c r="Z607" s="48">
        <v>1.3</v>
      </c>
      <c r="AA607" s="5">
        <v>16</v>
      </c>
      <c r="AB607" s="5">
        <v>23</v>
      </c>
      <c r="AC607" s="3" t="s">
        <v>13134</v>
      </c>
      <c r="AD607" s="3"/>
      <c r="AE607" s="3"/>
      <c r="AF607" s="3"/>
    </row>
    <row x14ac:dyDescent="0.25" r="608" customHeight="1" ht="16.5">
      <c r="A608" s="5">
        <v>15725</v>
      </c>
      <c r="B608" s="3" t="s">
        <v>10195</v>
      </c>
      <c r="C608" s="3" t="s">
        <v>10196</v>
      </c>
      <c r="D608" s="8" t="s">
        <v>7</v>
      </c>
      <c r="E608" s="79"/>
      <c r="F608" s="80">
        <f>IF(AC608="SIM",IF(E608&lt;&gt;"",IF(VLOOKUP(E608,AUXILIAR!$A$1:$B$11,2,FALSE)-IF(Verificação!$G$3="",10,VLOOKUP(Verificação!$G$3,AUXILIAR!$A$1:$B$11,2,FALSE))&gt;0,Verificação!$G$3,E608),IF(VLOOKUP(D608,AUXILIAR!$A$1:$B$11,2,FALSE)-IF(Verificação!$G$3="",10,VLOOKUP(Verificação!$G$3,AUXILIAR!$A$1:$B$11,2,FALSE))&gt;0,Verificação!$G$3,D608)),IF(E608&lt;&gt;"",E608,D608))</f>
      </c>
      <c r="G608" s="81">
        <f>IF(OR(AND(AC608="SIM",OR(F608=Verificação!$G$3,D608=F608,F608="NP")),OR(D608=F608,F608="NP")),"NÃO",IF(E608&lt;&gt;"","SIM","NÃO"))</f>
      </c>
      <c r="H608" s="7">
        <f>IF(E608="NP",0,ABS(VLOOKUP(D608,AUXILIAR!$A$2:$B$11,2,FALSE) - VLOOKUP(E608,AUXILIAR!$A$2:$B$11,2,FALSE)))</f>
      </c>
      <c r="I608" s="5">
        <v>8</v>
      </c>
      <c r="J608" s="5">
        <v>17</v>
      </c>
      <c r="K608" s="48">
        <v>0.47058823529411764</v>
      </c>
      <c r="L608" s="5">
        <v>5</v>
      </c>
      <c r="M608" s="5">
        <v>10</v>
      </c>
      <c r="N608" s="48">
        <v>0.5</v>
      </c>
      <c r="O608" s="7"/>
      <c r="P608" s="3"/>
      <c r="Q608" s="3" t="s">
        <v>13134</v>
      </c>
      <c r="R608" s="48">
        <v>1.3</v>
      </c>
      <c r="S608" s="5">
        <v>32</v>
      </c>
      <c r="T608" s="48">
        <v>1.048</v>
      </c>
      <c r="U608" s="48">
        <v>12.5</v>
      </c>
      <c r="V608" s="5">
        <v>13</v>
      </c>
      <c r="W608" s="3" t="s">
        <v>13288</v>
      </c>
      <c r="X608" s="3" t="s">
        <v>13375</v>
      </c>
      <c r="Y608" s="3" t="s">
        <v>11873</v>
      </c>
      <c r="Z608" s="48">
        <v>1.3</v>
      </c>
      <c r="AA608" s="5">
        <v>16</v>
      </c>
      <c r="AB608" s="5">
        <v>32</v>
      </c>
      <c r="AC608" s="3" t="s">
        <v>13134</v>
      </c>
      <c r="AD608" s="3"/>
      <c r="AE608" s="3"/>
      <c r="AF608" s="3"/>
    </row>
    <row x14ac:dyDescent="0.25" r="609" customHeight="1" ht="16.5">
      <c r="A609" s="5">
        <v>14886</v>
      </c>
      <c r="B609" s="3" t="s">
        <v>10184</v>
      </c>
      <c r="C609" s="3" t="s">
        <v>10185</v>
      </c>
      <c r="D609" s="8" t="s">
        <v>7</v>
      </c>
      <c r="E609" s="79"/>
      <c r="F609" s="80">
        <f>IF(AC609="SIM",IF(E609&lt;&gt;"",IF(VLOOKUP(E609,AUXILIAR!$A$1:$B$11,2,FALSE)-IF(Verificação!$G$3="",10,VLOOKUP(Verificação!$G$3,AUXILIAR!$A$1:$B$11,2,FALSE))&gt;0,Verificação!$G$3,E609),IF(VLOOKUP(D609,AUXILIAR!$A$1:$B$11,2,FALSE)-IF(Verificação!$G$3="",10,VLOOKUP(Verificação!$G$3,AUXILIAR!$A$1:$B$11,2,FALSE))&gt;0,Verificação!$G$3,D609)),IF(E609&lt;&gt;"",E609,D609))</f>
      </c>
      <c r="G609" s="81">
        <f>IF(OR(AND(AC609="SIM",OR(F609=Verificação!$G$3,D609=F609,F609="NP")),OR(D609=F609,F609="NP")),"NÃO",IF(E609&lt;&gt;"","SIM","NÃO"))</f>
      </c>
      <c r="H609" s="7">
        <f>IF(E609="NP",0,ABS(VLOOKUP(D609,AUXILIAR!$A$2:$B$11,2,FALSE) - VLOOKUP(E609,AUXILIAR!$A$2:$B$11,2,FALSE)))</f>
      </c>
      <c r="I609" s="5">
        <v>4</v>
      </c>
      <c r="J609" s="5">
        <v>4</v>
      </c>
      <c r="K609" s="5">
        <v>1</v>
      </c>
      <c r="L609" s="5">
        <v>1</v>
      </c>
      <c r="M609" s="5">
        <v>1</v>
      </c>
      <c r="N609" s="5">
        <v>1</v>
      </c>
      <c r="O609" s="7"/>
      <c r="P609" s="3"/>
      <c r="Q609" s="3" t="s">
        <v>13134</v>
      </c>
      <c r="R609" s="48">
        <v>1.3</v>
      </c>
      <c r="S609" s="5">
        <v>26</v>
      </c>
      <c r="T609" s="13"/>
      <c r="U609" s="13"/>
      <c r="V609" s="5">
        <v>14</v>
      </c>
      <c r="W609" s="3" t="s">
        <v>13419</v>
      </c>
      <c r="X609" s="3"/>
      <c r="Y609" s="3" t="s">
        <v>11873</v>
      </c>
      <c r="Z609" s="48">
        <v>1.3</v>
      </c>
      <c r="AA609" s="5">
        <v>16</v>
      </c>
      <c r="AB609" s="5">
        <v>26</v>
      </c>
      <c r="AC609" s="3" t="s">
        <v>13134</v>
      </c>
      <c r="AD609" s="3"/>
      <c r="AE609" s="3"/>
      <c r="AF609" s="3"/>
    </row>
    <row x14ac:dyDescent="0.25" r="610" customHeight="1" ht="16.5">
      <c r="A610" s="5">
        <v>102287</v>
      </c>
      <c r="B610" s="3" t="s">
        <v>9730</v>
      </c>
      <c r="C610" s="3" t="s">
        <v>9731</v>
      </c>
      <c r="D610" s="8" t="s">
        <v>6</v>
      </c>
      <c r="E610" s="79"/>
      <c r="F610" s="80">
        <f>IF(AC610="SIM",IF(E610&lt;&gt;"",IF(VLOOKUP(E610,AUXILIAR!$A$1:$B$11,2,FALSE)-IF(Verificação!$G$3="",10,VLOOKUP(Verificação!$G$3,AUXILIAR!$A$1:$B$11,2,FALSE))&gt;0,Verificação!$G$3,E610),IF(VLOOKUP(D610,AUXILIAR!$A$1:$B$11,2,FALSE)-IF(Verificação!$G$3="",10,VLOOKUP(Verificação!$G$3,AUXILIAR!$A$1:$B$11,2,FALSE))&gt;0,Verificação!$G$3,D610)),IF(E610&lt;&gt;"",E610,D610))</f>
      </c>
      <c r="G610" s="81">
        <f>IF(OR(AND(AC610="SIM",OR(F610=Verificação!$G$3,D610=F610,F610="NP")),OR(D610=F610,F610="NP")),"NÃO",IF(E610&lt;&gt;"","SIM","NÃO"))</f>
      </c>
      <c r="H610" s="7">
        <f>IF(E610="NP",0,ABS(VLOOKUP(D610,AUXILIAR!$A$2:$B$11,2,FALSE) - VLOOKUP(E610,AUXILIAR!$A$2:$B$11,2,FALSE)))</f>
      </c>
      <c r="I610" s="5">
        <v>3</v>
      </c>
      <c r="J610" s="5">
        <v>4</v>
      </c>
      <c r="K610" s="48">
        <v>0.75</v>
      </c>
      <c r="L610" s="5">
        <v>1</v>
      </c>
      <c r="M610" s="5">
        <v>2</v>
      </c>
      <c r="N610" s="48">
        <v>0.5</v>
      </c>
      <c r="O610" s="7"/>
      <c r="P610" s="3"/>
      <c r="Q610" s="3" t="s">
        <v>13134</v>
      </c>
      <c r="R610" s="48">
        <v>1.3</v>
      </c>
      <c r="S610" s="5">
        <v>43</v>
      </c>
      <c r="T610" s="13"/>
      <c r="U610" s="13"/>
      <c r="V610" s="5">
        <v>11</v>
      </c>
      <c r="W610" s="3" t="s">
        <v>13622</v>
      </c>
      <c r="X610" s="3"/>
      <c r="Y610" s="3" t="s">
        <v>13134</v>
      </c>
      <c r="Z610" s="48">
        <v>1.3</v>
      </c>
      <c r="AA610" s="5">
        <v>16</v>
      </c>
      <c r="AB610" s="5">
        <v>43</v>
      </c>
      <c r="AC610" s="3" t="s">
        <v>13134</v>
      </c>
      <c r="AD610" s="3"/>
      <c r="AE610" s="3"/>
      <c r="AF610" s="3"/>
    </row>
    <row x14ac:dyDescent="0.25" r="611" customHeight="1" ht="16.5">
      <c r="A611" s="5">
        <v>21585</v>
      </c>
      <c r="B611" s="3" t="s">
        <v>9335</v>
      </c>
      <c r="C611" s="3" t="s">
        <v>9336</v>
      </c>
      <c r="D611" s="8" t="s">
        <v>6</v>
      </c>
      <c r="E611" s="79"/>
      <c r="F611" s="80">
        <f>IF(AC611="SIM",IF(E611&lt;&gt;"",IF(VLOOKUP(E611,AUXILIAR!$A$1:$B$11,2,FALSE)-IF(Verificação!$G$3="",10,VLOOKUP(Verificação!$G$3,AUXILIAR!$A$1:$B$11,2,FALSE))&gt;0,Verificação!$G$3,E611),IF(VLOOKUP(D611,AUXILIAR!$A$1:$B$11,2,FALSE)-IF(Verificação!$G$3="",10,VLOOKUP(Verificação!$G$3,AUXILIAR!$A$1:$B$11,2,FALSE))&gt;0,Verificação!$G$3,D611)),IF(E611&lt;&gt;"",E611,D611))</f>
      </c>
      <c r="G611" s="81">
        <f>IF(OR(AND(AC611="SIM",OR(F611=Verificação!$G$3,D611=F611,F611="NP")),OR(D611=F611,F611="NP")),"NÃO",IF(E611&lt;&gt;"","SIM","NÃO"))</f>
      </c>
      <c r="H611" s="7">
        <f>IF(E611="NP",0,ABS(VLOOKUP(D611,AUXILIAR!$A$2:$B$11,2,FALSE) - VLOOKUP(E611,AUXILIAR!$A$2:$B$11,2,FALSE)))</f>
      </c>
      <c r="I611" s="5">
        <v>4</v>
      </c>
      <c r="J611" s="5">
        <v>7</v>
      </c>
      <c r="K611" s="48">
        <v>0.5714285714285714</v>
      </c>
      <c r="L611" s="5">
        <v>2</v>
      </c>
      <c r="M611" s="5">
        <v>5</v>
      </c>
      <c r="N611" s="48">
        <v>0.4</v>
      </c>
      <c r="O611" s="7"/>
      <c r="P611" s="3"/>
      <c r="Q611" s="3" t="s">
        <v>13134</v>
      </c>
      <c r="R611" s="48">
        <v>1.3</v>
      </c>
      <c r="S611" s="5">
        <v>42</v>
      </c>
      <c r="T611" s="13"/>
      <c r="U611" s="13"/>
      <c r="V611" s="5">
        <v>19</v>
      </c>
      <c r="W611" s="3" t="s">
        <v>13643</v>
      </c>
      <c r="X611" s="3"/>
      <c r="Y611" s="3" t="s">
        <v>11873</v>
      </c>
      <c r="Z611" s="48">
        <v>1.3</v>
      </c>
      <c r="AA611" s="5">
        <v>16</v>
      </c>
      <c r="AB611" s="5">
        <v>42</v>
      </c>
      <c r="AC611" s="3" t="s">
        <v>13134</v>
      </c>
      <c r="AD611" s="3"/>
      <c r="AE611" s="3"/>
      <c r="AF611" s="3"/>
    </row>
    <row x14ac:dyDescent="0.25" r="612" customHeight="1" ht="16.5">
      <c r="A612" s="5">
        <v>131850</v>
      </c>
      <c r="B612" s="3" t="s">
        <v>10802</v>
      </c>
      <c r="C612" s="3" t="s">
        <v>10803</v>
      </c>
      <c r="D612" s="8" t="s">
        <v>7</v>
      </c>
      <c r="E612" s="79"/>
      <c r="F612" s="80">
        <f>IF(AC612="SIM",IF(E612&lt;&gt;"",IF(VLOOKUP(E612,AUXILIAR!$A$1:$B$11,2,FALSE)-IF(Verificação!$G$3="",10,VLOOKUP(Verificação!$G$3,AUXILIAR!$A$1:$B$11,2,FALSE))&gt;0,Verificação!$G$3,E612),IF(VLOOKUP(D612,AUXILIAR!$A$1:$B$11,2,FALSE)-IF(Verificação!$G$3="",10,VLOOKUP(Verificação!$G$3,AUXILIAR!$A$1:$B$11,2,FALSE))&gt;0,Verificação!$G$3,D612)),IF(E612&lt;&gt;"",E612,D612))</f>
      </c>
      <c r="G612" s="81">
        <f>IF(OR(AND(AC612="SIM",OR(F612=Verificação!$G$3,D612=F612,F612="NP")),OR(D612=F612,F612="NP")),"NÃO",IF(E612&lt;&gt;"","SIM","NÃO"))</f>
      </c>
      <c r="H612" s="7">
        <f>IF(E612="NP",0,ABS(VLOOKUP(D612,AUXILIAR!$A$2:$B$11,2,FALSE) - VLOOKUP(E612,AUXILIAR!$A$2:$B$11,2,FALSE)))</f>
      </c>
      <c r="I612" s="5">
        <v>1</v>
      </c>
      <c r="J612" s="5">
        <v>1</v>
      </c>
      <c r="K612" s="5">
        <v>1</v>
      </c>
      <c r="L612" s="5">
        <v>1</v>
      </c>
      <c r="M612" s="5">
        <v>1</v>
      </c>
      <c r="N612" s="5">
        <v>1</v>
      </c>
      <c r="O612" s="7"/>
      <c r="P612" s="3"/>
      <c r="Q612" s="3" t="s">
        <v>13134</v>
      </c>
      <c r="R612" s="48">
        <v>1.3</v>
      </c>
      <c r="S612" s="5">
        <v>28</v>
      </c>
      <c r="T612" s="48">
        <v>1.27</v>
      </c>
      <c r="U612" s="48">
        <v>26.7857143</v>
      </c>
      <c r="V612" s="7"/>
      <c r="W612" s="3" t="s">
        <v>13644</v>
      </c>
      <c r="X612" s="3" t="s">
        <v>13645</v>
      </c>
      <c r="Y612" s="3" t="s">
        <v>13134</v>
      </c>
      <c r="Z612" s="48">
        <v>1.3</v>
      </c>
      <c r="AA612" s="5">
        <v>16</v>
      </c>
      <c r="AB612" s="5">
        <v>28</v>
      </c>
      <c r="AC612" s="3" t="s">
        <v>13134</v>
      </c>
      <c r="AD612" s="3"/>
      <c r="AE612" s="3"/>
      <c r="AF612" s="3"/>
    </row>
    <row x14ac:dyDescent="0.25" r="613" customHeight="1" ht="16.5">
      <c r="A613" s="5">
        <v>6092</v>
      </c>
      <c r="B613" s="3" t="s">
        <v>11874</v>
      </c>
      <c r="C613" s="3" t="s">
        <v>11875</v>
      </c>
      <c r="D613" s="8" t="s">
        <v>8</v>
      </c>
      <c r="E613" s="79"/>
      <c r="F613" s="80">
        <f>IF(AC613="SIM",IF(E613&lt;&gt;"",IF(VLOOKUP(E613,AUXILIAR!$A$1:$B$11,2,FALSE)-IF(Verificação!$G$3="",10,VLOOKUP(Verificação!$G$3,AUXILIAR!$A$1:$B$11,2,FALSE))&gt;0,Verificação!$G$3,E613),IF(VLOOKUP(D613,AUXILIAR!$A$1:$B$11,2,FALSE)-IF(Verificação!$G$3="",10,VLOOKUP(Verificação!$G$3,AUXILIAR!$A$1:$B$11,2,FALSE))&gt;0,Verificação!$G$3,D613)),IF(E613&lt;&gt;"",E613,D613))</f>
      </c>
      <c r="G613" s="81">
        <f>IF(OR(AND(AC613="SIM",OR(F613=Verificação!$G$3,D613=F613,F613="NP")),OR(D613=F613,F613="NP")),"NÃO",IF(E613&lt;&gt;"","SIM","NÃO"))</f>
      </c>
      <c r="H613" s="7">
        <f>IF(E613="NP",0,ABS(VLOOKUP(D613,AUXILIAR!$A$2:$B$11,2,FALSE) - VLOOKUP(E613,AUXILIAR!$A$2:$B$11,2,FALSE)))</f>
      </c>
      <c r="I613" s="5">
        <v>2</v>
      </c>
      <c r="J613" s="5">
        <v>3</v>
      </c>
      <c r="K613" s="48">
        <v>0.6666666666666666</v>
      </c>
      <c r="L613" s="5">
        <v>1</v>
      </c>
      <c r="M613" s="5">
        <v>2</v>
      </c>
      <c r="N613" s="48">
        <v>0.5</v>
      </c>
      <c r="O613" s="7"/>
      <c r="P613" s="3"/>
      <c r="Q613" s="3" t="s">
        <v>13134</v>
      </c>
      <c r="R613" s="7"/>
      <c r="S613" s="7"/>
      <c r="T613" s="13"/>
      <c r="U613" s="13"/>
      <c r="V613" s="5">
        <v>8</v>
      </c>
      <c r="W613" s="3"/>
      <c r="X613" s="3"/>
      <c r="Y613" s="3" t="s">
        <v>13134</v>
      </c>
      <c r="Z613" s="48">
        <v>1.20802854135473</v>
      </c>
      <c r="AA613" s="5">
        <v>15</v>
      </c>
      <c r="AB613" s="5">
        <v>15</v>
      </c>
      <c r="AC613" s="3" t="s">
        <v>11873</v>
      </c>
      <c r="AD613" s="3"/>
      <c r="AE613" s="3"/>
      <c r="AF613" s="3"/>
    </row>
    <row x14ac:dyDescent="0.25" r="614" customHeight="1" ht="16.5">
      <c r="A614" s="5">
        <v>124855</v>
      </c>
      <c r="B614" s="3" t="s">
        <v>12877</v>
      </c>
      <c r="C614" s="3" t="s">
        <v>12878</v>
      </c>
      <c r="D614" s="8" t="s">
        <v>8</v>
      </c>
      <c r="E614" s="79"/>
      <c r="F614" s="80">
        <f>IF(AC614="SIM",IF(E614&lt;&gt;"",IF(VLOOKUP(E614,AUXILIAR!$A$1:$B$11,2,FALSE)-IF(Verificação!$G$3="",10,VLOOKUP(Verificação!$G$3,AUXILIAR!$A$1:$B$11,2,FALSE))&gt;0,Verificação!$G$3,E614),IF(VLOOKUP(D614,AUXILIAR!$A$1:$B$11,2,FALSE)-IF(Verificação!$G$3="",10,VLOOKUP(Verificação!$G$3,AUXILIAR!$A$1:$B$11,2,FALSE))&gt;0,Verificação!$G$3,D614)),IF(E614&lt;&gt;"",E614,D614))</f>
      </c>
      <c r="G614" s="81">
        <f>IF(OR(AND(AC614="SIM",OR(F614=Verificação!$G$3,D614=F614,F614="NP")),OR(D614=F614,F614="NP")),"NÃO",IF(E614&lt;&gt;"","SIM","NÃO"))</f>
      </c>
      <c r="H614" s="7">
        <f>IF(E614="NP",0,ABS(VLOOKUP(D614,AUXILIAR!$A$2:$B$11,2,FALSE) - VLOOKUP(E614,AUXILIAR!$A$2:$B$11,2,FALSE)))</f>
      </c>
      <c r="I614" s="5">
        <v>1</v>
      </c>
      <c r="J614" s="5">
        <v>2</v>
      </c>
      <c r="K614" s="48">
        <v>0.5</v>
      </c>
      <c r="L614" s="5">
        <v>1</v>
      </c>
      <c r="M614" s="5">
        <v>2</v>
      </c>
      <c r="N614" s="48">
        <v>0.5</v>
      </c>
      <c r="O614" s="7"/>
      <c r="P614" s="3"/>
      <c r="Q614" s="3" t="s">
        <v>13134</v>
      </c>
      <c r="R614" s="7"/>
      <c r="S614" s="7"/>
      <c r="T614" s="13"/>
      <c r="U614" s="13"/>
      <c r="V614" s="5">
        <v>8</v>
      </c>
      <c r="W614" s="3"/>
      <c r="X614" s="3"/>
      <c r="Y614" s="3" t="s">
        <v>11873</v>
      </c>
      <c r="Z614" s="48">
        <v>1.20802854135473</v>
      </c>
      <c r="AA614" s="5">
        <v>15</v>
      </c>
      <c r="AB614" s="5">
        <v>15</v>
      </c>
      <c r="AC614" s="3" t="s">
        <v>11873</v>
      </c>
      <c r="AD614" s="3"/>
      <c r="AE614" s="3"/>
      <c r="AF614" s="3"/>
    </row>
    <row x14ac:dyDescent="0.25" r="615" customHeight="1" ht="16.5">
      <c r="A615" s="5">
        <v>108274</v>
      </c>
      <c r="B615" s="3" t="s">
        <v>12507</v>
      </c>
      <c r="C615" s="3" t="s">
        <v>12508</v>
      </c>
      <c r="D615" s="8" t="s">
        <v>8</v>
      </c>
      <c r="E615" s="79"/>
      <c r="F615" s="80">
        <f>IF(AC615="SIM",IF(E615&lt;&gt;"",IF(VLOOKUP(E615,AUXILIAR!$A$1:$B$11,2,FALSE)-IF(Verificação!$G$3="",10,VLOOKUP(Verificação!$G$3,AUXILIAR!$A$1:$B$11,2,FALSE))&gt;0,Verificação!$G$3,E615),IF(VLOOKUP(D615,AUXILIAR!$A$1:$B$11,2,FALSE)-IF(Verificação!$G$3="",10,VLOOKUP(Verificação!$G$3,AUXILIAR!$A$1:$B$11,2,FALSE))&gt;0,Verificação!$G$3,D615)),IF(E615&lt;&gt;"",E615,D615))</f>
      </c>
      <c r="G615" s="81">
        <f>IF(OR(AND(AC615="SIM",OR(F615=Verificação!$G$3,D615=F615,F615="NP")),OR(D615=F615,F615="NP")),"NÃO",IF(E615&lt;&gt;"","SIM","NÃO"))</f>
      </c>
      <c r="H615" s="7">
        <f>IF(E615="NP",0,ABS(VLOOKUP(D615,AUXILIAR!$A$2:$B$11,2,FALSE) - VLOOKUP(E615,AUXILIAR!$A$2:$B$11,2,FALSE)))</f>
      </c>
      <c r="I615" s="5">
        <v>3</v>
      </c>
      <c r="J615" s="5">
        <v>5</v>
      </c>
      <c r="K615" s="48">
        <v>0.6</v>
      </c>
      <c r="L615" s="5">
        <v>2</v>
      </c>
      <c r="M615" s="5">
        <v>4</v>
      </c>
      <c r="N615" s="48">
        <v>0.5</v>
      </c>
      <c r="O615" s="7"/>
      <c r="P615" s="3"/>
      <c r="Q615" s="3" t="s">
        <v>13134</v>
      </c>
      <c r="R615" s="7"/>
      <c r="S615" s="7"/>
      <c r="T615" s="13"/>
      <c r="U615" s="13"/>
      <c r="V615" s="5">
        <v>8</v>
      </c>
      <c r="W615" s="3"/>
      <c r="X615" s="3"/>
      <c r="Y615" s="3" t="s">
        <v>11873</v>
      </c>
      <c r="Z615" s="48">
        <v>1.20802854135473</v>
      </c>
      <c r="AA615" s="5">
        <v>15</v>
      </c>
      <c r="AB615" s="5">
        <v>15</v>
      </c>
      <c r="AC615" s="3" t="s">
        <v>11873</v>
      </c>
      <c r="AD615" s="3"/>
      <c r="AE615" s="3"/>
      <c r="AF615" s="3"/>
    </row>
    <row x14ac:dyDescent="0.25" r="616" customHeight="1" ht="16.5">
      <c r="A616" s="5">
        <v>127431</v>
      </c>
      <c r="B616" s="3" t="s">
        <v>9938</v>
      </c>
      <c r="C616" s="3" t="s">
        <v>9939</v>
      </c>
      <c r="D616" s="8" t="s">
        <v>6</v>
      </c>
      <c r="E616" s="79"/>
      <c r="F616" s="80">
        <f>IF(AC616="SIM",IF(E616&lt;&gt;"",IF(VLOOKUP(E616,AUXILIAR!$A$1:$B$11,2,FALSE)-IF(Verificação!$G$3="",10,VLOOKUP(Verificação!$G$3,AUXILIAR!$A$1:$B$11,2,FALSE))&gt;0,Verificação!$G$3,E616),IF(VLOOKUP(D616,AUXILIAR!$A$1:$B$11,2,FALSE)-IF(Verificação!$G$3="",10,VLOOKUP(Verificação!$G$3,AUXILIAR!$A$1:$B$11,2,FALSE))&gt;0,Verificação!$G$3,D616)),IF(E616&lt;&gt;"",E616,D616))</f>
      </c>
      <c r="G616" s="81">
        <f>IF(OR(AND(AC616="SIM",OR(F616=Verificação!$G$3,D616=F616,F616="NP")),OR(D616=F616,F616="NP")),"NÃO",IF(E616&lt;&gt;"","SIM","NÃO"))</f>
      </c>
      <c r="H616" s="7">
        <f>IF(E616="NP",0,ABS(VLOOKUP(D616,AUXILIAR!$A$2:$B$11,2,FALSE) - VLOOKUP(E616,AUXILIAR!$A$2:$B$11,2,FALSE)))</f>
      </c>
      <c r="I616" s="5">
        <v>2</v>
      </c>
      <c r="J616" s="5">
        <v>4</v>
      </c>
      <c r="K616" s="48">
        <v>0.5</v>
      </c>
      <c r="L616" s="5">
        <v>2</v>
      </c>
      <c r="M616" s="5">
        <v>4</v>
      </c>
      <c r="N616" s="48">
        <v>0.5</v>
      </c>
      <c r="O616" s="7"/>
      <c r="P616" s="3"/>
      <c r="Q616" s="3" t="s">
        <v>13134</v>
      </c>
      <c r="R616" s="48">
        <v>1.2</v>
      </c>
      <c r="S616" s="5">
        <v>38</v>
      </c>
      <c r="T616" s="13"/>
      <c r="U616" s="13"/>
      <c r="V616" s="5">
        <v>15</v>
      </c>
      <c r="W616" s="3" t="s">
        <v>13646</v>
      </c>
      <c r="X616" s="3"/>
      <c r="Y616" s="3" t="s">
        <v>13134</v>
      </c>
      <c r="Z616" s="48">
        <v>1.2</v>
      </c>
      <c r="AA616" s="5">
        <v>15</v>
      </c>
      <c r="AB616" s="5">
        <v>38</v>
      </c>
      <c r="AC616" s="3" t="s">
        <v>13134</v>
      </c>
      <c r="AD616" s="3"/>
      <c r="AE616" s="3"/>
      <c r="AF616" s="3"/>
    </row>
    <row x14ac:dyDescent="0.25" r="617" customHeight="1" ht="16.5">
      <c r="A617" s="5">
        <v>20424</v>
      </c>
      <c r="B617" s="3" t="s">
        <v>10256</v>
      </c>
      <c r="C617" s="3" t="s">
        <v>10257</v>
      </c>
      <c r="D617" s="8" t="s">
        <v>7</v>
      </c>
      <c r="E617" s="79"/>
      <c r="F617" s="80">
        <f>IF(AC617="SIM",IF(E617&lt;&gt;"",IF(VLOOKUP(E617,AUXILIAR!$A$1:$B$11,2,FALSE)-IF(Verificação!$G$3="",10,VLOOKUP(Verificação!$G$3,AUXILIAR!$A$1:$B$11,2,FALSE))&gt;0,Verificação!$G$3,E617),IF(VLOOKUP(D617,AUXILIAR!$A$1:$B$11,2,FALSE)-IF(Verificação!$G$3="",10,VLOOKUP(Verificação!$G$3,AUXILIAR!$A$1:$B$11,2,FALSE))&gt;0,Verificação!$G$3,D617)),IF(E617&lt;&gt;"",E617,D617))</f>
      </c>
      <c r="G617" s="81">
        <f>IF(OR(AND(AC617="SIM",OR(F617=Verificação!$G$3,D617=F617,F617="NP")),OR(D617=F617,F617="NP")),"NÃO",IF(E617&lt;&gt;"","SIM","NÃO"))</f>
      </c>
      <c r="H617" s="7">
        <f>IF(E617="NP",0,ABS(VLOOKUP(D617,AUXILIAR!$A$2:$B$11,2,FALSE) - VLOOKUP(E617,AUXILIAR!$A$2:$B$11,2,FALSE)))</f>
      </c>
      <c r="I617" s="5">
        <v>8</v>
      </c>
      <c r="J617" s="5">
        <v>13</v>
      </c>
      <c r="K617" s="48">
        <v>0.6153846153846154</v>
      </c>
      <c r="L617" s="5">
        <v>6</v>
      </c>
      <c r="M617" s="5">
        <v>10</v>
      </c>
      <c r="N617" s="48">
        <v>0.6</v>
      </c>
      <c r="O617" s="7"/>
      <c r="P617" s="3"/>
      <c r="Q617" s="3" t="s">
        <v>13134</v>
      </c>
      <c r="R617" s="48">
        <v>1.2</v>
      </c>
      <c r="S617" s="5">
        <v>33</v>
      </c>
      <c r="T617" s="13"/>
      <c r="U617" s="13"/>
      <c r="V617" s="5">
        <v>10</v>
      </c>
      <c r="W617" s="3" t="s">
        <v>13179</v>
      </c>
      <c r="X617" s="3"/>
      <c r="Y617" s="3" t="s">
        <v>11873</v>
      </c>
      <c r="Z617" s="48">
        <v>1.2</v>
      </c>
      <c r="AA617" s="5">
        <v>15</v>
      </c>
      <c r="AB617" s="5">
        <v>33</v>
      </c>
      <c r="AC617" s="3" t="s">
        <v>13134</v>
      </c>
      <c r="AD617" s="3"/>
      <c r="AE617" s="3"/>
      <c r="AF617" s="3"/>
    </row>
    <row x14ac:dyDescent="0.25" r="618" customHeight="1" ht="16.5">
      <c r="A618" s="5">
        <v>2052</v>
      </c>
      <c r="B618" s="3" t="s">
        <v>6278</v>
      </c>
      <c r="C618" s="3" t="s">
        <v>6279</v>
      </c>
      <c r="D618" s="8" t="s">
        <v>4</v>
      </c>
      <c r="E618" s="79"/>
      <c r="F618" s="80">
        <f>IF(AC618="SIM",IF(E618&lt;&gt;"",IF(VLOOKUP(E618,AUXILIAR!$A$1:$B$11,2,FALSE)-IF(Verificação!$G$3="",10,VLOOKUP(Verificação!$G$3,AUXILIAR!$A$1:$B$11,2,FALSE))&gt;0,Verificação!$G$3,E618),IF(VLOOKUP(D618,AUXILIAR!$A$1:$B$11,2,FALSE)-IF(Verificação!$G$3="",10,VLOOKUP(Verificação!$G$3,AUXILIAR!$A$1:$B$11,2,FALSE))&gt;0,Verificação!$G$3,D618)),IF(E618&lt;&gt;"",E618,D618))</f>
      </c>
      <c r="G618" s="81">
        <f>IF(OR(AND(AC618="SIM",OR(F618=Verificação!$G$3,D618=F618,F618="NP")),OR(D618=F618,F618="NP")),"NÃO",IF(E618&lt;&gt;"","SIM","NÃO"))</f>
      </c>
      <c r="H618" s="7">
        <f>IF(E618="NP",0,ABS(VLOOKUP(D618,AUXILIAR!$A$2:$B$11,2,FALSE) - VLOOKUP(E618,AUXILIAR!$A$2:$B$11,2,FALSE)))</f>
      </c>
      <c r="I618" s="5">
        <v>2</v>
      </c>
      <c r="J618" s="5">
        <v>4</v>
      </c>
      <c r="K618" s="48">
        <v>0.5</v>
      </c>
      <c r="L618" s="5">
        <v>2</v>
      </c>
      <c r="M618" s="5">
        <v>3</v>
      </c>
      <c r="N618" s="48">
        <v>0.6666666666666666</v>
      </c>
      <c r="O618" s="7"/>
      <c r="P618" s="3"/>
      <c r="Q618" s="3" t="s">
        <v>13134</v>
      </c>
      <c r="R618" s="48">
        <v>1.2</v>
      </c>
      <c r="S618" s="5">
        <v>63</v>
      </c>
      <c r="T618" s="48">
        <v>1.635</v>
      </c>
      <c r="U618" s="48">
        <v>47.5757576</v>
      </c>
      <c r="V618" s="5">
        <v>19</v>
      </c>
      <c r="W618" s="3" t="s">
        <v>13132</v>
      </c>
      <c r="X618" s="3" t="s">
        <v>13133</v>
      </c>
      <c r="Y618" s="3" t="s">
        <v>11873</v>
      </c>
      <c r="Z618" s="48">
        <v>1.2</v>
      </c>
      <c r="AA618" s="5">
        <v>15</v>
      </c>
      <c r="AB618" s="5">
        <v>63</v>
      </c>
      <c r="AC618" s="3" t="s">
        <v>13134</v>
      </c>
      <c r="AD618" s="3"/>
      <c r="AE618" s="3"/>
      <c r="AF618" s="3"/>
    </row>
    <row x14ac:dyDescent="0.25" r="619" customHeight="1" ht="16.5">
      <c r="A619" s="5">
        <v>5308</v>
      </c>
      <c r="B619" s="3" t="s">
        <v>10030</v>
      </c>
      <c r="C619" s="3" t="s">
        <v>10031</v>
      </c>
      <c r="D619" s="8" t="s">
        <v>7</v>
      </c>
      <c r="E619" s="79"/>
      <c r="F619" s="80">
        <f>IF(AC619="SIM",IF(E619&lt;&gt;"",IF(VLOOKUP(E619,AUXILIAR!$A$1:$B$11,2,FALSE)-IF(Verificação!$G$3="",10,VLOOKUP(Verificação!$G$3,AUXILIAR!$A$1:$B$11,2,FALSE))&gt;0,Verificação!$G$3,E619),IF(VLOOKUP(D619,AUXILIAR!$A$1:$B$11,2,FALSE)-IF(Verificação!$G$3="",10,VLOOKUP(Verificação!$G$3,AUXILIAR!$A$1:$B$11,2,FALSE))&gt;0,Verificação!$G$3,D619)),IF(E619&lt;&gt;"",E619,D619))</f>
      </c>
      <c r="G619" s="81">
        <f>IF(OR(AND(AC619="SIM",OR(F619=Verificação!$G$3,D619=F619,F619="NP")),OR(D619=F619,F619="NP")),"NÃO",IF(E619&lt;&gt;"","SIM","NÃO"))</f>
      </c>
      <c r="H619" s="7">
        <f>IF(E619="NP",0,ABS(VLOOKUP(D619,AUXILIAR!$A$2:$B$11,2,FALSE) - VLOOKUP(E619,AUXILIAR!$A$2:$B$11,2,FALSE)))</f>
      </c>
      <c r="I619" s="5">
        <v>21</v>
      </c>
      <c r="J619" s="5">
        <v>55</v>
      </c>
      <c r="K619" s="48">
        <v>0.38181818181818183</v>
      </c>
      <c r="L619" s="5">
        <v>16</v>
      </c>
      <c r="M619" s="5">
        <v>43</v>
      </c>
      <c r="N619" s="48">
        <v>0.37209302325581395</v>
      </c>
      <c r="O619" s="5">
        <v>2</v>
      </c>
      <c r="P619" s="3" t="s">
        <v>10032</v>
      </c>
      <c r="Q619" s="3" t="s">
        <v>11873</v>
      </c>
      <c r="R619" s="48">
        <v>1.2</v>
      </c>
      <c r="S619" s="5">
        <v>35</v>
      </c>
      <c r="T619" s="48">
        <v>0.807</v>
      </c>
      <c r="U619" s="48">
        <v>5.4878049</v>
      </c>
      <c r="V619" s="5">
        <v>20</v>
      </c>
      <c r="W619" s="3" t="s">
        <v>13182</v>
      </c>
      <c r="X619" s="3" t="s">
        <v>13183</v>
      </c>
      <c r="Y619" s="3" t="s">
        <v>11873</v>
      </c>
      <c r="Z619" s="48">
        <v>1.2</v>
      </c>
      <c r="AA619" s="5">
        <v>15</v>
      </c>
      <c r="AB619" s="5">
        <v>35</v>
      </c>
      <c r="AC619" s="3" t="s">
        <v>13134</v>
      </c>
      <c r="AD619" s="3"/>
      <c r="AE619" s="3"/>
      <c r="AF619" s="3"/>
    </row>
    <row x14ac:dyDescent="0.25" r="620" customHeight="1" ht="16.5">
      <c r="A620" s="5">
        <v>114152</v>
      </c>
      <c r="B620" s="3" t="s">
        <v>8750</v>
      </c>
      <c r="C620" s="3" t="s">
        <v>8751</v>
      </c>
      <c r="D620" s="8" t="s">
        <v>5</v>
      </c>
      <c r="E620" s="79"/>
      <c r="F620" s="80">
        <f>IF(AC620="SIM",IF(E620&lt;&gt;"",IF(VLOOKUP(E620,AUXILIAR!$A$1:$B$11,2,FALSE)-IF(Verificação!$G$3="",10,VLOOKUP(Verificação!$G$3,AUXILIAR!$A$1:$B$11,2,FALSE))&gt;0,Verificação!$G$3,E620),IF(VLOOKUP(D620,AUXILIAR!$A$1:$B$11,2,FALSE)-IF(Verificação!$G$3="",10,VLOOKUP(Verificação!$G$3,AUXILIAR!$A$1:$B$11,2,FALSE))&gt;0,Verificação!$G$3,D620)),IF(E620&lt;&gt;"",E620,D620))</f>
      </c>
      <c r="G620" s="81">
        <f>IF(OR(AND(AC620="SIM",OR(F620=Verificação!$G$3,D620=F620,F620="NP")),OR(D620=F620,F620="NP")),"NÃO",IF(E620&lt;&gt;"","SIM","NÃO"))</f>
      </c>
      <c r="H620" s="7">
        <f>IF(E620="NP",0,ABS(VLOOKUP(D620,AUXILIAR!$A$2:$B$11,2,FALSE) - VLOOKUP(E620,AUXILIAR!$A$2:$B$11,2,FALSE)))</f>
      </c>
      <c r="I620" s="5">
        <v>2</v>
      </c>
      <c r="J620" s="5">
        <v>3</v>
      </c>
      <c r="K620" s="48">
        <v>0.6666666666666666</v>
      </c>
      <c r="L620" s="5">
        <v>2</v>
      </c>
      <c r="M620" s="5">
        <v>3</v>
      </c>
      <c r="N620" s="48">
        <v>0.6666666666666666</v>
      </c>
      <c r="O620" s="7"/>
      <c r="P620" s="3"/>
      <c r="Q620" s="3" t="s">
        <v>13134</v>
      </c>
      <c r="R620" s="48">
        <v>1.2</v>
      </c>
      <c r="S620" s="5">
        <v>51</v>
      </c>
      <c r="T620" s="13"/>
      <c r="U620" s="13"/>
      <c r="V620" s="5">
        <v>11</v>
      </c>
      <c r="W620" s="3" t="s">
        <v>13647</v>
      </c>
      <c r="X620" s="3"/>
      <c r="Y620" s="3" t="s">
        <v>11873</v>
      </c>
      <c r="Z620" s="48">
        <v>1.2</v>
      </c>
      <c r="AA620" s="5">
        <v>15</v>
      </c>
      <c r="AB620" s="5">
        <v>51</v>
      </c>
      <c r="AC620" s="3" t="s">
        <v>13134</v>
      </c>
      <c r="AD620" s="3"/>
      <c r="AE620" s="3"/>
      <c r="AF620" s="3"/>
    </row>
    <row x14ac:dyDescent="0.25" r="621" customHeight="1" ht="16.5">
      <c r="A621" s="5">
        <v>15602</v>
      </c>
      <c r="B621" s="3" t="s">
        <v>10193</v>
      </c>
      <c r="C621" s="3" t="s">
        <v>10194</v>
      </c>
      <c r="D621" s="8" t="s">
        <v>7</v>
      </c>
      <c r="E621" s="79"/>
      <c r="F621" s="80">
        <f>IF(AC621="SIM",IF(E621&lt;&gt;"",IF(VLOOKUP(E621,AUXILIAR!$A$1:$B$11,2,FALSE)-IF(Verificação!$G$3="",10,VLOOKUP(Verificação!$G$3,AUXILIAR!$A$1:$B$11,2,FALSE))&gt;0,Verificação!$G$3,E621),IF(VLOOKUP(D621,AUXILIAR!$A$1:$B$11,2,FALSE)-IF(Verificação!$G$3="",10,VLOOKUP(Verificação!$G$3,AUXILIAR!$A$1:$B$11,2,FALSE))&gt;0,Verificação!$G$3,D621)),IF(E621&lt;&gt;"",E621,D621))</f>
      </c>
      <c r="G621" s="81">
        <f>IF(OR(AND(AC621="SIM",OR(F621=Verificação!$G$3,D621=F621,F621="NP")),OR(D621=F621,F621="NP")),"NÃO",IF(E621&lt;&gt;"","SIM","NÃO"))</f>
      </c>
      <c r="H621" s="7">
        <f>IF(E621="NP",0,ABS(VLOOKUP(D621,AUXILIAR!$A$2:$B$11,2,FALSE) - VLOOKUP(E621,AUXILIAR!$A$2:$B$11,2,FALSE)))</f>
      </c>
      <c r="I621" s="5">
        <v>1</v>
      </c>
      <c r="J621" s="5">
        <v>2</v>
      </c>
      <c r="K621" s="48">
        <v>0.5</v>
      </c>
      <c r="L621" s="5">
        <v>1</v>
      </c>
      <c r="M621" s="5">
        <v>2</v>
      </c>
      <c r="N621" s="48">
        <v>0.5</v>
      </c>
      <c r="O621" s="7"/>
      <c r="P621" s="3"/>
      <c r="Q621" s="3" t="s">
        <v>13134</v>
      </c>
      <c r="R621" s="48">
        <v>1.2</v>
      </c>
      <c r="S621" s="5">
        <v>37</v>
      </c>
      <c r="T621" s="48">
        <v>0.848</v>
      </c>
      <c r="U621" s="48">
        <v>8.3333333</v>
      </c>
      <c r="V621" s="5">
        <v>14</v>
      </c>
      <c r="W621" s="3" t="s">
        <v>13648</v>
      </c>
      <c r="X621" s="3" t="s">
        <v>13649</v>
      </c>
      <c r="Y621" s="3" t="s">
        <v>11873</v>
      </c>
      <c r="Z621" s="48">
        <v>1.2</v>
      </c>
      <c r="AA621" s="5">
        <v>15</v>
      </c>
      <c r="AB621" s="5">
        <v>37</v>
      </c>
      <c r="AC621" s="3" t="s">
        <v>13134</v>
      </c>
      <c r="AD621" s="3"/>
      <c r="AE621" s="3"/>
      <c r="AF621" s="3"/>
    </row>
    <row x14ac:dyDescent="0.25" r="622" customHeight="1" ht="16.5">
      <c r="A622" s="5">
        <v>7580</v>
      </c>
      <c r="B622" s="3" t="s">
        <v>10888</v>
      </c>
      <c r="C622" s="3" t="s">
        <v>10889</v>
      </c>
      <c r="D622" s="8" t="s">
        <v>8</v>
      </c>
      <c r="E622" s="79"/>
      <c r="F622" s="80">
        <f>IF(AC622="SIM",IF(E622&lt;&gt;"",IF(VLOOKUP(E622,AUXILIAR!$A$1:$B$11,2,FALSE)-IF(Verificação!$G$3="",10,VLOOKUP(Verificação!$G$3,AUXILIAR!$A$1:$B$11,2,FALSE))&gt;0,Verificação!$G$3,E622),IF(VLOOKUP(D622,AUXILIAR!$A$1:$B$11,2,FALSE)-IF(Verificação!$G$3="",10,VLOOKUP(Verificação!$G$3,AUXILIAR!$A$1:$B$11,2,FALSE))&gt;0,Verificação!$G$3,D622)),IF(E622&lt;&gt;"",E622,D622))</f>
      </c>
      <c r="G622" s="81">
        <f>IF(OR(AND(AC622="SIM",OR(F622=Verificação!$G$3,D622=F622,F622="NP")),OR(D622=F622,F622="NP")),"NÃO",IF(E622&lt;&gt;"","SIM","NÃO"))</f>
      </c>
      <c r="H622" s="7">
        <f>IF(E622="NP",0,ABS(VLOOKUP(D622,AUXILIAR!$A$2:$B$11,2,FALSE) - VLOOKUP(E622,AUXILIAR!$A$2:$B$11,2,FALSE)))</f>
      </c>
      <c r="I622" s="5">
        <v>13</v>
      </c>
      <c r="J622" s="5">
        <v>34</v>
      </c>
      <c r="K622" s="48">
        <v>0.38235294117647056</v>
      </c>
      <c r="L622" s="5">
        <v>5</v>
      </c>
      <c r="M622" s="5">
        <v>18</v>
      </c>
      <c r="N622" s="48">
        <v>0.2777777777777778</v>
      </c>
      <c r="O622" s="5">
        <v>3</v>
      </c>
      <c r="P622" s="3" t="s">
        <v>10890</v>
      </c>
      <c r="Q622" s="3" t="s">
        <v>11873</v>
      </c>
      <c r="R622" s="48">
        <v>1.2</v>
      </c>
      <c r="S622" s="5">
        <v>22</v>
      </c>
      <c r="T622" s="48">
        <v>1.183</v>
      </c>
      <c r="U622" s="48">
        <v>14.0625</v>
      </c>
      <c r="V622" s="5">
        <v>13</v>
      </c>
      <c r="W622" s="3" t="s">
        <v>13276</v>
      </c>
      <c r="X622" s="3" t="s">
        <v>10784</v>
      </c>
      <c r="Y622" s="3" t="s">
        <v>11873</v>
      </c>
      <c r="Z622" s="48">
        <v>1.2</v>
      </c>
      <c r="AA622" s="5">
        <v>15</v>
      </c>
      <c r="AB622" s="5">
        <v>22</v>
      </c>
      <c r="AC622" s="3" t="s">
        <v>13134</v>
      </c>
      <c r="AD622" s="3"/>
      <c r="AE622" s="3"/>
      <c r="AF622" s="3"/>
    </row>
    <row x14ac:dyDescent="0.25" r="623" customHeight="1" ht="16.5">
      <c r="A623" s="5">
        <v>37479</v>
      </c>
      <c r="B623" s="3" t="s">
        <v>10426</v>
      </c>
      <c r="C623" s="3" t="s">
        <v>10427</v>
      </c>
      <c r="D623" s="8" t="s">
        <v>7</v>
      </c>
      <c r="E623" s="79"/>
      <c r="F623" s="80">
        <f>IF(AC623="SIM",IF(E623&lt;&gt;"",IF(VLOOKUP(E623,AUXILIAR!$A$1:$B$11,2,FALSE)-IF(Verificação!$G$3="",10,VLOOKUP(Verificação!$G$3,AUXILIAR!$A$1:$B$11,2,FALSE))&gt;0,Verificação!$G$3,E623),IF(VLOOKUP(D623,AUXILIAR!$A$1:$B$11,2,FALSE)-IF(Verificação!$G$3="",10,VLOOKUP(Verificação!$G$3,AUXILIAR!$A$1:$B$11,2,FALSE))&gt;0,Verificação!$G$3,D623)),IF(E623&lt;&gt;"",E623,D623))</f>
      </c>
      <c r="G623" s="81">
        <f>IF(OR(AND(AC623="SIM",OR(F623=Verificação!$G$3,D623=F623,F623="NP")),OR(D623=F623,F623="NP")),"NÃO",IF(E623&lt;&gt;"","SIM","NÃO"))</f>
      </c>
      <c r="H623" s="7">
        <f>IF(E623="NP",0,ABS(VLOOKUP(D623,AUXILIAR!$A$2:$B$11,2,FALSE) - VLOOKUP(E623,AUXILIAR!$A$2:$B$11,2,FALSE)))</f>
      </c>
      <c r="I623" s="5">
        <v>1</v>
      </c>
      <c r="J623" s="5">
        <v>1</v>
      </c>
      <c r="K623" s="5">
        <v>1</v>
      </c>
      <c r="L623" s="5">
        <v>1</v>
      </c>
      <c r="M623" s="5">
        <v>1</v>
      </c>
      <c r="N623" s="5">
        <v>1</v>
      </c>
      <c r="O623" s="7"/>
      <c r="P623" s="3"/>
      <c r="Q623" s="3" t="s">
        <v>13134</v>
      </c>
      <c r="R623" s="48">
        <v>1.2</v>
      </c>
      <c r="S623" s="5">
        <v>29</v>
      </c>
      <c r="T623" s="48">
        <v>1.016</v>
      </c>
      <c r="U623" s="48">
        <v>6.8627451</v>
      </c>
      <c r="V623" s="5">
        <v>13</v>
      </c>
      <c r="W623" s="3" t="s">
        <v>13650</v>
      </c>
      <c r="X623" s="3" t="s">
        <v>13218</v>
      </c>
      <c r="Y623" s="3" t="s">
        <v>11873</v>
      </c>
      <c r="Z623" s="48">
        <v>1.2</v>
      </c>
      <c r="AA623" s="5">
        <v>15</v>
      </c>
      <c r="AB623" s="5">
        <v>29</v>
      </c>
      <c r="AC623" s="3" t="s">
        <v>13134</v>
      </c>
      <c r="AD623" s="3"/>
      <c r="AE623" s="3"/>
      <c r="AF623" s="3"/>
    </row>
    <row x14ac:dyDescent="0.25" r="624" customHeight="1" ht="16.5">
      <c r="A624" s="5">
        <v>28370</v>
      </c>
      <c r="B624" s="3" t="s">
        <v>10364</v>
      </c>
      <c r="C624" s="3" t="s">
        <v>10365</v>
      </c>
      <c r="D624" s="8" t="s">
        <v>7</v>
      </c>
      <c r="E624" s="79"/>
      <c r="F624" s="80">
        <f>IF(AC624="SIM",IF(E624&lt;&gt;"",IF(VLOOKUP(E624,AUXILIAR!$A$1:$B$11,2,FALSE)-IF(Verificação!$G$3="",10,VLOOKUP(Verificação!$G$3,AUXILIAR!$A$1:$B$11,2,FALSE))&gt;0,Verificação!$G$3,E624),IF(VLOOKUP(D624,AUXILIAR!$A$1:$B$11,2,FALSE)-IF(Verificação!$G$3="",10,VLOOKUP(Verificação!$G$3,AUXILIAR!$A$1:$B$11,2,FALSE))&gt;0,Verificação!$G$3,D624)),IF(E624&lt;&gt;"",E624,D624))</f>
      </c>
      <c r="G624" s="81">
        <f>IF(OR(AND(AC624="SIM",OR(F624=Verificação!$G$3,D624=F624,F624="NP")),OR(D624=F624,F624="NP")),"NÃO",IF(E624&lt;&gt;"","SIM","NÃO"))</f>
      </c>
      <c r="H624" s="7">
        <f>IF(E624="NP",0,ABS(VLOOKUP(D624,AUXILIAR!$A$2:$B$11,2,FALSE) - VLOOKUP(E624,AUXILIAR!$A$2:$B$11,2,FALSE)))</f>
      </c>
      <c r="I624" s="5">
        <v>175</v>
      </c>
      <c r="J624" s="5">
        <v>596</v>
      </c>
      <c r="K624" s="48">
        <v>0.2936241610738255</v>
      </c>
      <c r="L624" s="5">
        <v>76</v>
      </c>
      <c r="M624" s="5">
        <v>328</v>
      </c>
      <c r="N624" s="48">
        <v>0.23170731707317074</v>
      </c>
      <c r="O624" s="5">
        <v>3</v>
      </c>
      <c r="P624" s="3" t="s">
        <v>10366</v>
      </c>
      <c r="Q624" s="3" t="s">
        <v>11873</v>
      </c>
      <c r="R624" s="48">
        <v>1.2</v>
      </c>
      <c r="S624" s="5">
        <v>30</v>
      </c>
      <c r="T624" s="13"/>
      <c r="U624" s="13"/>
      <c r="V624" s="5">
        <v>17</v>
      </c>
      <c r="W624" s="3" t="s">
        <v>13651</v>
      </c>
      <c r="X624" s="3"/>
      <c r="Y624" s="3" t="s">
        <v>11873</v>
      </c>
      <c r="Z624" s="48">
        <v>1.2</v>
      </c>
      <c r="AA624" s="5">
        <v>15</v>
      </c>
      <c r="AB624" s="5">
        <v>30</v>
      </c>
      <c r="AC624" s="3" t="s">
        <v>13134</v>
      </c>
      <c r="AD624" s="3"/>
      <c r="AE624" s="3"/>
      <c r="AF624" s="3"/>
    </row>
    <row x14ac:dyDescent="0.25" r="625" customHeight="1" ht="16.5">
      <c r="A625" s="5">
        <v>24196</v>
      </c>
      <c r="B625" s="3" t="s">
        <v>10310</v>
      </c>
      <c r="C625" s="3" t="s">
        <v>10311</v>
      </c>
      <c r="D625" s="8" t="s">
        <v>7</v>
      </c>
      <c r="E625" s="79"/>
      <c r="F625" s="80">
        <f>IF(AC625="SIM",IF(E625&lt;&gt;"",IF(VLOOKUP(E625,AUXILIAR!$A$1:$B$11,2,FALSE)-IF(Verificação!$G$3="",10,VLOOKUP(Verificação!$G$3,AUXILIAR!$A$1:$B$11,2,FALSE))&gt;0,Verificação!$G$3,E625),IF(VLOOKUP(D625,AUXILIAR!$A$1:$B$11,2,FALSE)-IF(Verificação!$G$3="",10,VLOOKUP(Verificação!$G$3,AUXILIAR!$A$1:$B$11,2,FALSE))&gt;0,Verificação!$G$3,D625)),IF(E625&lt;&gt;"",E625,D625))</f>
      </c>
      <c r="G625" s="81">
        <f>IF(OR(AND(AC625="SIM",OR(F625=Verificação!$G$3,D625=F625,F625="NP")),OR(D625=F625,F625="NP")),"NÃO",IF(E625&lt;&gt;"","SIM","NÃO"))</f>
      </c>
      <c r="H625" s="7">
        <f>IF(E625="NP",0,ABS(VLOOKUP(D625,AUXILIAR!$A$2:$B$11,2,FALSE) - VLOOKUP(E625,AUXILIAR!$A$2:$B$11,2,FALSE)))</f>
      </c>
      <c r="I625" s="5">
        <v>6</v>
      </c>
      <c r="J625" s="5">
        <v>9</v>
      </c>
      <c r="K625" s="48">
        <v>0.6666666666666666</v>
      </c>
      <c r="L625" s="5">
        <v>2</v>
      </c>
      <c r="M625" s="5">
        <v>5</v>
      </c>
      <c r="N625" s="48">
        <v>0.4</v>
      </c>
      <c r="O625" s="7"/>
      <c r="P625" s="3"/>
      <c r="Q625" s="3" t="s">
        <v>13134</v>
      </c>
      <c r="R625" s="48">
        <v>1.1</v>
      </c>
      <c r="S625" s="5">
        <v>36</v>
      </c>
      <c r="T625" s="48">
        <v>1.313</v>
      </c>
      <c r="U625" s="48">
        <v>27.734375</v>
      </c>
      <c r="V625" s="5">
        <v>17</v>
      </c>
      <c r="W625" s="3" t="s">
        <v>13195</v>
      </c>
      <c r="X625" s="3" t="s">
        <v>13196</v>
      </c>
      <c r="Y625" s="3" t="s">
        <v>13134</v>
      </c>
      <c r="Z625" s="48">
        <v>1.1</v>
      </c>
      <c r="AA625" s="5">
        <v>14</v>
      </c>
      <c r="AB625" s="5">
        <v>36</v>
      </c>
      <c r="AC625" s="3" t="s">
        <v>13134</v>
      </c>
      <c r="AD625" s="3"/>
      <c r="AE625" s="3"/>
      <c r="AF625" s="3"/>
    </row>
    <row x14ac:dyDescent="0.25" r="626" customHeight="1" ht="16.5">
      <c r="A626" s="5">
        <v>130018</v>
      </c>
      <c r="B626" s="3" t="s">
        <v>9945</v>
      </c>
      <c r="C626" s="3" t="s">
        <v>9946</v>
      </c>
      <c r="D626" s="8" t="s">
        <v>6</v>
      </c>
      <c r="E626" s="79"/>
      <c r="F626" s="80">
        <f>IF(AC626="SIM",IF(E626&lt;&gt;"",IF(VLOOKUP(E626,AUXILIAR!$A$1:$B$11,2,FALSE)-IF(Verificação!$G$3="",10,VLOOKUP(Verificação!$G$3,AUXILIAR!$A$1:$B$11,2,FALSE))&gt;0,Verificação!$G$3,E626),IF(VLOOKUP(D626,AUXILIAR!$A$1:$B$11,2,FALSE)-IF(Verificação!$G$3="",10,VLOOKUP(Verificação!$G$3,AUXILIAR!$A$1:$B$11,2,FALSE))&gt;0,Verificação!$G$3,D626)),IF(E626&lt;&gt;"",E626,D626))</f>
      </c>
      <c r="G626" s="81">
        <f>IF(OR(AND(AC626="SIM",OR(F626=Verificação!$G$3,D626=F626,F626="NP")),OR(D626=F626,F626="NP")),"NÃO",IF(E626&lt;&gt;"","SIM","NÃO"))</f>
      </c>
      <c r="H626" s="7">
        <f>IF(E626="NP",0,ABS(VLOOKUP(D626,AUXILIAR!$A$2:$B$11,2,FALSE) - VLOOKUP(E626,AUXILIAR!$A$2:$B$11,2,FALSE)))</f>
      </c>
      <c r="I626" s="5">
        <v>2</v>
      </c>
      <c r="J626" s="5">
        <v>4</v>
      </c>
      <c r="K626" s="48">
        <v>0.5</v>
      </c>
      <c r="L626" s="5">
        <v>2</v>
      </c>
      <c r="M626" s="5">
        <v>4</v>
      </c>
      <c r="N626" s="48">
        <v>0.5</v>
      </c>
      <c r="O626" s="7"/>
      <c r="P626" s="3"/>
      <c r="Q626" s="3" t="s">
        <v>13134</v>
      </c>
      <c r="R626" s="48">
        <v>1.1</v>
      </c>
      <c r="S626" s="5">
        <v>38</v>
      </c>
      <c r="T626" s="13"/>
      <c r="U626" s="13"/>
      <c r="V626" s="5">
        <v>20</v>
      </c>
      <c r="W626" s="3" t="s">
        <v>13643</v>
      </c>
      <c r="X626" s="3"/>
      <c r="Y626" s="3" t="s">
        <v>13134</v>
      </c>
      <c r="Z626" s="48">
        <v>1.1</v>
      </c>
      <c r="AA626" s="5">
        <v>14</v>
      </c>
      <c r="AB626" s="5">
        <v>38</v>
      </c>
      <c r="AC626" s="3" t="s">
        <v>13134</v>
      </c>
      <c r="AD626" s="3"/>
      <c r="AE626" s="3"/>
      <c r="AF626" s="3"/>
    </row>
    <row x14ac:dyDescent="0.25" r="627" customHeight="1" ht="16.5">
      <c r="A627" s="5">
        <v>122043</v>
      </c>
      <c r="B627" s="3" t="s">
        <v>11396</v>
      </c>
      <c r="C627" s="3" t="s">
        <v>11397</v>
      </c>
      <c r="D627" s="8" t="s">
        <v>8</v>
      </c>
      <c r="E627" s="79"/>
      <c r="F627" s="80">
        <f>IF(AC627="SIM",IF(E627&lt;&gt;"",IF(VLOOKUP(E627,AUXILIAR!$A$1:$B$11,2,FALSE)-IF(Verificação!$G$3="",10,VLOOKUP(Verificação!$G$3,AUXILIAR!$A$1:$B$11,2,FALSE))&gt;0,Verificação!$G$3,E627),IF(VLOOKUP(D627,AUXILIAR!$A$1:$B$11,2,FALSE)-IF(Verificação!$G$3="",10,VLOOKUP(Verificação!$G$3,AUXILIAR!$A$1:$B$11,2,FALSE))&gt;0,Verificação!$G$3,D627)),IF(E627&lt;&gt;"",E627,D627))</f>
      </c>
      <c r="G627" s="81">
        <f>IF(OR(AND(AC627="SIM",OR(F627=Verificação!$G$3,D627=F627,F627="NP")),OR(D627=F627,F627="NP")),"NÃO",IF(E627&lt;&gt;"","SIM","NÃO"))</f>
      </c>
      <c r="H627" s="7">
        <f>IF(E627="NP",0,ABS(VLOOKUP(D627,AUXILIAR!$A$2:$B$11,2,FALSE) - VLOOKUP(E627,AUXILIAR!$A$2:$B$11,2,FALSE)))</f>
      </c>
      <c r="I627" s="5">
        <v>13</v>
      </c>
      <c r="J627" s="5">
        <v>40</v>
      </c>
      <c r="K627" s="48">
        <v>0.325</v>
      </c>
      <c r="L627" s="5">
        <v>13</v>
      </c>
      <c r="M627" s="5">
        <v>40</v>
      </c>
      <c r="N627" s="48">
        <v>0.325</v>
      </c>
      <c r="O627" s="5">
        <v>3</v>
      </c>
      <c r="P627" s="3" t="s">
        <v>11398</v>
      </c>
      <c r="Q627" s="3" t="s">
        <v>11873</v>
      </c>
      <c r="R627" s="48">
        <v>1.1</v>
      </c>
      <c r="S627" s="5">
        <v>14</v>
      </c>
      <c r="T627" s="13"/>
      <c r="U627" s="13"/>
      <c r="V627" s="5">
        <v>21</v>
      </c>
      <c r="W627" s="3" t="s">
        <v>13652</v>
      </c>
      <c r="X627" s="3"/>
      <c r="Y627" s="3" t="s">
        <v>13134</v>
      </c>
      <c r="Z627" s="48">
        <v>1.1</v>
      </c>
      <c r="AA627" s="5">
        <v>14</v>
      </c>
      <c r="AB627" s="5">
        <v>14</v>
      </c>
      <c r="AC627" s="3" t="s">
        <v>13134</v>
      </c>
      <c r="AD627" s="3"/>
      <c r="AE627" s="3"/>
      <c r="AF627" s="3"/>
    </row>
    <row x14ac:dyDescent="0.25" r="628" customHeight="1" ht="16.5">
      <c r="A628" s="5">
        <v>9834</v>
      </c>
      <c r="B628" s="3" t="s">
        <v>7906</v>
      </c>
      <c r="C628" s="3" t="s">
        <v>7907</v>
      </c>
      <c r="D628" s="8" t="s">
        <v>5</v>
      </c>
      <c r="E628" s="79"/>
      <c r="F628" s="80">
        <f>IF(AC628="SIM",IF(E628&lt;&gt;"",IF(VLOOKUP(E628,AUXILIAR!$A$1:$B$11,2,FALSE)-IF(Verificação!$G$3="",10,VLOOKUP(Verificação!$G$3,AUXILIAR!$A$1:$B$11,2,FALSE))&gt;0,Verificação!$G$3,E628),IF(VLOOKUP(D628,AUXILIAR!$A$1:$B$11,2,FALSE)-IF(Verificação!$G$3="",10,VLOOKUP(Verificação!$G$3,AUXILIAR!$A$1:$B$11,2,FALSE))&gt;0,Verificação!$G$3,D628)),IF(E628&lt;&gt;"",E628,D628))</f>
      </c>
      <c r="G628" s="81">
        <f>IF(OR(AND(AC628="SIM",OR(F628=Verificação!$G$3,D628=F628,F628="NP")),OR(D628=F628,F628="NP")),"NÃO",IF(E628&lt;&gt;"","SIM","NÃO"))</f>
      </c>
      <c r="H628" s="7">
        <f>IF(E628="NP",0,ABS(VLOOKUP(D628,AUXILIAR!$A$2:$B$11,2,FALSE) - VLOOKUP(E628,AUXILIAR!$A$2:$B$11,2,FALSE)))</f>
      </c>
      <c r="I628" s="5">
        <v>1</v>
      </c>
      <c r="J628" s="5">
        <v>2</v>
      </c>
      <c r="K628" s="48">
        <v>0.5</v>
      </c>
      <c r="L628" s="5">
        <v>1</v>
      </c>
      <c r="M628" s="5">
        <v>2</v>
      </c>
      <c r="N628" s="48">
        <v>0.5</v>
      </c>
      <c r="O628" s="7"/>
      <c r="P628" s="3"/>
      <c r="Q628" s="3" t="s">
        <v>13134</v>
      </c>
      <c r="R628" s="48">
        <v>1.1</v>
      </c>
      <c r="S628" s="5">
        <v>59</v>
      </c>
      <c r="T628" s="48">
        <v>1.2</v>
      </c>
      <c r="U628" s="48">
        <v>25.5882353</v>
      </c>
      <c r="V628" s="5">
        <v>13</v>
      </c>
      <c r="W628" s="3" t="s">
        <v>13132</v>
      </c>
      <c r="X628" s="3" t="s">
        <v>13653</v>
      </c>
      <c r="Y628" s="3" t="s">
        <v>11873</v>
      </c>
      <c r="Z628" s="48">
        <v>1.1</v>
      </c>
      <c r="AA628" s="5">
        <v>14</v>
      </c>
      <c r="AB628" s="5">
        <v>59</v>
      </c>
      <c r="AC628" s="3" t="s">
        <v>13134</v>
      </c>
      <c r="AD628" s="3"/>
      <c r="AE628" s="3"/>
      <c r="AF628" s="3"/>
    </row>
    <row x14ac:dyDescent="0.25" r="629" customHeight="1" ht="16.5">
      <c r="A629" s="5">
        <v>8480</v>
      </c>
      <c r="B629" s="3" t="s">
        <v>10070</v>
      </c>
      <c r="C629" s="3" t="s">
        <v>10071</v>
      </c>
      <c r="D629" s="8" t="s">
        <v>7</v>
      </c>
      <c r="E629" s="79"/>
      <c r="F629" s="80">
        <f>IF(AC629="SIM",IF(E629&lt;&gt;"",IF(VLOOKUP(E629,AUXILIAR!$A$1:$B$11,2,FALSE)-IF(Verificação!$G$3="",10,VLOOKUP(Verificação!$G$3,AUXILIAR!$A$1:$B$11,2,FALSE))&gt;0,Verificação!$G$3,E629),IF(VLOOKUP(D629,AUXILIAR!$A$1:$B$11,2,FALSE)-IF(Verificação!$G$3="",10,VLOOKUP(Verificação!$G$3,AUXILIAR!$A$1:$B$11,2,FALSE))&gt;0,Verificação!$G$3,D629)),IF(E629&lt;&gt;"",E629,D629))</f>
      </c>
      <c r="G629" s="81">
        <f>IF(OR(AND(AC629="SIM",OR(F629=Verificação!$G$3,D629=F629,F629="NP")),OR(D629=F629,F629="NP")),"NÃO",IF(E629&lt;&gt;"","SIM","NÃO"))</f>
      </c>
      <c r="H629" s="7">
        <f>IF(E629="NP",0,ABS(VLOOKUP(D629,AUXILIAR!$A$2:$B$11,2,FALSE) - VLOOKUP(E629,AUXILIAR!$A$2:$B$11,2,FALSE)))</f>
      </c>
      <c r="I629" s="5">
        <v>5</v>
      </c>
      <c r="J629" s="5">
        <v>11</v>
      </c>
      <c r="K629" s="48">
        <v>0.45454545454545453</v>
      </c>
      <c r="L629" s="5">
        <v>3</v>
      </c>
      <c r="M629" s="5">
        <v>7</v>
      </c>
      <c r="N629" s="48">
        <v>0.42857142857142855</v>
      </c>
      <c r="O629" s="5">
        <v>2</v>
      </c>
      <c r="P629" s="3" t="s">
        <v>10072</v>
      </c>
      <c r="Q629" s="3" t="s">
        <v>11873</v>
      </c>
      <c r="R629" s="48">
        <v>1.1</v>
      </c>
      <c r="S629" s="5">
        <v>29</v>
      </c>
      <c r="T629" s="48">
        <v>0.663</v>
      </c>
      <c r="U629" s="48">
        <v>10.8974359</v>
      </c>
      <c r="V629" s="5">
        <v>15</v>
      </c>
      <c r="W629" s="3" t="s">
        <v>13654</v>
      </c>
      <c r="X629" s="3" t="s">
        <v>13517</v>
      </c>
      <c r="Y629" s="3" t="s">
        <v>11873</v>
      </c>
      <c r="Z629" s="48">
        <v>1.1</v>
      </c>
      <c r="AA629" s="5">
        <v>14</v>
      </c>
      <c r="AB629" s="5">
        <v>29</v>
      </c>
      <c r="AC629" s="3" t="s">
        <v>13134</v>
      </c>
      <c r="AD629" s="3"/>
      <c r="AE629" s="3"/>
      <c r="AF629" s="3"/>
    </row>
    <row x14ac:dyDescent="0.25" r="630" customHeight="1" ht="16.5">
      <c r="A630" s="5">
        <v>4110</v>
      </c>
      <c r="B630" s="3" t="s">
        <v>10005</v>
      </c>
      <c r="C630" s="3" t="s">
        <v>10006</v>
      </c>
      <c r="D630" s="8" t="s">
        <v>7</v>
      </c>
      <c r="E630" s="79"/>
      <c r="F630" s="80">
        <f>IF(AC630="SIM",IF(E630&lt;&gt;"",IF(VLOOKUP(E630,AUXILIAR!$A$1:$B$11,2,FALSE)-IF(Verificação!$G$3="",10,VLOOKUP(Verificação!$G$3,AUXILIAR!$A$1:$B$11,2,FALSE))&gt;0,Verificação!$G$3,E630),IF(VLOOKUP(D630,AUXILIAR!$A$1:$B$11,2,FALSE)-IF(Verificação!$G$3="",10,VLOOKUP(Verificação!$G$3,AUXILIAR!$A$1:$B$11,2,FALSE))&gt;0,Verificação!$G$3,D630)),IF(E630&lt;&gt;"",E630,D630))</f>
      </c>
      <c r="G630" s="81">
        <f>IF(OR(AND(AC630="SIM",OR(F630=Verificação!$G$3,D630=F630,F630="NP")),OR(D630=F630,F630="NP")),"NÃO",IF(E630&lt;&gt;"","SIM","NÃO"))</f>
      </c>
      <c r="H630" s="7">
        <f>IF(E630="NP",0,ABS(VLOOKUP(D630,AUXILIAR!$A$2:$B$11,2,FALSE) - VLOOKUP(E630,AUXILIAR!$A$2:$B$11,2,FALSE)))</f>
      </c>
      <c r="I630" s="5">
        <v>101</v>
      </c>
      <c r="J630" s="5">
        <v>267</v>
      </c>
      <c r="K630" s="48">
        <v>0.3782771535580524</v>
      </c>
      <c r="L630" s="5">
        <v>42</v>
      </c>
      <c r="M630" s="5">
        <v>108</v>
      </c>
      <c r="N630" s="48">
        <v>0.3888888888888889</v>
      </c>
      <c r="O630" s="5">
        <v>2</v>
      </c>
      <c r="P630" s="3" t="s">
        <v>10007</v>
      </c>
      <c r="Q630" s="3" t="s">
        <v>11873</v>
      </c>
      <c r="R630" s="48">
        <v>1.1</v>
      </c>
      <c r="S630" s="5">
        <v>31</v>
      </c>
      <c r="T630" s="48">
        <v>0.586</v>
      </c>
      <c r="U630" s="48">
        <v>4.1935484</v>
      </c>
      <c r="V630" s="5">
        <v>14</v>
      </c>
      <c r="W630" s="3" t="s">
        <v>13144</v>
      </c>
      <c r="X630" s="3" t="s">
        <v>13138</v>
      </c>
      <c r="Y630" s="3" t="s">
        <v>11873</v>
      </c>
      <c r="Z630" s="48">
        <v>1.1</v>
      </c>
      <c r="AA630" s="5">
        <v>14</v>
      </c>
      <c r="AB630" s="5">
        <v>31</v>
      </c>
      <c r="AC630" s="3" t="s">
        <v>13134</v>
      </c>
      <c r="AD630" s="3"/>
      <c r="AE630" s="3"/>
      <c r="AF630" s="3"/>
    </row>
    <row x14ac:dyDescent="0.25" r="631" customHeight="1" ht="16.5">
      <c r="A631" s="5">
        <v>30749</v>
      </c>
      <c r="B631" s="3" t="s">
        <v>9530</v>
      </c>
      <c r="C631" s="3" t="s">
        <v>9531</v>
      </c>
      <c r="D631" s="8" t="s">
        <v>6</v>
      </c>
      <c r="E631" s="79"/>
      <c r="F631" s="80">
        <f>IF(AC631="SIM",IF(E631&lt;&gt;"",IF(VLOOKUP(E631,AUXILIAR!$A$1:$B$11,2,FALSE)-IF(Verificação!$G$3="",10,VLOOKUP(Verificação!$G$3,AUXILIAR!$A$1:$B$11,2,FALSE))&gt;0,Verificação!$G$3,E631),IF(VLOOKUP(D631,AUXILIAR!$A$1:$B$11,2,FALSE)-IF(Verificação!$G$3="",10,VLOOKUP(Verificação!$G$3,AUXILIAR!$A$1:$B$11,2,FALSE))&gt;0,Verificação!$G$3,D631)),IF(E631&lt;&gt;"",E631,D631))</f>
      </c>
      <c r="G631" s="81">
        <f>IF(OR(AND(AC631="SIM",OR(F631=Verificação!$G$3,D631=F631,F631="NP")),OR(D631=F631,F631="NP")),"NÃO",IF(E631&lt;&gt;"","SIM","NÃO"))</f>
      </c>
      <c r="H631" s="7">
        <f>IF(E631="NP",0,ABS(VLOOKUP(D631,AUXILIAR!$A$2:$B$11,2,FALSE) - VLOOKUP(E631,AUXILIAR!$A$2:$B$11,2,FALSE)))</f>
      </c>
      <c r="I631" s="5">
        <v>19</v>
      </c>
      <c r="J631" s="5">
        <v>52</v>
      </c>
      <c r="K631" s="48">
        <v>0.36538461538461536</v>
      </c>
      <c r="L631" s="5">
        <v>10</v>
      </c>
      <c r="M631" s="5">
        <v>32</v>
      </c>
      <c r="N631" s="48">
        <v>0.3125</v>
      </c>
      <c r="O631" s="5">
        <v>2</v>
      </c>
      <c r="P631" s="3" t="s">
        <v>9532</v>
      </c>
      <c r="Q631" s="3" t="s">
        <v>11873</v>
      </c>
      <c r="R631" s="48">
        <v>1.1</v>
      </c>
      <c r="S631" s="5">
        <v>38</v>
      </c>
      <c r="T631" s="48">
        <v>0.942</v>
      </c>
      <c r="U631" s="48">
        <v>38.1188119</v>
      </c>
      <c r="V631" s="5">
        <v>12</v>
      </c>
      <c r="W631" s="3" t="s">
        <v>13655</v>
      </c>
      <c r="X631" s="3" t="s">
        <v>13656</v>
      </c>
      <c r="Y631" s="3" t="s">
        <v>11873</v>
      </c>
      <c r="Z631" s="48">
        <v>1.1</v>
      </c>
      <c r="AA631" s="5">
        <v>14</v>
      </c>
      <c r="AB631" s="48">
        <v>38.1188119</v>
      </c>
      <c r="AC631" s="3" t="s">
        <v>13134</v>
      </c>
      <c r="AD631" s="3"/>
      <c r="AE631" s="3"/>
      <c r="AF631" s="3"/>
    </row>
    <row x14ac:dyDescent="0.25" r="632" customHeight="1" ht="16.5">
      <c r="A632" s="5">
        <v>125200</v>
      </c>
      <c r="B632" s="3" t="s">
        <v>12881</v>
      </c>
      <c r="C632" s="3" t="s">
        <v>12882</v>
      </c>
      <c r="D632" s="8" t="s">
        <v>8</v>
      </c>
      <c r="E632" s="79"/>
      <c r="F632" s="80">
        <f>IF(AC632="SIM",IF(E632&lt;&gt;"",IF(VLOOKUP(E632,AUXILIAR!$A$1:$B$11,2,FALSE)-IF(Verificação!$G$3="",10,VLOOKUP(Verificação!$G$3,AUXILIAR!$A$1:$B$11,2,FALSE))&gt;0,Verificação!$G$3,E632),IF(VLOOKUP(D632,AUXILIAR!$A$1:$B$11,2,FALSE)-IF(Verificação!$G$3="",10,VLOOKUP(Verificação!$G$3,AUXILIAR!$A$1:$B$11,2,FALSE))&gt;0,Verificação!$G$3,D632)),IF(E632&lt;&gt;"",E632,D632))</f>
      </c>
      <c r="G632" s="81">
        <f>IF(OR(AND(AC632="SIM",OR(F632=Verificação!$G$3,D632=F632,F632="NP")),OR(D632=F632,F632="NP")),"NÃO",IF(E632&lt;&gt;"","SIM","NÃO"))</f>
      </c>
      <c r="H632" s="7">
        <f>IF(E632="NP",0,ABS(VLOOKUP(D632,AUXILIAR!$A$2:$B$11,2,FALSE) - VLOOKUP(E632,AUXILIAR!$A$2:$B$11,2,FALSE)))</f>
      </c>
      <c r="I632" s="5">
        <v>1</v>
      </c>
      <c r="J632" s="5">
        <v>1</v>
      </c>
      <c r="K632" s="5">
        <v>1</v>
      </c>
      <c r="L632" s="5">
        <v>1</v>
      </c>
      <c r="M632" s="5">
        <v>1</v>
      </c>
      <c r="N632" s="5">
        <v>1</v>
      </c>
      <c r="O632" s="7"/>
      <c r="P632" s="3"/>
      <c r="Q632" s="3" t="s">
        <v>13134</v>
      </c>
      <c r="R632" s="7"/>
      <c r="S632" s="7"/>
      <c r="T632" s="13"/>
      <c r="U632" s="13"/>
      <c r="V632" s="5">
        <v>7</v>
      </c>
      <c r="W632" s="3"/>
      <c r="X632" s="3"/>
      <c r="Y632" s="3" t="s">
        <v>11873</v>
      </c>
      <c r="Z632" s="48">
        <v>1.0952520238178831</v>
      </c>
      <c r="AA632" s="5">
        <v>13</v>
      </c>
      <c r="AB632" s="5">
        <v>13</v>
      </c>
      <c r="AC632" s="3" t="s">
        <v>11873</v>
      </c>
      <c r="AD632" s="3"/>
      <c r="AE632" s="3" t="s">
        <v>11873</v>
      </c>
      <c r="AF632" s="3" t="s">
        <v>11873</v>
      </c>
    </row>
    <row x14ac:dyDescent="0.25" r="633" customHeight="1" ht="16.5">
      <c r="A633" s="5">
        <v>45</v>
      </c>
      <c r="B633" s="3" t="s">
        <v>11818</v>
      </c>
      <c r="C633" s="3" t="s">
        <v>11819</v>
      </c>
      <c r="D633" s="8" t="s">
        <v>8</v>
      </c>
      <c r="E633" s="79"/>
      <c r="F633" s="80">
        <f>IF(AC633="SIM",IF(E633&lt;&gt;"",IF(VLOOKUP(E633,AUXILIAR!$A$1:$B$11,2,FALSE)-IF(Verificação!$G$3="",10,VLOOKUP(Verificação!$G$3,AUXILIAR!$A$1:$B$11,2,FALSE))&gt;0,Verificação!$G$3,E633),IF(VLOOKUP(D633,AUXILIAR!$A$1:$B$11,2,FALSE)-IF(Verificação!$G$3="",10,VLOOKUP(Verificação!$G$3,AUXILIAR!$A$1:$B$11,2,FALSE))&gt;0,Verificação!$G$3,D633)),IF(E633&lt;&gt;"",E633,D633))</f>
      </c>
      <c r="G633" s="81">
        <f>IF(OR(AND(AC633="SIM",OR(F633=Verificação!$G$3,D633=F633,F633="NP")),OR(D633=F633,F633="NP")),"NÃO",IF(E633&lt;&gt;"","SIM","NÃO"))</f>
      </c>
      <c r="H633" s="7">
        <f>IF(E633="NP",0,ABS(VLOOKUP(D633,AUXILIAR!$A$2:$B$11,2,FALSE) - VLOOKUP(E633,AUXILIAR!$A$2:$B$11,2,FALSE)))</f>
      </c>
      <c r="I633" s="5">
        <v>2</v>
      </c>
      <c r="J633" s="5">
        <v>2</v>
      </c>
      <c r="K633" s="5">
        <v>1</v>
      </c>
      <c r="L633" s="5">
        <v>2</v>
      </c>
      <c r="M633" s="5">
        <v>2</v>
      </c>
      <c r="N633" s="5">
        <v>1</v>
      </c>
      <c r="O633" s="7"/>
      <c r="P633" s="3"/>
      <c r="Q633" s="3" t="s">
        <v>13134</v>
      </c>
      <c r="R633" s="7"/>
      <c r="S633" s="7"/>
      <c r="T633" s="13"/>
      <c r="U633" s="13"/>
      <c r="V633" s="5">
        <v>7</v>
      </c>
      <c r="W633" s="3"/>
      <c r="X633" s="3"/>
      <c r="Y633" s="3" t="s">
        <v>11873</v>
      </c>
      <c r="Z633" s="48">
        <v>1.0952520238178831</v>
      </c>
      <c r="AA633" s="5">
        <v>13</v>
      </c>
      <c r="AB633" s="5">
        <v>13</v>
      </c>
      <c r="AC633" s="3" t="s">
        <v>11873</v>
      </c>
      <c r="AD633" s="3"/>
      <c r="AE633" s="3"/>
      <c r="AF633" s="3"/>
    </row>
    <row x14ac:dyDescent="0.25" r="634" customHeight="1" ht="16.5">
      <c r="A634" s="5">
        <v>7909</v>
      </c>
      <c r="B634" s="3" t="s">
        <v>11882</v>
      </c>
      <c r="C634" s="3" t="s">
        <v>11883</v>
      </c>
      <c r="D634" s="8" t="s">
        <v>8</v>
      </c>
      <c r="E634" s="79"/>
      <c r="F634" s="80">
        <f>IF(AC634="SIM",IF(E634&lt;&gt;"",IF(VLOOKUP(E634,AUXILIAR!$A$1:$B$11,2,FALSE)-IF(Verificação!$G$3="",10,VLOOKUP(Verificação!$G$3,AUXILIAR!$A$1:$B$11,2,FALSE))&gt;0,Verificação!$G$3,E634),IF(VLOOKUP(D634,AUXILIAR!$A$1:$B$11,2,FALSE)-IF(Verificação!$G$3="",10,VLOOKUP(Verificação!$G$3,AUXILIAR!$A$1:$B$11,2,FALSE))&gt;0,Verificação!$G$3,D634)),IF(E634&lt;&gt;"",E634,D634))</f>
      </c>
      <c r="G634" s="81">
        <f>IF(OR(AND(AC634="SIM",OR(F634=Verificação!$G$3,D634=F634,F634="NP")),OR(D634=F634,F634="NP")),"NÃO",IF(E634&lt;&gt;"","SIM","NÃO"))</f>
      </c>
      <c r="H634" s="7">
        <f>IF(E634="NP",0,ABS(VLOOKUP(D634,AUXILIAR!$A$2:$B$11,2,FALSE) - VLOOKUP(E634,AUXILIAR!$A$2:$B$11,2,FALSE)))</f>
      </c>
      <c r="I634" s="5">
        <v>1</v>
      </c>
      <c r="J634" s="5">
        <v>1</v>
      </c>
      <c r="K634" s="5">
        <v>1</v>
      </c>
      <c r="L634" s="5">
        <v>1</v>
      </c>
      <c r="M634" s="5">
        <v>1</v>
      </c>
      <c r="N634" s="5">
        <v>1</v>
      </c>
      <c r="O634" s="7"/>
      <c r="P634" s="3"/>
      <c r="Q634" s="3" t="s">
        <v>13134</v>
      </c>
      <c r="R634" s="7"/>
      <c r="S634" s="7"/>
      <c r="T634" s="13"/>
      <c r="U634" s="13"/>
      <c r="V634" s="5">
        <v>7</v>
      </c>
      <c r="W634" s="3"/>
      <c r="X634" s="3"/>
      <c r="Y634" s="3" t="s">
        <v>11873</v>
      </c>
      <c r="Z634" s="48">
        <v>1.0952520238178831</v>
      </c>
      <c r="AA634" s="5">
        <v>13</v>
      </c>
      <c r="AB634" s="5">
        <v>13</v>
      </c>
      <c r="AC634" s="3" t="s">
        <v>11873</v>
      </c>
      <c r="AD634" s="3"/>
      <c r="AE634" s="3"/>
      <c r="AF634" s="3"/>
    </row>
    <row x14ac:dyDescent="0.25" r="635" customHeight="1" ht="16.5">
      <c r="A635" s="5">
        <v>99965</v>
      </c>
      <c r="B635" s="3" t="s">
        <v>12235</v>
      </c>
      <c r="C635" s="3" t="s">
        <v>12236</v>
      </c>
      <c r="D635" s="8" t="s">
        <v>8</v>
      </c>
      <c r="E635" s="79"/>
      <c r="F635" s="80">
        <f>IF(AC635="SIM",IF(E635&lt;&gt;"",IF(VLOOKUP(E635,AUXILIAR!$A$1:$B$11,2,FALSE)-IF(Verificação!$G$3="",10,VLOOKUP(Verificação!$G$3,AUXILIAR!$A$1:$B$11,2,FALSE))&gt;0,Verificação!$G$3,E635),IF(VLOOKUP(D635,AUXILIAR!$A$1:$B$11,2,FALSE)-IF(Verificação!$G$3="",10,VLOOKUP(Verificação!$G$3,AUXILIAR!$A$1:$B$11,2,FALSE))&gt;0,Verificação!$G$3,D635)),IF(E635&lt;&gt;"",E635,D635))</f>
      </c>
      <c r="G635" s="81">
        <f>IF(OR(AND(AC635="SIM",OR(F635=Verificação!$G$3,D635=F635,F635="NP")),OR(D635=F635,F635="NP")),"NÃO",IF(E635&lt;&gt;"","SIM","NÃO"))</f>
      </c>
      <c r="H635" s="7">
        <f>IF(E635="NP",0,ABS(VLOOKUP(D635,AUXILIAR!$A$2:$B$11,2,FALSE) - VLOOKUP(E635,AUXILIAR!$A$2:$B$11,2,FALSE)))</f>
      </c>
      <c r="I635" s="5">
        <v>50</v>
      </c>
      <c r="J635" s="5">
        <v>175</v>
      </c>
      <c r="K635" s="48">
        <v>0.2857142857142857</v>
      </c>
      <c r="L635" s="5">
        <v>16</v>
      </c>
      <c r="M635" s="5">
        <v>52</v>
      </c>
      <c r="N635" s="48">
        <v>0.3076923076923077</v>
      </c>
      <c r="O635" s="5">
        <v>3</v>
      </c>
      <c r="P635" s="3" t="s">
        <v>12237</v>
      </c>
      <c r="Q635" s="3" t="s">
        <v>11873</v>
      </c>
      <c r="R635" s="7"/>
      <c r="S635" s="7"/>
      <c r="T635" s="13"/>
      <c r="U635" s="13"/>
      <c r="V635" s="5">
        <v>7</v>
      </c>
      <c r="W635" s="3"/>
      <c r="X635" s="3"/>
      <c r="Y635" s="3" t="s">
        <v>11873</v>
      </c>
      <c r="Z635" s="48">
        <v>1.0952520238178831</v>
      </c>
      <c r="AA635" s="5">
        <v>13</v>
      </c>
      <c r="AB635" s="5">
        <v>13</v>
      </c>
      <c r="AC635" s="3" t="s">
        <v>11873</v>
      </c>
      <c r="AD635" s="3"/>
      <c r="AE635" s="3"/>
      <c r="AF635" s="3"/>
    </row>
    <row x14ac:dyDescent="0.25" r="636" customHeight="1" ht="16.5">
      <c r="A636" s="5">
        <v>21202</v>
      </c>
      <c r="B636" s="3" t="s">
        <v>10265</v>
      </c>
      <c r="C636" s="3" t="s">
        <v>10266</v>
      </c>
      <c r="D636" s="8" t="s">
        <v>7</v>
      </c>
      <c r="E636" s="79"/>
      <c r="F636" s="80">
        <f>IF(AC636="SIM",IF(E636&lt;&gt;"",IF(VLOOKUP(E636,AUXILIAR!$A$1:$B$11,2,FALSE)-IF(Verificação!$G$3="",10,VLOOKUP(Verificação!$G$3,AUXILIAR!$A$1:$B$11,2,FALSE))&gt;0,Verificação!$G$3,E636),IF(VLOOKUP(D636,AUXILIAR!$A$1:$B$11,2,FALSE)-IF(Verificação!$G$3="",10,VLOOKUP(Verificação!$G$3,AUXILIAR!$A$1:$B$11,2,FALSE))&gt;0,Verificação!$G$3,D636)),IF(E636&lt;&gt;"",E636,D636))</f>
      </c>
      <c r="G636" s="81">
        <f>IF(OR(AND(AC636="SIM",OR(F636=Verificação!$G$3,D636=F636,F636="NP")),OR(D636=F636,F636="NP")),"NÃO",IF(E636&lt;&gt;"","SIM","NÃO"))</f>
      </c>
      <c r="H636" s="7">
        <f>IF(E636="NP",0,ABS(VLOOKUP(D636,AUXILIAR!$A$2:$B$11,2,FALSE) - VLOOKUP(E636,AUXILIAR!$A$2:$B$11,2,FALSE)))</f>
      </c>
      <c r="I636" s="5">
        <v>14</v>
      </c>
      <c r="J636" s="5">
        <v>21</v>
      </c>
      <c r="K636" s="48">
        <v>0.6666666666666666</v>
      </c>
      <c r="L636" s="5">
        <v>4</v>
      </c>
      <c r="M636" s="5">
        <v>9</v>
      </c>
      <c r="N636" s="48">
        <v>0.4444444444444444</v>
      </c>
      <c r="O636" s="7"/>
      <c r="P636" s="3"/>
      <c r="Q636" s="3" t="s">
        <v>13134</v>
      </c>
      <c r="R636" s="5">
        <v>1</v>
      </c>
      <c r="S636" s="5">
        <v>35</v>
      </c>
      <c r="T636" s="48">
        <v>0.596</v>
      </c>
      <c r="U636" s="48">
        <v>7.0512821</v>
      </c>
      <c r="V636" s="5">
        <v>13</v>
      </c>
      <c r="W636" s="3" t="s">
        <v>13657</v>
      </c>
      <c r="X636" s="3" t="s">
        <v>13658</v>
      </c>
      <c r="Y636" s="3" t="s">
        <v>11873</v>
      </c>
      <c r="Z636" s="5">
        <v>1</v>
      </c>
      <c r="AA636" s="5">
        <v>12</v>
      </c>
      <c r="AB636" s="5">
        <v>35</v>
      </c>
      <c r="AC636" s="3" t="s">
        <v>13134</v>
      </c>
      <c r="AD636" s="3"/>
      <c r="AE636" s="3"/>
      <c r="AF636" s="3"/>
    </row>
    <row x14ac:dyDescent="0.25" r="637" customHeight="1" ht="16.5">
      <c r="A637" s="5">
        <v>117486</v>
      </c>
      <c r="B637" s="3" t="s">
        <v>10710</v>
      </c>
      <c r="C637" s="3" t="s">
        <v>10711</v>
      </c>
      <c r="D637" s="8" t="s">
        <v>7</v>
      </c>
      <c r="E637" s="79"/>
      <c r="F637" s="80">
        <f>IF(AC637="SIM",IF(E637&lt;&gt;"",IF(VLOOKUP(E637,AUXILIAR!$A$1:$B$11,2,FALSE)-IF(Verificação!$G$3="",10,VLOOKUP(Verificação!$G$3,AUXILIAR!$A$1:$B$11,2,FALSE))&gt;0,Verificação!$G$3,E637),IF(VLOOKUP(D637,AUXILIAR!$A$1:$B$11,2,FALSE)-IF(Verificação!$G$3="",10,VLOOKUP(Verificação!$G$3,AUXILIAR!$A$1:$B$11,2,FALSE))&gt;0,Verificação!$G$3,D637)),IF(E637&lt;&gt;"",E637,D637))</f>
      </c>
      <c r="G637" s="81">
        <f>IF(OR(AND(AC637="SIM",OR(F637=Verificação!$G$3,D637=F637,F637="NP")),OR(D637=F637,F637="NP")),"NÃO",IF(E637&lt;&gt;"","SIM","NÃO"))</f>
      </c>
      <c r="H637" s="7">
        <f>IF(E637="NP",0,ABS(VLOOKUP(D637,AUXILIAR!$A$2:$B$11,2,FALSE) - VLOOKUP(E637,AUXILIAR!$A$2:$B$11,2,FALSE)))</f>
      </c>
      <c r="I637" s="5">
        <v>1</v>
      </c>
      <c r="J637" s="5">
        <v>1</v>
      </c>
      <c r="K637" s="5">
        <v>1</v>
      </c>
      <c r="L637" s="5">
        <v>1</v>
      </c>
      <c r="M637" s="5">
        <v>1</v>
      </c>
      <c r="N637" s="5">
        <v>1</v>
      </c>
      <c r="O637" s="7"/>
      <c r="P637" s="3"/>
      <c r="Q637" s="3" t="s">
        <v>13134</v>
      </c>
      <c r="R637" s="5">
        <v>1</v>
      </c>
      <c r="S637" s="5">
        <v>34</v>
      </c>
      <c r="T637" s="13"/>
      <c r="U637" s="13"/>
      <c r="V637" s="5">
        <v>14</v>
      </c>
      <c r="W637" s="3" t="s">
        <v>13195</v>
      </c>
      <c r="X637" s="3"/>
      <c r="Y637" s="3" t="s">
        <v>11873</v>
      </c>
      <c r="Z637" s="5">
        <v>1</v>
      </c>
      <c r="AA637" s="5">
        <v>12</v>
      </c>
      <c r="AB637" s="5">
        <v>34</v>
      </c>
      <c r="AC637" s="3" t="s">
        <v>13134</v>
      </c>
      <c r="AD637" s="3"/>
      <c r="AE637" s="3"/>
      <c r="AF637" s="3"/>
    </row>
    <row x14ac:dyDescent="0.25" r="638" customHeight="1" ht="16.5">
      <c r="A638" s="5">
        <v>4988</v>
      </c>
      <c r="B638" s="3" t="s">
        <v>10020</v>
      </c>
      <c r="C638" s="3" t="s">
        <v>10021</v>
      </c>
      <c r="D638" s="8" t="s">
        <v>7</v>
      </c>
      <c r="E638" s="79"/>
      <c r="F638" s="80">
        <f>IF(AC638="SIM",IF(E638&lt;&gt;"",IF(VLOOKUP(E638,AUXILIAR!$A$1:$B$11,2,FALSE)-IF(Verificação!$G$3="",10,VLOOKUP(Verificação!$G$3,AUXILIAR!$A$1:$B$11,2,FALSE))&gt;0,Verificação!$G$3,E638),IF(VLOOKUP(D638,AUXILIAR!$A$1:$B$11,2,FALSE)-IF(Verificação!$G$3="",10,VLOOKUP(Verificação!$G$3,AUXILIAR!$A$1:$B$11,2,FALSE))&gt;0,Verificação!$G$3,D638)),IF(E638&lt;&gt;"",E638,D638))</f>
      </c>
      <c r="G638" s="81">
        <f>IF(OR(AND(AC638="SIM",OR(F638=Verificação!$G$3,D638=F638,F638="NP")),OR(D638=F638,F638="NP")),"NÃO",IF(E638&lt;&gt;"","SIM","NÃO"))</f>
      </c>
      <c r="H638" s="7">
        <f>IF(E638="NP",0,ABS(VLOOKUP(D638,AUXILIAR!$A$2:$B$11,2,FALSE) - VLOOKUP(E638,AUXILIAR!$A$2:$B$11,2,FALSE)))</f>
      </c>
      <c r="I638" s="5">
        <v>8</v>
      </c>
      <c r="J638" s="5">
        <v>30</v>
      </c>
      <c r="K638" s="48">
        <v>0.26666666666666666</v>
      </c>
      <c r="L638" s="5">
        <v>1</v>
      </c>
      <c r="M638" s="5">
        <v>11</v>
      </c>
      <c r="N638" s="48">
        <v>0.09090909090909091</v>
      </c>
      <c r="O638" s="5">
        <v>3</v>
      </c>
      <c r="P638" s="3" t="s">
        <v>10022</v>
      </c>
      <c r="Q638" s="3" t="s">
        <v>13134</v>
      </c>
      <c r="R638" s="5">
        <v>1</v>
      </c>
      <c r="S638" s="5">
        <v>27</v>
      </c>
      <c r="T638" s="48">
        <v>0.597</v>
      </c>
      <c r="U638" s="48">
        <v>15.2173913</v>
      </c>
      <c r="V638" s="5">
        <v>18</v>
      </c>
      <c r="W638" s="3" t="s">
        <v>13257</v>
      </c>
      <c r="X638" s="3" t="s">
        <v>13659</v>
      </c>
      <c r="Y638" s="3" t="s">
        <v>11873</v>
      </c>
      <c r="Z638" s="5">
        <v>1</v>
      </c>
      <c r="AA638" s="5">
        <v>12</v>
      </c>
      <c r="AB638" s="5">
        <v>27</v>
      </c>
      <c r="AC638" s="3" t="s">
        <v>13134</v>
      </c>
      <c r="AD638" s="3"/>
      <c r="AE638" s="3"/>
      <c r="AF638" s="3"/>
    </row>
    <row x14ac:dyDescent="0.25" r="639" customHeight="1" ht="16.5">
      <c r="A639" s="5">
        <v>103845</v>
      </c>
      <c r="B639" s="3" t="s">
        <v>11231</v>
      </c>
      <c r="C639" s="3" t="s">
        <v>11232</v>
      </c>
      <c r="D639" s="8" t="s">
        <v>8</v>
      </c>
      <c r="E639" s="79"/>
      <c r="F639" s="80">
        <f>IF(AC639="SIM",IF(E639&lt;&gt;"",IF(VLOOKUP(E639,AUXILIAR!$A$1:$B$11,2,FALSE)-IF(Verificação!$G$3="",10,VLOOKUP(Verificação!$G$3,AUXILIAR!$A$1:$B$11,2,FALSE))&gt;0,Verificação!$G$3,E639),IF(VLOOKUP(D639,AUXILIAR!$A$1:$B$11,2,FALSE)-IF(Verificação!$G$3="",10,VLOOKUP(Verificação!$G$3,AUXILIAR!$A$1:$B$11,2,FALSE))&gt;0,Verificação!$G$3,D639)),IF(E639&lt;&gt;"",E639,D639))</f>
      </c>
      <c r="G639" s="81">
        <f>IF(OR(AND(AC639="SIM",OR(F639=Verificação!$G$3,D639=F639,F639="NP")),OR(D639=F639,F639="NP")),"NÃO",IF(E639&lt;&gt;"","SIM","NÃO"))</f>
      </c>
      <c r="H639" s="7">
        <f>IF(E639="NP",0,ABS(VLOOKUP(D639,AUXILIAR!$A$2:$B$11,2,FALSE) - VLOOKUP(E639,AUXILIAR!$A$2:$B$11,2,FALSE)))</f>
      </c>
      <c r="I639" s="5">
        <v>5</v>
      </c>
      <c r="J639" s="5">
        <v>9</v>
      </c>
      <c r="K639" s="48">
        <v>0.5555555555555556</v>
      </c>
      <c r="L639" s="5">
        <v>3</v>
      </c>
      <c r="M639" s="5">
        <v>4</v>
      </c>
      <c r="N639" s="48">
        <v>0.75</v>
      </c>
      <c r="O639" s="7"/>
      <c r="P639" s="3"/>
      <c r="Q639" s="3" t="s">
        <v>13134</v>
      </c>
      <c r="R639" s="5">
        <v>1</v>
      </c>
      <c r="S639" s="5">
        <v>22</v>
      </c>
      <c r="T639" s="13"/>
      <c r="U639" s="13"/>
      <c r="V639" s="5">
        <v>12</v>
      </c>
      <c r="W639" s="3" t="s">
        <v>13166</v>
      </c>
      <c r="X639" s="3"/>
      <c r="Y639" s="3" t="s">
        <v>11873</v>
      </c>
      <c r="Z639" s="5">
        <v>1</v>
      </c>
      <c r="AA639" s="5">
        <v>12</v>
      </c>
      <c r="AB639" s="5">
        <v>22</v>
      </c>
      <c r="AC639" s="3" t="s">
        <v>13134</v>
      </c>
      <c r="AD639" s="3"/>
      <c r="AE639" s="3"/>
      <c r="AF639" s="3"/>
    </row>
    <row x14ac:dyDescent="0.25" r="640" customHeight="1" ht="16.5">
      <c r="A640" s="5">
        <v>13806</v>
      </c>
      <c r="B640" s="3" t="s">
        <v>11511</v>
      </c>
      <c r="C640" s="3" t="s">
        <v>11512</v>
      </c>
      <c r="D640" s="8" t="s">
        <v>9</v>
      </c>
      <c r="E640" s="79"/>
      <c r="F640" s="80">
        <f>IF(AC640="SIM",IF(E640&lt;&gt;"",IF(VLOOKUP(E640,AUXILIAR!$A$1:$B$11,2,FALSE)-IF(Verificação!$G$3="",10,VLOOKUP(Verificação!$G$3,AUXILIAR!$A$1:$B$11,2,FALSE))&gt;0,Verificação!$G$3,E640),IF(VLOOKUP(D640,AUXILIAR!$A$1:$B$11,2,FALSE)-IF(Verificação!$G$3="",10,VLOOKUP(Verificação!$G$3,AUXILIAR!$A$1:$B$11,2,FALSE))&gt;0,Verificação!$G$3,D640)),IF(E640&lt;&gt;"",E640,D640))</f>
      </c>
      <c r="G640" s="81">
        <f>IF(OR(AND(AC640="SIM",OR(F640=Verificação!$G$3,D640=F640,F640="NP")),OR(D640=F640,F640="NP")),"NÃO",IF(E640&lt;&gt;"","SIM","NÃO"))</f>
      </c>
      <c r="H640" s="7">
        <f>IF(E640="NP",0,ABS(VLOOKUP(D640,AUXILIAR!$A$2:$B$11,2,FALSE) - VLOOKUP(E640,AUXILIAR!$A$2:$B$11,2,FALSE)))</f>
      </c>
      <c r="I640" s="5">
        <v>1</v>
      </c>
      <c r="J640" s="5">
        <v>1</v>
      </c>
      <c r="K640" s="5">
        <v>1</v>
      </c>
      <c r="L640" s="5">
        <v>1</v>
      </c>
      <c r="M640" s="5">
        <v>1</v>
      </c>
      <c r="N640" s="5">
        <v>1</v>
      </c>
      <c r="O640" s="7"/>
      <c r="P640" s="3"/>
      <c r="Q640" s="3" t="s">
        <v>13134</v>
      </c>
      <c r="R640" s="5">
        <v>1</v>
      </c>
      <c r="S640" s="5">
        <v>12</v>
      </c>
      <c r="T640" s="48">
        <v>0.624</v>
      </c>
      <c r="U640" s="48">
        <v>7.8947368</v>
      </c>
      <c r="V640" s="5">
        <v>15</v>
      </c>
      <c r="W640" s="3" t="s">
        <v>13660</v>
      </c>
      <c r="X640" s="3" t="s">
        <v>13661</v>
      </c>
      <c r="Y640" s="3" t="s">
        <v>11873</v>
      </c>
      <c r="Z640" s="5">
        <v>1</v>
      </c>
      <c r="AA640" s="5">
        <v>12</v>
      </c>
      <c r="AB640" s="5">
        <v>12</v>
      </c>
      <c r="AC640" s="3" t="s">
        <v>13134</v>
      </c>
      <c r="AD640" s="3"/>
      <c r="AE640" s="3"/>
      <c r="AF640" s="3"/>
    </row>
    <row x14ac:dyDescent="0.25" r="641" customHeight="1" ht="16.5">
      <c r="A641" s="5">
        <v>100710</v>
      </c>
      <c r="B641" s="3" t="s">
        <v>11211</v>
      </c>
      <c r="C641" s="3" t="s">
        <v>11212</v>
      </c>
      <c r="D641" s="8" t="s">
        <v>8</v>
      </c>
      <c r="E641" s="79"/>
      <c r="F641" s="80">
        <f>IF(AC641="SIM",IF(E641&lt;&gt;"",IF(VLOOKUP(E641,AUXILIAR!$A$1:$B$11,2,FALSE)-IF(Verificação!$G$3="",10,VLOOKUP(Verificação!$G$3,AUXILIAR!$A$1:$B$11,2,FALSE))&gt;0,Verificação!$G$3,E641),IF(VLOOKUP(D641,AUXILIAR!$A$1:$B$11,2,FALSE)-IF(Verificação!$G$3="",10,VLOOKUP(Verificação!$G$3,AUXILIAR!$A$1:$B$11,2,FALSE))&gt;0,Verificação!$G$3,D641)),IF(E641&lt;&gt;"",E641,D641))</f>
      </c>
      <c r="G641" s="81">
        <f>IF(OR(AND(AC641="SIM",OR(F641=Verificação!$G$3,D641=F641,F641="NP")),OR(D641=F641,F641="NP")),"NÃO",IF(E641&lt;&gt;"","SIM","NÃO"))</f>
      </c>
      <c r="H641" s="7">
        <f>IF(E641="NP",0,ABS(VLOOKUP(D641,AUXILIAR!$A$2:$B$11,2,FALSE) - VLOOKUP(E641,AUXILIAR!$A$2:$B$11,2,FALSE)))</f>
      </c>
      <c r="I641" s="5">
        <v>22</v>
      </c>
      <c r="J641" s="5">
        <v>40</v>
      </c>
      <c r="K641" s="48">
        <v>0.55</v>
      </c>
      <c r="L641" s="5">
        <v>17</v>
      </c>
      <c r="M641" s="5">
        <v>35</v>
      </c>
      <c r="N641" s="48">
        <v>0.4857142857142857</v>
      </c>
      <c r="O641" s="7"/>
      <c r="P641" s="3"/>
      <c r="Q641" s="3" t="s">
        <v>13134</v>
      </c>
      <c r="R641" s="5">
        <v>1</v>
      </c>
      <c r="S641" s="5">
        <v>24</v>
      </c>
      <c r="T641" s="13"/>
      <c r="U641" s="13"/>
      <c r="V641" s="5">
        <v>10</v>
      </c>
      <c r="W641" s="3" t="s">
        <v>13139</v>
      </c>
      <c r="X641" s="3"/>
      <c r="Y641" s="3" t="s">
        <v>11873</v>
      </c>
      <c r="Z641" s="5">
        <v>1</v>
      </c>
      <c r="AA641" s="5">
        <v>12</v>
      </c>
      <c r="AB641" s="5">
        <v>24</v>
      </c>
      <c r="AC641" s="3" t="s">
        <v>13134</v>
      </c>
      <c r="AD641" s="3"/>
      <c r="AE641" s="3"/>
      <c r="AF641" s="3"/>
    </row>
    <row x14ac:dyDescent="0.25" r="642" customHeight="1" ht="16.5">
      <c r="A642" s="5">
        <v>90678</v>
      </c>
      <c r="B642" s="3" t="s">
        <v>11129</v>
      </c>
      <c r="C642" s="3" t="s">
        <v>11130</v>
      </c>
      <c r="D642" s="8" t="s">
        <v>8</v>
      </c>
      <c r="E642" s="79"/>
      <c r="F642" s="80">
        <f>IF(AC642="SIM",IF(E642&lt;&gt;"",IF(VLOOKUP(E642,AUXILIAR!$A$1:$B$11,2,FALSE)-IF(Verificação!$G$3="",10,VLOOKUP(Verificação!$G$3,AUXILIAR!$A$1:$B$11,2,FALSE))&gt;0,Verificação!$G$3,E642),IF(VLOOKUP(D642,AUXILIAR!$A$1:$B$11,2,FALSE)-IF(Verificação!$G$3="",10,VLOOKUP(Verificação!$G$3,AUXILIAR!$A$1:$B$11,2,FALSE))&gt;0,Verificação!$G$3,D642)),IF(E642&lt;&gt;"",E642,D642))</f>
      </c>
      <c r="G642" s="81">
        <f>IF(OR(AND(AC642="SIM",OR(F642=Verificação!$G$3,D642=F642,F642="NP")),OR(D642=F642,F642="NP")),"NÃO",IF(E642&lt;&gt;"","SIM","NÃO"))</f>
      </c>
      <c r="H642" s="7">
        <f>IF(E642="NP",0,ABS(VLOOKUP(D642,AUXILIAR!$A$2:$B$11,2,FALSE) - VLOOKUP(E642,AUXILIAR!$A$2:$B$11,2,FALSE)))</f>
      </c>
      <c r="I642" s="5">
        <v>3</v>
      </c>
      <c r="J642" s="5">
        <v>4</v>
      </c>
      <c r="K642" s="48">
        <v>0.75</v>
      </c>
      <c r="L642" s="5">
        <v>2</v>
      </c>
      <c r="M642" s="5">
        <v>3</v>
      </c>
      <c r="N642" s="48">
        <v>0.6666666666666666</v>
      </c>
      <c r="O642" s="7"/>
      <c r="P642" s="3"/>
      <c r="Q642" s="3" t="s">
        <v>13134</v>
      </c>
      <c r="R642" s="5">
        <v>1</v>
      </c>
      <c r="S642" s="5">
        <v>22</v>
      </c>
      <c r="T642" s="13"/>
      <c r="U642" s="13"/>
      <c r="V642" s="5">
        <v>14</v>
      </c>
      <c r="W642" s="3" t="s">
        <v>13166</v>
      </c>
      <c r="X642" s="3"/>
      <c r="Y642" s="3" t="s">
        <v>11873</v>
      </c>
      <c r="Z642" s="5">
        <v>1</v>
      </c>
      <c r="AA642" s="5">
        <v>12</v>
      </c>
      <c r="AB642" s="5">
        <v>22</v>
      </c>
      <c r="AC642" s="3" t="s">
        <v>13134</v>
      </c>
      <c r="AD642" s="3"/>
      <c r="AE642" s="3"/>
      <c r="AF642" s="3"/>
    </row>
    <row x14ac:dyDescent="0.25" r="643" customHeight="1" ht="16.5">
      <c r="A643" s="5">
        <v>2651</v>
      </c>
      <c r="B643" s="3" t="s">
        <v>9981</v>
      </c>
      <c r="C643" s="3" t="s">
        <v>9982</v>
      </c>
      <c r="D643" s="8" t="s">
        <v>7</v>
      </c>
      <c r="E643" s="79"/>
      <c r="F643" s="80">
        <f>IF(AC643="SIM",IF(E643&lt;&gt;"",IF(VLOOKUP(E643,AUXILIAR!$A$1:$B$11,2,FALSE)-IF(Verificação!$G$3="",10,VLOOKUP(Verificação!$G$3,AUXILIAR!$A$1:$B$11,2,FALSE))&gt;0,Verificação!$G$3,E643),IF(VLOOKUP(D643,AUXILIAR!$A$1:$B$11,2,FALSE)-IF(Verificação!$G$3="",10,VLOOKUP(Verificação!$G$3,AUXILIAR!$A$1:$B$11,2,FALSE))&gt;0,Verificação!$G$3,D643)),IF(E643&lt;&gt;"",E643,D643))</f>
      </c>
      <c r="G643" s="81">
        <f>IF(OR(AND(AC643="SIM",OR(F643=Verificação!$G$3,D643=F643,F643="NP")),OR(D643=F643,F643="NP")),"NÃO",IF(E643&lt;&gt;"","SIM","NÃO"))</f>
      </c>
      <c r="H643" s="7">
        <f>IF(E643="NP",0,ABS(VLOOKUP(D643,AUXILIAR!$A$2:$B$11,2,FALSE) - VLOOKUP(E643,AUXILIAR!$A$2:$B$11,2,FALSE)))</f>
      </c>
      <c r="I643" s="5">
        <v>7</v>
      </c>
      <c r="J643" s="5">
        <v>16</v>
      </c>
      <c r="K643" s="48">
        <v>0.4375</v>
      </c>
      <c r="L643" s="5">
        <v>4</v>
      </c>
      <c r="M643" s="5">
        <v>13</v>
      </c>
      <c r="N643" s="48">
        <v>0.3076923076923077</v>
      </c>
      <c r="O643" s="5">
        <v>2</v>
      </c>
      <c r="P643" s="3" t="s">
        <v>9983</v>
      </c>
      <c r="Q643" s="3" t="s">
        <v>11873</v>
      </c>
      <c r="R643" s="5">
        <v>1</v>
      </c>
      <c r="S643" s="5">
        <v>27</v>
      </c>
      <c r="T643" s="13"/>
      <c r="U643" s="13"/>
      <c r="V643" s="5">
        <v>12</v>
      </c>
      <c r="W643" s="3" t="s">
        <v>13144</v>
      </c>
      <c r="X643" s="3"/>
      <c r="Y643" s="3" t="s">
        <v>11873</v>
      </c>
      <c r="Z643" s="5">
        <v>1</v>
      </c>
      <c r="AA643" s="5">
        <v>12</v>
      </c>
      <c r="AB643" s="5">
        <v>27</v>
      </c>
      <c r="AC643" s="3" t="s">
        <v>13134</v>
      </c>
      <c r="AD643" s="3"/>
      <c r="AE643" s="3"/>
      <c r="AF643" s="3"/>
    </row>
    <row x14ac:dyDescent="0.25" r="644" customHeight="1" ht="16.5">
      <c r="A644" s="5">
        <v>4868</v>
      </c>
      <c r="B644" s="3" t="s">
        <v>11863</v>
      </c>
      <c r="C644" s="3" t="s">
        <v>11864</v>
      </c>
      <c r="D644" s="8" t="s">
        <v>9</v>
      </c>
      <c r="E644" s="79"/>
      <c r="F644" s="80">
        <f>IF(AC644="SIM",IF(E644&lt;&gt;"",IF(VLOOKUP(E644,AUXILIAR!$A$1:$B$11,2,FALSE)-IF(Verificação!$G$3="",10,VLOOKUP(Verificação!$G$3,AUXILIAR!$A$1:$B$11,2,FALSE))&gt;0,Verificação!$G$3,E644),IF(VLOOKUP(D644,AUXILIAR!$A$1:$B$11,2,FALSE)-IF(Verificação!$G$3="",10,VLOOKUP(Verificação!$G$3,AUXILIAR!$A$1:$B$11,2,FALSE))&gt;0,Verificação!$G$3,D644)),IF(E644&lt;&gt;"",E644,D644))</f>
      </c>
      <c r="G644" s="81">
        <f>IF(OR(AND(AC644="SIM",OR(F644=Verificação!$G$3,D644=F644,F644="NP")),OR(D644=F644,F644="NP")),"NÃO",IF(E644&lt;&gt;"","SIM","NÃO"))</f>
      </c>
      <c r="H644" s="7">
        <f>IF(E644="NP",0,ABS(VLOOKUP(D644,AUXILIAR!$A$2:$B$11,2,FALSE) - VLOOKUP(E644,AUXILIAR!$A$2:$B$11,2,FALSE)))</f>
      </c>
      <c r="I644" s="5">
        <v>47</v>
      </c>
      <c r="J644" s="5">
        <v>83</v>
      </c>
      <c r="K644" s="48">
        <v>0.5662650602409639</v>
      </c>
      <c r="L644" s="5">
        <v>7</v>
      </c>
      <c r="M644" s="5">
        <v>15</v>
      </c>
      <c r="N644" s="48">
        <v>0.4666666666666667</v>
      </c>
      <c r="O644" s="7"/>
      <c r="P644" s="3"/>
      <c r="Q644" s="3" t="s">
        <v>13134</v>
      </c>
      <c r="R644" s="7"/>
      <c r="S644" s="7"/>
      <c r="T644" s="13"/>
      <c r="U644" s="13"/>
      <c r="V644" s="5">
        <v>6</v>
      </c>
      <c r="W644" s="3"/>
      <c r="X644" s="3"/>
      <c r="Y644" s="3" t="s">
        <v>11873</v>
      </c>
      <c r="Z644" s="48">
        <v>0.982475506281036</v>
      </c>
      <c r="AA644" s="5">
        <v>11</v>
      </c>
      <c r="AB644" s="5">
        <v>11</v>
      </c>
      <c r="AC644" s="3" t="s">
        <v>11873</v>
      </c>
      <c r="AD644" s="3"/>
      <c r="AE644" s="3"/>
      <c r="AF644" s="3"/>
    </row>
    <row x14ac:dyDescent="0.25" r="645" customHeight="1" ht="16.5">
      <c r="A645" s="5">
        <v>122001</v>
      </c>
      <c r="B645" s="3" t="s">
        <v>12802</v>
      </c>
      <c r="C645" s="3" t="s">
        <v>12803</v>
      </c>
      <c r="D645" s="8" t="s">
        <v>9</v>
      </c>
      <c r="E645" s="79"/>
      <c r="F645" s="80">
        <f>IF(AC645="SIM",IF(E645&lt;&gt;"",IF(VLOOKUP(E645,AUXILIAR!$A$1:$B$11,2,FALSE)-IF(Verificação!$G$3="",10,VLOOKUP(Verificação!$G$3,AUXILIAR!$A$1:$B$11,2,FALSE))&gt;0,Verificação!$G$3,E645),IF(VLOOKUP(D645,AUXILIAR!$A$1:$B$11,2,FALSE)-IF(Verificação!$G$3="",10,VLOOKUP(Verificação!$G$3,AUXILIAR!$A$1:$B$11,2,FALSE))&gt;0,Verificação!$G$3,D645)),IF(E645&lt;&gt;"",E645,D645))</f>
      </c>
      <c r="G645" s="81">
        <f>IF(OR(AND(AC645="SIM",OR(F645=Verificação!$G$3,D645=F645,F645="NP")),OR(D645=F645,F645="NP")),"NÃO",IF(E645&lt;&gt;"","SIM","NÃO"))</f>
      </c>
      <c r="H645" s="7">
        <f>IF(E645="NP",0,ABS(VLOOKUP(D645,AUXILIAR!$A$2:$B$11,2,FALSE) - VLOOKUP(E645,AUXILIAR!$A$2:$B$11,2,FALSE)))</f>
      </c>
      <c r="I645" s="5">
        <v>2</v>
      </c>
      <c r="J645" s="5">
        <v>5</v>
      </c>
      <c r="K645" s="48">
        <v>0.4</v>
      </c>
      <c r="L645" s="5">
        <v>2</v>
      </c>
      <c r="M645" s="5">
        <v>5</v>
      </c>
      <c r="N645" s="48">
        <v>0.4</v>
      </c>
      <c r="O645" s="5">
        <v>2</v>
      </c>
      <c r="P645" s="3" t="s">
        <v>12472</v>
      </c>
      <c r="Q645" s="3" t="s">
        <v>11873</v>
      </c>
      <c r="R645" s="7"/>
      <c r="S645" s="7"/>
      <c r="T645" s="13"/>
      <c r="U645" s="13"/>
      <c r="V645" s="5">
        <v>6</v>
      </c>
      <c r="W645" s="3"/>
      <c r="X645" s="3"/>
      <c r="Y645" s="3" t="s">
        <v>13134</v>
      </c>
      <c r="Z645" s="48">
        <v>0.982475506281036</v>
      </c>
      <c r="AA645" s="5">
        <v>11</v>
      </c>
      <c r="AB645" s="5">
        <v>11</v>
      </c>
      <c r="AC645" s="3" t="s">
        <v>11873</v>
      </c>
      <c r="AD645" s="3"/>
      <c r="AE645" s="3"/>
      <c r="AF645" s="3"/>
    </row>
    <row x14ac:dyDescent="0.25" r="646" customHeight="1" ht="16.5">
      <c r="A646" s="5">
        <v>4503</v>
      </c>
      <c r="B646" s="3" t="s">
        <v>11849</v>
      </c>
      <c r="C646" s="3" t="s">
        <v>11850</v>
      </c>
      <c r="D646" s="8" t="s">
        <v>9</v>
      </c>
      <c r="E646" s="79"/>
      <c r="F646" s="80">
        <f>IF(AC646="SIM",IF(E646&lt;&gt;"",IF(VLOOKUP(E646,AUXILIAR!$A$1:$B$11,2,FALSE)-IF(Verificação!$G$3="",10,VLOOKUP(Verificação!$G$3,AUXILIAR!$A$1:$B$11,2,FALSE))&gt;0,Verificação!$G$3,E646),IF(VLOOKUP(D646,AUXILIAR!$A$1:$B$11,2,FALSE)-IF(Verificação!$G$3="",10,VLOOKUP(Verificação!$G$3,AUXILIAR!$A$1:$B$11,2,FALSE))&gt;0,Verificação!$G$3,D646)),IF(E646&lt;&gt;"",E646,D646))</f>
      </c>
      <c r="G646" s="81">
        <f>IF(OR(AND(AC646="SIM",OR(F646=Verificação!$G$3,D646=F646,F646="NP")),OR(D646=F646,F646="NP")),"NÃO",IF(E646&lt;&gt;"","SIM","NÃO"))</f>
      </c>
      <c r="H646" s="7">
        <f>IF(E646="NP",0,ABS(VLOOKUP(D646,AUXILIAR!$A$2:$B$11,2,FALSE) - VLOOKUP(E646,AUXILIAR!$A$2:$B$11,2,FALSE)))</f>
      </c>
      <c r="I646" s="5">
        <v>49</v>
      </c>
      <c r="J646" s="5">
        <v>140</v>
      </c>
      <c r="K646" s="48">
        <v>0.35</v>
      </c>
      <c r="L646" s="5">
        <v>12</v>
      </c>
      <c r="M646" s="5">
        <v>62</v>
      </c>
      <c r="N646" s="48">
        <v>0.1935483870967742</v>
      </c>
      <c r="O646" s="5">
        <v>2</v>
      </c>
      <c r="P646" s="3" t="s">
        <v>11851</v>
      </c>
      <c r="Q646" s="3" t="s">
        <v>11873</v>
      </c>
      <c r="R646" s="7"/>
      <c r="S646" s="7"/>
      <c r="T646" s="13"/>
      <c r="U646" s="13"/>
      <c r="V646" s="5">
        <v>6</v>
      </c>
      <c r="W646" s="3"/>
      <c r="X646" s="3"/>
      <c r="Y646" s="3" t="s">
        <v>11873</v>
      </c>
      <c r="Z646" s="48">
        <v>0.982475506281036</v>
      </c>
      <c r="AA646" s="5">
        <v>11</v>
      </c>
      <c r="AB646" s="5">
        <v>11</v>
      </c>
      <c r="AC646" s="3" t="s">
        <v>11873</v>
      </c>
      <c r="AD646" s="3"/>
      <c r="AE646" s="3"/>
      <c r="AF646" s="3"/>
    </row>
    <row x14ac:dyDescent="0.25" r="647" customHeight="1" ht="16.5">
      <c r="A647" s="5">
        <v>36809</v>
      </c>
      <c r="B647" s="3" t="s">
        <v>12094</v>
      </c>
      <c r="C647" s="3" t="s">
        <v>12095</v>
      </c>
      <c r="D647" s="8" t="s">
        <v>9</v>
      </c>
      <c r="E647" s="79"/>
      <c r="F647" s="80">
        <f>IF(AC647="SIM",IF(E647&lt;&gt;"",IF(VLOOKUP(E647,AUXILIAR!$A$1:$B$11,2,FALSE)-IF(Verificação!$G$3="",10,VLOOKUP(Verificação!$G$3,AUXILIAR!$A$1:$B$11,2,FALSE))&gt;0,Verificação!$G$3,E647),IF(VLOOKUP(D647,AUXILIAR!$A$1:$B$11,2,FALSE)-IF(Verificação!$G$3="",10,VLOOKUP(Verificação!$G$3,AUXILIAR!$A$1:$B$11,2,FALSE))&gt;0,Verificação!$G$3,D647)),IF(E647&lt;&gt;"",E647,D647))</f>
      </c>
      <c r="G647" s="81">
        <f>IF(OR(AND(AC647="SIM",OR(F647=Verificação!$G$3,D647=F647,F647="NP")),OR(D647=F647,F647="NP")),"NÃO",IF(E647&lt;&gt;"","SIM","NÃO"))</f>
      </c>
      <c r="H647" s="7">
        <f>IF(E647="NP",0,ABS(VLOOKUP(D647,AUXILIAR!$A$2:$B$11,2,FALSE) - VLOOKUP(E647,AUXILIAR!$A$2:$B$11,2,FALSE)))</f>
      </c>
      <c r="I647" s="5">
        <v>4</v>
      </c>
      <c r="J647" s="5">
        <v>6</v>
      </c>
      <c r="K647" s="48">
        <v>0.6666666666666666</v>
      </c>
      <c r="L647" s="5">
        <v>3</v>
      </c>
      <c r="M647" s="5">
        <v>5</v>
      </c>
      <c r="N647" s="48">
        <v>0.6</v>
      </c>
      <c r="O647" s="7"/>
      <c r="P647" s="3"/>
      <c r="Q647" s="3" t="s">
        <v>13134</v>
      </c>
      <c r="R647" s="7"/>
      <c r="S647" s="7"/>
      <c r="T647" s="13"/>
      <c r="U647" s="13"/>
      <c r="V647" s="5">
        <v>6</v>
      </c>
      <c r="W647" s="3"/>
      <c r="X647" s="3"/>
      <c r="Y647" s="3" t="s">
        <v>11873</v>
      </c>
      <c r="Z647" s="48">
        <v>0.982475506281036</v>
      </c>
      <c r="AA647" s="5">
        <v>11</v>
      </c>
      <c r="AB647" s="5">
        <v>11</v>
      </c>
      <c r="AC647" s="3" t="s">
        <v>11873</v>
      </c>
      <c r="AD647" s="3"/>
      <c r="AE647" s="3"/>
      <c r="AF647" s="3"/>
    </row>
    <row x14ac:dyDescent="0.25" r="648" customHeight="1" ht="16.5">
      <c r="A648" s="5">
        <v>32655</v>
      </c>
      <c r="B648" s="3" t="s">
        <v>12080</v>
      </c>
      <c r="C648" s="3" t="s">
        <v>12081</v>
      </c>
      <c r="D648" s="8" t="s">
        <v>9</v>
      </c>
      <c r="E648" s="79"/>
      <c r="F648" s="80">
        <f>IF(AC648="SIM",IF(E648&lt;&gt;"",IF(VLOOKUP(E648,AUXILIAR!$A$1:$B$11,2,FALSE)-IF(Verificação!$G$3="",10,VLOOKUP(Verificação!$G$3,AUXILIAR!$A$1:$B$11,2,FALSE))&gt;0,Verificação!$G$3,E648),IF(VLOOKUP(D648,AUXILIAR!$A$1:$B$11,2,FALSE)-IF(Verificação!$G$3="",10,VLOOKUP(Verificação!$G$3,AUXILIAR!$A$1:$B$11,2,FALSE))&gt;0,Verificação!$G$3,D648)),IF(E648&lt;&gt;"",E648,D648))</f>
      </c>
      <c r="G648" s="81">
        <f>IF(OR(AND(AC648="SIM",OR(F648=Verificação!$G$3,D648=F648,F648="NP")),OR(D648=F648,F648="NP")),"NÃO",IF(E648&lt;&gt;"","SIM","NÃO"))</f>
      </c>
      <c r="H648" s="7">
        <f>IF(E648="NP",0,ABS(VLOOKUP(D648,AUXILIAR!$A$2:$B$11,2,FALSE) - VLOOKUP(E648,AUXILIAR!$A$2:$B$11,2,FALSE)))</f>
      </c>
      <c r="I648" s="5">
        <v>2</v>
      </c>
      <c r="J648" s="5">
        <v>2</v>
      </c>
      <c r="K648" s="5">
        <v>1</v>
      </c>
      <c r="L648" s="5">
        <v>2</v>
      </c>
      <c r="M648" s="5">
        <v>2</v>
      </c>
      <c r="N648" s="5">
        <v>1</v>
      </c>
      <c r="O648" s="7"/>
      <c r="P648" s="3"/>
      <c r="Q648" s="3" t="s">
        <v>13134</v>
      </c>
      <c r="R648" s="7"/>
      <c r="S648" s="7"/>
      <c r="T648" s="13"/>
      <c r="U648" s="13"/>
      <c r="V648" s="5">
        <v>6</v>
      </c>
      <c r="W648" s="3"/>
      <c r="X648" s="3"/>
      <c r="Y648" s="3" t="s">
        <v>11873</v>
      </c>
      <c r="Z648" s="48">
        <v>0.982475506281036</v>
      </c>
      <c r="AA648" s="5">
        <v>11</v>
      </c>
      <c r="AB648" s="5">
        <v>11</v>
      </c>
      <c r="AC648" s="3" t="s">
        <v>11873</v>
      </c>
      <c r="AD648" s="3"/>
      <c r="AE648" s="3"/>
      <c r="AF648" s="3"/>
    </row>
    <row x14ac:dyDescent="0.25" r="649" customHeight="1" ht="16.5">
      <c r="A649" s="5">
        <v>11186</v>
      </c>
      <c r="B649" s="3" t="s">
        <v>10130</v>
      </c>
      <c r="C649" s="3" t="s">
        <v>10131</v>
      </c>
      <c r="D649" s="8" t="s">
        <v>7</v>
      </c>
      <c r="E649" s="79"/>
      <c r="F649" s="80">
        <f>IF(AC649="SIM",IF(E649&lt;&gt;"",IF(VLOOKUP(E649,AUXILIAR!$A$1:$B$11,2,FALSE)-IF(Verificação!$G$3="",10,VLOOKUP(Verificação!$G$3,AUXILIAR!$A$1:$B$11,2,FALSE))&gt;0,Verificação!$G$3,E649),IF(VLOOKUP(D649,AUXILIAR!$A$1:$B$11,2,FALSE)-IF(Verificação!$G$3="",10,VLOOKUP(Verificação!$G$3,AUXILIAR!$A$1:$B$11,2,FALSE))&gt;0,Verificação!$G$3,D649)),IF(E649&lt;&gt;"",E649,D649))</f>
      </c>
      <c r="G649" s="81">
        <f>IF(OR(AND(AC649="SIM",OR(F649=Verificação!$G$3,D649=F649,F649="NP")),OR(D649=F649,F649="NP")),"NÃO",IF(E649&lt;&gt;"","SIM","NÃO"))</f>
      </c>
      <c r="H649" s="7">
        <f>IF(E649="NP",0,ABS(VLOOKUP(D649,AUXILIAR!$A$2:$B$11,2,FALSE) - VLOOKUP(E649,AUXILIAR!$A$2:$B$11,2,FALSE)))</f>
      </c>
      <c r="I649" s="5">
        <v>4</v>
      </c>
      <c r="J649" s="5">
        <v>11</v>
      </c>
      <c r="K649" s="48">
        <v>0.36363636363636365</v>
      </c>
      <c r="L649" s="5">
        <v>4</v>
      </c>
      <c r="M649" s="5">
        <v>11</v>
      </c>
      <c r="N649" s="48">
        <v>0.36363636363636365</v>
      </c>
      <c r="O649" s="5">
        <v>2</v>
      </c>
      <c r="P649" s="3" t="s">
        <v>10132</v>
      </c>
      <c r="Q649" s="3" t="s">
        <v>11873</v>
      </c>
      <c r="R649" s="48">
        <v>0.9</v>
      </c>
      <c r="S649" s="5">
        <v>28</v>
      </c>
      <c r="T649" s="48">
        <v>0.923</v>
      </c>
      <c r="U649" s="48">
        <v>15.2439024</v>
      </c>
      <c r="V649" s="7"/>
      <c r="W649" s="3" t="s">
        <v>13662</v>
      </c>
      <c r="X649" s="3" t="s">
        <v>13663</v>
      </c>
      <c r="Y649" s="3" t="s">
        <v>11873</v>
      </c>
      <c r="Z649" s="48">
        <v>0.9</v>
      </c>
      <c r="AA649" s="5">
        <v>10</v>
      </c>
      <c r="AB649" s="5">
        <v>28</v>
      </c>
      <c r="AC649" s="3" t="s">
        <v>13134</v>
      </c>
      <c r="AD649" s="3"/>
      <c r="AE649" s="3"/>
      <c r="AF649" s="3"/>
    </row>
    <row x14ac:dyDescent="0.25" r="650" customHeight="1" ht="16.5">
      <c r="A650" s="5">
        <v>124828</v>
      </c>
      <c r="B650" s="3" t="s">
        <v>11415</v>
      </c>
      <c r="C650" s="3" t="s">
        <v>11416</v>
      </c>
      <c r="D650" s="8" t="s">
        <v>8</v>
      </c>
      <c r="E650" s="79"/>
      <c r="F650" s="80">
        <f>IF(AC650="SIM",IF(E650&lt;&gt;"",IF(VLOOKUP(E650,AUXILIAR!$A$1:$B$11,2,FALSE)-IF(Verificação!$G$3="",10,VLOOKUP(Verificação!$G$3,AUXILIAR!$A$1:$B$11,2,FALSE))&gt;0,Verificação!$G$3,E650),IF(VLOOKUP(D650,AUXILIAR!$A$1:$B$11,2,FALSE)-IF(Verificação!$G$3="",10,VLOOKUP(Verificação!$G$3,AUXILIAR!$A$1:$B$11,2,FALSE))&gt;0,Verificação!$G$3,D650)),IF(E650&lt;&gt;"",E650,D650))</f>
      </c>
      <c r="G650" s="81">
        <f>IF(OR(AND(AC650="SIM",OR(F650=Verificação!$G$3,D650=F650,F650="NP")),OR(D650=F650,F650="NP")),"NÃO",IF(E650&lt;&gt;"","SIM","NÃO"))</f>
      </c>
      <c r="H650" s="7">
        <f>IF(E650="NP",0,ABS(VLOOKUP(D650,AUXILIAR!$A$2:$B$11,2,FALSE) - VLOOKUP(E650,AUXILIAR!$A$2:$B$11,2,FALSE)))</f>
      </c>
      <c r="I650" s="5">
        <v>1</v>
      </c>
      <c r="J650" s="5">
        <v>2</v>
      </c>
      <c r="K650" s="48">
        <v>0.5</v>
      </c>
      <c r="L650" s="5">
        <v>1</v>
      </c>
      <c r="M650" s="5">
        <v>2</v>
      </c>
      <c r="N650" s="48">
        <v>0.5</v>
      </c>
      <c r="O650" s="7"/>
      <c r="P650" s="3"/>
      <c r="Q650" s="3" t="s">
        <v>13134</v>
      </c>
      <c r="R650" s="48">
        <v>0.9</v>
      </c>
      <c r="S650" s="5">
        <v>20</v>
      </c>
      <c r="T650" s="13"/>
      <c r="U650" s="13"/>
      <c r="V650" s="7"/>
      <c r="W650" s="3" t="s">
        <v>13446</v>
      </c>
      <c r="X650" s="3"/>
      <c r="Y650" s="3" t="s">
        <v>11873</v>
      </c>
      <c r="Z650" s="48">
        <v>0.9</v>
      </c>
      <c r="AA650" s="5">
        <v>10</v>
      </c>
      <c r="AB650" s="5">
        <v>20</v>
      </c>
      <c r="AC650" s="3" t="s">
        <v>13134</v>
      </c>
      <c r="AD650" s="3"/>
      <c r="AE650" s="3"/>
      <c r="AF650" s="3"/>
    </row>
    <row x14ac:dyDescent="0.25" r="651" customHeight="1" ht="16.5">
      <c r="A651" s="5">
        <v>16106</v>
      </c>
      <c r="B651" s="3" t="s">
        <v>8153</v>
      </c>
      <c r="C651" s="3" t="s">
        <v>8154</v>
      </c>
      <c r="D651" s="8" t="s">
        <v>5</v>
      </c>
      <c r="E651" s="79"/>
      <c r="F651" s="80">
        <f>IF(AC651="SIM",IF(E651&lt;&gt;"",IF(VLOOKUP(E651,AUXILIAR!$A$1:$B$11,2,FALSE)-IF(Verificação!$G$3="",10,VLOOKUP(Verificação!$G$3,AUXILIAR!$A$1:$B$11,2,FALSE))&gt;0,Verificação!$G$3,E651),IF(VLOOKUP(D651,AUXILIAR!$A$1:$B$11,2,FALSE)-IF(Verificação!$G$3="",10,VLOOKUP(Verificação!$G$3,AUXILIAR!$A$1:$B$11,2,FALSE))&gt;0,Verificação!$G$3,D651)),IF(E651&lt;&gt;"",E651,D651))</f>
      </c>
      <c r="G651" s="81">
        <f>IF(OR(AND(AC651="SIM",OR(F651=Verificação!$G$3,D651=F651,F651="NP")),OR(D651=F651,F651="NP")),"NÃO",IF(E651&lt;&gt;"","SIM","NÃO"))</f>
      </c>
      <c r="H651" s="7">
        <f>IF(E651="NP",0,ABS(VLOOKUP(D651,AUXILIAR!$A$2:$B$11,2,FALSE) - VLOOKUP(E651,AUXILIAR!$A$2:$B$11,2,FALSE)))</f>
      </c>
      <c r="I651" s="5">
        <v>2</v>
      </c>
      <c r="J651" s="5">
        <v>9</v>
      </c>
      <c r="K651" s="48">
        <v>0.2222222222222222</v>
      </c>
      <c r="L651" s="5">
        <v>2</v>
      </c>
      <c r="M651" s="5">
        <v>9</v>
      </c>
      <c r="N651" s="48">
        <v>0.2222222222222222</v>
      </c>
      <c r="O651" s="5">
        <v>3</v>
      </c>
      <c r="P651" s="3" t="s">
        <v>8155</v>
      </c>
      <c r="Q651" s="3" t="s">
        <v>11873</v>
      </c>
      <c r="R651" s="48">
        <v>0.9</v>
      </c>
      <c r="S651" s="5">
        <v>56</v>
      </c>
      <c r="T651" s="13"/>
      <c r="U651" s="13"/>
      <c r="V651" s="7"/>
      <c r="W651" s="3" t="s">
        <v>13132</v>
      </c>
      <c r="X651" s="3"/>
      <c r="Y651" s="3" t="s">
        <v>11873</v>
      </c>
      <c r="Z651" s="48">
        <v>0.9</v>
      </c>
      <c r="AA651" s="5">
        <v>10</v>
      </c>
      <c r="AB651" s="5">
        <v>56</v>
      </c>
      <c r="AC651" s="3" t="s">
        <v>13134</v>
      </c>
      <c r="AD651" s="3"/>
      <c r="AE651" s="3"/>
      <c r="AF651" s="3"/>
    </row>
    <row x14ac:dyDescent="0.25" r="652" customHeight="1" ht="16.5">
      <c r="A652" s="5">
        <v>7649</v>
      </c>
      <c r="B652" s="3" t="s">
        <v>7843</v>
      </c>
      <c r="C652" s="3" t="s">
        <v>7844</v>
      </c>
      <c r="D652" s="8" t="s">
        <v>5</v>
      </c>
      <c r="E652" s="79"/>
      <c r="F652" s="80">
        <f>IF(AC652="SIM",IF(E652&lt;&gt;"",IF(VLOOKUP(E652,AUXILIAR!$A$1:$B$11,2,FALSE)-IF(Verificação!$G$3="",10,VLOOKUP(Verificação!$G$3,AUXILIAR!$A$1:$B$11,2,FALSE))&gt;0,Verificação!$G$3,E652),IF(VLOOKUP(D652,AUXILIAR!$A$1:$B$11,2,FALSE)-IF(Verificação!$G$3="",10,VLOOKUP(Verificação!$G$3,AUXILIAR!$A$1:$B$11,2,FALSE))&gt;0,Verificação!$G$3,D652)),IF(E652&lt;&gt;"",E652,D652))</f>
      </c>
      <c r="G652" s="81">
        <f>IF(OR(AND(AC652="SIM",OR(F652=Verificação!$G$3,D652=F652,F652="NP")),OR(D652=F652,F652="NP")),"NÃO",IF(E652&lt;&gt;"","SIM","NÃO"))</f>
      </c>
      <c r="H652" s="7">
        <f>IF(E652="NP",0,ABS(VLOOKUP(D652,AUXILIAR!$A$2:$B$11,2,FALSE) - VLOOKUP(E652,AUXILIAR!$A$2:$B$11,2,FALSE)))</f>
      </c>
      <c r="I652" s="5">
        <v>1</v>
      </c>
      <c r="J652" s="5">
        <v>1</v>
      </c>
      <c r="K652" s="5">
        <v>1</v>
      </c>
      <c r="L652" s="5">
        <v>1</v>
      </c>
      <c r="M652" s="5">
        <v>1</v>
      </c>
      <c r="N652" s="5">
        <v>1</v>
      </c>
      <c r="O652" s="7"/>
      <c r="P652" s="3"/>
      <c r="Q652" s="3" t="s">
        <v>13134</v>
      </c>
      <c r="R652" s="48">
        <v>0.9</v>
      </c>
      <c r="S652" s="5">
        <v>56</v>
      </c>
      <c r="T652" s="48">
        <v>1.533</v>
      </c>
      <c r="U652" s="48">
        <v>45.1515152</v>
      </c>
      <c r="V652" s="5">
        <v>13</v>
      </c>
      <c r="W652" s="3" t="s">
        <v>13132</v>
      </c>
      <c r="X652" s="3" t="s">
        <v>13133</v>
      </c>
      <c r="Y652" s="3" t="s">
        <v>13134</v>
      </c>
      <c r="Z652" s="48">
        <v>0.9</v>
      </c>
      <c r="AA652" s="5">
        <v>10</v>
      </c>
      <c r="AB652" s="5">
        <v>56</v>
      </c>
      <c r="AC652" s="3" t="s">
        <v>13134</v>
      </c>
      <c r="AD652" s="3"/>
      <c r="AE652" s="3"/>
      <c r="AF652" s="3"/>
    </row>
    <row x14ac:dyDescent="0.25" r="653" customHeight="1" ht="16.5">
      <c r="A653" s="5">
        <v>3374</v>
      </c>
      <c r="B653" s="3" t="s">
        <v>10843</v>
      </c>
      <c r="C653" s="3" t="s">
        <v>10844</v>
      </c>
      <c r="D653" s="8" t="s">
        <v>8</v>
      </c>
      <c r="E653" s="79"/>
      <c r="F653" s="80">
        <f>IF(AC653="SIM",IF(E653&lt;&gt;"",IF(VLOOKUP(E653,AUXILIAR!$A$1:$B$11,2,FALSE)-IF(Verificação!$G$3="",10,VLOOKUP(Verificação!$G$3,AUXILIAR!$A$1:$B$11,2,FALSE))&gt;0,Verificação!$G$3,E653),IF(VLOOKUP(D653,AUXILIAR!$A$1:$B$11,2,FALSE)-IF(Verificação!$G$3="",10,VLOOKUP(Verificação!$G$3,AUXILIAR!$A$1:$B$11,2,FALSE))&gt;0,Verificação!$G$3,D653)),IF(E653&lt;&gt;"",E653,D653))</f>
      </c>
      <c r="G653" s="81">
        <f>IF(OR(AND(AC653="SIM",OR(F653=Verificação!$G$3,D653=F653,F653="NP")),OR(D653=F653,F653="NP")),"NÃO",IF(E653&lt;&gt;"","SIM","NÃO"))</f>
      </c>
      <c r="H653" s="7">
        <f>IF(E653="NP",0,ABS(VLOOKUP(D653,AUXILIAR!$A$2:$B$11,2,FALSE) - VLOOKUP(E653,AUXILIAR!$A$2:$B$11,2,FALSE)))</f>
      </c>
      <c r="I653" s="5">
        <v>5</v>
      </c>
      <c r="J653" s="5">
        <v>10</v>
      </c>
      <c r="K653" s="48">
        <v>0.5</v>
      </c>
      <c r="L653" s="5">
        <v>2</v>
      </c>
      <c r="M653" s="5">
        <v>4</v>
      </c>
      <c r="N653" s="48">
        <v>0.5</v>
      </c>
      <c r="O653" s="7"/>
      <c r="P653" s="3"/>
      <c r="Q653" s="3" t="s">
        <v>13134</v>
      </c>
      <c r="R653" s="48">
        <v>0.9</v>
      </c>
      <c r="S653" s="5">
        <v>22</v>
      </c>
      <c r="T653" s="48">
        <v>0.523</v>
      </c>
      <c r="U653" s="48">
        <v>10.8695652</v>
      </c>
      <c r="V653" s="5">
        <v>11</v>
      </c>
      <c r="W653" s="3" t="s">
        <v>13236</v>
      </c>
      <c r="X653" s="3" t="s">
        <v>13445</v>
      </c>
      <c r="Y653" s="3" t="s">
        <v>13134</v>
      </c>
      <c r="Z653" s="48">
        <v>0.9</v>
      </c>
      <c r="AA653" s="5">
        <v>10</v>
      </c>
      <c r="AB653" s="5">
        <v>22</v>
      </c>
      <c r="AC653" s="3" t="s">
        <v>13134</v>
      </c>
      <c r="AD653" s="3"/>
      <c r="AE653" s="3"/>
      <c r="AF653" s="3"/>
    </row>
    <row x14ac:dyDescent="0.25" r="654" customHeight="1" ht="16.5">
      <c r="A654" s="5">
        <v>2821</v>
      </c>
      <c r="B654" s="3" t="s">
        <v>10833</v>
      </c>
      <c r="C654" s="3" t="s">
        <v>10834</v>
      </c>
      <c r="D654" s="8" t="s">
        <v>8</v>
      </c>
      <c r="E654" s="79"/>
      <c r="F654" s="80">
        <f>IF(AC654="SIM",IF(E654&lt;&gt;"",IF(VLOOKUP(E654,AUXILIAR!$A$1:$B$11,2,FALSE)-IF(Verificação!$G$3="",10,VLOOKUP(Verificação!$G$3,AUXILIAR!$A$1:$B$11,2,FALSE))&gt;0,Verificação!$G$3,E654),IF(VLOOKUP(D654,AUXILIAR!$A$1:$B$11,2,FALSE)-IF(Verificação!$G$3="",10,VLOOKUP(Verificação!$G$3,AUXILIAR!$A$1:$B$11,2,FALSE))&gt;0,Verificação!$G$3,D654)),IF(E654&lt;&gt;"",E654,D654))</f>
      </c>
      <c r="G654" s="81">
        <f>IF(OR(AND(AC654="SIM",OR(F654=Verificação!$G$3,D654=F654,F654="NP")),OR(D654=F654,F654="NP")),"NÃO",IF(E654&lt;&gt;"","SIM","NÃO"))</f>
      </c>
      <c r="H654" s="7">
        <f>IF(E654="NP",0,ABS(VLOOKUP(D654,AUXILIAR!$A$2:$B$11,2,FALSE) - VLOOKUP(E654,AUXILIAR!$A$2:$B$11,2,FALSE)))</f>
      </c>
      <c r="I654" s="5">
        <v>2</v>
      </c>
      <c r="J654" s="5">
        <v>3</v>
      </c>
      <c r="K654" s="48">
        <v>0.6666666666666666</v>
      </c>
      <c r="L654" s="5">
        <v>2</v>
      </c>
      <c r="M654" s="5">
        <v>3</v>
      </c>
      <c r="N654" s="48">
        <v>0.6666666666666666</v>
      </c>
      <c r="O654" s="7"/>
      <c r="P654" s="3"/>
      <c r="Q654" s="3" t="s">
        <v>13134</v>
      </c>
      <c r="R654" s="48">
        <v>0.9</v>
      </c>
      <c r="S654" s="5">
        <v>21</v>
      </c>
      <c r="T654" s="48">
        <v>0.54</v>
      </c>
      <c r="U654" s="48">
        <v>2.6315789</v>
      </c>
      <c r="V654" s="5">
        <v>9</v>
      </c>
      <c r="W654" s="3" t="s">
        <v>13166</v>
      </c>
      <c r="X654" s="3" t="s">
        <v>13167</v>
      </c>
      <c r="Y654" s="3" t="s">
        <v>13134</v>
      </c>
      <c r="Z654" s="48">
        <v>0.9</v>
      </c>
      <c r="AA654" s="5">
        <v>10</v>
      </c>
      <c r="AB654" s="5">
        <v>21</v>
      </c>
      <c r="AC654" s="3" t="s">
        <v>13134</v>
      </c>
      <c r="AD654" s="3"/>
      <c r="AE654" s="3"/>
      <c r="AF654" s="3"/>
    </row>
    <row x14ac:dyDescent="0.25" r="655" customHeight="1" ht="16.5">
      <c r="A655" s="5">
        <v>124470</v>
      </c>
      <c r="B655" s="3" t="s">
        <v>12875</v>
      </c>
      <c r="C655" s="3" t="s">
        <v>12876</v>
      </c>
      <c r="D655" s="8" t="s">
        <v>9</v>
      </c>
      <c r="E655" s="79"/>
      <c r="F655" s="80">
        <f>IF(AC655="SIM",IF(E655&lt;&gt;"",IF(VLOOKUP(E655,AUXILIAR!$A$1:$B$11,2,FALSE)-IF(Verificação!$G$3="",10,VLOOKUP(Verificação!$G$3,AUXILIAR!$A$1:$B$11,2,FALSE))&gt;0,Verificação!$G$3,E655),IF(VLOOKUP(D655,AUXILIAR!$A$1:$B$11,2,FALSE)-IF(Verificação!$G$3="",10,VLOOKUP(Verificação!$G$3,AUXILIAR!$A$1:$B$11,2,FALSE))&gt;0,Verificação!$G$3,D655)),IF(E655&lt;&gt;"",E655,D655))</f>
      </c>
      <c r="G655" s="81">
        <f>IF(OR(AND(AC655="SIM",OR(F655=Verificação!$G$3,D655=F655,F655="NP")),OR(D655=F655,F655="NP")),"NÃO",IF(E655&lt;&gt;"","SIM","NÃO"))</f>
      </c>
      <c r="H655" s="7">
        <f>IF(E655="NP",0,ABS(VLOOKUP(D655,AUXILIAR!$A$2:$B$11,2,FALSE) - VLOOKUP(E655,AUXILIAR!$A$2:$B$11,2,FALSE)))</f>
      </c>
      <c r="I655" s="5">
        <v>2</v>
      </c>
      <c r="J655" s="5">
        <v>3</v>
      </c>
      <c r="K655" s="48">
        <v>0.6666666666666666</v>
      </c>
      <c r="L655" s="5">
        <v>2</v>
      </c>
      <c r="M655" s="5">
        <v>3</v>
      </c>
      <c r="N655" s="48">
        <v>0.6666666666666666</v>
      </c>
      <c r="O655" s="7"/>
      <c r="P655" s="3"/>
      <c r="Q655" s="3" t="s">
        <v>13134</v>
      </c>
      <c r="R655" s="7"/>
      <c r="S655" s="7"/>
      <c r="T655" s="13"/>
      <c r="U655" s="13"/>
      <c r="V655" s="5">
        <v>5</v>
      </c>
      <c r="W655" s="3"/>
      <c r="X655" s="3"/>
      <c r="Y655" s="3" t="s">
        <v>11873</v>
      </c>
      <c r="Z655" s="48">
        <v>0.869698988744189</v>
      </c>
      <c r="AA655" s="5">
        <v>9</v>
      </c>
      <c r="AB655" s="5">
        <v>9</v>
      </c>
      <c r="AC655" s="3" t="s">
        <v>11873</v>
      </c>
      <c r="AD655" s="3"/>
      <c r="AE655" s="3"/>
      <c r="AF655" s="3"/>
    </row>
    <row x14ac:dyDescent="0.25" r="656" customHeight="1" ht="16.5">
      <c r="A656" s="5">
        <v>4153</v>
      </c>
      <c r="B656" s="3" t="s">
        <v>11837</v>
      </c>
      <c r="C656" s="3" t="s">
        <v>11838</v>
      </c>
      <c r="D656" s="8" t="s">
        <v>9</v>
      </c>
      <c r="E656" s="79"/>
      <c r="F656" s="80">
        <f>IF(AC656="SIM",IF(E656&lt;&gt;"",IF(VLOOKUP(E656,AUXILIAR!$A$1:$B$11,2,FALSE)-IF(Verificação!$G$3="",10,VLOOKUP(Verificação!$G$3,AUXILIAR!$A$1:$B$11,2,FALSE))&gt;0,Verificação!$G$3,E656),IF(VLOOKUP(D656,AUXILIAR!$A$1:$B$11,2,FALSE)-IF(Verificação!$G$3="",10,VLOOKUP(Verificação!$G$3,AUXILIAR!$A$1:$B$11,2,FALSE))&gt;0,Verificação!$G$3,D656)),IF(E656&lt;&gt;"",E656,D656))</f>
      </c>
      <c r="G656" s="81">
        <f>IF(OR(AND(AC656="SIM",OR(F656=Verificação!$G$3,D656=F656,F656="NP")),OR(D656=F656,F656="NP")),"NÃO",IF(E656&lt;&gt;"","SIM","NÃO"))</f>
      </c>
      <c r="H656" s="7">
        <f>IF(E656="NP",0,ABS(VLOOKUP(D656,AUXILIAR!$A$2:$B$11,2,FALSE) - VLOOKUP(E656,AUXILIAR!$A$2:$B$11,2,FALSE)))</f>
      </c>
      <c r="I656" s="5">
        <v>78</v>
      </c>
      <c r="J656" s="5">
        <v>200</v>
      </c>
      <c r="K656" s="48">
        <v>0.39</v>
      </c>
      <c r="L656" s="5">
        <v>34</v>
      </c>
      <c r="M656" s="5">
        <v>90</v>
      </c>
      <c r="N656" s="48">
        <v>0.37777777777777777</v>
      </c>
      <c r="O656" s="5">
        <v>2</v>
      </c>
      <c r="P656" s="3" t="s">
        <v>11839</v>
      </c>
      <c r="Q656" s="3" t="s">
        <v>11873</v>
      </c>
      <c r="R656" s="7"/>
      <c r="S656" s="7"/>
      <c r="T656" s="13"/>
      <c r="U656" s="13"/>
      <c r="V656" s="5">
        <v>5</v>
      </c>
      <c r="W656" s="3"/>
      <c r="X656" s="3"/>
      <c r="Y656" s="3" t="s">
        <v>11873</v>
      </c>
      <c r="Z656" s="48">
        <v>0.869698988744189</v>
      </c>
      <c r="AA656" s="5">
        <v>9</v>
      </c>
      <c r="AB656" s="5">
        <v>9</v>
      </c>
      <c r="AC656" s="3" t="s">
        <v>11873</v>
      </c>
      <c r="AD656" s="3"/>
      <c r="AE656" s="3"/>
      <c r="AF656" s="3"/>
    </row>
    <row x14ac:dyDescent="0.25" r="657" customHeight="1" ht="16.5">
      <c r="A657" s="5">
        <v>3996</v>
      </c>
      <c r="B657" s="3" t="s">
        <v>11829</v>
      </c>
      <c r="C657" s="3" t="s">
        <v>11830</v>
      </c>
      <c r="D657" s="8" t="s">
        <v>9</v>
      </c>
      <c r="E657" s="79"/>
      <c r="F657" s="80">
        <f>IF(AC657="SIM",IF(E657&lt;&gt;"",IF(VLOOKUP(E657,AUXILIAR!$A$1:$B$11,2,FALSE)-IF(Verificação!$G$3="",10,VLOOKUP(Verificação!$G$3,AUXILIAR!$A$1:$B$11,2,FALSE))&gt;0,Verificação!$G$3,E657),IF(VLOOKUP(D657,AUXILIAR!$A$1:$B$11,2,FALSE)-IF(Verificação!$G$3="",10,VLOOKUP(Verificação!$G$3,AUXILIAR!$A$1:$B$11,2,FALSE))&gt;0,Verificação!$G$3,D657)),IF(E657&lt;&gt;"",E657,D657))</f>
      </c>
      <c r="G657" s="81">
        <f>IF(OR(AND(AC657="SIM",OR(F657=Verificação!$G$3,D657=F657,F657="NP")),OR(D657=F657,F657="NP")),"NÃO",IF(E657&lt;&gt;"","SIM","NÃO"))</f>
      </c>
      <c r="H657" s="7">
        <f>IF(E657="NP",0,ABS(VLOOKUP(D657,AUXILIAR!$A$2:$B$11,2,FALSE) - VLOOKUP(E657,AUXILIAR!$A$2:$B$11,2,FALSE)))</f>
      </c>
      <c r="I657" s="5">
        <v>59</v>
      </c>
      <c r="J657" s="5">
        <v>146</v>
      </c>
      <c r="K657" s="48">
        <v>0.4041095890410959</v>
      </c>
      <c r="L657" s="5">
        <v>15</v>
      </c>
      <c r="M657" s="5">
        <v>53</v>
      </c>
      <c r="N657" s="48">
        <v>0.2830188679245283</v>
      </c>
      <c r="O657" s="5">
        <v>2</v>
      </c>
      <c r="P657" s="3" t="s">
        <v>11831</v>
      </c>
      <c r="Q657" s="3" t="s">
        <v>11873</v>
      </c>
      <c r="R657" s="7"/>
      <c r="S657" s="7"/>
      <c r="T657" s="13"/>
      <c r="U657" s="13"/>
      <c r="V657" s="5">
        <v>5</v>
      </c>
      <c r="W657" s="3"/>
      <c r="X657" s="3"/>
      <c r="Y657" s="3" t="s">
        <v>11873</v>
      </c>
      <c r="Z657" s="48">
        <v>0.869698988744189</v>
      </c>
      <c r="AA657" s="5">
        <v>9</v>
      </c>
      <c r="AB657" s="5">
        <v>9</v>
      </c>
      <c r="AC657" s="3" t="s">
        <v>11873</v>
      </c>
      <c r="AD657" s="3"/>
      <c r="AE657" s="3"/>
      <c r="AF657" s="3"/>
    </row>
    <row x14ac:dyDescent="0.25" r="658" customHeight="1" ht="16.5">
      <c r="A658" s="5">
        <v>105223</v>
      </c>
      <c r="B658" s="3" t="s">
        <v>12372</v>
      </c>
      <c r="C658" s="3" t="s">
        <v>12373</v>
      </c>
      <c r="D658" s="8" t="s">
        <v>9</v>
      </c>
      <c r="E658" s="79"/>
      <c r="F658" s="80">
        <f>IF(AC658="SIM",IF(E658&lt;&gt;"",IF(VLOOKUP(E658,AUXILIAR!$A$1:$B$11,2,FALSE)-IF(Verificação!$G$3="",10,VLOOKUP(Verificação!$G$3,AUXILIAR!$A$1:$B$11,2,FALSE))&gt;0,Verificação!$G$3,E658),IF(VLOOKUP(D658,AUXILIAR!$A$1:$B$11,2,FALSE)-IF(Verificação!$G$3="",10,VLOOKUP(Verificação!$G$3,AUXILIAR!$A$1:$B$11,2,FALSE))&gt;0,Verificação!$G$3,D658)),IF(E658&lt;&gt;"",E658,D658))</f>
      </c>
      <c r="G658" s="81">
        <f>IF(OR(AND(AC658="SIM",OR(F658=Verificação!$G$3,D658=F658,F658="NP")),OR(D658=F658,F658="NP")),"NÃO",IF(E658&lt;&gt;"","SIM","NÃO"))</f>
      </c>
      <c r="H658" s="7">
        <f>IF(E658="NP",0,ABS(VLOOKUP(D658,AUXILIAR!$A$2:$B$11,2,FALSE) - VLOOKUP(E658,AUXILIAR!$A$2:$B$11,2,FALSE)))</f>
      </c>
      <c r="I658" s="5">
        <v>3</v>
      </c>
      <c r="J658" s="5">
        <v>11</v>
      </c>
      <c r="K658" s="48">
        <v>0.2727272727272727</v>
      </c>
      <c r="L658" s="5">
        <v>1</v>
      </c>
      <c r="M658" s="5">
        <v>7</v>
      </c>
      <c r="N658" s="48">
        <v>0.14285714285714285</v>
      </c>
      <c r="O658" s="5">
        <v>3</v>
      </c>
      <c r="P658" s="3" t="s">
        <v>12374</v>
      </c>
      <c r="Q658" s="3" t="s">
        <v>13134</v>
      </c>
      <c r="R658" s="7"/>
      <c r="S658" s="7"/>
      <c r="T658" s="13"/>
      <c r="U658" s="13"/>
      <c r="V658" s="5">
        <v>5</v>
      </c>
      <c r="W658" s="3"/>
      <c r="X658" s="3"/>
      <c r="Y658" s="3" t="s">
        <v>11873</v>
      </c>
      <c r="Z658" s="48">
        <v>0.869698988744189</v>
      </c>
      <c r="AA658" s="5">
        <v>9</v>
      </c>
      <c r="AB658" s="5">
        <v>9</v>
      </c>
      <c r="AC658" s="3" t="s">
        <v>11873</v>
      </c>
      <c r="AD658" s="3"/>
      <c r="AE658" s="3"/>
      <c r="AF658" s="3"/>
    </row>
    <row x14ac:dyDescent="0.25" r="659" customHeight="1" ht="16.5">
      <c r="A659" s="5">
        <v>54433</v>
      </c>
      <c r="B659" s="3" t="s">
        <v>12114</v>
      </c>
      <c r="C659" s="3" t="s">
        <v>12115</v>
      </c>
      <c r="D659" s="8" t="s">
        <v>9</v>
      </c>
      <c r="E659" s="79"/>
      <c r="F659" s="80">
        <f>IF(AC659="SIM",IF(E659&lt;&gt;"",IF(VLOOKUP(E659,AUXILIAR!$A$1:$B$11,2,FALSE)-IF(Verificação!$G$3="",10,VLOOKUP(Verificação!$G$3,AUXILIAR!$A$1:$B$11,2,FALSE))&gt;0,Verificação!$G$3,E659),IF(VLOOKUP(D659,AUXILIAR!$A$1:$B$11,2,FALSE)-IF(Verificação!$G$3="",10,VLOOKUP(Verificação!$G$3,AUXILIAR!$A$1:$B$11,2,FALSE))&gt;0,Verificação!$G$3,D659)),IF(E659&lt;&gt;"",E659,D659))</f>
      </c>
      <c r="G659" s="81">
        <f>IF(OR(AND(AC659="SIM",OR(F659=Verificação!$G$3,D659=F659,F659="NP")),OR(D659=F659,F659="NP")),"NÃO",IF(E659&lt;&gt;"","SIM","NÃO"))</f>
      </c>
      <c r="H659" s="7">
        <f>IF(E659="NP",0,ABS(VLOOKUP(D659,AUXILIAR!$A$2:$B$11,2,FALSE) - VLOOKUP(E659,AUXILIAR!$A$2:$B$11,2,FALSE)))</f>
      </c>
      <c r="I659" s="5">
        <v>70</v>
      </c>
      <c r="J659" s="5">
        <v>217</v>
      </c>
      <c r="K659" s="48">
        <v>0.3225806451612903</v>
      </c>
      <c r="L659" s="5">
        <v>8</v>
      </c>
      <c r="M659" s="5">
        <v>50</v>
      </c>
      <c r="N659" s="48">
        <v>0.16</v>
      </c>
      <c r="O659" s="5">
        <v>2</v>
      </c>
      <c r="P659" s="3" t="s">
        <v>12116</v>
      </c>
      <c r="Q659" s="3" t="s">
        <v>13134</v>
      </c>
      <c r="R659" s="7"/>
      <c r="S659" s="7"/>
      <c r="T659" s="13"/>
      <c r="U659" s="13"/>
      <c r="V659" s="5">
        <v>5</v>
      </c>
      <c r="W659" s="3"/>
      <c r="X659" s="3"/>
      <c r="Y659" s="3" t="s">
        <v>11873</v>
      </c>
      <c r="Z659" s="48">
        <v>0.869698988744189</v>
      </c>
      <c r="AA659" s="5">
        <v>9</v>
      </c>
      <c r="AB659" s="5">
        <v>9</v>
      </c>
      <c r="AC659" s="3" t="s">
        <v>11873</v>
      </c>
      <c r="AD659" s="3"/>
      <c r="AE659" s="3"/>
      <c r="AF659" s="3"/>
    </row>
    <row x14ac:dyDescent="0.25" r="660" customHeight="1" ht="16.5">
      <c r="A660" s="5">
        <v>18865</v>
      </c>
      <c r="B660" s="3" t="s">
        <v>10235</v>
      </c>
      <c r="C660" s="3" t="s">
        <v>10236</v>
      </c>
      <c r="D660" s="8" t="s">
        <v>7</v>
      </c>
      <c r="E660" s="79"/>
      <c r="F660" s="80">
        <f>IF(AC660="SIM",IF(E660&lt;&gt;"",IF(VLOOKUP(E660,AUXILIAR!$A$1:$B$11,2,FALSE)-IF(Verificação!$G$3="",10,VLOOKUP(Verificação!$G$3,AUXILIAR!$A$1:$B$11,2,FALSE))&gt;0,Verificação!$G$3,E660),IF(VLOOKUP(D660,AUXILIAR!$A$1:$B$11,2,FALSE)-IF(Verificação!$G$3="",10,VLOOKUP(Verificação!$G$3,AUXILIAR!$A$1:$B$11,2,FALSE))&gt;0,Verificação!$G$3,D660)),IF(E660&lt;&gt;"",E660,D660))</f>
      </c>
      <c r="G660" s="81">
        <f>IF(OR(AND(AC660="SIM",OR(F660=Verificação!$G$3,D660=F660,F660="NP")),OR(D660=F660,F660="NP")),"NÃO",IF(E660&lt;&gt;"","SIM","NÃO"))</f>
      </c>
      <c r="H660" s="7">
        <f>IF(E660="NP",0,ABS(VLOOKUP(D660,AUXILIAR!$A$2:$B$11,2,FALSE) - VLOOKUP(E660,AUXILIAR!$A$2:$B$11,2,FALSE)))</f>
      </c>
      <c r="I660" s="5">
        <v>6</v>
      </c>
      <c r="J660" s="5">
        <v>12</v>
      </c>
      <c r="K660" s="48">
        <v>0.5</v>
      </c>
      <c r="L660" s="5">
        <v>3</v>
      </c>
      <c r="M660" s="5">
        <v>6</v>
      </c>
      <c r="N660" s="48">
        <v>0.5</v>
      </c>
      <c r="O660" s="7"/>
      <c r="P660" s="3"/>
      <c r="Q660" s="3" t="s">
        <v>13134</v>
      </c>
      <c r="R660" s="48">
        <v>0.8</v>
      </c>
      <c r="S660" s="5">
        <v>35</v>
      </c>
      <c r="T660" s="13"/>
      <c r="U660" s="13"/>
      <c r="V660" s="5">
        <v>10</v>
      </c>
      <c r="W660" s="3" t="s">
        <v>13664</v>
      </c>
      <c r="X660" s="3"/>
      <c r="Y660" s="3" t="s">
        <v>11873</v>
      </c>
      <c r="Z660" s="48">
        <v>0.8</v>
      </c>
      <c r="AA660" s="5">
        <v>9</v>
      </c>
      <c r="AB660" s="5">
        <v>35</v>
      </c>
      <c r="AC660" s="3" t="s">
        <v>13134</v>
      </c>
      <c r="AD660" s="3"/>
      <c r="AE660" s="3"/>
      <c r="AF660" s="3"/>
    </row>
    <row x14ac:dyDescent="0.25" r="661" customHeight="1" ht="16.5">
      <c r="A661" s="5">
        <v>115291</v>
      </c>
      <c r="B661" s="3" t="s">
        <v>11346</v>
      </c>
      <c r="C661" s="3" t="s">
        <v>11347</v>
      </c>
      <c r="D661" s="8" t="s">
        <v>8</v>
      </c>
      <c r="E661" s="79"/>
      <c r="F661" s="80">
        <f>IF(AC661="SIM",IF(E661&lt;&gt;"",IF(VLOOKUP(E661,AUXILIAR!$A$1:$B$11,2,FALSE)-IF(Verificação!$G$3="",10,VLOOKUP(Verificação!$G$3,AUXILIAR!$A$1:$B$11,2,FALSE))&gt;0,Verificação!$G$3,E661),IF(VLOOKUP(D661,AUXILIAR!$A$1:$B$11,2,FALSE)-IF(Verificação!$G$3="",10,VLOOKUP(Verificação!$G$3,AUXILIAR!$A$1:$B$11,2,FALSE))&gt;0,Verificação!$G$3,D661)),IF(E661&lt;&gt;"",E661,D661))</f>
      </c>
      <c r="G661" s="81">
        <f>IF(OR(AND(AC661="SIM",OR(F661=Verificação!$G$3,D661=F661,F661="NP")),OR(D661=F661,F661="NP")),"NÃO",IF(E661&lt;&gt;"","SIM","NÃO"))</f>
      </c>
      <c r="H661" s="7">
        <f>IF(E661="NP",0,ABS(VLOOKUP(D661,AUXILIAR!$A$2:$B$11,2,FALSE) - VLOOKUP(E661,AUXILIAR!$A$2:$B$11,2,FALSE)))</f>
      </c>
      <c r="I661" s="5">
        <v>3</v>
      </c>
      <c r="J661" s="5">
        <v>5</v>
      </c>
      <c r="K661" s="48">
        <v>0.6</v>
      </c>
      <c r="L661" s="5">
        <v>3</v>
      </c>
      <c r="M661" s="5">
        <v>5</v>
      </c>
      <c r="N661" s="48">
        <v>0.6</v>
      </c>
      <c r="O661" s="7"/>
      <c r="P661" s="3"/>
      <c r="Q661" s="3" t="s">
        <v>13134</v>
      </c>
      <c r="R661" s="48">
        <v>0.8</v>
      </c>
      <c r="S661" s="5">
        <v>21</v>
      </c>
      <c r="T661" s="13"/>
      <c r="U661" s="13"/>
      <c r="V661" s="5">
        <v>10</v>
      </c>
      <c r="W661" s="3" t="s">
        <v>13616</v>
      </c>
      <c r="X661" s="3"/>
      <c r="Y661" s="3" t="s">
        <v>11873</v>
      </c>
      <c r="Z661" s="48">
        <v>0.8</v>
      </c>
      <c r="AA661" s="5">
        <v>9</v>
      </c>
      <c r="AB661" s="5">
        <v>21</v>
      </c>
      <c r="AC661" s="3" t="s">
        <v>13134</v>
      </c>
      <c r="AD661" s="3"/>
      <c r="AE661" s="3"/>
      <c r="AF661" s="3"/>
    </row>
    <row x14ac:dyDescent="0.25" r="662" customHeight="1" ht="16.5">
      <c r="A662" s="5">
        <v>106510</v>
      </c>
      <c r="B662" s="3" t="s">
        <v>11280</v>
      </c>
      <c r="C662" s="3" t="s">
        <v>11281</v>
      </c>
      <c r="D662" s="8" t="s">
        <v>8</v>
      </c>
      <c r="E662" s="79"/>
      <c r="F662" s="80">
        <f>IF(AC662="SIM",IF(E662&lt;&gt;"",IF(VLOOKUP(E662,AUXILIAR!$A$1:$B$11,2,FALSE)-IF(Verificação!$G$3="",10,VLOOKUP(Verificação!$G$3,AUXILIAR!$A$1:$B$11,2,FALSE))&gt;0,Verificação!$G$3,E662),IF(VLOOKUP(D662,AUXILIAR!$A$1:$B$11,2,FALSE)-IF(Verificação!$G$3="",10,VLOOKUP(Verificação!$G$3,AUXILIAR!$A$1:$B$11,2,FALSE))&gt;0,Verificação!$G$3,D662)),IF(E662&lt;&gt;"",E662,D662))</f>
      </c>
      <c r="G662" s="81">
        <f>IF(OR(AND(AC662="SIM",OR(F662=Verificação!$G$3,D662=F662,F662="NP")),OR(D662=F662,F662="NP")),"NÃO",IF(E662&lt;&gt;"","SIM","NÃO"))</f>
      </c>
      <c r="H662" s="7">
        <f>IF(E662="NP",0,ABS(VLOOKUP(D662,AUXILIAR!$A$2:$B$11,2,FALSE) - VLOOKUP(E662,AUXILIAR!$A$2:$B$11,2,FALSE)))</f>
      </c>
      <c r="I662" s="5">
        <v>2</v>
      </c>
      <c r="J662" s="5">
        <v>2</v>
      </c>
      <c r="K662" s="5">
        <v>1</v>
      </c>
      <c r="L662" s="5">
        <v>2</v>
      </c>
      <c r="M662" s="5">
        <v>2</v>
      </c>
      <c r="N662" s="5">
        <v>1</v>
      </c>
      <c r="O662" s="7"/>
      <c r="P662" s="3"/>
      <c r="Q662" s="3" t="s">
        <v>13134</v>
      </c>
      <c r="R662" s="48">
        <v>0.8</v>
      </c>
      <c r="S662" s="5">
        <v>17</v>
      </c>
      <c r="T662" s="13"/>
      <c r="U662" s="13"/>
      <c r="V662" s="5">
        <v>8</v>
      </c>
      <c r="W662" s="3" t="s">
        <v>13166</v>
      </c>
      <c r="X662" s="3"/>
      <c r="Y662" s="3" t="s">
        <v>11873</v>
      </c>
      <c r="Z662" s="48">
        <v>0.8</v>
      </c>
      <c r="AA662" s="5">
        <v>9</v>
      </c>
      <c r="AB662" s="5">
        <v>17</v>
      </c>
      <c r="AC662" s="3" t="s">
        <v>13134</v>
      </c>
      <c r="AD662" s="3"/>
      <c r="AE662" s="3"/>
      <c r="AF662" s="3"/>
    </row>
    <row x14ac:dyDescent="0.25" r="663" customHeight="1" ht="16.5">
      <c r="A663" s="5">
        <v>103903</v>
      </c>
      <c r="B663" s="3" t="s">
        <v>11239</v>
      </c>
      <c r="C663" s="3" t="s">
        <v>11240</v>
      </c>
      <c r="D663" s="8" t="s">
        <v>8</v>
      </c>
      <c r="E663" s="79"/>
      <c r="F663" s="80">
        <f>IF(AC663="SIM",IF(E663&lt;&gt;"",IF(VLOOKUP(E663,AUXILIAR!$A$1:$B$11,2,FALSE)-IF(Verificação!$G$3="",10,VLOOKUP(Verificação!$G$3,AUXILIAR!$A$1:$B$11,2,FALSE))&gt;0,Verificação!$G$3,E663),IF(VLOOKUP(D663,AUXILIAR!$A$1:$B$11,2,FALSE)-IF(Verificação!$G$3="",10,VLOOKUP(Verificação!$G$3,AUXILIAR!$A$1:$B$11,2,FALSE))&gt;0,Verificação!$G$3,D663)),IF(E663&lt;&gt;"",E663,D663))</f>
      </c>
      <c r="G663" s="81">
        <f>IF(OR(AND(AC663="SIM",OR(F663=Verificação!$G$3,D663=F663,F663="NP")),OR(D663=F663,F663="NP")),"NÃO",IF(E663&lt;&gt;"","SIM","NÃO"))</f>
      </c>
      <c r="H663" s="7">
        <f>IF(E663="NP",0,ABS(VLOOKUP(D663,AUXILIAR!$A$2:$B$11,2,FALSE) - VLOOKUP(E663,AUXILIAR!$A$2:$B$11,2,FALSE)))</f>
      </c>
      <c r="I663" s="5">
        <v>3</v>
      </c>
      <c r="J663" s="5">
        <v>7</v>
      </c>
      <c r="K663" s="48">
        <v>0.42857142857142855</v>
      </c>
      <c r="L663" s="5">
        <v>1</v>
      </c>
      <c r="M663" s="5">
        <v>4</v>
      </c>
      <c r="N663" s="48">
        <v>0.25</v>
      </c>
      <c r="O663" s="5">
        <v>1</v>
      </c>
      <c r="P663" s="3" t="s">
        <v>2255</v>
      </c>
      <c r="Q663" s="3" t="s">
        <v>13134</v>
      </c>
      <c r="R663" s="48">
        <v>0.8</v>
      </c>
      <c r="S663" s="5">
        <v>21</v>
      </c>
      <c r="T663" s="13"/>
      <c r="U663" s="13"/>
      <c r="V663" s="5">
        <v>11</v>
      </c>
      <c r="W663" s="3" t="s">
        <v>13665</v>
      </c>
      <c r="X663" s="3"/>
      <c r="Y663" s="3" t="s">
        <v>11873</v>
      </c>
      <c r="Z663" s="48">
        <v>0.8</v>
      </c>
      <c r="AA663" s="5">
        <v>9</v>
      </c>
      <c r="AB663" s="5">
        <v>21</v>
      </c>
      <c r="AC663" s="3" t="s">
        <v>13134</v>
      </c>
      <c r="AD663" s="3"/>
      <c r="AE663" s="3"/>
      <c r="AF663" s="3"/>
    </row>
    <row x14ac:dyDescent="0.25" r="664" customHeight="1" ht="16.5">
      <c r="A664" s="5">
        <v>3285</v>
      </c>
      <c r="B664" s="3" t="s">
        <v>10840</v>
      </c>
      <c r="C664" s="3" t="s">
        <v>10841</v>
      </c>
      <c r="D664" s="8" t="s">
        <v>8</v>
      </c>
      <c r="E664" s="79"/>
      <c r="F664" s="80">
        <f>IF(AC664="SIM",IF(E664&lt;&gt;"",IF(VLOOKUP(E664,AUXILIAR!$A$1:$B$11,2,FALSE)-IF(Verificação!$G$3="",10,VLOOKUP(Verificação!$G$3,AUXILIAR!$A$1:$B$11,2,FALSE))&gt;0,Verificação!$G$3,E664),IF(VLOOKUP(D664,AUXILIAR!$A$1:$B$11,2,FALSE)-IF(Verificação!$G$3="",10,VLOOKUP(Verificação!$G$3,AUXILIAR!$A$1:$B$11,2,FALSE))&gt;0,Verificação!$G$3,D664)),IF(E664&lt;&gt;"",E664,D664))</f>
      </c>
      <c r="G664" s="81">
        <f>IF(OR(AND(AC664="SIM",OR(F664=Verificação!$G$3,D664=F664,F664="NP")),OR(D664=F664,F664="NP")),"NÃO",IF(E664&lt;&gt;"","SIM","NÃO"))</f>
      </c>
      <c r="H664" s="7">
        <f>IF(E664="NP",0,ABS(VLOOKUP(D664,AUXILIAR!$A$2:$B$11,2,FALSE) - VLOOKUP(E664,AUXILIAR!$A$2:$B$11,2,FALSE)))</f>
      </c>
      <c r="I664" s="5">
        <v>109</v>
      </c>
      <c r="J664" s="5">
        <v>454</v>
      </c>
      <c r="K664" s="48">
        <v>0.24008810572687225</v>
      </c>
      <c r="L664" s="5">
        <v>56</v>
      </c>
      <c r="M664" s="5">
        <v>201</v>
      </c>
      <c r="N664" s="48">
        <v>0.27860696517412936</v>
      </c>
      <c r="O664" s="5">
        <v>3</v>
      </c>
      <c r="P664" s="3" t="s">
        <v>10842</v>
      </c>
      <c r="Q664" s="3" t="s">
        <v>11873</v>
      </c>
      <c r="R664" s="48">
        <v>0.8</v>
      </c>
      <c r="S664" s="5">
        <v>22</v>
      </c>
      <c r="T664" s="13"/>
      <c r="U664" s="13"/>
      <c r="V664" s="5">
        <v>16</v>
      </c>
      <c r="W664" s="3" t="s">
        <v>13144</v>
      </c>
      <c r="X664" s="3"/>
      <c r="Y664" s="3" t="s">
        <v>11873</v>
      </c>
      <c r="Z664" s="48">
        <v>0.8</v>
      </c>
      <c r="AA664" s="5">
        <v>9</v>
      </c>
      <c r="AB664" s="5">
        <v>22</v>
      </c>
      <c r="AC664" s="3" t="s">
        <v>13134</v>
      </c>
      <c r="AD664" s="3"/>
      <c r="AE664" s="3"/>
      <c r="AF664" s="3"/>
    </row>
    <row x14ac:dyDescent="0.25" r="665" customHeight="1" ht="16.5">
      <c r="A665" s="5">
        <v>131509</v>
      </c>
      <c r="B665" s="3" t="s">
        <v>12990</v>
      </c>
      <c r="C665" s="3" t="s">
        <v>12991</v>
      </c>
      <c r="D665" s="8" t="s">
        <v>9</v>
      </c>
      <c r="E665" s="79"/>
      <c r="F665" s="80">
        <f>IF(AC665="SIM",IF(E665&lt;&gt;"",IF(VLOOKUP(E665,AUXILIAR!$A$1:$B$11,2,FALSE)-IF(Verificação!$G$3="",10,VLOOKUP(Verificação!$G$3,AUXILIAR!$A$1:$B$11,2,FALSE))&gt;0,Verificação!$G$3,E665),IF(VLOOKUP(D665,AUXILIAR!$A$1:$B$11,2,FALSE)-IF(Verificação!$G$3="",10,VLOOKUP(Verificação!$G$3,AUXILIAR!$A$1:$B$11,2,FALSE))&gt;0,Verificação!$G$3,D665)),IF(E665&lt;&gt;"",E665,D665))</f>
      </c>
      <c r="G665" s="81">
        <f>IF(OR(AND(AC665="SIM",OR(F665=Verificação!$G$3,D665=F665,F665="NP")),OR(D665=F665,F665="NP")),"NÃO",IF(E665&lt;&gt;"","SIM","NÃO"))</f>
      </c>
      <c r="H665" s="7">
        <f>IF(E665="NP",0,ABS(VLOOKUP(D665,AUXILIAR!$A$2:$B$11,2,FALSE) - VLOOKUP(E665,AUXILIAR!$A$2:$B$11,2,FALSE)))</f>
      </c>
      <c r="I665" s="5">
        <v>2</v>
      </c>
      <c r="J665" s="5">
        <v>4</v>
      </c>
      <c r="K665" s="48">
        <v>0.5</v>
      </c>
      <c r="L665" s="5">
        <v>2</v>
      </c>
      <c r="M665" s="5">
        <v>4</v>
      </c>
      <c r="N665" s="48">
        <v>0.5</v>
      </c>
      <c r="O665" s="7"/>
      <c r="P665" s="3"/>
      <c r="Q665" s="3" t="s">
        <v>13134</v>
      </c>
      <c r="R665" s="7"/>
      <c r="S665" s="7"/>
      <c r="T665" s="13"/>
      <c r="U665" s="13"/>
      <c r="V665" s="5">
        <v>4</v>
      </c>
      <c r="W665" s="3"/>
      <c r="X665" s="3"/>
      <c r="Y665" s="3" t="s">
        <v>13134</v>
      </c>
      <c r="Z665" s="48">
        <v>0.756922471207342</v>
      </c>
      <c r="AA665" s="5">
        <v>8</v>
      </c>
      <c r="AB665" s="5">
        <v>8</v>
      </c>
      <c r="AC665" s="3" t="s">
        <v>11873</v>
      </c>
      <c r="AD665" s="3"/>
      <c r="AE665" s="3"/>
      <c r="AF665" s="3"/>
    </row>
    <row x14ac:dyDescent="0.25" r="666" customHeight="1" ht="16.5">
      <c r="A666" s="5">
        <v>118989</v>
      </c>
      <c r="B666" s="3" t="s">
        <v>12750</v>
      </c>
      <c r="C666" s="3" t="s">
        <v>12751</v>
      </c>
      <c r="D666" s="8" t="s">
        <v>9</v>
      </c>
      <c r="E666" s="79"/>
      <c r="F666" s="80">
        <f>IF(AC666="SIM",IF(E666&lt;&gt;"",IF(VLOOKUP(E666,AUXILIAR!$A$1:$B$11,2,FALSE)-IF(Verificação!$G$3="",10,VLOOKUP(Verificação!$G$3,AUXILIAR!$A$1:$B$11,2,FALSE))&gt;0,Verificação!$G$3,E666),IF(VLOOKUP(D666,AUXILIAR!$A$1:$B$11,2,FALSE)-IF(Verificação!$G$3="",10,VLOOKUP(Verificação!$G$3,AUXILIAR!$A$1:$B$11,2,FALSE))&gt;0,Verificação!$G$3,D666)),IF(E666&lt;&gt;"",E666,D666))</f>
      </c>
      <c r="G666" s="81">
        <f>IF(OR(AND(AC666="SIM",OR(F666=Verificação!$G$3,D666=F666,F666="NP")),OR(D666=F666,F666="NP")),"NÃO",IF(E666&lt;&gt;"","SIM","NÃO"))</f>
      </c>
      <c r="H666" s="7">
        <f>IF(E666="NP",0,ABS(VLOOKUP(D666,AUXILIAR!$A$2:$B$11,2,FALSE) - VLOOKUP(E666,AUXILIAR!$A$2:$B$11,2,FALSE)))</f>
      </c>
      <c r="I666" s="5">
        <v>1</v>
      </c>
      <c r="J666" s="5">
        <v>2</v>
      </c>
      <c r="K666" s="48">
        <v>0.5</v>
      </c>
      <c r="L666" s="5">
        <v>1</v>
      </c>
      <c r="M666" s="5">
        <v>2</v>
      </c>
      <c r="N666" s="48">
        <v>0.5</v>
      </c>
      <c r="O666" s="7"/>
      <c r="P666" s="3"/>
      <c r="Q666" s="3" t="s">
        <v>13134</v>
      </c>
      <c r="R666" s="7"/>
      <c r="S666" s="7"/>
      <c r="T666" s="13"/>
      <c r="U666" s="13"/>
      <c r="V666" s="5">
        <v>4</v>
      </c>
      <c r="W666" s="3"/>
      <c r="X666" s="3"/>
      <c r="Y666" s="3" t="s">
        <v>11873</v>
      </c>
      <c r="Z666" s="48">
        <v>0.756922471207342</v>
      </c>
      <c r="AA666" s="5">
        <v>8</v>
      </c>
      <c r="AB666" s="5">
        <v>8</v>
      </c>
      <c r="AC666" s="3" t="s">
        <v>11873</v>
      </c>
      <c r="AD666" s="3"/>
      <c r="AE666" s="3"/>
      <c r="AF666" s="3"/>
    </row>
    <row x14ac:dyDescent="0.25" r="667" customHeight="1" ht="16.5">
      <c r="A667" s="5">
        <v>115668</v>
      </c>
      <c r="B667" s="3" t="s">
        <v>12661</v>
      </c>
      <c r="C667" s="3" t="s">
        <v>12662</v>
      </c>
      <c r="D667" s="8" t="s">
        <v>9</v>
      </c>
      <c r="E667" s="79"/>
      <c r="F667" s="80">
        <f>IF(AC667="SIM",IF(E667&lt;&gt;"",IF(VLOOKUP(E667,AUXILIAR!$A$1:$B$11,2,FALSE)-IF(Verificação!$G$3="",10,VLOOKUP(Verificação!$G$3,AUXILIAR!$A$1:$B$11,2,FALSE))&gt;0,Verificação!$G$3,E667),IF(VLOOKUP(D667,AUXILIAR!$A$1:$B$11,2,FALSE)-IF(Verificação!$G$3="",10,VLOOKUP(Verificação!$G$3,AUXILIAR!$A$1:$B$11,2,FALSE))&gt;0,Verificação!$G$3,D667)),IF(E667&lt;&gt;"",E667,D667))</f>
      </c>
      <c r="G667" s="81">
        <f>IF(OR(AND(AC667="SIM",OR(F667=Verificação!$G$3,D667=F667,F667="NP")),OR(D667=F667,F667="NP")),"NÃO",IF(E667&lt;&gt;"","SIM","NÃO"))</f>
      </c>
      <c r="H667" s="7">
        <f>IF(E667="NP",0,ABS(VLOOKUP(D667,AUXILIAR!$A$2:$B$11,2,FALSE) - VLOOKUP(E667,AUXILIAR!$A$2:$B$11,2,FALSE)))</f>
      </c>
      <c r="I667" s="5">
        <v>3</v>
      </c>
      <c r="J667" s="5">
        <v>6</v>
      </c>
      <c r="K667" s="48">
        <v>0.5</v>
      </c>
      <c r="L667" s="5">
        <v>3</v>
      </c>
      <c r="M667" s="5">
        <v>6</v>
      </c>
      <c r="N667" s="48">
        <v>0.5</v>
      </c>
      <c r="O667" s="7"/>
      <c r="P667" s="3"/>
      <c r="Q667" s="3" t="s">
        <v>13134</v>
      </c>
      <c r="R667" s="7"/>
      <c r="S667" s="7"/>
      <c r="T667" s="13"/>
      <c r="U667" s="13"/>
      <c r="V667" s="5">
        <v>4</v>
      </c>
      <c r="W667" s="3"/>
      <c r="X667" s="3"/>
      <c r="Y667" s="3" t="s">
        <v>11873</v>
      </c>
      <c r="Z667" s="48">
        <v>0.756922471207342</v>
      </c>
      <c r="AA667" s="5">
        <v>8</v>
      </c>
      <c r="AB667" s="5">
        <v>8</v>
      </c>
      <c r="AC667" s="3" t="s">
        <v>11873</v>
      </c>
      <c r="AD667" s="3"/>
      <c r="AE667" s="3"/>
      <c r="AF667" s="3"/>
    </row>
    <row x14ac:dyDescent="0.25" r="668" customHeight="1" ht="16.5">
      <c r="A668" s="5">
        <v>114620</v>
      </c>
      <c r="B668" s="3" t="s">
        <v>12633</v>
      </c>
      <c r="C668" s="3" t="s">
        <v>12634</v>
      </c>
      <c r="D668" s="8" t="s">
        <v>9</v>
      </c>
      <c r="E668" s="79"/>
      <c r="F668" s="80">
        <f>IF(AC668="SIM",IF(E668&lt;&gt;"",IF(VLOOKUP(E668,AUXILIAR!$A$1:$B$11,2,FALSE)-IF(Verificação!$G$3="",10,VLOOKUP(Verificação!$G$3,AUXILIAR!$A$1:$B$11,2,FALSE))&gt;0,Verificação!$G$3,E668),IF(VLOOKUP(D668,AUXILIAR!$A$1:$B$11,2,FALSE)-IF(Verificação!$G$3="",10,VLOOKUP(Verificação!$G$3,AUXILIAR!$A$1:$B$11,2,FALSE))&gt;0,Verificação!$G$3,D668)),IF(E668&lt;&gt;"",E668,D668))</f>
      </c>
      <c r="G668" s="81">
        <f>IF(OR(AND(AC668="SIM",OR(F668=Verificação!$G$3,D668=F668,F668="NP")),OR(D668=F668,F668="NP")),"NÃO",IF(E668&lt;&gt;"","SIM","NÃO"))</f>
      </c>
      <c r="H668" s="7">
        <f>IF(E668="NP",0,ABS(VLOOKUP(D668,AUXILIAR!$A$2:$B$11,2,FALSE) - VLOOKUP(E668,AUXILIAR!$A$2:$B$11,2,FALSE)))</f>
      </c>
      <c r="I668" s="5">
        <v>2</v>
      </c>
      <c r="J668" s="5">
        <v>4</v>
      </c>
      <c r="K668" s="48">
        <v>0.5</v>
      </c>
      <c r="L668" s="5">
        <v>2</v>
      </c>
      <c r="M668" s="5">
        <v>4</v>
      </c>
      <c r="N668" s="48">
        <v>0.5</v>
      </c>
      <c r="O668" s="7"/>
      <c r="P668" s="3"/>
      <c r="Q668" s="3" t="s">
        <v>13134</v>
      </c>
      <c r="R668" s="7"/>
      <c r="S668" s="7"/>
      <c r="T668" s="13"/>
      <c r="U668" s="13"/>
      <c r="V668" s="5">
        <v>4</v>
      </c>
      <c r="W668" s="3"/>
      <c r="X668" s="3"/>
      <c r="Y668" s="3" t="s">
        <v>11873</v>
      </c>
      <c r="Z668" s="48">
        <v>0.756922471207342</v>
      </c>
      <c r="AA668" s="5">
        <v>8</v>
      </c>
      <c r="AB668" s="5">
        <v>8</v>
      </c>
      <c r="AC668" s="3" t="s">
        <v>11873</v>
      </c>
      <c r="AD668" s="3"/>
      <c r="AE668" s="3"/>
      <c r="AF668" s="3"/>
    </row>
    <row x14ac:dyDescent="0.25" r="669" customHeight="1" ht="16.5">
      <c r="A669" s="5">
        <v>111025</v>
      </c>
      <c r="B669" s="3" t="s">
        <v>12537</v>
      </c>
      <c r="C669" s="3" t="s">
        <v>12538</v>
      </c>
      <c r="D669" s="8" t="s">
        <v>9</v>
      </c>
      <c r="E669" s="79"/>
      <c r="F669" s="80">
        <f>IF(AC669="SIM",IF(E669&lt;&gt;"",IF(VLOOKUP(E669,AUXILIAR!$A$1:$B$11,2,FALSE)-IF(Verificação!$G$3="",10,VLOOKUP(Verificação!$G$3,AUXILIAR!$A$1:$B$11,2,FALSE))&gt;0,Verificação!$G$3,E669),IF(VLOOKUP(D669,AUXILIAR!$A$1:$B$11,2,FALSE)-IF(Verificação!$G$3="",10,VLOOKUP(Verificação!$G$3,AUXILIAR!$A$1:$B$11,2,FALSE))&gt;0,Verificação!$G$3,D669)),IF(E669&lt;&gt;"",E669,D669))</f>
      </c>
      <c r="G669" s="81">
        <f>IF(OR(AND(AC669="SIM",OR(F669=Verificação!$G$3,D669=F669,F669="NP")),OR(D669=F669,F669="NP")),"NÃO",IF(E669&lt;&gt;"","SIM","NÃO"))</f>
      </c>
      <c r="H669" s="7">
        <f>IF(E669="NP",0,ABS(VLOOKUP(D669,AUXILIAR!$A$2:$B$11,2,FALSE) - VLOOKUP(E669,AUXILIAR!$A$2:$B$11,2,FALSE)))</f>
      </c>
      <c r="I669" s="5">
        <v>4</v>
      </c>
      <c r="J669" s="5">
        <v>10</v>
      </c>
      <c r="K669" s="48">
        <v>0.4</v>
      </c>
      <c r="L669" s="5">
        <v>4</v>
      </c>
      <c r="M669" s="5">
        <v>10</v>
      </c>
      <c r="N669" s="48">
        <v>0.4</v>
      </c>
      <c r="O669" s="5">
        <v>2</v>
      </c>
      <c r="P669" s="3" t="s">
        <v>12539</v>
      </c>
      <c r="Q669" s="3" t="s">
        <v>11873</v>
      </c>
      <c r="R669" s="7"/>
      <c r="S669" s="7"/>
      <c r="T669" s="13"/>
      <c r="U669" s="13"/>
      <c r="V669" s="5">
        <v>4</v>
      </c>
      <c r="W669" s="3"/>
      <c r="X669" s="3"/>
      <c r="Y669" s="3" t="s">
        <v>11873</v>
      </c>
      <c r="Z669" s="48">
        <v>0.756922471207342</v>
      </c>
      <c r="AA669" s="5">
        <v>8</v>
      </c>
      <c r="AB669" s="5">
        <v>8</v>
      </c>
      <c r="AC669" s="3" t="s">
        <v>11873</v>
      </c>
      <c r="AD669" s="3"/>
      <c r="AE669" s="3"/>
      <c r="AF669" s="3"/>
    </row>
    <row x14ac:dyDescent="0.25" r="670" customHeight="1" ht="16.5">
      <c r="A670" s="5">
        <v>107637</v>
      </c>
      <c r="B670" s="3" t="s">
        <v>12476</v>
      </c>
      <c r="C670" s="3" t="s">
        <v>12477</v>
      </c>
      <c r="D670" s="8" t="s">
        <v>9</v>
      </c>
      <c r="E670" s="79"/>
      <c r="F670" s="80">
        <f>IF(AC670="SIM",IF(E670&lt;&gt;"",IF(VLOOKUP(E670,AUXILIAR!$A$1:$B$11,2,FALSE)-IF(Verificação!$G$3="",10,VLOOKUP(Verificação!$G$3,AUXILIAR!$A$1:$B$11,2,FALSE))&gt;0,Verificação!$G$3,E670),IF(VLOOKUP(D670,AUXILIAR!$A$1:$B$11,2,FALSE)-IF(Verificação!$G$3="",10,VLOOKUP(Verificação!$G$3,AUXILIAR!$A$1:$B$11,2,FALSE))&gt;0,Verificação!$G$3,D670)),IF(E670&lt;&gt;"",E670,D670))</f>
      </c>
      <c r="G670" s="81">
        <f>IF(OR(AND(AC670="SIM",OR(F670=Verificação!$G$3,D670=F670,F670="NP")),OR(D670=F670,F670="NP")),"NÃO",IF(E670&lt;&gt;"","SIM","NÃO"))</f>
      </c>
      <c r="H670" s="7">
        <f>IF(E670="NP",0,ABS(VLOOKUP(D670,AUXILIAR!$A$2:$B$11,2,FALSE) - VLOOKUP(E670,AUXILIAR!$A$2:$B$11,2,FALSE)))</f>
      </c>
      <c r="I670" s="5">
        <v>10</v>
      </c>
      <c r="J670" s="5">
        <v>44</v>
      </c>
      <c r="K670" s="48">
        <v>0.22727272727272727</v>
      </c>
      <c r="L670" s="5">
        <v>10</v>
      </c>
      <c r="M670" s="5">
        <v>44</v>
      </c>
      <c r="N670" s="48">
        <v>0.22727272727272727</v>
      </c>
      <c r="O670" s="5">
        <v>3</v>
      </c>
      <c r="P670" s="3" t="s">
        <v>12478</v>
      </c>
      <c r="Q670" s="3" t="s">
        <v>11873</v>
      </c>
      <c r="R670" s="7"/>
      <c r="S670" s="7"/>
      <c r="T670" s="13"/>
      <c r="U670" s="13"/>
      <c r="V670" s="5">
        <v>4</v>
      </c>
      <c r="W670" s="3"/>
      <c r="X670" s="3"/>
      <c r="Y670" s="3" t="s">
        <v>11873</v>
      </c>
      <c r="Z670" s="48">
        <v>0.756922471207342</v>
      </c>
      <c r="AA670" s="5">
        <v>8</v>
      </c>
      <c r="AB670" s="5">
        <v>8</v>
      </c>
      <c r="AC670" s="3" t="s">
        <v>11873</v>
      </c>
      <c r="AD670" s="3"/>
      <c r="AE670" s="3"/>
      <c r="AF670" s="3"/>
    </row>
    <row x14ac:dyDescent="0.25" r="671" customHeight="1" ht="16.5">
      <c r="A671" s="5">
        <v>104023</v>
      </c>
      <c r="B671" s="3" t="s">
        <v>12340</v>
      </c>
      <c r="C671" s="3" t="s">
        <v>12341</v>
      </c>
      <c r="D671" s="8" t="s">
        <v>9</v>
      </c>
      <c r="E671" s="79"/>
      <c r="F671" s="80">
        <f>IF(AC671="SIM",IF(E671&lt;&gt;"",IF(VLOOKUP(E671,AUXILIAR!$A$1:$B$11,2,FALSE)-IF(Verificação!$G$3="",10,VLOOKUP(Verificação!$G$3,AUXILIAR!$A$1:$B$11,2,FALSE))&gt;0,Verificação!$G$3,E671),IF(VLOOKUP(D671,AUXILIAR!$A$1:$B$11,2,FALSE)-IF(Verificação!$G$3="",10,VLOOKUP(Verificação!$G$3,AUXILIAR!$A$1:$B$11,2,FALSE))&gt;0,Verificação!$G$3,D671)),IF(E671&lt;&gt;"",E671,D671))</f>
      </c>
      <c r="G671" s="81">
        <f>IF(OR(AND(AC671="SIM",OR(F671=Verificação!$G$3,D671=F671,F671="NP")),OR(D671=F671,F671="NP")),"NÃO",IF(E671&lt;&gt;"","SIM","NÃO"))</f>
      </c>
      <c r="H671" s="7">
        <f>IF(E671="NP",0,ABS(VLOOKUP(D671,AUXILIAR!$A$2:$B$11,2,FALSE) - VLOOKUP(E671,AUXILIAR!$A$2:$B$11,2,FALSE)))</f>
      </c>
      <c r="I671" s="5">
        <v>5</v>
      </c>
      <c r="J671" s="5">
        <v>11</v>
      </c>
      <c r="K671" s="48">
        <v>0.45454545454545453</v>
      </c>
      <c r="L671" s="5">
        <v>4</v>
      </c>
      <c r="M671" s="5">
        <v>9</v>
      </c>
      <c r="N671" s="48">
        <v>0.4444444444444444</v>
      </c>
      <c r="O671" s="5">
        <v>2</v>
      </c>
      <c r="P671" s="3" t="s">
        <v>12342</v>
      </c>
      <c r="Q671" s="3" t="s">
        <v>11873</v>
      </c>
      <c r="R671" s="7"/>
      <c r="S671" s="7"/>
      <c r="T671" s="13"/>
      <c r="U671" s="13"/>
      <c r="V671" s="5">
        <v>4</v>
      </c>
      <c r="W671" s="3"/>
      <c r="X671" s="3"/>
      <c r="Y671" s="3" t="s">
        <v>13134</v>
      </c>
      <c r="Z671" s="48">
        <v>0.756922471207342</v>
      </c>
      <c r="AA671" s="5">
        <v>8</v>
      </c>
      <c r="AB671" s="5">
        <v>8</v>
      </c>
      <c r="AC671" s="3" t="s">
        <v>11873</v>
      </c>
      <c r="AD671" s="3"/>
      <c r="AE671" s="3"/>
      <c r="AF671" s="3"/>
    </row>
    <row x14ac:dyDescent="0.25" r="672" customHeight="1" ht="16.5">
      <c r="A672" s="5">
        <v>100748</v>
      </c>
      <c r="B672" s="3" t="s">
        <v>12261</v>
      </c>
      <c r="C672" s="3" t="s">
        <v>12262</v>
      </c>
      <c r="D672" s="8" t="s">
        <v>9</v>
      </c>
      <c r="E672" s="79"/>
      <c r="F672" s="80">
        <f>IF(AC672="SIM",IF(E672&lt;&gt;"",IF(VLOOKUP(E672,AUXILIAR!$A$1:$B$11,2,FALSE)-IF(Verificação!$G$3="",10,VLOOKUP(Verificação!$G$3,AUXILIAR!$A$1:$B$11,2,FALSE))&gt;0,Verificação!$G$3,E672),IF(VLOOKUP(D672,AUXILIAR!$A$1:$B$11,2,FALSE)-IF(Verificação!$G$3="",10,VLOOKUP(Verificação!$G$3,AUXILIAR!$A$1:$B$11,2,FALSE))&gt;0,Verificação!$G$3,D672)),IF(E672&lt;&gt;"",E672,D672))</f>
      </c>
      <c r="G672" s="81">
        <f>IF(OR(AND(AC672="SIM",OR(F672=Verificação!$G$3,D672=F672,F672="NP")),OR(D672=F672,F672="NP")),"NÃO",IF(E672&lt;&gt;"","SIM","NÃO"))</f>
      </c>
      <c r="H672" s="7">
        <f>IF(E672="NP",0,ABS(VLOOKUP(D672,AUXILIAR!$A$2:$B$11,2,FALSE) - VLOOKUP(E672,AUXILIAR!$A$2:$B$11,2,FALSE)))</f>
      </c>
      <c r="I672" s="5">
        <v>16</v>
      </c>
      <c r="J672" s="5">
        <v>43</v>
      </c>
      <c r="K672" s="48">
        <v>0.37209302325581395</v>
      </c>
      <c r="L672" s="5">
        <v>16</v>
      </c>
      <c r="M672" s="5">
        <v>37</v>
      </c>
      <c r="N672" s="48">
        <v>0.43243243243243246</v>
      </c>
      <c r="O672" s="5">
        <v>2</v>
      </c>
      <c r="P672" s="3" t="s">
        <v>12263</v>
      </c>
      <c r="Q672" s="3" t="s">
        <v>11873</v>
      </c>
      <c r="R672" s="7"/>
      <c r="S672" s="7"/>
      <c r="T672" s="13"/>
      <c r="U672" s="13"/>
      <c r="V672" s="5">
        <v>4</v>
      </c>
      <c r="W672" s="3"/>
      <c r="X672" s="3"/>
      <c r="Y672" s="3" t="s">
        <v>13134</v>
      </c>
      <c r="Z672" s="48">
        <v>0.756922471207342</v>
      </c>
      <c r="AA672" s="5">
        <v>8</v>
      </c>
      <c r="AB672" s="5">
        <v>8</v>
      </c>
      <c r="AC672" s="3" t="s">
        <v>11873</v>
      </c>
      <c r="AD672" s="3"/>
      <c r="AE672" s="3"/>
      <c r="AF672" s="3"/>
    </row>
    <row x14ac:dyDescent="0.25" r="673" customHeight="1" ht="16.5">
      <c r="A673" s="5">
        <v>21840</v>
      </c>
      <c r="B673" s="3" t="s">
        <v>11526</v>
      </c>
      <c r="C673" s="3" t="s">
        <v>11527</v>
      </c>
      <c r="D673" s="8" t="s">
        <v>9</v>
      </c>
      <c r="E673" s="79"/>
      <c r="F673" s="80">
        <f>IF(AC673="SIM",IF(E673&lt;&gt;"",IF(VLOOKUP(E673,AUXILIAR!$A$1:$B$11,2,FALSE)-IF(Verificação!$G$3="",10,VLOOKUP(Verificação!$G$3,AUXILIAR!$A$1:$B$11,2,FALSE))&gt;0,Verificação!$G$3,E673),IF(VLOOKUP(D673,AUXILIAR!$A$1:$B$11,2,FALSE)-IF(Verificação!$G$3="",10,VLOOKUP(Verificação!$G$3,AUXILIAR!$A$1:$B$11,2,FALSE))&gt;0,Verificação!$G$3,D673)),IF(E673&lt;&gt;"",E673,D673))</f>
      </c>
      <c r="G673" s="81">
        <f>IF(OR(AND(AC673="SIM",OR(F673=Verificação!$G$3,D673=F673,F673="NP")),OR(D673=F673,F673="NP")),"NÃO",IF(E673&lt;&gt;"","SIM","NÃO"))</f>
      </c>
      <c r="H673" s="7">
        <f>IF(E673="NP",0,ABS(VLOOKUP(D673,AUXILIAR!$A$2:$B$11,2,FALSE) - VLOOKUP(E673,AUXILIAR!$A$2:$B$11,2,FALSE)))</f>
      </c>
      <c r="I673" s="5">
        <v>6</v>
      </c>
      <c r="J673" s="5">
        <v>6</v>
      </c>
      <c r="K673" s="5">
        <v>1</v>
      </c>
      <c r="L673" s="5">
        <v>2</v>
      </c>
      <c r="M673" s="5">
        <v>2</v>
      </c>
      <c r="N673" s="5">
        <v>1</v>
      </c>
      <c r="O673" s="7"/>
      <c r="P673" s="3"/>
      <c r="Q673" s="3" t="s">
        <v>13134</v>
      </c>
      <c r="R673" s="48">
        <v>0.7</v>
      </c>
      <c r="S673" s="5">
        <v>11</v>
      </c>
      <c r="T673" s="13"/>
      <c r="U673" s="13"/>
      <c r="V673" s="7"/>
      <c r="W673" s="3" t="s">
        <v>13158</v>
      </c>
      <c r="X673" s="3"/>
      <c r="Y673" s="3" t="s">
        <v>11873</v>
      </c>
      <c r="Z673" s="48">
        <v>0.7</v>
      </c>
      <c r="AA673" s="5">
        <v>7</v>
      </c>
      <c r="AB673" s="5">
        <v>11</v>
      </c>
      <c r="AC673" s="3" t="s">
        <v>13134</v>
      </c>
      <c r="AD673" s="3"/>
      <c r="AE673" s="3"/>
      <c r="AF673" s="3"/>
    </row>
    <row x14ac:dyDescent="0.25" r="674" customHeight="1" ht="16.5">
      <c r="A674" s="5">
        <v>128369</v>
      </c>
      <c r="B674" s="3" t="s">
        <v>10781</v>
      </c>
      <c r="C674" s="3" t="s">
        <v>10782</v>
      </c>
      <c r="D674" s="8" t="s">
        <v>7</v>
      </c>
      <c r="E674" s="79"/>
      <c r="F674" s="80">
        <f>IF(AC674="SIM",IF(E674&lt;&gt;"",IF(VLOOKUP(E674,AUXILIAR!$A$1:$B$11,2,FALSE)-IF(Verificação!$G$3="",10,VLOOKUP(Verificação!$G$3,AUXILIAR!$A$1:$B$11,2,FALSE))&gt;0,Verificação!$G$3,E674),IF(VLOOKUP(D674,AUXILIAR!$A$1:$B$11,2,FALSE)-IF(Verificação!$G$3="",10,VLOOKUP(Verificação!$G$3,AUXILIAR!$A$1:$B$11,2,FALSE))&gt;0,Verificação!$G$3,D674)),IF(E674&lt;&gt;"",E674,D674))</f>
      </c>
      <c r="G674" s="81">
        <f>IF(OR(AND(AC674="SIM",OR(F674=Verificação!$G$3,D674=F674,F674="NP")),OR(D674=F674,F674="NP")),"NÃO",IF(E674&lt;&gt;"","SIM","NÃO"))</f>
      </c>
      <c r="H674" s="7">
        <f>IF(E674="NP",0,ABS(VLOOKUP(D674,AUXILIAR!$A$2:$B$11,2,FALSE) - VLOOKUP(E674,AUXILIAR!$A$2:$B$11,2,FALSE)))</f>
      </c>
      <c r="I674" s="5">
        <v>1</v>
      </c>
      <c r="J674" s="5">
        <v>1</v>
      </c>
      <c r="K674" s="5">
        <v>1</v>
      </c>
      <c r="L674" s="5">
        <v>1</v>
      </c>
      <c r="M674" s="5">
        <v>1</v>
      </c>
      <c r="N674" s="5">
        <v>1</v>
      </c>
      <c r="O674" s="7"/>
      <c r="P674" s="3"/>
      <c r="Q674" s="3" t="s">
        <v>13134</v>
      </c>
      <c r="R674" s="48">
        <v>0.7</v>
      </c>
      <c r="S674" s="5">
        <v>29</v>
      </c>
      <c r="T674" s="13"/>
      <c r="U674" s="13"/>
      <c r="V674" s="5">
        <v>9</v>
      </c>
      <c r="W674" s="3" t="s">
        <v>13195</v>
      </c>
      <c r="X674" s="3"/>
      <c r="Y674" s="3" t="s">
        <v>11873</v>
      </c>
      <c r="Z674" s="48">
        <v>0.7</v>
      </c>
      <c r="AA674" s="5">
        <v>7</v>
      </c>
      <c r="AB674" s="5">
        <v>29</v>
      </c>
      <c r="AC674" s="3" t="s">
        <v>13134</v>
      </c>
      <c r="AD674" s="3"/>
      <c r="AE674" s="3"/>
      <c r="AF674" s="3"/>
    </row>
    <row x14ac:dyDescent="0.25" r="675" customHeight="1" ht="16.5">
      <c r="A675" s="5">
        <v>5221</v>
      </c>
      <c r="B675" s="3" t="s">
        <v>10026</v>
      </c>
      <c r="C675" s="3" t="s">
        <v>10027</v>
      </c>
      <c r="D675" s="8" t="s">
        <v>7</v>
      </c>
      <c r="E675" s="79"/>
      <c r="F675" s="80">
        <f>IF(AC675="SIM",IF(E675&lt;&gt;"",IF(VLOOKUP(E675,AUXILIAR!$A$1:$B$11,2,FALSE)-IF(Verificação!$G$3="",10,VLOOKUP(Verificação!$G$3,AUXILIAR!$A$1:$B$11,2,FALSE))&gt;0,Verificação!$G$3,E675),IF(VLOOKUP(D675,AUXILIAR!$A$1:$B$11,2,FALSE)-IF(Verificação!$G$3="",10,VLOOKUP(Verificação!$G$3,AUXILIAR!$A$1:$B$11,2,FALSE))&gt;0,Verificação!$G$3,D675)),IF(E675&lt;&gt;"",E675,D675))</f>
      </c>
      <c r="G675" s="81">
        <f>IF(OR(AND(AC675="SIM",OR(F675=Verificação!$G$3,D675=F675,F675="NP")),OR(D675=F675,F675="NP")),"NÃO",IF(E675&lt;&gt;"","SIM","NÃO"))</f>
      </c>
      <c r="H675" s="7">
        <f>IF(E675="NP",0,ABS(VLOOKUP(D675,AUXILIAR!$A$2:$B$11,2,FALSE) - VLOOKUP(E675,AUXILIAR!$A$2:$B$11,2,FALSE)))</f>
      </c>
      <c r="I675" s="5">
        <v>1</v>
      </c>
      <c r="J675" s="5">
        <v>1</v>
      </c>
      <c r="K675" s="5">
        <v>1</v>
      </c>
      <c r="L675" s="5">
        <v>1</v>
      </c>
      <c r="M675" s="5">
        <v>1</v>
      </c>
      <c r="N675" s="5">
        <v>1</v>
      </c>
      <c r="O675" s="7"/>
      <c r="P675" s="3"/>
      <c r="Q675" s="3" t="s">
        <v>13134</v>
      </c>
      <c r="R675" s="48">
        <v>0.7</v>
      </c>
      <c r="S675" s="5">
        <v>31</v>
      </c>
      <c r="T675" s="13"/>
      <c r="U675" s="13"/>
      <c r="V675" s="5">
        <v>6</v>
      </c>
      <c r="W675" s="3" t="s">
        <v>13666</v>
      </c>
      <c r="X675" s="3"/>
      <c r="Y675" s="3" t="s">
        <v>11873</v>
      </c>
      <c r="Z675" s="48">
        <v>0.7</v>
      </c>
      <c r="AA675" s="5">
        <v>7</v>
      </c>
      <c r="AB675" s="5">
        <v>31</v>
      </c>
      <c r="AC675" s="3" t="s">
        <v>13134</v>
      </c>
      <c r="AD675" s="3"/>
      <c r="AE675" s="3"/>
      <c r="AF675" s="3"/>
    </row>
    <row x14ac:dyDescent="0.25" r="676" customHeight="1" ht="16.5">
      <c r="A676" s="5">
        <v>8960</v>
      </c>
      <c r="B676" s="3" t="s">
        <v>10891</v>
      </c>
      <c r="C676" s="3" t="s">
        <v>10892</v>
      </c>
      <c r="D676" s="8" t="s">
        <v>8</v>
      </c>
      <c r="E676" s="79"/>
      <c r="F676" s="80">
        <f>IF(AC676="SIM",IF(E676&lt;&gt;"",IF(VLOOKUP(E676,AUXILIAR!$A$1:$B$11,2,FALSE)-IF(Verificação!$G$3="",10,VLOOKUP(Verificação!$G$3,AUXILIAR!$A$1:$B$11,2,FALSE))&gt;0,Verificação!$G$3,E676),IF(VLOOKUP(D676,AUXILIAR!$A$1:$B$11,2,FALSE)-IF(Verificação!$G$3="",10,VLOOKUP(Verificação!$G$3,AUXILIAR!$A$1:$B$11,2,FALSE))&gt;0,Verificação!$G$3,D676)),IF(E676&lt;&gt;"",E676,D676))</f>
      </c>
      <c r="G676" s="81">
        <f>IF(OR(AND(AC676="SIM",OR(F676=Verificação!$G$3,D676=F676,F676="NP")),OR(D676=F676,F676="NP")),"NÃO",IF(E676&lt;&gt;"","SIM","NÃO"))</f>
      </c>
      <c r="H676" s="7">
        <f>IF(E676="NP",0,ABS(VLOOKUP(D676,AUXILIAR!$A$2:$B$11,2,FALSE) - VLOOKUP(E676,AUXILIAR!$A$2:$B$11,2,FALSE)))</f>
      </c>
      <c r="I676" s="5">
        <v>3</v>
      </c>
      <c r="J676" s="5">
        <v>8</v>
      </c>
      <c r="K676" s="48">
        <v>0.375</v>
      </c>
      <c r="L676" s="5">
        <v>1</v>
      </c>
      <c r="M676" s="5">
        <v>5</v>
      </c>
      <c r="N676" s="48">
        <v>0.2</v>
      </c>
      <c r="O676" s="5">
        <v>3</v>
      </c>
      <c r="P676" s="3" t="s">
        <v>1956</v>
      </c>
      <c r="Q676" s="3" t="s">
        <v>11873</v>
      </c>
      <c r="R676" s="48">
        <v>0.7</v>
      </c>
      <c r="S676" s="5">
        <v>20</v>
      </c>
      <c r="T676" s="48">
        <v>0.52</v>
      </c>
      <c r="U676" s="48">
        <v>3.7634409</v>
      </c>
      <c r="V676" s="5">
        <v>17</v>
      </c>
      <c r="W676" s="3" t="s">
        <v>13236</v>
      </c>
      <c r="X676" s="3" t="s">
        <v>13140</v>
      </c>
      <c r="Y676" s="3" t="s">
        <v>13134</v>
      </c>
      <c r="Z676" s="48">
        <v>0.7</v>
      </c>
      <c r="AA676" s="5">
        <v>7</v>
      </c>
      <c r="AB676" s="5">
        <v>20</v>
      </c>
      <c r="AC676" s="3" t="s">
        <v>13134</v>
      </c>
      <c r="AD676" s="3"/>
      <c r="AE676" s="3"/>
      <c r="AF676" s="3"/>
    </row>
    <row x14ac:dyDescent="0.25" r="677" customHeight="1" ht="16.5">
      <c r="A677" s="5">
        <v>14803</v>
      </c>
      <c r="B677" s="3" t="s">
        <v>10179</v>
      </c>
      <c r="C677" s="3" t="s">
        <v>10180</v>
      </c>
      <c r="D677" s="8" t="s">
        <v>7</v>
      </c>
      <c r="E677" s="79"/>
      <c r="F677" s="80">
        <f>IF(AC677="SIM",IF(E677&lt;&gt;"",IF(VLOOKUP(E677,AUXILIAR!$A$1:$B$11,2,FALSE)-IF(Verificação!$G$3="",10,VLOOKUP(Verificação!$G$3,AUXILIAR!$A$1:$B$11,2,FALSE))&gt;0,Verificação!$G$3,E677),IF(VLOOKUP(D677,AUXILIAR!$A$1:$B$11,2,FALSE)-IF(Verificação!$G$3="",10,VLOOKUP(Verificação!$G$3,AUXILIAR!$A$1:$B$11,2,FALSE))&gt;0,Verificação!$G$3,D677)),IF(E677&lt;&gt;"",E677,D677))</f>
      </c>
      <c r="G677" s="81">
        <f>IF(OR(AND(AC677="SIM",OR(F677=Verificação!$G$3,D677=F677,F677="NP")),OR(D677=F677,F677="NP")),"NÃO",IF(E677&lt;&gt;"","SIM","NÃO"))</f>
      </c>
      <c r="H677" s="7">
        <f>IF(E677="NP",0,ABS(VLOOKUP(D677,AUXILIAR!$A$2:$B$11,2,FALSE) - VLOOKUP(E677,AUXILIAR!$A$2:$B$11,2,FALSE)))</f>
      </c>
      <c r="I677" s="5">
        <v>1</v>
      </c>
      <c r="J677" s="5">
        <v>1</v>
      </c>
      <c r="K677" s="5">
        <v>1</v>
      </c>
      <c r="L677" s="5">
        <v>1</v>
      </c>
      <c r="M677" s="5">
        <v>1</v>
      </c>
      <c r="N677" s="5">
        <v>1</v>
      </c>
      <c r="O677" s="7"/>
      <c r="P677" s="3"/>
      <c r="Q677" s="3" t="s">
        <v>13134</v>
      </c>
      <c r="R677" s="48">
        <v>0.7</v>
      </c>
      <c r="S677" s="5">
        <v>28</v>
      </c>
      <c r="T677" s="13"/>
      <c r="U677" s="13"/>
      <c r="V677" s="7"/>
      <c r="W677" s="3" t="s">
        <v>13182</v>
      </c>
      <c r="X677" s="3"/>
      <c r="Y677" s="3" t="s">
        <v>11873</v>
      </c>
      <c r="Z677" s="48">
        <v>0.7</v>
      </c>
      <c r="AA677" s="5">
        <v>7</v>
      </c>
      <c r="AB677" s="5">
        <v>28</v>
      </c>
      <c r="AC677" s="3" t="s">
        <v>13134</v>
      </c>
      <c r="AD677" s="3"/>
      <c r="AE677" s="3"/>
      <c r="AF677" s="3"/>
    </row>
    <row x14ac:dyDescent="0.25" r="678" customHeight="1" ht="16.5">
      <c r="A678" s="5">
        <v>35987</v>
      </c>
      <c r="B678" s="3" t="s">
        <v>10412</v>
      </c>
      <c r="C678" s="3" t="s">
        <v>10413</v>
      </c>
      <c r="D678" s="8" t="s">
        <v>7</v>
      </c>
      <c r="E678" s="79"/>
      <c r="F678" s="80">
        <f>IF(AC678="SIM",IF(E678&lt;&gt;"",IF(VLOOKUP(E678,AUXILIAR!$A$1:$B$11,2,FALSE)-IF(Verificação!$G$3="",10,VLOOKUP(Verificação!$G$3,AUXILIAR!$A$1:$B$11,2,FALSE))&gt;0,Verificação!$G$3,E678),IF(VLOOKUP(D678,AUXILIAR!$A$1:$B$11,2,FALSE)-IF(Verificação!$G$3="",10,VLOOKUP(Verificação!$G$3,AUXILIAR!$A$1:$B$11,2,FALSE))&gt;0,Verificação!$G$3,D678)),IF(E678&lt;&gt;"",E678,D678))</f>
      </c>
      <c r="G678" s="81">
        <f>IF(OR(AND(AC678="SIM",OR(F678=Verificação!$G$3,D678=F678,F678="NP")),OR(D678=F678,F678="NP")),"NÃO",IF(E678&lt;&gt;"","SIM","NÃO"))</f>
      </c>
      <c r="H678" s="7">
        <f>IF(E678="NP",0,ABS(VLOOKUP(D678,AUXILIAR!$A$2:$B$11,2,FALSE) - VLOOKUP(E678,AUXILIAR!$A$2:$B$11,2,FALSE)))</f>
      </c>
      <c r="I678" s="5">
        <v>1</v>
      </c>
      <c r="J678" s="5">
        <v>2</v>
      </c>
      <c r="K678" s="48">
        <v>0.5</v>
      </c>
      <c r="L678" s="5">
        <v>1</v>
      </c>
      <c r="M678" s="5">
        <v>2</v>
      </c>
      <c r="N678" s="48">
        <v>0.5</v>
      </c>
      <c r="O678" s="7"/>
      <c r="P678" s="3"/>
      <c r="Q678" s="3" t="s">
        <v>13134</v>
      </c>
      <c r="R678" s="48">
        <v>0.7</v>
      </c>
      <c r="S678" s="5">
        <v>33</v>
      </c>
      <c r="T678" s="13"/>
      <c r="U678" s="13"/>
      <c r="V678" s="5">
        <v>10</v>
      </c>
      <c r="W678" s="3" t="s">
        <v>13667</v>
      </c>
      <c r="X678" s="3"/>
      <c r="Y678" s="3" t="s">
        <v>11873</v>
      </c>
      <c r="Z678" s="48">
        <v>0.7</v>
      </c>
      <c r="AA678" s="5">
        <v>7</v>
      </c>
      <c r="AB678" s="5">
        <v>33</v>
      </c>
      <c r="AC678" s="3" t="s">
        <v>13134</v>
      </c>
      <c r="AD678" s="3"/>
      <c r="AE678" s="3"/>
      <c r="AF678" s="3"/>
    </row>
    <row x14ac:dyDescent="0.25" r="679" customHeight="1" ht="16.5">
      <c r="A679" s="5">
        <v>125</v>
      </c>
      <c r="B679" s="3" t="s">
        <v>10815</v>
      </c>
      <c r="C679" s="3" t="s">
        <v>10816</v>
      </c>
      <c r="D679" s="8" t="s">
        <v>8</v>
      </c>
      <c r="E679" s="79"/>
      <c r="F679" s="80">
        <f>IF(AC679="SIM",IF(E679&lt;&gt;"",IF(VLOOKUP(E679,AUXILIAR!$A$1:$B$11,2,FALSE)-IF(Verificação!$G$3="",10,VLOOKUP(Verificação!$G$3,AUXILIAR!$A$1:$B$11,2,FALSE))&gt;0,Verificação!$G$3,E679),IF(VLOOKUP(D679,AUXILIAR!$A$1:$B$11,2,FALSE)-IF(Verificação!$G$3="",10,VLOOKUP(Verificação!$G$3,AUXILIAR!$A$1:$B$11,2,FALSE))&gt;0,Verificação!$G$3,D679)),IF(E679&lt;&gt;"",E679,D679))</f>
      </c>
      <c r="G679" s="81">
        <f>IF(OR(AND(AC679="SIM",OR(F679=Verificação!$G$3,D679=F679,F679="NP")),OR(D679=F679,F679="NP")),"NÃO",IF(E679&lt;&gt;"","SIM","NÃO"))</f>
      </c>
      <c r="H679" s="7">
        <f>IF(E679="NP",0,ABS(VLOOKUP(D679,AUXILIAR!$A$2:$B$11,2,FALSE) - VLOOKUP(E679,AUXILIAR!$A$2:$B$11,2,FALSE)))</f>
      </c>
      <c r="I679" s="5">
        <v>10</v>
      </c>
      <c r="J679" s="5">
        <v>21</v>
      </c>
      <c r="K679" s="48">
        <v>0.47619047619047616</v>
      </c>
      <c r="L679" s="5">
        <v>5</v>
      </c>
      <c r="M679" s="5">
        <v>15</v>
      </c>
      <c r="N679" s="48">
        <v>0.3333333333333333</v>
      </c>
      <c r="O679" s="5">
        <v>1</v>
      </c>
      <c r="P679" s="3" t="s">
        <v>10817</v>
      </c>
      <c r="Q679" s="3" t="s">
        <v>13134</v>
      </c>
      <c r="R679" s="48">
        <v>0.7</v>
      </c>
      <c r="S679" s="5">
        <v>13</v>
      </c>
      <c r="T679" s="13"/>
      <c r="U679" s="13"/>
      <c r="V679" s="5">
        <v>11</v>
      </c>
      <c r="W679" s="3" t="s">
        <v>13256</v>
      </c>
      <c r="X679" s="3"/>
      <c r="Y679" s="3" t="s">
        <v>11873</v>
      </c>
      <c r="Z679" s="48">
        <v>0.7</v>
      </c>
      <c r="AA679" s="5">
        <v>7</v>
      </c>
      <c r="AB679" s="5">
        <v>13</v>
      </c>
      <c r="AC679" s="3" t="s">
        <v>13134</v>
      </c>
      <c r="AD679" s="3"/>
      <c r="AE679" s="3"/>
      <c r="AF679" s="3"/>
    </row>
    <row x14ac:dyDescent="0.25" r="680" customHeight="1" ht="16.5">
      <c r="A680" s="5">
        <v>121977</v>
      </c>
      <c r="B680" s="3" t="s">
        <v>12799</v>
      </c>
      <c r="C680" s="3" t="s">
        <v>12800</v>
      </c>
      <c r="D680" s="8" t="s">
        <v>9</v>
      </c>
      <c r="E680" s="79"/>
      <c r="F680" s="80">
        <f>IF(AC680="SIM",IF(E680&lt;&gt;"",IF(VLOOKUP(E680,AUXILIAR!$A$1:$B$11,2,FALSE)-IF(Verificação!$G$3="",10,VLOOKUP(Verificação!$G$3,AUXILIAR!$A$1:$B$11,2,FALSE))&gt;0,Verificação!$G$3,E680),IF(VLOOKUP(D680,AUXILIAR!$A$1:$B$11,2,FALSE)-IF(Verificação!$G$3="",10,VLOOKUP(Verificação!$G$3,AUXILIAR!$A$1:$B$11,2,FALSE))&gt;0,Verificação!$G$3,D680)),IF(E680&lt;&gt;"",E680,D680))</f>
      </c>
      <c r="G680" s="81">
        <f>IF(OR(AND(AC680="SIM",OR(F680=Verificação!$G$3,D680=F680,F680="NP")),OR(D680=F680,F680="NP")),"NÃO",IF(E680&lt;&gt;"","SIM","NÃO"))</f>
      </c>
      <c r="H680" s="7">
        <f>IF(E680="NP",0,ABS(VLOOKUP(D680,AUXILIAR!$A$2:$B$11,2,FALSE) - VLOOKUP(E680,AUXILIAR!$A$2:$B$11,2,FALSE)))</f>
      </c>
      <c r="I680" s="5">
        <v>3</v>
      </c>
      <c r="J680" s="5">
        <v>7</v>
      </c>
      <c r="K680" s="48">
        <v>0.42857142857142855</v>
      </c>
      <c r="L680" s="5">
        <v>3</v>
      </c>
      <c r="M680" s="5">
        <v>7</v>
      </c>
      <c r="N680" s="48">
        <v>0.42857142857142855</v>
      </c>
      <c r="O680" s="5">
        <v>2</v>
      </c>
      <c r="P680" s="3" t="s">
        <v>12801</v>
      </c>
      <c r="Q680" s="3" t="s">
        <v>11873</v>
      </c>
      <c r="R680" s="7"/>
      <c r="S680" s="7"/>
      <c r="T680" s="13"/>
      <c r="U680" s="13"/>
      <c r="V680" s="5">
        <v>3</v>
      </c>
      <c r="W680" s="3"/>
      <c r="X680" s="3"/>
      <c r="Y680" s="3" t="s">
        <v>13134</v>
      </c>
      <c r="Z680" s="48">
        <v>0.644145953670495</v>
      </c>
      <c r="AA680" s="5">
        <v>6</v>
      </c>
      <c r="AB680" s="5">
        <v>6</v>
      </c>
      <c r="AC680" s="3" t="s">
        <v>11873</v>
      </c>
      <c r="AD680" s="3"/>
      <c r="AE680" s="3"/>
      <c r="AF680" s="3"/>
    </row>
    <row x14ac:dyDescent="0.25" r="681" customHeight="1" ht="16.5">
      <c r="A681" s="5">
        <v>115667</v>
      </c>
      <c r="B681" s="3" t="s">
        <v>12659</v>
      </c>
      <c r="C681" s="3" t="s">
        <v>12660</v>
      </c>
      <c r="D681" s="8" t="s">
        <v>9</v>
      </c>
      <c r="E681" s="79"/>
      <c r="F681" s="80">
        <f>IF(AC681="SIM",IF(E681&lt;&gt;"",IF(VLOOKUP(E681,AUXILIAR!$A$1:$B$11,2,FALSE)-IF(Verificação!$G$3="",10,VLOOKUP(Verificação!$G$3,AUXILIAR!$A$1:$B$11,2,FALSE))&gt;0,Verificação!$G$3,E681),IF(VLOOKUP(D681,AUXILIAR!$A$1:$B$11,2,FALSE)-IF(Verificação!$G$3="",10,VLOOKUP(Verificação!$G$3,AUXILIAR!$A$1:$B$11,2,FALSE))&gt;0,Verificação!$G$3,D681)),IF(E681&lt;&gt;"",E681,D681))</f>
      </c>
      <c r="G681" s="81">
        <f>IF(OR(AND(AC681="SIM",OR(F681=Verificação!$G$3,D681=F681,F681="NP")),OR(D681=F681,F681="NP")),"NÃO",IF(E681&lt;&gt;"","SIM","NÃO"))</f>
      </c>
      <c r="H681" s="7">
        <f>IF(E681="NP",0,ABS(VLOOKUP(D681,AUXILIAR!$A$2:$B$11,2,FALSE) - VLOOKUP(E681,AUXILIAR!$A$2:$B$11,2,FALSE)))</f>
      </c>
      <c r="I681" s="5">
        <v>2</v>
      </c>
      <c r="J681" s="5">
        <v>3</v>
      </c>
      <c r="K681" s="48">
        <v>0.6666666666666666</v>
      </c>
      <c r="L681" s="5">
        <v>2</v>
      </c>
      <c r="M681" s="5">
        <v>3</v>
      </c>
      <c r="N681" s="48">
        <v>0.6666666666666666</v>
      </c>
      <c r="O681" s="7"/>
      <c r="P681" s="3"/>
      <c r="Q681" s="3" t="s">
        <v>13134</v>
      </c>
      <c r="R681" s="7"/>
      <c r="S681" s="7"/>
      <c r="T681" s="13"/>
      <c r="U681" s="13"/>
      <c r="V681" s="5">
        <v>3</v>
      </c>
      <c r="W681" s="3"/>
      <c r="X681" s="3"/>
      <c r="Y681" s="3" t="s">
        <v>11873</v>
      </c>
      <c r="Z681" s="48">
        <v>0.644145953670495</v>
      </c>
      <c r="AA681" s="5">
        <v>6</v>
      </c>
      <c r="AB681" s="5">
        <v>6</v>
      </c>
      <c r="AC681" s="3" t="s">
        <v>11873</v>
      </c>
      <c r="AD681" s="3"/>
      <c r="AE681" s="3"/>
      <c r="AF681" s="3"/>
    </row>
    <row x14ac:dyDescent="0.25" r="682" customHeight="1" ht="16.5">
      <c r="A682" s="5">
        <v>113356</v>
      </c>
      <c r="B682" s="3" t="s">
        <v>12599</v>
      </c>
      <c r="C682" s="3" t="s">
        <v>12600</v>
      </c>
      <c r="D682" s="8" t="s">
        <v>9</v>
      </c>
      <c r="E682" s="79"/>
      <c r="F682" s="80">
        <f>IF(AC682="SIM",IF(E682&lt;&gt;"",IF(VLOOKUP(E682,AUXILIAR!$A$1:$B$11,2,FALSE)-IF(Verificação!$G$3="",10,VLOOKUP(Verificação!$G$3,AUXILIAR!$A$1:$B$11,2,FALSE))&gt;0,Verificação!$G$3,E682),IF(VLOOKUP(D682,AUXILIAR!$A$1:$B$11,2,FALSE)-IF(Verificação!$G$3="",10,VLOOKUP(Verificação!$G$3,AUXILIAR!$A$1:$B$11,2,FALSE))&gt;0,Verificação!$G$3,D682)),IF(E682&lt;&gt;"",E682,D682))</f>
      </c>
      <c r="G682" s="81">
        <f>IF(OR(AND(AC682="SIM",OR(F682=Verificação!$G$3,D682=F682,F682="NP")),OR(D682=F682,F682="NP")),"NÃO",IF(E682&lt;&gt;"","SIM","NÃO"))</f>
      </c>
      <c r="H682" s="7">
        <f>IF(E682="NP",0,ABS(VLOOKUP(D682,AUXILIAR!$A$2:$B$11,2,FALSE) - VLOOKUP(E682,AUXILIAR!$A$2:$B$11,2,FALSE)))</f>
      </c>
      <c r="I682" s="5">
        <v>1</v>
      </c>
      <c r="J682" s="5">
        <v>1</v>
      </c>
      <c r="K682" s="5">
        <v>1</v>
      </c>
      <c r="L682" s="5">
        <v>1</v>
      </c>
      <c r="M682" s="5">
        <v>1</v>
      </c>
      <c r="N682" s="5">
        <v>1</v>
      </c>
      <c r="O682" s="7"/>
      <c r="P682" s="3"/>
      <c r="Q682" s="3" t="s">
        <v>13134</v>
      </c>
      <c r="R682" s="7"/>
      <c r="S682" s="7"/>
      <c r="T682" s="13"/>
      <c r="U682" s="13"/>
      <c r="V682" s="5">
        <v>3</v>
      </c>
      <c r="W682" s="3"/>
      <c r="X682" s="3"/>
      <c r="Y682" s="3" t="s">
        <v>11873</v>
      </c>
      <c r="Z682" s="48">
        <v>0.644145953670495</v>
      </c>
      <c r="AA682" s="5">
        <v>6</v>
      </c>
      <c r="AB682" s="5">
        <v>6</v>
      </c>
      <c r="AC682" s="3" t="s">
        <v>11873</v>
      </c>
      <c r="AD682" s="3"/>
      <c r="AE682" s="3"/>
      <c r="AF682" s="3"/>
    </row>
    <row x14ac:dyDescent="0.25" r="683" customHeight="1" ht="16.5">
      <c r="A683" s="5">
        <v>123510</v>
      </c>
      <c r="B683" s="3" t="s">
        <v>12863</v>
      </c>
      <c r="C683" s="3" t="s">
        <v>12864</v>
      </c>
      <c r="D683" s="8" t="s">
        <v>9</v>
      </c>
      <c r="E683" s="79"/>
      <c r="F683" s="80">
        <f>IF(AC683="SIM",IF(E683&lt;&gt;"",IF(VLOOKUP(E683,AUXILIAR!$A$1:$B$11,2,FALSE)-IF(Verificação!$G$3="",10,VLOOKUP(Verificação!$G$3,AUXILIAR!$A$1:$B$11,2,FALSE))&gt;0,Verificação!$G$3,E683),IF(VLOOKUP(D683,AUXILIAR!$A$1:$B$11,2,FALSE)-IF(Verificação!$G$3="",10,VLOOKUP(Verificação!$G$3,AUXILIAR!$A$1:$B$11,2,FALSE))&gt;0,Verificação!$G$3,D683)),IF(E683&lt;&gt;"",E683,D683))</f>
      </c>
      <c r="G683" s="81">
        <f>IF(OR(AND(AC683="SIM",OR(F683=Verificação!$G$3,D683=F683,F683="NP")),OR(D683=F683,F683="NP")),"NÃO",IF(E683&lt;&gt;"","SIM","NÃO"))</f>
      </c>
      <c r="H683" s="7">
        <f>IF(E683="NP",0,ABS(VLOOKUP(D683,AUXILIAR!$A$2:$B$11,2,FALSE) - VLOOKUP(E683,AUXILIAR!$A$2:$B$11,2,FALSE)))</f>
      </c>
      <c r="I683" s="5">
        <v>1</v>
      </c>
      <c r="J683" s="5">
        <v>1</v>
      </c>
      <c r="K683" s="5">
        <v>1</v>
      </c>
      <c r="L683" s="5">
        <v>1</v>
      </c>
      <c r="M683" s="5">
        <v>1</v>
      </c>
      <c r="N683" s="5">
        <v>1</v>
      </c>
      <c r="O683" s="7"/>
      <c r="P683" s="3"/>
      <c r="Q683" s="3" t="s">
        <v>13134</v>
      </c>
      <c r="R683" s="7"/>
      <c r="S683" s="7"/>
      <c r="T683" s="13"/>
      <c r="U683" s="13"/>
      <c r="V683" s="5">
        <v>3</v>
      </c>
      <c r="W683" s="3"/>
      <c r="X683" s="3"/>
      <c r="Y683" s="3" t="s">
        <v>11873</v>
      </c>
      <c r="Z683" s="48">
        <v>0.644145953670495</v>
      </c>
      <c r="AA683" s="5">
        <v>6</v>
      </c>
      <c r="AB683" s="5">
        <v>6</v>
      </c>
      <c r="AC683" s="3" t="s">
        <v>11873</v>
      </c>
      <c r="AD683" s="3"/>
      <c r="AE683" s="3"/>
      <c r="AF683" s="3"/>
    </row>
    <row x14ac:dyDescent="0.25" r="684" customHeight="1" ht="16.5">
      <c r="A684" s="5">
        <v>104289</v>
      </c>
      <c r="B684" s="3" t="s">
        <v>12349</v>
      </c>
      <c r="C684" s="3" t="s">
        <v>12350</v>
      </c>
      <c r="D684" s="8" t="s">
        <v>9</v>
      </c>
      <c r="E684" s="79"/>
      <c r="F684" s="80">
        <f>IF(AC684="SIM",IF(E684&lt;&gt;"",IF(VLOOKUP(E684,AUXILIAR!$A$1:$B$11,2,FALSE)-IF(Verificação!$G$3="",10,VLOOKUP(Verificação!$G$3,AUXILIAR!$A$1:$B$11,2,FALSE))&gt;0,Verificação!$G$3,E684),IF(VLOOKUP(D684,AUXILIAR!$A$1:$B$11,2,FALSE)-IF(Verificação!$G$3="",10,VLOOKUP(Verificação!$G$3,AUXILIAR!$A$1:$B$11,2,FALSE))&gt;0,Verificação!$G$3,D684)),IF(E684&lt;&gt;"",E684,D684))</f>
      </c>
      <c r="G684" s="81">
        <f>IF(OR(AND(AC684="SIM",OR(F684=Verificação!$G$3,D684=F684,F684="NP")),OR(D684=F684,F684="NP")),"NÃO",IF(E684&lt;&gt;"","SIM","NÃO"))</f>
      </c>
      <c r="H684" s="7">
        <f>IF(E684="NP",0,ABS(VLOOKUP(D684,AUXILIAR!$A$2:$B$11,2,FALSE) - VLOOKUP(E684,AUXILIAR!$A$2:$B$11,2,FALSE)))</f>
      </c>
      <c r="I684" s="5">
        <v>13</v>
      </c>
      <c r="J684" s="5">
        <v>43</v>
      </c>
      <c r="K684" s="48">
        <v>0.3023255813953488</v>
      </c>
      <c r="L684" s="5">
        <v>6</v>
      </c>
      <c r="M684" s="5">
        <v>32</v>
      </c>
      <c r="N684" s="48">
        <v>0.1875</v>
      </c>
      <c r="O684" s="5">
        <v>3</v>
      </c>
      <c r="P684" s="3" t="s">
        <v>12351</v>
      </c>
      <c r="Q684" s="3" t="s">
        <v>11873</v>
      </c>
      <c r="R684" s="7"/>
      <c r="S684" s="7"/>
      <c r="T684" s="13"/>
      <c r="U684" s="13"/>
      <c r="V684" s="5">
        <v>3</v>
      </c>
      <c r="W684" s="3"/>
      <c r="X684" s="3"/>
      <c r="Y684" s="3" t="s">
        <v>11873</v>
      </c>
      <c r="Z684" s="48">
        <v>0.644145953670495</v>
      </c>
      <c r="AA684" s="5">
        <v>6</v>
      </c>
      <c r="AB684" s="5">
        <v>6</v>
      </c>
      <c r="AC684" s="3" t="s">
        <v>11873</v>
      </c>
      <c r="AD684" s="3"/>
      <c r="AE684" s="3"/>
      <c r="AF684" s="3"/>
    </row>
    <row x14ac:dyDescent="0.25" r="685" customHeight="1" ht="16.5">
      <c r="A685" s="5">
        <v>98146</v>
      </c>
      <c r="B685" s="3" t="s">
        <v>12201</v>
      </c>
      <c r="C685" s="3" t="s">
        <v>12202</v>
      </c>
      <c r="D685" s="8" t="s">
        <v>9</v>
      </c>
      <c r="E685" s="79"/>
      <c r="F685" s="80">
        <f>IF(AC685="SIM",IF(E685&lt;&gt;"",IF(VLOOKUP(E685,AUXILIAR!$A$1:$B$11,2,FALSE)-IF(Verificação!$G$3="",10,VLOOKUP(Verificação!$G$3,AUXILIAR!$A$1:$B$11,2,FALSE))&gt;0,Verificação!$G$3,E685),IF(VLOOKUP(D685,AUXILIAR!$A$1:$B$11,2,FALSE)-IF(Verificação!$G$3="",10,VLOOKUP(Verificação!$G$3,AUXILIAR!$A$1:$B$11,2,FALSE))&gt;0,Verificação!$G$3,D685)),IF(E685&lt;&gt;"",E685,D685))</f>
      </c>
      <c r="G685" s="81">
        <f>IF(OR(AND(AC685="SIM",OR(F685=Verificação!$G$3,D685=F685,F685="NP")),OR(D685=F685,F685="NP")),"NÃO",IF(E685&lt;&gt;"","SIM","NÃO"))</f>
      </c>
      <c r="H685" s="7">
        <f>IF(E685="NP",0,ABS(VLOOKUP(D685,AUXILIAR!$A$2:$B$11,2,FALSE) - VLOOKUP(E685,AUXILIAR!$A$2:$B$11,2,FALSE)))</f>
      </c>
      <c r="I685" s="5">
        <v>2</v>
      </c>
      <c r="J685" s="5">
        <v>2</v>
      </c>
      <c r="K685" s="5">
        <v>1</v>
      </c>
      <c r="L685" s="5">
        <v>2</v>
      </c>
      <c r="M685" s="5">
        <v>2</v>
      </c>
      <c r="N685" s="5">
        <v>1</v>
      </c>
      <c r="O685" s="7"/>
      <c r="P685" s="3"/>
      <c r="Q685" s="3" t="s">
        <v>13134</v>
      </c>
      <c r="R685" s="7"/>
      <c r="S685" s="7"/>
      <c r="T685" s="13"/>
      <c r="U685" s="13"/>
      <c r="V685" s="5">
        <v>3</v>
      </c>
      <c r="W685" s="3"/>
      <c r="X685" s="3"/>
      <c r="Y685" s="3" t="s">
        <v>13134</v>
      </c>
      <c r="Z685" s="48">
        <v>0.644145953670495</v>
      </c>
      <c r="AA685" s="5">
        <v>6</v>
      </c>
      <c r="AB685" s="5">
        <v>6</v>
      </c>
      <c r="AC685" s="3" t="s">
        <v>11873</v>
      </c>
      <c r="AD685" s="3"/>
      <c r="AE685" s="3"/>
      <c r="AF685" s="3"/>
    </row>
    <row x14ac:dyDescent="0.25" r="686" customHeight="1" ht="16.5">
      <c r="A686" s="5">
        <v>126250</v>
      </c>
      <c r="B686" s="3" t="s">
        <v>10778</v>
      </c>
      <c r="C686" s="3" t="s">
        <v>10779</v>
      </c>
      <c r="D686" s="8" t="s">
        <v>7</v>
      </c>
      <c r="E686" s="79"/>
      <c r="F686" s="80">
        <f>IF(AC686="SIM",IF(E686&lt;&gt;"",IF(VLOOKUP(E686,AUXILIAR!$A$1:$B$11,2,FALSE)-IF(Verificação!$G$3="",10,VLOOKUP(Verificação!$G$3,AUXILIAR!$A$1:$B$11,2,FALSE))&gt;0,Verificação!$G$3,E686),IF(VLOOKUP(D686,AUXILIAR!$A$1:$B$11,2,FALSE)-IF(Verificação!$G$3="",10,VLOOKUP(Verificação!$G$3,AUXILIAR!$A$1:$B$11,2,FALSE))&gt;0,Verificação!$G$3,D686)),IF(E686&lt;&gt;"",E686,D686))</f>
      </c>
      <c r="G686" s="81">
        <f>IF(OR(AND(AC686="SIM",OR(F686=Verificação!$G$3,D686=F686,F686="NP")),OR(D686=F686,F686="NP")),"NÃO",IF(E686&lt;&gt;"","SIM","NÃO"))</f>
      </c>
      <c r="H686" s="7">
        <f>IF(E686="NP",0,ABS(VLOOKUP(D686,AUXILIAR!$A$2:$B$11,2,FALSE) - VLOOKUP(E686,AUXILIAR!$A$2:$B$11,2,FALSE)))</f>
      </c>
      <c r="I686" s="5">
        <v>2</v>
      </c>
      <c r="J686" s="5">
        <v>6</v>
      </c>
      <c r="K686" s="48">
        <v>0.3333333333333333</v>
      </c>
      <c r="L686" s="5">
        <v>2</v>
      </c>
      <c r="M686" s="5">
        <v>6</v>
      </c>
      <c r="N686" s="48">
        <v>0.3333333333333333</v>
      </c>
      <c r="O686" s="5">
        <v>2</v>
      </c>
      <c r="P686" s="3" t="s">
        <v>10780</v>
      </c>
      <c r="Q686" s="3" t="s">
        <v>11873</v>
      </c>
      <c r="R686" s="48">
        <v>0.6</v>
      </c>
      <c r="S686" s="5">
        <v>28</v>
      </c>
      <c r="T686" s="13"/>
      <c r="U686" s="13"/>
      <c r="V686" s="5">
        <v>8</v>
      </c>
      <c r="W686" s="3" t="s">
        <v>13182</v>
      </c>
      <c r="X686" s="3"/>
      <c r="Y686" s="3" t="s">
        <v>13134</v>
      </c>
      <c r="Z686" s="48">
        <v>0.6</v>
      </c>
      <c r="AA686" s="5">
        <v>5</v>
      </c>
      <c r="AB686" s="5">
        <v>28</v>
      </c>
      <c r="AC686" s="3" t="s">
        <v>13134</v>
      </c>
      <c r="AD686" s="3"/>
      <c r="AE686" s="3"/>
      <c r="AF686" s="3"/>
    </row>
    <row x14ac:dyDescent="0.25" r="687" customHeight="1" ht="16.5">
      <c r="A687" s="5">
        <v>2050</v>
      </c>
      <c r="B687" s="3" t="s">
        <v>8871</v>
      </c>
      <c r="C687" s="3" t="s">
        <v>8872</v>
      </c>
      <c r="D687" s="8" t="s">
        <v>6</v>
      </c>
      <c r="E687" s="79"/>
      <c r="F687" s="80">
        <f>IF(AC687="SIM",IF(E687&lt;&gt;"",IF(VLOOKUP(E687,AUXILIAR!$A$1:$B$11,2,FALSE)-IF(Verificação!$G$3="",10,VLOOKUP(Verificação!$G$3,AUXILIAR!$A$1:$B$11,2,FALSE))&gt;0,Verificação!$G$3,E687),IF(VLOOKUP(D687,AUXILIAR!$A$1:$B$11,2,FALSE)-IF(Verificação!$G$3="",10,VLOOKUP(Verificação!$G$3,AUXILIAR!$A$1:$B$11,2,FALSE))&gt;0,Verificação!$G$3,D687)),IF(E687&lt;&gt;"",E687,D687))</f>
      </c>
      <c r="G687" s="81">
        <f>IF(OR(AND(AC687="SIM",OR(F687=Verificação!$G$3,D687=F687,F687="NP")),OR(D687=F687,F687="NP")),"NÃO",IF(E687&lt;&gt;"","SIM","NÃO"))</f>
      </c>
      <c r="H687" s="7">
        <f>IF(E687="NP",0,ABS(VLOOKUP(D687,AUXILIAR!$A$2:$B$11,2,FALSE) - VLOOKUP(E687,AUXILIAR!$A$2:$B$11,2,FALSE)))</f>
      </c>
      <c r="I687" s="5">
        <v>5</v>
      </c>
      <c r="J687" s="5">
        <v>8</v>
      </c>
      <c r="K687" s="48">
        <v>0.625</v>
      </c>
      <c r="L687" s="5">
        <v>2</v>
      </c>
      <c r="M687" s="5">
        <v>4</v>
      </c>
      <c r="N687" s="48">
        <v>0.5</v>
      </c>
      <c r="O687" s="7"/>
      <c r="P687" s="3"/>
      <c r="Q687" s="3" t="s">
        <v>13134</v>
      </c>
      <c r="R687" s="48">
        <v>0.6</v>
      </c>
      <c r="S687" s="5">
        <v>45</v>
      </c>
      <c r="T687" s="48">
        <v>0.46</v>
      </c>
      <c r="U687" s="5">
        <v>10</v>
      </c>
      <c r="V687" s="5">
        <v>24</v>
      </c>
      <c r="W687" s="3" t="s">
        <v>13132</v>
      </c>
      <c r="X687" s="3" t="s">
        <v>13133</v>
      </c>
      <c r="Y687" s="3" t="s">
        <v>11873</v>
      </c>
      <c r="Z687" s="48">
        <v>0.6</v>
      </c>
      <c r="AA687" s="5">
        <v>5</v>
      </c>
      <c r="AB687" s="5">
        <v>45</v>
      </c>
      <c r="AC687" s="3" t="s">
        <v>13134</v>
      </c>
      <c r="AD687" s="3"/>
      <c r="AE687" s="3"/>
      <c r="AF687" s="3"/>
    </row>
    <row x14ac:dyDescent="0.25" r="688" customHeight="1" ht="16.5">
      <c r="A688" s="5">
        <v>118015</v>
      </c>
      <c r="B688" s="3" t="s">
        <v>11370</v>
      </c>
      <c r="C688" s="3" t="s">
        <v>11371</v>
      </c>
      <c r="D688" s="8" t="s">
        <v>8</v>
      </c>
      <c r="E688" s="79"/>
      <c r="F688" s="80">
        <f>IF(AC688="SIM",IF(E688&lt;&gt;"",IF(VLOOKUP(E688,AUXILIAR!$A$1:$B$11,2,FALSE)-IF(Verificação!$G$3="",10,VLOOKUP(Verificação!$G$3,AUXILIAR!$A$1:$B$11,2,FALSE))&gt;0,Verificação!$G$3,E688),IF(VLOOKUP(D688,AUXILIAR!$A$1:$B$11,2,FALSE)-IF(Verificação!$G$3="",10,VLOOKUP(Verificação!$G$3,AUXILIAR!$A$1:$B$11,2,FALSE))&gt;0,Verificação!$G$3,D688)),IF(E688&lt;&gt;"",E688,D688))</f>
      </c>
      <c r="G688" s="81">
        <f>IF(OR(AND(AC688="SIM",OR(F688=Verificação!$G$3,D688=F688,F688="NP")),OR(D688=F688,F688="NP")),"NÃO",IF(E688&lt;&gt;"","SIM","NÃO"))</f>
      </c>
      <c r="H688" s="7">
        <f>IF(E688="NP",0,ABS(VLOOKUP(D688,AUXILIAR!$A$2:$B$11,2,FALSE) - VLOOKUP(E688,AUXILIAR!$A$2:$B$11,2,FALSE)))</f>
      </c>
      <c r="I688" s="5">
        <v>2</v>
      </c>
      <c r="J688" s="5">
        <v>8</v>
      </c>
      <c r="K688" s="48">
        <v>0.25</v>
      </c>
      <c r="L688" s="5">
        <v>2</v>
      </c>
      <c r="M688" s="5">
        <v>8</v>
      </c>
      <c r="N688" s="48">
        <v>0.25</v>
      </c>
      <c r="O688" s="5">
        <v>2</v>
      </c>
      <c r="P688" s="3" t="s">
        <v>11372</v>
      </c>
      <c r="Q688" s="3" t="s">
        <v>11873</v>
      </c>
      <c r="R688" s="48">
        <v>0.6</v>
      </c>
      <c r="S688" s="5">
        <v>22</v>
      </c>
      <c r="T688" s="13"/>
      <c r="U688" s="13"/>
      <c r="V688" s="5">
        <v>8</v>
      </c>
      <c r="W688" s="3" t="s">
        <v>13404</v>
      </c>
      <c r="X688" s="3"/>
      <c r="Y688" s="3" t="s">
        <v>13134</v>
      </c>
      <c r="Z688" s="48">
        <v>0.6</v>
      </c>
      <c r="AA688" s="5">
        <v>5</v>
      </c>
      <c r="AB688" s="5">
        <v>22</v>
      </c>
      <c r="AC688" s="3" t="s">
        <v>13134</v>
      </c>
      <c r="AD688" s="3"/>
      <c r="AE688" s="3"/>
      <c r="AF688" s="3"/>
    </row>
    <row x14ac:dyDescent="0.25" r="689" customHeight="1" ht="16.5">
      <c r="A689" s="5">
        <v>8651</v>
      </c>
      <c r="B689" s="3" t="s">
        <v>10073</v>
      </c>
      <c r="C689" s="3" t="s">
        <v>10074</v>
      </c>
      <c r="D689" s="8" t="s">
        <v>7</v>
      </c>
      <c r="E689" s="79"/>
      <c r="F689" s="80">
        <f>IF(AC689="SIM",IF(E689&lt;&gt;"",IF(VLOOKUP(E689,AUXILIAR!$A$1:$B$11,2,FALSE)-IF(Verificação!$G$3="",10,VLOOKUP(Verificação!$G$3,AUXILIAR!$A$1:$B$11,2,FALSE))&gt;0,Verificação!$G$3,E689),IF(VLOOKUP(D689,AUXILIAR!$A$1:$B$11,2,FALSE)-IF(Verificação!$G$3="",10,VLOOKUP(Verificação!$G$3,AUXILIAR!$A$1:$B$11,2,FALSE))&gt;0,Verificação!$G$3,D689)),IF(E689&lt;&gt;"",E689,D689))</f>
      </c>
      <c r="G689" s="81">
        <f>IF(OR(AND(AC689="SIM",OR(F689=Verificação!$G$3,D689=F689,F689="NP")),OR(D689=F689,F689="NP")),"NÃO",IF(E689&lt;&gt;"","SIM","NÃO"))</f>
      </c>
      <c r="H689" s="7">
        <f>IF(E689="NP",0,ABS(VLOOKUP(D689,AUXILIAR!$A$2:$B$11,2,FALSE) - VLOOKUP(E689,AUXILIAR!$A$2:$B$11,2,FALSE)))</f>
      </c>
      <c r="I689" s="5">
        <v>15</v>
      </c>
      <c r="J689" s="5">
        <v>35</v>
      </c>
      <c r="K689" s="48">
        <v>0.42857142857142855</v>
      </c>
      <c r="L689" s="5">
        <v>10</v>
      </c>
      <c r="M689" s="5">
        <v>19</v>
      </c>
      <c r="N689" s="48">
        <v>0.5263157894736842</v>
      </c>
      <c r="O689" s="7"/>
      <c r="P689" s="3"/>
      <c r="Q689" s="3" t="s">
        <v>13134</v>
      </c>
      <c r="R689" s="48">
        <v>0.6</v>
      </c>
      <c r="S689" s="5">
        <v>26</v>
      </c>
      <c r="T689" s="48">
        <v>0.215</v>
      </c>
      <c r="U689" s="48">
        <v>3.0487805</v>
      </c>
      <c r="V689" s="5">
        <v>18</v>
      </c>
      <c r="W689" s="3" t="s">
        <v>13668</v>
      </c>
      <c r="X689" s="3" t="s">
        <v>13669</v>
      </c>
      <c r="Y689" s="3" t="s">
        <v>11873</v>
      </c>
      <c r="Z689" s="48">
        <v>0.6</v>
      </c>
      <c r="AA689" s="5">
        <v>5</v>
      </c>
      <c r="AB689" s="5">
        <v>26</v>
      </c>
      <c r="AC689" s="3" t="s">
        <v>13134</v>
      </c>
      <c r="AD689" s="3"/>
      <c r="AE689" s="3"/>
      <c r="AF689" s="3"/>
    </row>
    <row x14ac:dyDescent="0.25" r="690" customHeight="1" ht="16.5">
      <c r="A690" s="5">
        <v>12201</v>
      </c>
      <c r="B690" s="3" t="s">
        <v>11493</v>
      </c>
      <c r="C690" s="3" t="s">
        <v>11494</v>
      </c>
      <c r="D690" s="8" t="s">
        <v>9</v>
      </c>
      <c r="E690" s="79"/>
      <c r="F690" s="80">
        <f>IF(AC690="SIM",IF(E690&lt;&gt;"",IF(VLOOKUP(E690,AUXILIAR!$A$1:$B$11,2,FALSE)-IF(Verificação!$G$3="",10,VLOOKUP(Verificação!$G$3,AUXILIAR!$A$1:$B$11,2,FALSE))&gt;0,Verificação!$G$3,E690),IF(VLOOKUP(D690,AUXILIAR!$A$1:$B$11,2,FALSE)-IF(Verificação!$G$3="",10,VLOOKUP(Verificação!$G$3,AUXILIAR!$A$1:$B$11,2,FALSE))&gt;0,Verificação!$G$3,D690)),IF(E690&lt;&gt;"",E690,D690))</f>
      </c>
      <c r="G690" s="81">
        <f>IF(OR(AND(AC690="SIM",OR(F690=Verificação!$G$3,D690=F690,F690="NP")),OR(D690=F690,F690="NP")),"NÃO",IF(E690&lt;&gt;"","SIM","NÃO"))</f>
      </c>
      <c r="H690" s="7">
        <f>IF(E690="NP",0,ABS(VLOOKUP(D690,AUXILIAR!$A$2:$B$11,2,FALSE) - VLOOKUP(E690,AUXILIAR!$A$2:$B$11,2,FALSE)))</f>
      </c>
      <c r="I690" s="5">
        <v>2</v>
      </c>
      <c r="J690" s="5">
        <v>5</v>
      </c>
      <c r="K690" s="48">
        <v>0.4</v>
      </c>
      <c r="L690" s="5">
        <v>1</v>
      </c>
      <c r="M690" s="5">
        <v>4</v>
      </c>
      <c r="N690" s="48">
        <v>0.25</v>
      </c>
      <c r="O690" s="5">
        <v>2</v>
      </c>
      <c r="P690" s="3" t="s">
        <v>11495</v>
      </c>
      <c r="Q690" s="3" t="s">
        <v>13134</v>
      </c>
      <c r="R690" s="48">
        <v>0.6</v>
      </c>
      <c r="S690" s="5">
        <v>10</v>
      </c>
      <c r="T690" s="13"/>
      <c r="U690" s="13"/>
      <c r="V690" s="7"/>
      <c r="W690" s="3" t="s">
        <v>13158</v>
      </c>
      <c r="X690" s="3"/>
      <c r="Y690" s="3" t="s">
        <v>13134</v>
      </c>
      <c r="Z690" s="48">
        <v>0.6</v>
      </c>
      <c r="AA690" s="5">
        <v>5</v>
      </c>
      <c r="AB690" s="5">
        <v>10</v>
      </c>
      <c r="AC690" s="3" t="s">
        <v>13134</v>
      </c>
      <c r="AD690" s="3"/>
      <c r="AE690" s="3"/>
      <c r="AF690" s="3"/>
    </row>
    <row x14ac:dyDescent="0.25" r="691" customHeight="1" ht="16.5">
      <c r="A691" s="5">
        <v>24165</v>
      </c>
      <c r="B691" s="3" t="s">
        <v>11988</v>
      </c>
      <c r="C691" s="3" t="s">
        <v>11989</v>
      </c>
      <c r="D691" s="8" t="s">
        <v>9</v>
      </c>
      <c r="E691" s="79"/>
      <c r="F691" s="80">
        <f>IF(AC691="SIM",IF(E691&lt;&gt;"",IF(VLOOKUP(E691,AUXILIAR!$A$1:$B$11,2,FALSE)-IF(Verificação!$G$3="",10,VLOOKUP(Verificação!$G$3,AUXILIAR!$A$1:$B$11,2,FALSE))&gt;0,Verificação!$G$3,E691),IF(VLOOKUP(D691,AUXILIAR!$A$1:$B$11,2,FALSE)-IF(Verificação!$G$3="",10,VLOOKUP(Verificação!$G$3,AUXILIAR!$A$1:$B$11,2,FALSE))&gt;0,Verificação!$G$3,D691)),IF(E691&lt;&gt;"",E691,D691))</f>
      </c>
      <c r="G691" s="81">
        <f>IF(OR(AND(AC691="SIM",OR(F691=Verificação!$G$3,D691=F691,F691="NP")),OR(D691=F691,F691="NP")),"NÃO",IF(E691&lt;&gt;"","SIM","NÃO"))</f>
      </c>
      <c r="H691" s="7">
        <f>IF(E691="NP",0,ABS(VLOOKUP(D691,AUXILIAR!$A$2:$B$11,2,FALSE) - VLOOKUP(E691,AUXILIAR!$A$2:$B$11,2,FALSE)))</f>
      </c>
      <c r="I691" s="5">
        <v>2</v>
      </c>
      <c r="J691" s="5">
        <v>2</v>
      </c>
      <c r="K691" s="5">
        <v>1</v>
      </c>
      <c r="L691" s="5">
        <v>1</v>
      </c>
      <c r="M691" s="5">
        <v>1</v>
      </c>
      <c r="N691" s="5">
        <v>1</v>
      </c>
      <c r="O691" s="7"/>
      <c r="P691" s="3"/>
      <c r="Q691" s="3" t="s">
        <v>13134</v>
      </c>
      <c r="R691" s="7"/>
      <c r="S691" s="7"/>
      <c r="T691" s="13"/>
      <c r="U691" s="13"/>
      <c r="V691" s="5">
        <v>2</v>
      </c>
      <c r="W691" s="3"/>
      <c r="X691" s="3"/>
      <c r="Y691" s="3" t="s">
        <v>11873</v>
      </c>
      <c r="Z691" s="48">
        <v>0.5313694361336481</v>
      </c>
      <c r="AA691" s="5">
        <v>4</v>
      </c>
      <c r="AB691" s="5">
        <v>4</v>
      </c>
      <c r="AC691" s="3" t="s">
        <v>11873</v>
      </c>
      <c r="AD691" s="3"/>
      <c r="AE691" s="3" t="s">
        <v>11873</v>
      </c>
      <c r="AF691" s="3" t="s">
        <v>11873</v>
      </c>
    </row>
    <row x14ac:dyDescent="0.25" r="692" customHeight="1" ht="16.5">
      <c r="A692" s="5">
        <v>108299</v>
      </c>
      <c r="B692" s="3" t="s">
        <v>12509</v>
      </c>
      <c r="C692" s="3" t="s">
        <v>12510</v>
      </c>
      <c r="D692" s="8" t="s">
        <v>9</v>
      </c>
      <c r="E692" s="79"/>
      <c r="F692" s="80">
        <f>IF(AC692="SIM",IF(E692&lt;&gt;"",IF(VLOOKUP(E692,AUXILIAR!$A$1:$B$11,2,FALSE)-IF(Verificação!$G$3="",10,VLOOKUP(Verificação!$G$3,AUXILIAR!$A$1:$B$11,2,FALSE))&gt;0,Verificação!$G$3,E692),IF(VLOOKUP(D692,AUXILIAR!$A$1:$B$11,2,FALSE)-IF(Verificação!$G$3="",10,VLOOKUP(Verificação!$G$3,AUXILIAR!$A$1:$B$11,2,FALSE))&gt;0,Verificação!$G$3,D692)),IF(E692&lt;&gt;"",E692,D692))</f>
      </c>
      <c r="G692" s="81">
        <f>IF(OR(AND(AC692="SIM",OR(F692=Verificação!$G$3,D692=F692,F692="NP")),OR(D692=F692,F692="NP")),"NÃO",IF(E692&lt;&gt;"","SIM","NÃO"))</f>
      </c>
      <c r="H692" s="7">
        <f>IF(E692="NP",0,ABS(VLOOKUP(D692,AUXILIAR!$A$2:$B$11,2,FALSE) - VLOOKUP(E692,AUXILIAR!$A$2:$B$11,2,FALSE)))</f>
      </c>
      <c r="I692" s="5">
        <v>2</v>
      </c>
      <c r="J692" s="5">
        <v>3</v>
      </c>
      <c r="K692" s="48">
        <v>0.6666666666666666</v>
      </c>
      <c r="L692" s="5">
        <v>2</v>
      </c>
      <c r="M692" s="5">
        <v>3</v>
      </c>
      <c r="N692" s="48">
        <v>0.6666666666666666</v>
      </c>
      <c r="O692" s="7"/>
      <c r="P692" s="3"/>
      <c r="Q692" s="3" t="s">
        <v>13134</v>
      </c>
      <c r="R692" s="7"/>
      <c r="S692" s="7"/>
      <c r="T692" s="13"/>
      <c r="U692" s="13"/>
      <c r="V692" s="5">
        <v>2</v>
      </c>
      <c r="W692" s="3"/>
      <c r="X692" s="3"/>
      <c r="Y692" s="3" t="s">
        <v>13134</v>
      </c>
      <c r="Z692" s="48">
        <v>0.5313694361336481</v>
      </c>
      <c r="AA692" s="5">
        <v>4</v>
      </c>
      <c r="AB692" s="5">
        <v>4</v>
      </c>
      <c r="AC692" s="3" t="s">
        <v>11873</v>
      </c>
      <c r="AD692" s="3"/>
      <c r="AE692" s="3"/>
      <c r="AF692" s="3"/>
    </row>
    <row x14ac:dyDescent="0.25" r="693" customHeight="1" ht="16.5">
      <c r="A693" s="5">
        <v>107596</v>
      </c>
      <c r="B693" s="3" t="s">
        <v>12470</v>
      </c>
      <c r="C693" s="3" t="s">
        <v>12471</v>
      </c>
      <c r="D693" s="8" t="s">
        <v>9</v>
      </c>
      <c r="E693" s="79"/>
      <c r="F693" s="80">
        <f>IF(AC693="SIM",IF(E693&lt;&gt;"",IF(VLOOKUP(E693,AUXILIAR!$A$1:$B$11,2,FALSE)-IF(Verificação!$G$3="",10,VLOOKUP(Verificação!$G$3,AUXILIAR!$A$1:$B$11,2,FALSE))&gt;0,Verificação!$G$3,E693),IF(VLOOKUP(D693,AUXILIAR!$A$1:$B$11,2,FALSE)-IF(Verificação!$G$3="",10,VLOOKUP(Verificação!$G$3,AUXILIAR!$A$1:$B$11,2,FALSE))&gt;0,Verificação!$G$3,D693)),IF(E693&lt;&gt;"",E693,D693))</f>
      </c>
      <c r="G693" s="81">
        <f>IF(OR(AND(AC693="SIM",OR(F693=Verificação!$G$3,D693=F693,F693="NP")),OR(D693=F693,F693="NP")),"NÃO",IF(E693&lt;&gt;"","SIM","NÃO"))</f>
      </c>
      <c r="H693" s="7">
        <f>IF(E693="NP",0,ABS(VLOOKUP(D693,AUXILIAR!$A$2:$B$11,2,FALSE) - VLOOKUP(E693,AUXILIAR!$A$2:$B$11,2,FALSE)))</f>
      </c>
      <c r="I693" s="5">
        <v>2</v>
      </c>
      <c r="J693" s="5">
        <v>5</v>
      </c>
      <c r="K693" s="48">
        <v>0.4</v>
      </c>
      <c r="L693" s="5">
        <v>2</v>
      </c>
      <c r="M693" s="5">
        <v>5</v>
      </c>
      <c r="N693" s="48">
        <v>0.4</v>
      </c>
      <c r="O693" s="5">
        <v>2</v>
      </c>
      <c r="P693" s="3" t="s">
        <v>12472</v>
      </c>
      <c r="Q693" s="3" t="s">
        <v>11873</v>
      </c>
      <c r="R693" s="7"/>
      <c r="S693" s="7"/>
      <c r="T693" s="13"/>
      <c r="U693" s="13"/>
      <c r="V693" s="5">
        <v>2</v>
      </c>
      <c r="W693" s="3"/>
      <c r="X693" s="3"/>
      <c r="Y693" s="3" t="s">
        <v>11873</v>
      </c>
      <c r="Z693" s="48">
        <v>0.5313694361336481</v>
      </c>
      <c r="AA693" s="5">
        <v>4</v>
      </c>
      <c r="AB693" s="5">
        <v>4</v>
      </c>
      <c r="AC693" s="3" t="s">
        <v>11873</v>
      </c>
      <c r="AD693" s="3"/>
      <c r="AE693" s="3"/>
      <c r="AF693" s="3"/>
    </row>
    <row x14ac:dyDescent="0.25" r="694" customHeight="1" ht="16.5">
      <c r="A694" s="5">
        <v>22942</v>
      </c>
      <c r="B694" s="3" t="s">
        <v>10976</v>
      </c>
      <c r="C694" s="3" t="s">
        <v>10977</v>
      </c>
      <c r="D694" s="8" t="s">
        <v>8</v>
      </c>
      <c r="E694" s="79"/>
      <c r="F694" s="80">
        <f>IF(AC694="SIM",IF(E694&lt;&gt;"",IF(VLOOKUP(E694,AUXILIAR!$A$1:$B$11,2,FALSE)-IF(Verificação!$G$3="",10,VLOOKUP(Verificação!$G$3,AUXILIAR!$A$1:$B$11,2,FALSE))&gt;0,Verificação!$G$3,E694),IF(VLOOKUP(D694,AUXILIAR!$A$1:$B$11,2,FALSE)-IF(Verificação!$G$3="",10,VLOOKUP(Verificação!$G$3,AUXILIAR!$A$1:$B$11,2,FALSE))&gt;0,Verificação!$G$3,D694)),IF(E694&lt;&gt;"",E694,D694))</f>
      </c>
      <c r="G694" s="81">
        <f>IF(OR(AND(AC694="SIM",OR(F694=Verificação!$G$3,D694=F694,F694="NP")),OR(D694=F694,F694="NP")),"NÃO",IF(E694&lt;&gt;"","SIM","NÃO"))</f>
      </c>
      <c r="H694" s="7">
        <f>IF(E694="NP",0,ABS(VLOOKUP(D694,AUXILIAR!$A$2:$B$11,2,FALSE) - VLOOKUP(E694,AUXILIAR!$A$2:$B$11,2,FALSE)))</f>
      </c>
      <c r="I694" s="5">
        <v>129</v>
      </c>
      <c r="J694" s="5">
        <v>508</v>
      </c>
      <c r="K694" s="48">
        <v>0.25393700787401574</v>
      </c>
      <c r="L694" s="5">
        <v>67</v>
      </c>
      <c r="M694" s="5">
        <v>252</v>
      </c>
      <c r="N694" s="48">
        <v>0.26587301587301587</v>
      </c>
      <c r="O694" s="5">
        <v>3</v>
      </c>
      <c r="P694" s="3" t="s">
        <v>10978</v>
      </c>
      <c r="Q694" s="3" t="s">
        <v>11873</v>
      </c>
      <c r="R694" s="48">
        <v>0.5</v>
      </c>
      <c r="S694" s="5">
        <v>15</v>
      </c>
      <c r="T694" s="13"/>
      <c r="U694" s="13"/>
      <c r="V694" s="5">
        <v>9</v>
      </c>
      <c r="W694" s="3" t="s">
        <v>13670</v>
      </c>
      <c r="X694" s="3"/>
      <c r="Y694" s="3" t="s">
        <v>11873</v>
      </c>
      <c r="Z694" s="48">
        <v>0.5</v>
      </c>
      <c r="AA694" s="5">
        <v>4</v>
      </c>
      <c r="AB694" s="5">
        <v>15</v>
      </c>
      <c r="AC694" s="3" t="s">
        <v>13134</v>
      </c>
      <c r="AD694" s="3"/>
      <c r="AE694" s="3"/>
      <c r="AF694" s="3"/>
    </row>
    <row x14ac:dyDescent="0.25" r="695" customHeight="1" ht="16.5">
      <c r="A695" s="5">
        <v>100532</v>
      </c>
      <c r="B695" s="3" t="s">
        <v>10542</v>
      </c>
      <c r="C695" s="3" t="s">
        <v>10543</v>
      </c>
      <c r="D695" s="8" t="s">
        <v>7</v>
      </c>
      <c r="E695" s="79"/>
      <c r="F695" s="80">
        <f>IF(AC695="SIM",IF(E695&lt;&gt;"",IF(VLOOKUP(E695,AUXILIAR!$A$1:$B$11,2,FALSE)-IF(Verificação!$G$3="",10,VLOOKUP(Verificação!$G$3,AUXILIAR!$A$1:$B$11,2,FALSE))&gt;0,Verificação!$G$3,E695),IF(VLOOKUP(D695,AUXILIAR!$A$1:$B$11,2,FALSE)-IF(Verificação!$G$3="",10,VLOOKUP(Verificação!$G$3,AUXILIAR!$A$1:$B$11,2,FALSE))&gt;0,Verificação!$G$3,D695)),IF(E695&lt;&gt;"",E695,D695))</f>
      </c>
      <c r="G695" s="81">
        <f>IF(OR(AND(AC695="SIM",OR(F695=Verificação!$G$3,D695=F695,F695="NP")),OR(D695=F695,F695="NP")),"NÃO",IF(E695&lt;&gt;"","SIM","NÃO"))</f>
      </c>
      <c r="H695" s="7">
        <f>IF(E695="NP",0,ABS(VLOOKUP(D695,AUXILIAR!$A$2:$B$11,2,FALSE) - VLOOKUP(E695,AUXILIAR!$A$2:$B$11,2,FALSE)))</f>
      </c>
      <c r="I695" s="5">
        <v>3</v>
      </c>
      <c r="J695" s="5">
        <v>9</v>
      </c>
      <c r="K695" s="48">
        <v>0.3333333333333333</v>
      </c>
      <c r="L695" s="5">
        <v>3</v>
      </c>
      <c r="M695" s="5">
        <v>6</v>
      </c>
      <c r="N695" s="48">
        <v>0.5</v>
      </c>
      <c r="O695" s="7"/>
      <c r="P695" s="3"/>
      <c r="Q695" s="3" t="s">
        <v>13134</v>
      </c>
      <c r="R695" s="48">
        <v>0.5</v>
      </c>
      <c r="S695" s="5">
        <v>25</v>
      </c>
      <c r="T695" s="13"/>
      <c r="U695" s="13"/>
      <c r="V695" s="5">
        <v>6</v>
      </c>
      <c r="W695" s="3" t="s">
        <v>13182</v>
      </c>
      <c r="X695" s="3"/>
      <c r="Y695" s="3" t="s">
        <v>13134</v>
      </c>
      <c r="Z695" s="48">
        <v>0.5</v>
      </c>
      <c r="AA695" s="5">
        <v>4</v>
      </c>
      <c r="AB695" s="5">
        <v>25</v>
      </c>
      <c r="AC695" s="3" t="s">
        <v>13134</v>
      </c>
      <c r="AD695" s="3"/>
      <c r="AE695" s="3"/>
      <c r="AF695" s="3"/>
    </row>
    <row x14ac:dyDescent="0.25" r="696" customHeight="1" ht="16.5">
      <c r="A696" s="5">
        <v>27385</v>
      </c>
      <c r="B696" s="3" t="s">
        <v>11032</v>
      </c>
      <c r="C696" s="3" t="s">
        <v>11033</v>
      </c>
      <c r="D696" s="8" t="s">
        <v>8</v>
      </c>
      <c r="E696" s="79"/>
      <c r="F696" s="80">
        <f>IF(AC696="SIM",IF(E696&lt;&gt;"",IF(VLOOKUP(E696,AUXILIAR!$A$1:$B$11,2,FALSE)-IF(Verificação!$G$3="",10,VLOOKUP(Verificação!$G$3,AUXILIAR!$A$1:$B$11,2,FALSE))&gt;0,Verificação!$G$3,E696),IF(VLOOKUP(D696,AUXILIAR!$A$1:$B$11,2,FALSE)-IF(Verificação!$G$3="",10,VLOOKUP(Verificação!$G$3,AUXILIAR!$A$1:$B$11,2,FALSE))&gt;0,Verificação!$G$3,D696)),IF(E696&lt;&gt;"",E696,D696))</f>
      </c>
      <c r="G696" s="81">
        <f>IF(OR(AND(AC696="SIM",OR(F696=Verificação!$G$3,D696=F696,F696="NP")),OR(D696=F696,F696="NP")),"NÃO",IF(E696&lt;&gt;"","SIM","NÃO"))</f>
      </c>
      <c r="H696" s="7">
        <f>IF(E696="NP",0,ABS(VLOOKUP(D696,AUXILIAR!$A$2:$B$11,2,FALSE) - VLOOKUP(E696,AUXILIAR!$A$2:$B$11,2,FALSE)))</f>
      </c>
      <c r="I696" s="5">
        <v>2</v>
      </c>
      <c r="J696" s="5">
        <v>5</v>
      </c>
      <c r="K696" s="48">
        <v>0.4</v>
      </c>
      <c r="L696" s="5">
        <v>2</v>
      </c>
      <c r="M696" s="5">
        <v>5</v>
      </c>
      <c r="N696" s="48">
        <v>0.4</v>
      </c>
      <c r="O696" s="5">
        <v>2</v>
      </c>
      <c r="P696" s="3" t="s">
        <v>98</v>
      </c>
      <c r="Q696" s="3" t="s">
        <v>11873</v>
      </c>
      <c r="R696" s="48">
        <v>0.5</v>
      </c>
      <c r="S696" s="5">
        <v>16</v>
      </c>
      <c r="T696" s="13"/>
      <c r="U696" s="13"/>
      <c r="V696" s="7"/>
      <c r="W696" s="3" t="s">
        <v>13671</v>
      </c>
      <c r="X696" s="3"/>
      <c r="Y696" s="3" t="s">
        <v>11873</v>
      </c>
      <c r="Z696" s="48">
        <v>0.5</v>
      </c>
      <c r="AA696" s="5">
        <v>4</v>
      </c>
      <c r="AB696" s="5">
        <v>16</v>
      </c>
      <c r="AC696" s="3" t="s">
        <v>13134</v>
      </c>
      <c r="AD696" s="3"/>
      <c r="AE696" s="3"/>
      <c r="AF696" s="3"/>
    </row>
    <row x14ac:dyDescent="0.25" r="697" customHeight="1" ht="16.5">
      <c r="A697" s="5">
        <v>26716</v>
      </c>
      <c r="B697" s="3" t="s">
        <v>12020</v>
      </c>
      <c r="C697" s="3" t="s">
        <v>12021</v>
      </c>
      <c r="D697" s="8" t="s">
        <v>9</v>
      </c>
      <c r="E697" s="79"/>
      <c r="F697" s="80">
        <f>IF(AC697="SIM",IF(E697&lt;&gt;"",IF(VLOOKUP(E697,AUXILIAR!$A$1:$B$11,2,FALSE)-IF(Verificação!$G$3="",10,VLOOKUP(Verificação!$G$3,AUXILIAR!$A$1:$B$11,2,FALSE))&gt;0,Verificação!$G$3,E697),IF(VLOOKUP(D697,AUXILIAR!$A$1:$B$11,2,FALSE)-IF(Verificação!$G$3="",10,VLOOKUP(Verificação!$G$3,AUXILIAR!$A$1:$B$11,2,FALSE))&gt;0,Verificação!$G$3,D697)),IF(E697&lt;&gt;"",E697,D697))</f>
      </c>
      <c r="G697" s="81">
        <f>IF(OR(AND(AC697="SIM",OR(F697=Verificação!$G$3,D697=F697,F697="NP")),OR(D697=F697,F697="NP")),"NÃO",IF(E697&lt;&gt;"","SIM","NÃO"))</f>
      </c>
      <c r="H697" s="7">
        <f>IF(E697="NP",0,ABS(VLOOKUP(D697,AUXILIAR!$A$2:$B$11,2,FALSE) - VLOOKUP(E697,AUXILIAR!$A$2:$B$11,2,FALSE)))</f>
      </c>
      <c r="I697" s="5">
        <v>1</v>
      </c>
      <c r="J697" s="5">
        <v>1</v>
      </c>
      <c r="K697" s="5">
        <v>1</v>
      </c>
      <c r="L697" s="5">
        <v>1</v>
      </c>
      <c r="M697" s="5">
        <v>1</v>
      </c>
      <c r="N697" s="5">
        <v>1</v>
      </c>
      <c r="O697" s="7"/>
      <c r="P697" s="3"/>
      <c r="Q697" s="3" t="s">
        <v>13134</v>
      </c>
      <c r="R697" s="7"/>
      <c r="S697" s="7"/>
      <c r="T697" s="13"/>
      <c r="U697" s="13"/>
      <c r="V697" s="5">
        <v>1</v>
      </c>
      <c r="W697" s="3"/>
      <c r="X697" s="3"/>
      <c r="Y697" s="3" t="s">
        <v>11873</v>
      </c>
      <c r="Z697" s="48">
        <v>0.41859291859680103</v>
      </c>
      <c r="AA697" s="5">
        <v>4</v>
      </c>
      <c r="AB697" s="5">
        <v>4</v>
      </c>
      <c r="AC697" s="3" t="s">
        <v>11873</v>
      </c>
      <c r="AD697" s="3"/>
      <c r="AE697" s="3"/>
      <c r="AF697" s="3"/>
    </row>
    <row x14ac:dyDescent="0.25" r="698" customHeight="1" ht="16.5">
      <c r="A698" s="5">
        <v>123132</v>
      </c>
      <c r="B698" s="3" t="s">
        <v>12851</v>
      </c>
      <c r="C698" s="3" t="s">
        <v>12852</v>
      </c>
      <c r="D698" s="8" t="s">
        <v>9</v>
      </c>
      <c r="E698" s="79"/>
      <c r="F698" s="80">
        <f>IF(AC698="SIM",IF(E698&lt;&gt;"",IF(VLOOKUP(E698,AUXILIAR!$A$1:$B$11,2,FALSE)-IF(Verificação!$G$3="",10,VLOOKUP(Verificação!$G$3,AUXILIAR!$A$1:$B$11,2,FALSE))&gt;0,Verificação!$G$3,E698),IF(VLOOKUP(D698,AUXILIAR!$A$1:$B$11,2,FALSE)-IF(Verificação!$G$3="",10,VLOOKUP(Verificação!$G$3,AUXILIAR!$A$1:$B$11,2,FALSE))&gt;0,Verificação!$G$3,D698)),IF(E698&lt;&gt;"",E698,D698))</f>
      </c>
      <c r="G698" s="81">
        <f>IF(OR(AND(AC698="SIM",OR(F698=Verificação!$G$3,D698=F698,F698="NP")),OR(D698=F698,F698="NP")),"NÃO",IF(E698&lt;&gt;"","SIM","NÃO"))</f>
      </c>
      <c r="H698" s="7">
        <f>IF(E698="NP",0,ABS(VLOOKUP(D698,AUXILIAR!$A$2:$B$11,2,FALSE) - VLOOKUP(E698,AUXILIAR!$A$2:$B$11,2,FALSE)))</f>
      </c>
      <c r="I698" s="5">
        <v>3</v>
      </c>
      <c r="J698" s="5">
        <v>7</v>
      </c>
      <c r="K698" s="48">
        <v>0.42857142857142855</v>
      </c>
      <c r="L698" s="5">
        <v>3</v>
      </c>
      <c r="M698" s="5">
        <v>7</v>
      </c>
      <c r="N698" s="48">
        <v>0.42857142857142855</v>
      </c>
      <c r="O698" s="5">
        <v>2</v>
      </c>
      <c r="P698" s="3" t="s">
        <v>12853</v>
      </c>
      <c r="Q698" s="3" t="s">
        <v>11873</v>
      </c>
      <c r="R698" s="7"/>
      <c r="S698" s="7"/>
      <c r="T698" s="13"/>
      <c r="U698" s="13"/>
      <c r="V698" s="5">
        <v>1</v>
      </c>
      <c r="W698" s="3"/>
      <c r="X698" s="3"/>
      <c r="Y698" s="3" t="s">
        <v>13134</v>
      </c>
      <c r="Z698" s="48">
        <v>0.41859291859680103</v>
      </c>
      <c r="AA698" s="5">
        <v>4</v>
      </c>
      <c r="AB698" s="5">
        <v>4</v>
      </c>
      <c r="AC698" s="3" t="s">
        <v>11873</v>
      </c>
      <c r="AD698" s="3"/>
      <c r="AE698" s="3"/>
      <c r="AF698" s="3"/>
    </row>
    <row x14ac:dyDescent="0.25" r="699" customHeight="1" ht="16.5">
      <c r="A699" s="5">
        <v>88114</v>
      </c>
      <c r="B699" s="3" t="s">
        <v>12123</v>
      </c>
      <c r="C699" s="3" t="s">
        <v>12124</v>
      </c>
      <c r="D699" s="8" t="s">
        <v>9</v>
      </c>
      <c r="E699" s="79"/>
      <c r="F699" s="80">
        <f>IF(AC699="SIM",IF(E699&lt;&gt;"",IF(VLOOKUP(E699,AUXILIAR!$A$1:$B$11,2,FALSE)-IF(Verificação!$G$3="",10,VLOOKUP(Verificação!$G$3,AUXILIAR!$A$1:$B$11,2,FALSE))&gt;0,Verificação!$G$3,E699),IF(VLOOKUP(D699,AUXILIAR!$A$1:$B$11,2,FALSE)-IF(Verificação!$G$3="",10,VLOOKUP(Verificação!$G$3,AUXILIAR!$A$1:$B$11,2,FALSE))&gt;0,Verificação!$G$3,D699)),IF(E699&lt;&gt;"",E699,D699))</f>
      </c>
      <c r="G699" s="81">
        <f>IF(OR(AND(AC699="SIM",OR(F699=Verificação!$G$3,D699=F699,F699="NP")),OR(D699=F699,F699="NP")),"NÃO",IF(E699&lt;&gt;"","SIM","NÃO"))</f>
      </c>
      <c r="H699" s="7">
        <f>IF(E699="NP",0,ABS(VLOOKUP(D699,AUXILIAR!$A$2:$B$11,2,FALSE) - VLOOKUP(E699,AUXILIAR!$A$2:$B$11,2,FALSE)))</f>
      </c>
      <c r="I699" s="5">
        <v>7</v>
      </c>
      <c r="J699" s="5">
        <v>31</v>
      </c>
      <c r="K699" s="48">
        <v>0.22580645161290322</v>
      </c>
      <c r="L699" s="5">
        <v>3</v>
      </c>
      <c r="M699" s="5">
        <v>18</v>
      </c>
      <c r="N699" s="48">
        <v>0.16666666666666666</v>
      </c>
      <c r="O699" s="5">
        <v>2</v>
      </c>
      <c r="P699" s="3" t="s">
        <v>12125</v>
      </c>
      <c r="Q699" s="3" t="s">
        <v>13134</v>
      </c>
      <c r="R699" s="7"/>
      <c r="S699" s="7"/>
      <c r="T699" s="13"/>
      <c r="U699" s="13"/>
      <c r="V699" s="5">
        <v>1</v>
      </c>
      <c r="W699" s="3"/>
      <c r="X699" s="3"/>
      <c r="Y699" s="3" t="s">
        <v>13134</v>
      </c>
      <c r="Z699" s="48">
        <v>0.41859291859680103</v>
      </c>
      <c r="AA699" s="5">
        <v>4</v>
      </c>
      <c r="AB699" s="5">
        <v>4</v>
      </c>
      <c r="AC699" s="3" t="s">
        <v>11873</v>
      </c>
      <c r="AD699" s="3"/>
      <c r="AE699" s="3"/>
      <c r="AF699" s="3"/>
    </row>
    <row x14ac:dyDescent="0.25" r="700" customHeight="1" ht="16.5">
      <c r="A700" s="5">
        <v>51532</v>
      </c>
      <c r="B700" s="3" t="s">
        <v>12109</v>
      </c>
      <c r="C700" s="3" t="s">
        <v>12110</v>
      </c>
      <c r="D700" s="8" t="s">
        <v>9</v>
      </c>
      <c r="E700" s="79"/>
      <c r="F700" s="80">
        <f>IF(AC700="SIM",IF(E700&lt;&gt;"",IF(VLOOKUP(E700,AUXILIAR!$A$1:$B$11,2,FALSE)-IF(Verificação!$G$3="",10,VLOOKUP(Verificação!$G$3,AUXILIAR!$A$1:$B$11,2,FALSE))&gt;0,Verificação!$G$3,E700),IF(VLOOKUP(D700,AUXILIAR!$A$1:$B$11,2,FALSE)-IF(Verificação!$G$3="",10,VLOOKUP(Verificação!$G$3,AUXILIAR!$A$1:$B$11,2,FALSE))&gt;0,Verificação!$G$3,D700)),IF(E700&lt;&gt;"",E700,D700))</f>
      </c>
      <c r="G700" s="81">
        <f>IF(OR(AND(AC700="SIM",OR(F700=Verificação!$G$3,D700=F700,F700="NP")),OR(D700=F700,F700="NP")),"NÃO",IF(E700&lt;&gt;"","SIM","NÃO"))</f>
      </c>
      <c r="H700" s="7">
        <f>IF(E700="NP",0,ABS(VLOOKUP(D700,AUXILIAR!$A$2:$B$11,2,FALSE) - VLOOKUP(E700,AUXILIAR!$A$2:$B$11,2,FALSE)))</f>
      </c>
      <c r="I700" s="5">
        <v>32</v>
      </c>
      <c r="J700" s="5">
        <v>86</v>
      </c>
      <c r="K700" s="48">
        <v>0.37209302325581395</v>
      </c>
      <c r="L700" s="5">
        <v>19</v>
      </c>
      <c r="M700" s="5">
        <v>47</v>
      </c>
      <c r="N700" s="48">
        <v>0.40425531914893614</v>
      </c>
      <c r="O700" s="5">
        <v>2</v>
      </c>
      <c r="P700" s="3" t="s">
        <v>12111</v>
      </c>
      <c r="Q700" s="3" t="s">
        <v>11873</v>
      </c>
      <c r="R700" s="7"/>
      <c r="S700" s="7"/>
      <c r="T700" s="13"/>
      <c r="U700" s="13"/>
      <c r="V700" s="5">
        <v>1</v>
      </c>
      <c r="W700" s="3"/>
      <c r="X700" s="3"/>
      <c r="Y700" s="3" t="s">
        <v>11873</v>
      </c>
      <c r="Z700" s="48">
        <v>0.41859291859680103</v>
      </c>
      <c r="AA700" s="5">
        <v>4</v>
      </c>
      <c r="AB700" s="5">
        <v>4</v>
      </c>
      <c r="AC700" s="3" t="s">
        <v>11873</v>
      </c>
      <c r="AD700" s="3"/>
      <c r="AE700" s="3"/>
      <c r="AF700" s="3"/>
    </row>
    <row x14ac:dyDescent="0.25" r="701" customHeight="1" ht="16.5">
      <c r="A701" s="5">
        <v>130295</v>
      </c>
      <c r="B701" s="3" t="s">
        <v>11448</v>
      </c>
      <c r="C701" s="3" t="s">
        <v>11449</v>
      </c>
      <c r="D701" s="8" t="s">
        <v>8</v>
      </c>
      <c r="E701" s="79"/>
      <c r="F701" s="80">
        <f>IF(AC701="SIM",IF(E701&lt;&gt;"",IF(VLOOKUP(E701,AUXILIAR!$A$1:$B$11,2,FALSE)-IF(Verificação!$G$3="",10,VLOOKUP(Verificação!$G$3,AUXILIAR!$A$1:$B$11,2,FALSE))&gt;0,Verificação!$G$3,E701),IF(VLOOKUP(D701,AUXILIAR!$A$1:$B$11,2,FALSE)-IF(Verificação!$G$3="",10,VLOOKUP(Verificação!$G$3,AUXILIAR!$A$1:$B$11,2,FALSE))&gt;0,Verificação!$G$3,D701)),IF(E701&lt;&gt;"",E701,D701))</f>
      </c>
      <c r="G701" s="81">
        <f>IF(OR(AND(AC701="SIM",OR(F701=Verificação!$G$3,D701=F701,F701="NP")),OR(D701=F701,F701="NP")),"NÃO",IF(E701&lt;&gt;"","SIM","NÃO"))</f>
      </c>
      <c r="H701" s="7">
        <f>IF(E701="NP",0,ABS(VLOOKUP(D701,AUXILIAR!$A$2:$B$11,2,FALSE) - VLOOKUP(E701,AUXILIAR!$A$2:$B$11,2,FALSE)))</f>
      </c>
      <c r="I701" s="5">
        <v>2</v>
      </c>
      <c r="J701" s="5">
        <v>3</v>
      </c>
      <c r="K701" s="48">
        <v>0.6666666666666666</v>
      </c>
      <c r="L701" s="5">
        <v>2</v>
      </c>
      <c r="M701" s="5">
        <v>3</v>
      </c>
      <c r="N701" s="48">
        <v>0.6666666666666666</v>
      </c>
      <c r="O701" s="7"/>
      <c r="P701" s="3"/>
      <c r="Q701" s="3" t="s">
        <v>13134</v>
      </c>
      <c r="R701" s="48">
        <v>0.4</v>
      </c>
      <c r="S701" s="5">
        <v>14</v>
      </c>
      <c r="T701" s="13"/>
      <c r="U701" s="13"/>
      <c r="V701" s="5">
        <v>13</v>
      </c>
      <c r="W701" s="3" t="s">
        <v>13672</v>
      </c>
      <c r="X701" s="3"/>
      <c r="Y701" s="3" t="s">
        <v>13134</v>
      </c>
      <c r="Z701" s="48">
        <v>0.4</v>
      </c>
      <c r="AA701" s="5">
        <v>3</v>
      </c>
      <c r="AB701" s="5">
        <v>14</v>
      </c>
      <c r="AC701" s="3" t="s">
        <v>13134</v>
      </c>
      <c r="AD701" s="3"/>
      <c r="AE701" s="3"/>
      <c r="AF701" s="3"/>
    </row>
    <row x14ac:dyDescent="0.25" r="702" customHeight="1" ht="16.5">
      <c r="A702" s="5">
        <v>130088</v>
      </c>
      <c r="B702" s="3" t="s">
        <v>11444</v>
      </c>
      <c r="C702" s="3" t="s">
        <v>11445</v>
      </c>
      <c r="D702" s="8" t="s">
        <v>8</v>
      </c>
      <c r="E702" s="79"/>
      <c r="F702" s="80">
        <f>IF(AC702="SIM",IF(E702&lt;&gt;"",IF(VLOOKUP(E702,AUXILIAR!$A$1:$B$11,2,FALSE)-IF(Verificação!$G$3="",10,VLOOKUP(Verificação!$G$3,AUXILIAR!$A$1:$B$11,2,FALSE))&gt;0,Verificação!$G$3,E702),IF(VLOOKUP(D702,AUXILIAR!$A$1:$B$11,2,FALSE)-IF(Verificação!$G$3="",10,VLOOKUP(Verificação!$G$3,AUXILIAR!$A$1:$B$11,2,FALSE))&gt;0,Verificação!$G$3,D702)),IF(E702&lt;&gt;"",E702,D702))</f>
      </c>
      <c r="G702" s="81">
        <f>IF(OR(AND(AC702="SIM",OR(F702=Verificação!$G$3,D702=F702,F702="NP")),OR(D702=F702,F702="NP")),"NÃO",IF(E702&lt;&gt;"","SIM","NÃO"))</f>
      </c>
      <c r="H702" s="7">
        <f>IF(E702="NP",0,ABS(VLOOKUP(D702,AUXILIAR!$A$2:$B$11,2,FALSE) - VLOOKUP(E702,AUXILIAR!$A$2:$B$11,2,FALSE)))</f>
      </c>
      <c r="I702" s="5">
        <v>2</v>
      </c>
      <c r="J702" s="5">
        <v>3</v>
      </c>
      <c r="K702" s="48">
        <v>0.6666666666666666</v>
      </c>
      <c r="L702" s="5">
        <v>2</v>
      </c>
      <c r="M702" s="5">
        <v>3</v>
      </c>
      <c r="N702" s="48">
        <v>0.6666666666666666</v>
      </c>
      <c r="O702" s="7"/>
      <c r="P702" s="3"/>
      <c r="Q702" s="3" t="s">
        <v>13134</v>
      </c>
      <c r="R702" s="48">
        <v>0.4</v>
      </c>
      <c r="S702" s="5">
        <v>21</v>
      </c>
      <c r="T702" s="13"/>
      <c r="U702" s="13"/>
      <c r="V702" s="7"/>
      <c r="W702" s="3" t="s">
        <v>13182</v>
      </c>
      <c r="X702" s="3"/>
      <c r="Y702" s="3" t="s">
        <v>13134</v>
      </c>
      <c r="Z702" s="48">
        <v>0.4</v>
      </c>
      <c r="AA702" s="5">
        <v>3</v>
      </c>
      <c r="AB702" s="5">
        <v>21</v>
      </c>
      <c r="AC702" s="3" t="s">
        <v>13134</v>
      </c>
      <c r="AD702" s="3"/>
      <c r="AE702" s="3"/>
      <c r="AF702" s="3"/>
    </row>
    <row x14ac:dyDescent="0.25" r="703" customHeight="1" ht="16.5">
      <c r="A703" s="5">
        <v>127429</v>
      </c>
      <c r="B703" s="3" t="s">
        <v>11421</v>
      </c>
      <c r="C703" s="3" t="s">
        <v>11422</v>
      </c>
      <c r="D703" s="8" t="s">
        <v>8</v>
      </c>
      <c r="E703" s="79"/>
      <c r="F703" s="80">
        <f>IF(AC703="SIM",IF(E703&lt;&gt;"",IF(VLOOKUP(E703,AUXILIAR!$A$1:$B$11,2,FALSE)-IF(Verificação!$G$3="",10,VLOOKUP(Verificação!$G$3,AUXILIAR!$A$1:$B$11,2,FALSE))&gt;0,Verificação!$G$3,E703),IF(VLOOKUP(D703,AUXILIAR!$A$1:$B$11,2,FALSE)-IF(Verificação!$G$3="",10,VLOOKUP(Verificação!$G$3,AUXILIAR!$A$1:$B$11,2,FALSE))&gt;0,Verificação!$G$3,D703)),IF(E703&lt;&gt;"",E703,D703))</f>
      </c>
      <c r="G703" s="81">
        <f>IF(OR(AND(AC703="SIM",OR(F703=Verificação!$G$3,D703=F703,F703="NP")),OR(D703=F703,F703="NP")),"NÃO",IF(E703&lt;&gt;"","SIM","NÃO"))</f>
      </c>
      <c r="H703" s="7">
        <f>IF(E703="NP",0,ABS(VLOOKUP(D703,AUXILIAR!$A$2:$B$11,2,FALSE) - VLOOKUP(E703,AUXILIAR!$A$2:$B$11,2,FALSE)))</f>
      </c>
      <c r="I703" s="5">
        <v>1</v>
      </c>
      <c r="J703" s="5">
        <v>1</v>
      </c>
      <c r="K703" s="5">
        <v>1</v>
      </c>
      <c r="L703" s="5">
        <v>1</v>
      </c>
      <c r="M703" s="5">
        <v>1</v>
      </c>
      <c r="N703" s="5">
        <v>1</v>
      </c>
      <c r="O703" s="7"/>
      <c r="P703" s="3"/>
      <c r="Q703" s="3" t="s">
        <v>13134</v>
      </c>
      <c r="R703" s="48">
        <v>0.4</v>
      </c>
      <c r="S703" s="5">
        <v>16</v>
      </c>
      <c r="T703" s="13"/>
      <c r="U703" s="13"/>
      <c r="V703" s="5">
        <v>4</v>
      </c>
      <c r="W703" s="3" t="s">
        <v>13673</v>
      </c>
      <c r="X703" s="3"/>
      <c r="Y703" s="3" t="s">
        <v>13134</v>
      </c>
      <c r="Z703" s="48">
        <v>0.4</v>
      </c>
      <c r="AA703" s="5">
        <v>3</v>
      </c>
      <c r="AB703" s="5">
        <v>16</v>
      </c>
      <c r="AC703" s="3" t="s">
        <v>13134</v>
      </c>
      <c r="AD703" s="3"/>
      <c r="AE703" s="3"/>
      <c r="AF703" s="3"/>
    </row>
    <row x14ac:dyDescent="0.25" r="704" customHeight="1" ht="16.5">
      <c r="A704" s="5">
        <v>106219</v>
      </c>
      <c r="B704" s="3" t="s">
        <v>11684</v>
      </c>
      <c r="C704" s="3" t="s">
        <v>11685</v>
      </c>
      <c r="D704" s="8" t="s">
        <v>9</v>
      </c>
      <c r="E704" s="79"/>
      <c r="F704" s="80">
        <f>IF(AC704="SIM",IF(E704&lt;&gt;"",IF(VLOOKUP(E704,AUXILIAR!$A$1:$B$11,2,FALSE)-IF(Verificação!$G$3="",10,VLOOKUP(Verificação!$G$3,AUXILIAR!$A$1:$B$11,2,FALSE))&gt;0,Verificação!$G$3,E704),IF(VLOOKUP(D704,AUXILIAR!$A$1:$B$11,2,FALSE)-IF(Verificação!$G$3="",10,VLOOKUP(Verificação!$G$3,AUXILIAR!$A$1:$B$11,2,FALSE))&gt;0,Verificação!$G$3,D704)),IF(E704&lt;&gt;"",E704,D704))</f>
      </c>
      <c r="G704" s="81">
        <f>IF(OR(AND(AC704="SIM",OR(F704=Verificação!$G$3,D704=F704,F704="NP")),OR(D704=F704,F704="NP")),"NÃO",IF(E704&lt;&gt;"","SIM","NÃO"))</f>
      </c>
      <c r="H704" s="7">
        <f>IF(E704="NP",0,ABS(VLOOKUP(D704,AUXILIAR!$A$2:$B$11,2,FALSE) - VLOOKUP(E704,AUXILIAR!$A$2:$B$11,2,FALSE)))</f>
      </c>
      <c r="I704" s="5">
        <v>5</v>
      </c>
      <c r="J704" s="5">
        <v>8</v>
      </c>
      <c r="K704" s="48">
        <v>0.625</v>
      </c>
      <c r="L704" s="5">
        <v>1</v>
      </c>
      <c r="M704" s="5">
        <v>2</v>
      </c>
      <c r="N704" s="48">
        <v>0.5</v>
      </c>
      <c r="O704" s="7"/>
      <c r="P704" s="3"/>
      <c r="Q704" s="3" t="s">
        <v>13134</v>
      </c>
      <c r="R704" s="48">
        <v>0.4</v>
      </c>
      <c r="S704" s="5">
        <v>11</v>
      </c>
      <c r="T704" s="13"/>
      <c r="U704" s="13"/>
      <c r="V704" s="7"/>
      <c r="W704" s="3" t="s">
        <v>13674</v>
      </c>
      <c r="X704" s="3"/>
      <c r="Y704" s="3" t="s">
        <v>11873</v>
      </c>
      <c r="Z704" s="48">
        <v>0.4</v>
      </c>
      <c r="AA704" s="5">
        <v>3</v>
      </c>
      <c r="AB704" s="5">
        <v>11</v>
      </c>
      <c r="AC704" s="3" t="s">
        <v>13134</v>
      </c>
      <c r="AD704" s="3"/>
      <c r="AE704" s="3"/>
      <c r="AF704" s="3"/>
    </row>
    <row x14ac:dyDescent="0.25" r="705" customHeight="1" ht="16.5">
      <c r="A705" s="5">
        <v>105956</v>
      </c>
      <c r="B705" s="3" t="s">
        <v>11276</v>
      </c>
      <c r="C705" s="3" t="s">
        <v>11277</v>
      </c>
      <c r="D705" s="8" t="s">
        <v>8</v>
      </c>
      <c r="E705" s="79"/>
      <c r="F705" s="80">
        <f>IF(AC705="SIM",IF(E705&lt;&gt;"",IF(VLOOKUP(E705,AUXILIAR!$A$1:$B$11,2,FALSE)-IF(Verificação!$G$3="",10,VLOOKUP(Verificação!$G$3,AUXILIAR!$A$1:$B$11,2,FALSE))&gt;0,Verificação!$G$3,E705),IF(VLOOKUP(D705,AUXILIAR!$A$1:$B$11,2,FALSE)-IF(Verificação!$G$3="",10,VLOOKUP(Verificação!$G$3,AUXILIAR!$A$1:$B$11,2,FALSE))&gt;0,Verificação!$G$3,D705)),IF(E705&lt;&gt;"",E705,D705))</f>
      </c>
      <c r="G705" s="81">
        <f>IF(OR(AND(AC705="SIM",OR(F705=Verificação!$G$3,D705=F705,F705="NP")),OR(D705=F705,F705="NP")),"NÃO",IF(E705&lt;&gt;"","SIM","NÃO"))</f>
      </c>
      <c r="H705" s="7">
        <f>IF(E705="NP",0,ABS(VLOOKUP(D705,AUXILIAR!$A$2:$B$11,2,FALSE) - VLOOKUP(E705,AUXILIAR!$A$2:$B$11,2,FALSE)))</f>
      </c>
      <c r="I705" s="5">
        <v>2</v>
      </c>
      <c r="J705" s="5">
        <v>4</v>
      </c>
      <c r="K705" s="48">
        <v>0.5</v>
      </c>
      <c r="L705" s="5">
        <v>1</v>
      </c>
      <c r="M705" s="5">
        <v>3</v>
      </c>
      <c r="N705" s="48">
        <v>0.3333333333333333</v>
      </c>
      <c r="O705" s="7"/>
      <c r="P705" s="3"/>
      <c r="Q705" s="3" t="s">
        <v>13134</v>
      </c>
      <c r="R705" s="48">
        <v>0.4</v>
      </c>
      <c r="S705" s="5">
        <v>18</v>
      </c>
      <c r="T705" s="13"/>
      <c r="U705" s="13"/>
      <c r="V705" s="7"/>
      <c r="W705" s="3" t="s">
        <v>13247</v>
      </c>
      <c r="X705" s="3"/>
      <c r="Y705" s="3" t="s">
        <v>11873</v>
      </c>
      <c r="Z705" s="48">
        <v>0.4</v>
      </c>
      <c r="AA705" s="5">
        <v>3</v>
      </c>
      <c r="AB705" s="5">
        <v>18</v>
      </c>
      <c r="AC705" s="3" t="s">
        <v>13134</v>
      </c>
      <c r="AD705" s="3"/>
      <c r="AE705" s="3"/>
      <c r="AF705" s="3"/>
    </row>
    <row x14ac:dyDescent="0.25" r="706" customHeight="1" ht="16.5">
      <c r="A706" s="5">
        <v>30121</v>
      </c>
      <c r="B706" s="3" t="s">
        <v>11087</v>
      </c>
      <c r="C706" s="3" t="s">
        <v>11088</v>
      </c>
      <c r="D706" s="8" t="s">
        <v>8</v>
      </c>
      <c r="E706" s="79"/>
      <c r="F706" s="80">
        <f>IF(AC706="SIM",IF(E706&lt;&gt;"",IF(VLOOKUP(E706,AUXILIAR!$A$1:$B$11,2,FALSE)-IF(Verificação!$G$3="",10,VLOOKUP(Verificação!$G$3,AUXILIAR!$A$1:$B$11,2,FALSE))&gt;0,Verificação!$G$3,E706),IF(VLOOKUP(D706,AUXILIAR!$A$1:$B$11,2,FALSE)-IF(Verificação!$G$3="",10,VLOOKUP(Verificação!$G$3,AUXILIAR!$A$1:$B$11,2,FALSE))&gt;0,Verificação!$G$3,D706)),IF(E706&lt;&gt;"",E706,D706))</f>
      </c>
      <c r="G706" s="81">
        <f>IF(OR(AND(AC706="SIM",OR(F706=Verificação!$G$3,D706=F706,F706="NP")),OR(D706=F706,F706="NP")),"NÃO",IF(E706&lt;&gt;"","SIM","NÃO"))</f>
      </c>
      <c r="H706" s="7">
        <f>IF(E706="NP",0,ABS(VLOOKUP(D706,AUXILIAR!$A$2:$B$11,2,FALSE) - VLOOKUP(E706,AUXILIAR!$A$2:$B$11,2,FALSE)))</f>
      </c>
      <c r="I706" s="5">
        <v>3</v>
      </c>
      <c r="J706" s="5">
        <v>9</v>
      </c>
      <c r="K706" s="48">
        <v>0.3333333333333333</v>
      </c>
      <c r="L706" s="5">
        <v>3</v>
      </c>
      <c r="M706" s="5">
        <v>9</v>
      </c>
      <c r="N706" s="48">
        <v>0.3333333333333333</v>
      </c>
      <c r="O706" s="5">
        <v>2</v>
      </c>
      <c r="P706" s="3" t="s">
        <v>11089</v>
      </c>
      <c r="Q706" s="3" t="s">
        <v>11873</v>
      </c>
      <c r="R706" s="48">
        <v>0.4</v>
      </c>
      <c r="S706" s="5">
        <v>14</v>
      </c>
      <c r="T706" s="13"/>
      <c r="U706" s="13"/>
      <c r="V706" s="7"/>
      <c r="W706" s="3" t="s">
        <v>13675</v>
      </c>
      <c r="X706" s="3"/>
      <c r="Y706" s="3" t="s">
        <v>11873</v>
      </c>
      <c r="Z706" s="48">
        <v>0.4</v>
      </c>
      <c r="AA706" s="5">
        <v>3</v>
      </c>
      <c r="AB706" s="5">
        <v>14</v>
      </c>
      <c r="AC706" s="3" t="s">
        <v>13134</v>
      </c>
      <c r="AD706" s="3"/>
      <c r="AE706" s="3"/>
      <c r="AF706" s="3"/>
    </row>
    <row x14ac:dyDescent="0.25" r="707" customHeight="1" ht="16.5">
      <c r="A707" s="5">
        <v>6736</v>
      </c>
      <c r="B707" s="3" t="s">
        <v>10882</v>
      </c>
      <c r="C707" s="3" t="s">
        <v>10883</v>
      </c>
      <c r="D707" s="8" t="s">
        <v>8</v>
      </c>
      <c r="E707" s="79"/>
      <c r="F707" s="80">
        <f>IF(AC707="SIM",IF(E707&lt;&gt;"",IF(VLOOKUP(E707,AUXILIAR!$A$1:$B$11,2,FALSE)-IF(Verificação!$G$3="",10,VLOOKUP(Verificação!$G$3,AUXILIAR!$A$1:$B$11,2,FALSE))&gt;0,Verificação!$G$3,E707),IF(VLOOKUP(D707,AUXILIAR!$A$1:$B$11,2,FALSE)-IF(Verificação!$G$3="",10,VLOOKUP(Verificação!$G$3,AUXILIAR!$A$1:$B$11,2,FALSE))&gt;0,Verificação!$G$3,D707)),IF(E707&lt;&gt;"",E707,D707))</f>
      </c>
      <c r="G707" s="81">
        <f>IF(OR(AND(AC707="SIM",OR(F707=Verificação!$G$3,D707=F707,F707="NP")),OR(D707=F707,F707="NP")),"NÃO",IF(E707&lt;&gt;"","SIM","NÃO"))</f>
      </c>
      <c r="H707" s="7">
        <f>IF(E707="NP",0,ABS(VLOOKUP(D707,AUXILIAR!$A$2:$B$11,2,FALSE) - VLOOKUP(E707,AUXILIAR!$A$2:$B$11,2,FALSE)))</f>
      </c>
      <c r="I707" s="5">
        <v>7</v>
      </c>
      <c r="J707" s="5">
        <v>19</v>
      </c>
      <c r="K707" s="48">
        <v>0.3684210526315789</v>
      </c>
      <c r="L707" s="5">
        <v>7</v>
      </c>
      <c r="M707" s="5">
        <v>18</v>
      </c>
      <c r="N707" s="48">
        <v>0.3888888888888889</v>
      </c>
      <c r="O707" s="5">
        <v>2</v>
      </c>
      <c r="P707" s="3" t="s">
        <v>10884</v>
      </c>
      <c r="Q707" s="3" t="s">
        <v>11873</v>
      </c>
      <c r="R707" s="48">
        <v>0.4</v>
      </c>
      <c r="S707" s="5">
        <v>19</v>
      </c>
      <c r="T707" s="13"/>
      <c r="U707" s="13"/>
      <c r="V707" s="7"/>
      <c r="W707" s="3" t="s">
        <v>13288</v>
      </c>
      <c r="X707" s="3"/>
      <c r="Y707" s="3" t="s">
        <v>11873</v>
      </c>
      <c r="Z707" s="48">
        <v>0.4</v>
      </c>
      <c r="AA707" s="5">
        <v>3</v>
      </c>
      <c r="AB707" s="5">
        <v>19</v>
      </c>
      <c r="AC707" s="3" t="s">
        <v>13134</v>
      </c>
      <c r="AD707" s="3"/>
      <c r="AE707" s="3"/>
      <c r="AF707" s="3"/>
    </row>
    <row x14ac:dyDescent="0.25" r="708" customHeight="1" ht="16.5">
      <c r="A708" s="5">
        <v>6474</v>
      </c>
      <c r="B708" s="3" t="s">
        <v>10878</v>
      </c>
      <c r="C708" s="3" t="s">
        <v>10879</v>
      </c>
      <c r="D708" s="8" t="s">
        <v>8</v>
      </c>
      <c r="E708" s="79"/>
      <c r="F708" s="80">
        <f>IF(AC708="SIM",IF(E708&lt;&gt;"",IF(VLOOKUP(E708,AUXILIAR!$A$1:$B$11,2,FALSE)-IF(Verificação!$G$3="",10,VLOOKUP(Verificação!$G$3,AUXILIAR!$A$1:$B$11,2,FALSE))&gt;0,Verificação!$G$3,E708),IF(VLOOKUP(D708,AUXILIAR!$A$1:$B$11,2,FALSE)-IF(Verificação!$G$3="",10,VLOOKUP(Verificação!$G$3,AUXILIAR!$A$1:$B$11,2,FALSE))&gt;0,Verificação!$G$3,D708)),IF(E708&lt;&gt;"",E708,D708))</f>
      </c>
      <c r="G708" s="81">
        <f>IF(OR(AND(AC708="SIM",OR(F708=Verificação!$G$3,D708=F708,F708="NP")),OR(D708=F708,F708="NP")),"NÃO",IF(E708&lt;&gt;"","SIM","NÃO"))</f>
      </c>
      <c r="H708" s="7">
        <f>IF(E708="NP",0,ABS(VLOOKUP(D708,AUXILIAR!$A$2:$B$11,2,FALSE) - VLOOKUP(E708,AUXILIAR!$A$2:$B$11,2,FALSE)))</f>
      </c>
      <c r="I708" s="5">
        <v>4</v>
      </c>
      <c r="J708" s="5">
        <v>9</v>
      </c>
      <c r="K708" s="48">
        <v>0.4444444444444444</v>
      </c>
      <c r="L708" s="5">
        <v>2</v>
      </c>
      <c r="M708" s="5">
        <v>6</v>
      </c>
      <c r="N708" s="48">
        <v>0.3333333333333333</v>
      </c>
      <c r="O708" s="5">
        <v>2</v>
      </c>
      <c r="P708" s="3" t="s">
        <v>1108</v>
      </c>
      <c r="Q708" s="3" t="s">
        <v>11873</v>
      </c>
      <c r="R708" s="48">
        <v>0.4</v>
      </c>
      <c r="S708" s="5">
        <v>23</v>
      </c>
      <c r="T708" s="13"/>
      <c r="U708" s="13"/>
      <c r="V708" s="5">
        <v>8</v>
      </c>
      <c r="W708" s="3" t="s">
        <v>13676</v>
      </c>
      <c r="X708" s="3"/>
      <c r="Y708" s="3" t="s">
        <v>11873</v>
      </c>
      <c r="Z708" s="48">
        <v>0.4</v>
      </c>
      <c r="AA708" s="5">
        <v>3</v>
      </c>
      <c r="AB708" s="5">
        <v>23</v>
      </c>
      <c r="AC708" s="3" t="s">
        <v>13134</v>
      </c>
      <c r="AD708" s="3"/>
      <c r="AE708" s="3"/>
      <c r="AF708" s="3"/>
    </row>
    <row x14ac:dyDescent="0.25" r="709" customHeight="1" ht="16.5">
      <c r="A709" s="5">
        <v>94821</v>
      </c>
      <c r="B709" s="3" t="s">
        <v>12168</v>
      </c>
      <c r="C709" s="3" t="s">
        <v>12169</v>
      </c>
      <c r="D709" s="8" t="s">
        <v>9</v>
      </c>
      <c r="E709" s="79"/>
      <c r="F709" s="80">
        <f>IF(AC709="SIM",IF(E709&lt;&gt;"",IF(VLOOKUP(E709,AUXILIAR!$A$1:$B$11,2,FALSE)-IF(Verificação!$G$3="",10,VLOOKUP(Verificação!$G$3,AUXILIAR!$A$1:$B$11,2,FALSE))&gt;0,Verificação!$G$3,E709),IF(VLOOKUP(D709,AUXILIAR!$A$1:$B$11,2,FALSE)-IF(Verificação!$G$3="",10,VLOOKUP(Verificação!$G$3,AUXILIAR!$A$1:$B$11,2,FALSE))&gt;0,Verificação!$G$3,D709)),IF(E709&lt;&gt;"",E709,D709))</f>
      </c>
      <c r="G709" s="81">
        <f>IF(OR(AND(AC709="SIM",OR(F709=Verificação!$G$3,D709=F709,F709="NP")),OR(D709=F709,F709="NP")),"NÃO",IF(E709&lt;&gt;"","SIM","NÃO"))</f>
      </c>
      <c r="H709" s="7">
        <f>IF(E709="NP",0,ABS(VLOOKUP(D709,AUXILIAR!$A$2:$B$11,2,FALSE) - VLOOKUP(E709,AUXILIAR!$A$2:$B$11,2,FALSE)))</f>
      </c>
      <c r="I709" s="5">
        <v>7</v>
      </c>
      <c r="J709" s="5">
        <v>10</v>
      </c>
      <c r="K709" s="48">
        <v>0.7</v>
      </c>
      <c r="L709" s="5">
        <v>5</v>
      </c>
      <c r="M709" s="5">
        <v>7</v>
      </c>
      <c r="N709" s="48">
        <v>0.7142857142857143</v>
      </c>
      <c r="O709" s="7"/>
      <c r="P709" s="3"/>
      <c r="Q709" s="3" t="s">
        <v>13134</v>
      </c>
      <c r="R709" s="7"/>
      <c r="S709" s="7"/>
      <c r="T709" s="13"/>
      <c r="U709" s="13"/>
      <c r="V709" s="5">
        <v>0</v>
      </c>
      <c r="W709" s="3"/>
      <c r="X709" s="3"/>
      <c r="Y709" s="3" t="s">
        <v>13134</v>
      </c>
      <c r="Z709" s="48">
        <v>0.305816401059954</v>
      </c>
      <c r="AA709" s="5">
        <v>2</v>
      </c>
      <c r="AB709" s="5">
        <v>2</v>
      </c>
      <c r="AC709" s="3" t="s">
        <v>11873</v>
      </c>
      <c r="AD709" s="3"/>
      <c r="AE709" s="3"/>
      <c r="AF709" s="3"/>
    </row>
    <row x14ac:dyDescent="0.25" r="710" customHeight="1" ht="16.5">
      <c r="A710" s="5">
        <v>112592</v>
      </c>
      <c r="B710" s="3" t="s">
        <v>11714</v>
      </c>
      <c r="C710" s="3" t="s">
        <v>11715</v>
      </c>
      <c r="D710" s="8" t="s">
        <v>9</v>
      </c>
      <c r="E710" s="79"/>
      <c r="F710" s="80">
        <f>IF(AC710="SIM",IF(E710&lt;&gt;"",IF(VLOOKUP(E710,AUXILIAR!$A$1:$B$11,2,FALSE)-IF(Verificação!$G$3="",10,VLOOKUP(Verificação!$G$3,AUXILIAR!$A$1:$B$11,2,FALSE))&gt;0,Verificação!$G$3,E710),IF(VLOOKUP(D710,AUXILIAR!$A$1:$B$11,2,FALSE)-IF(Verificação!$G$3="",10,VLOOKUP(Verificação!$G$3,AUXILIAR!$A$1:$B$11,2,FALSE))&gt;0,Verificação!$G$3,D710)),IF(E710&lt;&gt;"",E710,D710))</f>
      </c>
      <c r="G710" s="81">
        <f>IF(OR(AND(AC710="SIM",OR(F710=Verificação!$G$3,D710=F710,F710="NP")),OR(D710=F710,F710="NP")),"NÃO",IF(E710&lt;&gt;"","SIM","NÃO"))</f>
      </c>
      <c r="H710" s="7">
        <f>IF(E710="NP",0,ABS(VLOOKUP(D710,AUXILIAR!$A$2:$B$11,2,FALSE) - VLOOKUP(E710,AUXILIAR!$A$2:$B$11,2,FALSE)))</f>
      </c>
      <c r="I710" s="5">
        <v>1</v>
      </c>
      <c r="J710" s="5">
        <v>1</v>
      </c>
      <c r="K710" s="5">
        <v>1</v>
      </c>
      <c r="L710" s="5">
        <v>1</v>
      </c>
      <c r="M710" s="5">
        <v>1</v>
      </c>
      <c r="N710" s="5">
        <v>1</v>
      </c>
      <c r="O710" s="7"/>
      <c r="P710" s="3"/>
      <c r="Q710" s="3" t="s">
        <v>13134</v>
      </c>
      <c r="R710" s="48">
        <v>0.3</v>
      </c>
      <c r="S710" s="5">
        <v>11</v>
      </c>
      <c r="T710" s="13"/>
      <c r="U710" s="13"/>
      <c r="V710" s="5">
        <v>41</v>
      </c>
      <c r="W710" s="3" t="s">
        <v>13186</v>
      </c>
      <c r="X710" s="3"/>
      <c r="Y710" s="3" t="s">
        <v>11873</v>
      </c>
      <c r="Z710" s="48">
        <v>0.3</v>
      </c>
      <c r="AA710" s="5">
        <v>2</v>
      </c>
      <c r="AB710" s="5">
        <v>11</v>
      </c>
      <c r="AC710" s="3" t="s">
        <v>13134</v>
      </c>
      <c r="AD710" s="3"/>
      <c r="AE710" s="3"/>
      <c r="AF710" s="3"/>
    </row>
    <row x14ac:dyDescent="0.25" r="711" customHeight="1" ht="16.5">
      <c r="A711" s="5">
        <v>15592</v>
      </c>
      <c r="B711" s="3" t="s">
        <v>10929</v>
      </c>
      <c r="C711" s="3" t="s">
        <v>10930</v>
      </c>
      <c r="D711" s="8" t="s">
        <v>8</v>
      </c>
      <c r="E711" s="79"/>
      <c r="F711" s="80">
        <f>IF(AC711="SIM",IF(E711&lt;&gt;"",IF(VLOOKUP(E711,AUXILIAR!$A$1:$B$11,2,FALSE)-IF(Verificação!$G$3="",10,VLOOKUP(Verificação!$G$3,AUXILIAR!$A$1:$B$11,2,FALSE))&gt;0,Verificação!$G$3,E711),IF(VLOOKUP(D711,AUXILIAR!$A$1:$B$11,2,FALSE)-IF(Verificação!$G$3="",10,VLOOKUP(Verificação!$G$3,AUXILIAR!$A$1:$B$11,2,FALSE))&gt;0,Verificação!$G$3,D711)),IF(E711&lt;&gt;"",E711,D711))</f>
      </c>
      <c r="G711" s="81">
        <f>IF(OR(AND(AC711="SIM",OR(F711=Verificação!$G$3,D711=F711,F711="NP")),OR(D711=F711,F711="NP")),"NÃO",IF(E711&lt;&gt;"","SIM","NÃO"))</f>
      </c>
      <c r="H711" s="7">
        <f>IF(E711="NP",0,ABS(VLOOKUP(D711,AUXILIAR!$A$2:$B$11,2,FALSE) - VLOOKUP(E711,AUXILIAR!$A$2:$B$11,2,FALSE)))</f>
      </c>
      <c r="I711" s="5">
        <v>4</v>
      </c>
      <c r="J711" s="5">
        <v>4</v>
      </c>
      <c r="K711" s="5">
        <v>1</v>
      </c>
      <c r="L711" s="5">
        <v>1</v>
      </c>
      <c r="M711" s="5">
        <v>1</v>
      </c>
      <c r="N711" s="5">
        <v>1</v>
      </c>
      <c r="O711" s="7"/>
      <c r="P711" s="3"/>
      <c r="Q711" s="3" t="s">
        <v>13134</v>
      </c>
      <c r="R711" s="48">
        <v>0.3</v>
      </c>
      <c r="S711" s="5">
        <v>17</v>
      </c>
      <c r="T711" s="48">
        <v>0.227</v>
      </c>
      <c r="U711" s="48">
        <v>1.171875</v>
      </c>
      <c r="V711" s="5">
        <v>4</v>
      </c>
      <c r="W711" s="3" t="s">
        <v>13622</v>
      </c>
      <c r="X711" s="3" t="s">
        <v>13677</v>
      </c>
      <c r="Y711" s="3" t="s">
        <v>11873</v>
      </c>
      <c r="Z711" s="48">
        <v>0.3</v>
      </c>
      <c r="AA711" s="5">
        <v>2</v>
      </c>
      <c r="AB711" s="5">
        <v>17</v>
      </c>
      <c r="AC711" s="3" t="s">
        <v>13134</v>
      </c>
      <c r="AD711" s="3"/>
      <c r="AE711" s="3"/>
      <c r="AF711" s="3"/>
    </row>
    <row x14ac:dyDescent="0.25" r="712" customHeight="1" ht="16.5">
      <c r="A712" s="5">
        <v>10591</v>
      </c>
      <c r="B712" s="3" t="s">
        <v>11491</v>
      </c>
      <c r="C712" s="3" t="s">
        <v>11492</v>
      </c>
      <c r="D712" s="8" t="s">
        <v>9</v>
      </c>
      <c r="E712" s="79"/>
      <c r="F712" s="80">
        <f>IF(AC712="SIM",IF(E712&lt;&gt;"",IF(VLOOKUP(E712,AUXILIAR!$A$1:$B$11,2,FALSE)-IF(Verificação!$G$3="",10,VLOOKUP(Verificação!$G$3,AUXILIAR!$A$1:$B$11,2,FALSE))&gt;0,Verificação!$G$3,E712),IF(VLOOKUP(D712,AUXILIAR!$A$1:$B$11,2,FALSE)-IF(Verificação!$G$3="",10,VLOOKUP(Verificação!$G$3,AUXILIAR!$A$1:$B$11,2,FALSE))&gt;0,Verificação!$G$3,D712)),IF(E712&lt;&gt;"",E712,D712))</f>
      </c>
      <c r="G712" s="81">
        <f>IF(OR(AND(AC712="SIM",OR(F712=Verificação!$G$3,D712=F712,F712="NP")),OR(D712=F712,F712="NP")),"NÃO",IF(E712&lt;&gt;"","SIM","NÃO"))</f>
      </c>
      <c r="H712" s="7">
        <f>IF(E712="NP",0,ABS(VLOOKUP(D712,AUXILIAR!$A$2:$B$11,2,FALSE) - VLOOKUP(E712,AUXILIAR!$A$2:$B$11,2,FALSE)))</f>
      </c>
      <c r="I712" s="5">
        <v>2</v>
      </c>
      <c r="J712" s="5">
        <v>2</v>
      </c>
      <c r="K712" s="5">
        <v>1</v>
      </c>
      <c r="L712" s="5">
        <v>2</v>
      </c>
      <c r="M712" s="5">
        <v>2</v>
      </c>
      <c r="N712" s="5">
        <v>1</v>
      </c>
      <c r="O712" s="7"/>
      <c r="P712" s="3"/>
      <c r="Q712" s="3" t="s">
        <v>13134</v>
      </c>
      <c r="R712" s="48">
        <v>0.2</v>
      </c>
      <c r="S712" s="5">
        <v>7</v>
      </c>
      <c r="T712" s="13"/>
      <c r="U712" s="13"/>
      <c r="V712" s="7"/>
      <c r="W712" s="3" t="s">
        <v>13137</v>
      </c>
      <c r="X712" s="3"/>
      <c r="Y712" s="3" t="s">
        <v>13134</v>
      </c>
      <c r="Z712" s="48">
        <v>0.2</v>
      </c>
      <c r="AA712" s="5">
        <v>2</v>
      </c>
      <c r="AB712" s="5">
        <v>7</v>
      </c>
      <c r="AC712" s="3" t="s">
        <v>13134</v>
      </c>
      <c r="AD712" s="3"/>
      <c r="AE712" s="3"/>
      <c r="AF712" s="3"/>
    </row>
    <row x14ac:dyDescent="0.25" r="713" customHeight="1" ht="16.5">
      <c r="A713" s="5">
        <v>131808</v>
      </c>
      <c r="B713" s="3" t="s">
        <v>11813</v>
      </c>
      <c r="C713" s="3" t="s">
        <v>11814</v>
      </c>
      <c r="D713" s="8" t="s">
        <v>9</v>
      </c>
      <c r="E713" s="79"/>
      <c r="F713" s="80">
        <f>IF(AC713="SIM",IF(E713&lt;&gt;"",IF(VLOOKUP(E713,AUXILIAR!$A$1:$B$11,2,FALSE)-IF(Verificação!$G$3="",10,VLOOKUP(Verificação!$G$3,AUXILIAR!$A$1:$B$11,2,FALSE))&gt;0,Verificação!$G$3,E713),IF(VLOOKUP(D713,AUXILIAR!$A$1:$B$11,2,FALSE)-IF(Verificação!$G$3="",10,VLOOKUP(Verificação!$G$3,AUXILIAR!$A$1:$B$11,2,FALSE))&gt;0,Verificação!$G$3,D713)),IF(E713&lt;&gt;"",E713,D713))</f>
      </c>
      <c r="G713" s="81">
        <f>IF(OR(AND(AC713="SIM",OR(F713=Verificação!$G$3,D713=F713,F713="NP")),OR(D713=F713,F713="NP")),"NÃO",IF(E713&lt;&gt;"","SIM","NÃO"))</f>
      </c>
      <c r="H713" s="7">
        <f>IF(E713="NP",0,ABS(VLOOKUP(D713,AUXILIAR!$A$2:$B$11,2,FALSE) - VLOOKUP(E713,AUXILIAR!$A$2:$B$11,2,FALSE)))</f>
      </c>
      <c r="I713" s="5">
        <v>1</v>
      </c>
      <c r="J713" s="5">
        <v>1</v>
      </c>
      <c r="K713" s="5">
        <v>1</v>
      </c>
      <c r="L713" s="5">
        <v>1</v>
      </c>
      <c r="M713" s="5">
        <v>1</v>
      </c>
      <c r="N713" s="5">
        <v>1</v>
      </c>
      <c r="O713" s="7"/>
      <c r="P713" s="3"/>
      <c r="Q713" s="3" t="s">
        <v>13134</v>
      </c>
      <c r="R713" s="48">
        <v>0.2</v>
      </c>
      <c r="S713" s="5">
        <v>6</v>
      </c>
      <c r="T713" s="13"/>
      <c r="U713" s="13"/>
      <c r="V713" s="5">
        <v>7</v>
      </c>
      <c r="W713" s="3" t="s">
        <v>13201</v>
      </c>
      <c r="X713" s="3"/>
      <c r="Y713" s="3" t="s">
        <v>13134</v>
      </c>
      <c r="Z713" s="48">
        <v>0.2</v>
      </c>
      <c r="AA713" s="5">
        <v>2</v>
      </c>
      <c r="AB713" s="5">
        <v>6</v>
      </c>
      <c r="AC713" s="3" t="s">
        <v>13134</v>
      </c>
      <c r="AD713" s="3"/>
      <c r="AE713" s="3"/>
      <c r="AF713" s="3"/>
    </row>
    <row x14ac:dyDescent="0.25" r="714" customHeight="1" ht="16.5">
      <c r="A714" s="5">
        <v>130181</v>
      </c>
      <c r="B714" s="3" t="s">
        <v>11805</v>
      </c>
      <c r="C714" s="3" t="s">
        <v>11806</v>
      </c>
      <c r="D714" s="8" t="s">
        <v>9</v>
      </c>
      <c r="E714" s="79"/>
      <c r="F714" s="80">
        <f>IF(AC714="SIM",IF(E714&lt;&gt;"",IF(VLOOKUP(E714,AUXILIAR!$A$1:$B$11,2,FALSE)-IF(Verificação!$G$3="",10,VLOOKUP(Verificação!$G$3,AUXILIAR!$A$1:$B$11,2,FALSE))&gt;0,Verificação!$G$3,E714),IF(VLOOKUP(D714,AUXILIAR!$A$1:$B$11,2,FALSE)-IF(Verificação!$G$3="",10,VLOOKUP(Verificação!$G$3,AUXILIAR!$A$1:$B$11,2,FALSE))&gt;0,Verificação!$G$3,D714)),IF(E714&lt;&gt;"",E714,D714))</f>
      </c>
      <c r="G714" s="81">
        <f>IF(OR(AND(AC714="SIM",OR(F714=Verificação!$G$3,D714=F714,F714="NP")),OR(D714=F714,F714="NP")),"NÃO",IF(E714&lt;&gt;"","SIM","NÃO"))</f>
      </c>
      <c r="H714" s="7">
        <f>IF(E714="NP",0,ABS(VLOOKUP(D714,AUXILIAR!$A$2:$B$11,2,FALSE) - VLOOKUP(E714,AUXILIAR!$A$2:$B$11,2,FALSE)))</f>
      </c>
      <c r="I714" s="5">
        <v>1</v>
      </c>
      <c r="J714" s="5">
        <v>1</v>
      </c>
      <c r="K714" s="5">
        <v>1</v>
      </c>
      <c r="L714" s="5">
        <v>1</v>
      </c>
      <c r="M714" s="5">
        <v>1</v>
      </c>
      <c r="N714" s="5">
        <v>1</v>
      </c>
      <c r="O714" s="7"/>
      <c r="P714" s="3"/>
      <c r="Q714" s="3" t="s">
        <v>13134</v>
      </c>
      <c r="R714" s="48">
        <v>0.2</v>
      </c>
      <c r="S714" s="5">
        <v>11</v>
      </c>
      <c r="T714" s="13"/>
      <c r="U714" s="13"/>
      <c r="V714" s="5">
        <v>4</v>
      </c>
      <c r="W714" s="3" t="s">
        <v>13483</v>
      </c>
      <c r="X714" s="3"/>
      <c r="Y714" s="3" t="s">
        <v>13134</v>
      </c>
      <c r="Z714" s="48">
        <v>0.2</v>
      </c>
      <c r="AA714" s="5">
        <v>2</v>
      </c>
      <c r="AB714" s="5">
        <v>11</v>
      </c>
      <c r="AC714" s="3" t="s">
        <v>13134</v>
      </c>
      <c r="AD714" s="3"/>
      <c r="AE714" s="3"/>
      <c r="AF714" s="3"/>
    </row>
    <row x14ac:dyDescent="0.25" r="715" customHeight="1" ht="16.5">
      <c r="A715" s="5">
        <v>128415</v>
      </c>
      <c r="B715" s="3" t="s">
        <v>11796</v>
      </c>
      <c r="C715" s="3" t="s">
        <v>11797</v>
      </c>
      <c r="D715" s="8" t="s">
        <v>9</v>
      </c>
      <c r="E715" s="79"/>
      <c r="F715" s="80">
        <f>IF(AC715="SIM",IF(E715&lt;&gt;"",IF(VLOOKUP(E715,AUXILIAR!$A$1:$B$11,2,FALSE)-IF(Verificação!$G$3="",10,VLOOKUP(Verificação!$G$3,AUXILIAR!$A$1:$B$11,2,FALSE))&gt;0,Verificação!$G$3,E715),IF(VLOOKUP(D715,AUXILIAR!$A$1:$B$11,2,FALSE)-IF(Verificação!$G$3="",10,VLOOKUP(Verificação!$G$3,AUXILIAR!$A$1:$B$11,2,FALSE))&gt;0,Verificação!$G$3,D715)),IF(E715&lt;&gt;"",E715,D715))</f>
      </c>
      <c r="G715" s="81">
        <f>IF(OR(AND(AC715="SIM",OR(F715=Verificação!$G$3,D715=F715,F715="NP")),OR(D715=F715,F715="NP")),"NÃO",IF(E715&lt;&gt;"","SIM","NÃO"))</f>
      </c>
      <c r="H715" s="7">
        <f>IF(E715="NP",0,ABS(VLOOKUP(D715,AUXILIAR!$A$2:$B$11,2,FALSE) - VLOOKUP(E715,AUXILIAR!$A$2:$B$11,2,FALSE)))</f>
      </c>
      <c r="I715" s="5">
        <v>1</v>
      </c>
      <c r="J715" s="5">
        <v>2</v>
      </c>
      <c r="K715" s="48">
        <v>0.5</v>
      </c>
      <c r="L715" s="5">
        <v>1</v>
      </c>
      <c r="M715" s="5">
        <v>2</v>
      </c>
      <c r="N715" s="48">
        <v>0.5</v>
      </c>
      <c r="O715" s="7"/>
      <c r="P715" s="3"/>
      <c r="Q715" s="3" t="s">
        <v>13134</v>
      </c>
      <c r="R715" s="48">
        <v>0.2</v>
      </c>
      <c r="S715" s="5">
        <v>10</v>
      </c>
      <c r="T715" s="13"/>
      <c r="U715" s="13"/>
      <c r="V715" s="7"/>
      <c r="W715" s="3" t="s">
        <v>13678</v>
      </c>
      <c r="X715" s="3"/>
      <c r="Y715" s="3" t="s">
        <v>11873</v>
      </c>
      <c r="Z715" s="48">
        <v>0.2</v>
      </c>
      <c r="AA715" s="5">
        <v>2</v>
      </c>
      <c r="AB715" s="5">
        <v>10</v>
      </c>
      <c r="AC715" s="3" t="s">
        <v>13134</v>
      </c>
      <c r="AD715" s="3"/>
      <c r="AE715" s="3"/>
      <c r="AF715" s="3"/>
    </row>
    <row x14ac:dyDescent="0.25" r="716" customHeight="1" ht="16.5">
      <c r="A716" s="5">
        <v>125176</v>
      </c>
      <c r="B716" s="3" t="s">
        <v>11419</v>
      </c>
      <c r="C716" s="3" t="s">
        <v>11420</v>
      </c>
      <c r="D716" s="8" t="s">
        <v>8</v>
      </c>
      <c r="E716" s="79"/>
      <c r="F716" s="80">
        <f>IF(AC716="SIM",IF(E716&lt;&gt;"",IF(VLOOKUP(E716,AUXILIAR!$A$1:$B$11,2,FALSE)-IF(Verificação!$G$3="",10,VLOOKUP(Verificação!$G$3,AUXILIAR!$A$1:$B$11,2,FALSE))&gt;0,Verificação!$G$3,E716),IF(VLOOKUP(D716,AUXILIAR!$A$1:$B$11,2,FALSE)-IF(Verificação!$G$3="",10,VLOOKUP(Verificação!$G$3,AUXILIAR!$A$1:$B$11,2,FALSE))&gt;0,Verificação!$G$3,D716)),IF(E716&lt;&gt;"",E716,D716))</f>
      </c>
      <c r="G716" s="81">
        <f>IF(OR(AND(AC716="SIM",OR(F716=Verificação!$G$3,D716=F716,F716="NP")),OR(D716=F716,F716="NP")),"NÃO",IF(E716&lt;&gt;"","SIM","NÃO"))</f>
      </c>
      <c r="H716" s="7">
        <f>IF(E716="NP",0,ABS(VLOOKUP(D716,AUXILIAR!$A$2:$B$11,2,FALSE) - VLOOKUP(E716,AUXILIAR!$A$2:$B$11,2,FALSE)))</f>
      </c>
      <c r="I716" s="5">
        <v>4</v>
      </c>
      <c r="J716" s="5">
        <v>4</v>
      </c>
      <c r="K716" s="5">
        <v>1</v>
      </c>
      <c r="L716" s="5">
        <v>4</v>
      </c>
      <c r="M716" s="5">
        <v>4</v>
      </c>
      <c r="N716" s="5">
        <v>1</v>
      </c>
      <c r="O716" s="7"/>
      <c r="P716" s="3"/>
      <c r="Q716" s="3" t="s">
        <v>13134</v>
      </c>
      <c r="R716" s="48">
        <v>0.2</v>
      </c>
      <c r="S716" s="5">
        <v>13</v>
      </c>
      <c r="T716" s="13"/>
      <c r="U716" s="13"/>
      <c r="V716" s="5">
        <v>6</v>
      </c>
      <c r="W716" s="3" t="s">
        <v>13195</v>
      </c>
      <c r="X716" s="3"/>
      <c r="Y716" s="3" t="s">
        <v>11873</v>
      </c>
      <c r="Z716" s="48">
        <v>0.2</v>
      </c>
      <c r="AA716" s="5">
        <v>2</v>
      </c>
      <c r="AB716" s="5">
        <v>13</v>
      </c>
      <c r="AC716" s="3" t="s">
        <v>13134</v>
      </c>
      <c r="AD716" s="3"/>
      <c r="AE716" s="3"/>
      <c r="AF716" s="3"/>
    </row>
    <row x14ac:dyDescent="0.25" r="717" customHeight="1" ht="16.5">
      <c r="A717" s="5">
        <v>124676</v>
      </c>
      <c r="B717" s="3" t="s">
        <v>11413</v>
      </c>
      <c r="C717" s="3" t="s">
        <v>11414</v>
      </c>
      <c r="D717" s="8" t="s">
        <v>8</v>
      </c>
      <c r="E717" s="79"/>
      <c r="F717" s="80">
        <f>IF(AC717="SIM",IF(E717&lt;&gt;"",IF(VLOOKUP(E717,AUXILIAR!$A$1:$B$11,2,FALSE)-IF(Verificação!$G$3="",10,VLOOKUP(Verificação!$G$3,AUXILIAR!$A$1:$B$11,2,FALSE))&gt;0,Verificação!$G$3,E717),IF(VLOOKUP(D717,AUXILIAR!$A$1:$B$11,2,FALSE)-IF(Verificação!$G$3="",10,VLOOKUP(Verificação!$G$3,AUXILIAR!$A$1:$B$11,2,FALSE))&gt;0,Verificação!$G$3,D717)),IF(E717&lt;&gt;"",E717,D717))</f>
      </c>
      <c r="G717" s="81">
        <f>IF(OR(AND(AC717="SIM",OR(F717=Verificação!$G$3,D717=F717,F717="NP")),OR(D717=F717,F717="NP")),"NÃO",IF(E717&lt;&gt;"","SIM","NÃO"))</f>
      </c>
      <c r="H717" s="7">
        <f>IF(E717="NP",0,ABS(VLOOKUP(D717,AUXILIAR!$A$2:$B$11,2,FALSE) - VLOOKUP(E717,AUXILIAR!$A$2:$B$11,2,FALSE)))</f>
      </c>
      <c r="I717" s="5">
        <v>1</v>
      </c>
      <c r="J717" s="5">
        <v>1</v>
      </c>
      <c r="K717" s="5">
        <v>1</v>
      </c>
      <c r="L717" s="5">
        <v>1</v>
      </c>
      <c r="M717" s="5">
        <v>1</v>
      </c>
      <c r="N717" s="5">
        <v>1</v>
      </c>
      <c r="O717" s="7"/>
      <c r="P717" s="3"/>
      <c r="Q717" s="3" t="s">
        <v>13134</v>
      </c>
      <c r="R717" s="48">
        <v>0.2</v>
      </c>
      <c r="S717" s="5">
        <v>15</v>
      </c>
      <c r="T717" s="13"/>
      <c r="U717" s="13"/>
      <c r="V717" s="7"/>
      <c r="W717" s="3" t="s">
        <v>13679</v>
      </c>
      <c r="X717" s="3"/>
      <c r="Y717" s="3" t="s">
        <v>11873</v>
      </c>
      <c r="Z717" s="48">
        <v>0.2</v>
      </c>
      <c r="AA717" s="5">
        <v>2</v>
      </c>
      <c r="AB717" s="5">
        <v>15</v>
      </c>
      <c r="AC717" s="3" t="s">
        <v>13134</v>
      </c>
      <c r="AD717" s="3"/>
      <c r="AE717" s="3"/>
      <c r="AF717" s="3"/>
    </row>
    <row x14ac:dyDescent="0.25" r="718" customHeight="1" ht="16.5">
      <c r="A718" s="5">
        <v>113867</v>
      </c>
      <c r="B718" s="3" t="s">
        <v>11725</v>
      </c>
      <c r="C718" s="3" t="s">
        <v>11726</v>
      </c>
      <c r="D718" s="8" t="s">
        <v>9</v>
      </c>
      <c r="E718" s="79"/>
      <c r="F718" s="80">
        <f>IF(AC718="SIM",IF(E718&lt;&gt;"",IF(VLOOKUP(E718,AUXILIAR!$A$1:$B$11,2,FALSE)-IF(Verificação!$G$3="",10,VLOOKUP(Verificação!$G$3,AUXILIAR!$A$1:$B$11,2,FALSE))&gt;0,Verificação!$G$3,E718),IF(VLOOKUP(D718,AUXILIAR!$A$1:$B$11,2,FALSE)-IF(Verificação!$G$3="",10,VLOOKUP(Verificação!$G$3,AUXILIAR!$A$1:$B$11,2,FALSE))&gt;0,Verificação!$G$3,D718)),IF(E718&lt;&gt;"",E718,D718))</f>
      </c>
      <c r="G718" s="81">
        <f>IF(OR(AND(AC718="SIM",OR(F718=Verificação!$G$3,D718=F718,F718="NP")),OR(D718=F718,F718="NP")),"NÃO",IF(E718&lt;&gt;"","SIM","NÃO"))</f>
      </c>
      <c r="H718" s="7">
        <f>IF(E718="NP",0,ABS(VLOOKUP(D718,AUXILIAR!$A$2:$B$11,2,FALSE) - VLOOKUP(E718,AUXILIAR!$A$2:$B$11,2,FALSE)))</f>
      </c>
      <c r="I718" s="5">
        <v>1</v>
      </c>
      <c r="J718" s="5">
        <v>2</v>
      </c>
      <c r="K718" s="48">
        <v>0.5</v>
      </c>
      <c r="L718" s="5">
        <v>1</v>
      </c>
      <c r="M718" s="5">
        <v>2</v>
      </c>
      <c r="N718" s="48">
        <v>0.5</v>
      </c>
      <c r="O718" s="7"/>
      <c r="P718" s="3"/>
      <c r="Q718" s="3" t="s">
        <v>13134</v>
      </c>
      <c r="R718" s="48">
        <v>0.2</v>
      </c>
      <c r="S718" s="5">
        <v>11</v>
      </c>
      <c r="T718" s="13"/>
      <c r="U718" s="13"/>
      <c r="V718" s="7"/>
      <c r="W718" s="3" t="s">
        <v>13680</v>
      </c>
      <c r="X718" s="3"/>
      <c r="Y718" s="3" t="s">
        <v>11873</v>
      </c>
      <c r="Z718" s="48">
        <v>0.2</v>
      </c>
      <c r="AA718" s="5">
        <v>2</v>
      </c>
      <c r="AB718" s="5">
        <v>11</v>
      </c>
      <c r="AC718" s="3" t="s">
        <v>13134</v>
      </c>
      <c r="AD718" s="3"/>
      <c r="AE718" s="3"/>
      <c r="AF718" s="3"/>
    </row>
    <row x14ac:dyDescent="0.25" r="719" customHeight="1" ht="16.5">
      <c r="A719" s="5">
        <v>129189</v>
      </c>
      <c r="B719" s="3" t="s">
        <v>11800</v>
      </c>
      <c r="C719" s="3" t="s">
        <v>11801</v>
      </c>
      <c r="D719" s="8" t="s">
        <v>9</v>
      </c>
      <c r="E719" s="79"/>
      <c r="F719" s="80">
        <f>IF(AC719="SIM",IF(E719&lt;&gt;"",IF(VLOOKUP(E719,AUXILIAR!$A$1:$B$11,2,FALSE)-IF(Verificação!$G$3="",10,VLOOKUP(Verificação!$G$3,AUXILIAR!$A$1:$B$11,2,FALSE))&gt;0,Verificação!$G$3,E719),IF(VLOOKUP(D719,AUXILIAR!$A$1:$B$11,2,FALSE)-IF(Verificação!$G$3="",10,VLOOKUP(Verificação!$G$3,AUXILIAR!$A$1:$B$11,2,FALSE))&gt;0,Verificação!$G$3,D719)),IF(E719&lt;&gt;"",E719,D719))</f>
      </c>
      <c r="G719" s="81">
        <f>IF(OR(AND(AC719="SIM",OR(F719=Verificação!$G$3,D719=F719,F719="NP")),OR(D719=F719,F719="NP")),"NÃO",IF(E719&lt;&gt;"","SIM","NÃO"))</f>
      </c>
      <c r="H719" s="7">
        <f>IF(E719="NP",0,ABS(VLOOKUP(D719,AUXILIAR!$A$2:$B$11,2,FALSE) - VLOOKUP(E719,AUXILIAR!$A$2:$B$11,2,FALSE)))</f>
      </c>
      <c r="I719" s="5">
        <v>4</v>
      </c>
      <c r="J719" s="5">
        <v>12</v>
      </c>
      <c r="K719" s="48">
        <v>0.3333333333333333</v>
      </c>
      <c r="L719" s="5">
        <v>4</v>
      </c>
      <c r="M719" s="5">
        <v>12</v>
      </c>
      <c r="N719" s="48">
        <v>0.3333333333333333</v>
      </c>
      <c r="O719" s="5">
        <v>2</v>
      </c>
      <c r="P719" s="3" t="s">
        <v>7680</v>
      </c>
      <c r="Q719" s="3" t="s">
        <v>11873</v>
      </c>
      <c r="R719" s="48">
        <v>0.1</v>
      </c>
      <c r="S719" s="5">
        <v>5</v>
      </c>
      <c r="T719" s="13"/>
      <c r="U719" s="13"/>
      <c r="V719" s="7"/>
      <c r="W719" s="3" t="s">
        <v>13340</v>
      </c>
      <c r="X719" s="3"/>
      <c r="Y719" s="3" t="s">
        <v>13134</v>
      </c>
      <c r="Z719" s="48">
        <v>0.1</v>
      </c>
      <c r="AA719" s="5">
        <v>1</v>
      </c>
      <c r="AB719" s="5">
        <v>5</v>
      </c>
      <c r="AC719" s="3" t="s">
        <v>13134</v>
      </c>
      <c r="AD719" s="3"/>
      <c r="AE719" s="3"/>
      <c r="AF719" s="3"/>
    </row>
    <row x14ac:dyDescent="0.25" r="720" customHeight="1" ht="16.5">
      <c r="A720" s="5">
        <v>118910</v>
      </c>
      <c r="B720" s="3" t="s">
        <v>11382</v>
      </c>
      <c r="C720" s="3" t="s">
        <v>11383</v>
      </c>
      <c r="D720" s="8" t="s">
        <v>8</v>
      </c>
      <c r="E720" s="79"/>
      <c r="F720" s="80">
        <f>IF(AC720="SIM",IF(E720&lt;&gt;"",IF(VLOOKUP(E720,AUXILIAR!$A$1:$B$11,2,FALSE)-IF(Verificação!$G$3="",10,VLOOKUP(Verificação!$G$3,AUXILIAR!$A$1:$B$11,2,FALSE))&gt;0,Verificação!$G$3,E720),IF(VLOOKUP(D720,AUXILIAR!$A$1:$B$11,2,FALSE)-IF(Verificação!$G$3="",10,VLOOKUP(Verificação!$G$3,AUXILIAR!$A$1:$B$11,2,FALSE))&gt;0,Verificação!$G$3,D720)),IF(E720&lt;&gt;"",E720,D720))</f>
      </c>
      <c r="G720" s="81">
        <f>IF(OR(AND(AC720="SIM",OR(F720=Verificação!$G$3,D720=F720,F720="NP")),OR(D720=F720,F720="NP")),"NÃO",IF(E720&lt;&gt;"","SIM","NÃO"))</f>
      </c>
      <c r="H720" s="7">
        <f>IF(E720="NP",0,ABS(VLOOKUP(D720,AUXILIAR!$A$2:$B$11,2,FALSE) - VLOOKUP(E720,AUXILIAR!$A$2:$B$11,2,FALSE)))</f>
      </c>
      <c r="I720" s="5">
        <v>2</v>
      </c>
      <c r="J720" s="5">
        <v>3</v>
      </c>
      <c r="K720" s="48">
        <v>0.6666666666666666</v>
      </c>
      <c r="L720" s="5">
        <v>2</v>
      </c>
      <c r="M720" s="5">
        <v>3</v>
      </c>
      <c r="N720" s="48">
        <v>0.6666666666666666</v>
      </c>
      <c r="O720" s="7"/>
      <c r="P720" s="3"/>
      <c r="Q720" s="3" t="s">
        <v>13134</v>
      </c>
      <c r="R720" s="48">
        <v>0.1</v>
      </c>
      <c r="S720" s="5">
        <v>15</v>
      </c>
      <c r="T720" s="13"/>
      <c r="U720" s="13"/>
      <c r="V720" s="5">
        <v>5</v>
      </c>
      <c r="W720" s="3" t="s">
        <v>13681</v>
      </c>
      <c r="X720" s="3"/>
      <c r="Y720" s="3" t="s">
        <v>11873</v>
      </c>
      <c r="Z720" s="48">
        <v>0.1</v>
      </c>
      <c r="AA720" s="5">
        <v>1</v>
      </c>
      <c r="AB720" s="5">
        <v>15</v>
      </c>
      <c r="AC720" s="3" t="s">
        <v>13134</v>
      </c>
      <c r="AD720" s="3"/>
      <c r="AE720" s="3"/>
      <c r="AF720" s="3"/>
    </row>
    <row x14ac:dyDescent="0.25" r="721" customHeight="1" ht="16.5">
      <c r="A721" s="5">
        <v>107079</v>
      </c>
      <c r="B721" s="3" t="s">
        <v>11691</v>
      </c>
      <c r="C721" s="3" t="s">
        <v>11692</v>
      </c>
      <c r="D721" s="8" t="s">
        <v>9</v>
      </c>
      <c r="E721" s="79"/>
      <c r="F721" s="80">
        <f>IF(AC721="SIM",IF(E721&lt;&gt;"",IF(VLOOKUP(E721,AUXILIAR!$A$1:$B$11,2,FALSE)-IF(Verificação!$G$3="",10,VLOOKUP(Verificação!$G$3,AUXILIAR!$A$1:$B$11,2,FALSE))&gt;0,Verificação!$G$3,E721),IF(VLOOKUP(D721,AUXILIAR!$A$1:$B$11,2,FALSE)-IF(Verificação!$G$3="",10,VLOOKUP(Verificação!$G$3,AUXILIAR!$A$1:$B$11,2,FALSE))&gt;0,Verificação!$G$3,D721)),IF(E721&lt;&gt;"",E721,D721))</f>
      </c>
      <c r="G721" s="81">
        <f>IF(OR(AND(AC721="SIM",OR(F721=Verificação!$G$3,D721=F721,F721="NP")),OR(D721=F721,F721="NP")),"NÃO",IF(E721&lt;&gt;"","SIM","NÃO"))</f>
      </c>
      <c r="H721" s="7">
        <f>IF(E721="NP",0,ABS(VLOOKUP(D721,AUXILIAR!$A$2:$B$11,2,FALSE) - VLOOKUP(E721,AUXILIAR!$A$2:$B$11,2,FALSE)))</f>
      </c>
      <c r="I721" s="5">
        <v>4</v>
      </c>
      <c r="J721" s="5">
        <v>8</v>
      </c>
      <c r="K721" s="48">
        <v>0.5</v>
      </c>
      <c r="L721" s="5">
        <v>3</v>
      </c>
      <c r="M721" s="5">
        <v>6</v>
      </c>
      <c r="N721" s="48">
        <v>0.5</v>
      </c>
      <c r="O721" s="7"/>
      <c r="P721" s="3"/>
      <c r="Q721" s="3" t="s">
        <v>13134</v>
      </c>
      <c r="R721" s="48">
        <v>0.1</v>
      </c>
      <c r="S721" s="5">
        <v>4</v>
      </c>
      <c r="T721" s="13"/>
      <c r="U721" s="13"/>
      <c r="V721" s="5">
        <v>39</v>
      </c>
      <c r="W721" s="3" t="s">
        <v>13682</v>
      </c>
      <c r="X721" s="3"/>
      <c r="Y721" s="3" t="s">
        <v>13134</v>
      </c>
      <c r="Z721" s="48">
        <v>0.1</v>
      </c>
      <c r="AA721" s="5">
        <v>1</v>
      </c>
      <c r="AB721" s="5">
        <v>4</v>
      </c>
      <c r="AC721" s="3" t="s">
        <v>13134</v>
      </c>
      <c r="AD721" s="3"/>
      <c r="AE721" s="3"/>
      <c r="AF721" s="3"/>
    </row>
    <row x14ac:dyDescent="0.25" r="722" customHeight="1" ht="16.5">
      <c r="A722" s="5">
        <v>3348</v>
      </c>
      <c r="B722" s="3" t="s">
        <v>11457</v>
      </c>
      <c r="C722" s="3" t="s">
        <v>11458</v>
      </c>
      <c r="D722" s="8" t="s">
        <v>9</v>
      </c>
      <c r="E722" s="79"/>
      <c r="F722" s="80">
        <f>IF(AC722="SIM",IF(E722&lt;&gt;"",IF(VLOOKUP(E722,AUXILIAR!$A$1:$B$11,2,FALSE)-IF(Verificação!$G$3="",10,VLOOKUP(Verificação!$G$3,AUXILIAR!$A$1:$B$11,2,FALSE))&gt;0,Verificação!$G$3,E722),IF(VLOOKUP(D722,AUXILIAR!$A$1:$B$11,2,FALSE)-IF(Verificação!$G$3="",10,VLOOKUP(Verificação!$G$3,AUXILIAR!$A$1:$B$11,2,FALSE))&gt;0,Verificação!$G$3,D722)),IF(E722&lt;&gt;"",E722,D722))</f>
      </c>
      <c r="G722" s="81">
        <f>IF(OR(AND(AC722="SIM",OR(F722=Verificação!$G$3,D722=F722,F722="NP")),OR(D722=F722,F722="NP")),"NÃO",IF(E722&lt;&gt;"","SIM","NÃO"))</f>
      </c>
      <c r="H722" s="7">
        <f>IF(E722="NP",0,ABS(VLOOKUP(D722,AUXILIAR!$A$2:$B$11,2,FALSE) - VLOOKUP(E722,AUXILIAR!$A$2:$B$11,2,FALSE)))</f>
      </c>
      <c r="I722" s="5">
        <v>1</v>
      </c>
      <c r="J722" s="5">
        <v>1</v>
      </c>
      <c r="K722" s="5">
        <v>1</v>
      </c>
      <c r="L722" s="5">
        <v>1</v>
      </c>
      <c r="M722" s="5">
        <v>1</v>
      </c>
      <c r="N722" s="5">
        <v>1</v>
      </c>
      <c r="O722" s="7"/>
      <c r="P722" s="3"/>
      <c r="Q722" s="3" t="s">
        <v>13134</v>
      </c>
      <c r="R722" s="48">
        <v>0.1</v>
      </c>
      <c r="S722" s="5">
        <v>4</v>
      </c>
      <c r="T722" s="13"/>
      <c r="U722" s="13"/>
      <c r="V722" s="5">
        <v>6</v>
      </c>
      <c r="W722" s="3" t="s">
        <v>13166</v>
      </c>
      <c r="X722" s="3"/>
      <c r="Y722" s="3" t="s">
        <v>13134</v>
      </c>
      <c r="Z722" s="48">
        <v>0.1</v>
      </c>
      <c r="AA722" s="5">
        <v>1</v>
      </c>
      <c r="AB722" s="5">
        <v>4</v>
      </c>
      <c r="AC722" s="3" t="s">
        <v>13134</v>
      </c>
      <c r="AD722" s="3"/>
      <c r="AE722" s="3"/>
      <c r="AF722" s="3"/>
    </row>
    <row x14ac:dyDescent="0.25" r="723" customHeight="1" ht="16.5">
      <c r="A723" s="5">
        <v>6535</v>
      </c>
      <c r="B723" s="3" t="s">
        <v>10880</v>
      </c>
      <c r="C723" s="3" t="s">
        <v>10881</v>
      </c>
      <c r="D723" s="8" t="s">
        <v>8</v>
      </c>
      <c r="E723" s="79"/>
      <c r="F723" s="80">
        <f>IF(AC723="SIM",IF(E723&lt;&gt;"",IF(VLOOKUP(E723,AUXILIAR!$A$1:$B$11,2,FALSE)-IF(Verificação!$G$3="",10,VLOOKUP(Verificação!$G$3,AUXILIAR!$A$1:$B$11,2,FALSE))&gt;0,Verificação!$G$3,E723),IF(VLOOKUP(D723,AUXILIAR!$A$1:$B$11,2,FALSE)-IF(Verificação!$G$3="",10,VLOOKUP(Verificação!$G$3,AUXILIAR!$A$1:$B$11,2,FALSE))&gt;0,Verificação!$G$3,D723)),IF(E723&lt;&gt;"",E723,D723))</f>
      </c>
      <c r="G723" s="81">
        <f>IF(OR(AND(AC723="SIM",OR(F723=Verificação!$G$3,D723=F723,F723="NP")),OR(D723=F723,F723="NP")),"NÃO",IF(E723&lt;&gt;"","SIM","NÃO"))</f>
      </c>
      <c r="H723" s="7">
        <f>IF(E723="NP",0,ABS(VLOOKUP(D723,AUXILIAR!$A$2:$B$11,2,FALSE) - VLOOKUP(E723,AUXILIAR!$A$2:$B$11,2,FALSE)))</f>
      </c>
      <c r="I723" s="5">
        <v>1</v>
      </c>
      <c r="J723" s="5">
        <v>2</v>
      </c>
      <c r="K723" s="48">
        <v>0.5</v>
      </c>
      <c r="L723" s="5">
        <v>1</v>
      </c>
      <c r="M723" s="5">
        <v>2</v>
      </c>
      <c r="N723" s="48">
        <v>0.5</v>
      </c>
      <c r="O723" s="7"/>
      <c r="P723" s="3"/>
      <c r="Q723" s="3" t="s">
        <v>13134</v>
      </c>
      <c r="R723" s="48">
        <v>0.1</v>
      </c>
      <c r="S723" s="5">
        <v>14</v>
      </c>
      <c r="T723" s="13"/>
      <c r="U723" s="13"/>
      <c r="V723" s="7"/>
      <c r="W723" s="3" t="s">
        <v>13683</v>
      </c>
      <c r="X723" s="3"/>
      <c r="Y723" s="3" t="s">
        <v>13134</v>
      </c>
      <c r="Z723" s="48">
        <v>0.1</v>
      </c>
      <c r="AA723" s="5">
        <v>1</v>
      </c>
      <c r="AB723" s="5">
        <v>14</v>
      </c>
      <c r="AC723" s="3" t="s">
        <v>13134</v>
      </c>
      <c r="AD723" s="3"/>
      <c r="AE723" s="3"/>
      <c r="AF723" s="3"/>
    </row>
    <row x14ac:dyDescent="0.25" r="724" customHeight="1" ht="16.5">
      <c r="A724" s="5">
        <v>17047</v>
      </c>
      <c r="B724" s="3" t="s">
        <v>11518</v>
      </c>
      <c r="C724" s="3" t="s">
        <v>11519</v>
      </c>
      <c r="D724" s="8" t="s">
        <v>9</v>
      </c>
      <c r="E724" s="79"/>
      <c r="F724" s="80">
        <f>IF(AC724="SIM",IF(E724&lt;&gt;"",IF(VLOOKUP(E724,AUXILIAR!$A$1:$B$11,2,FALSE)-IF(Verificação!$G$3="",10,VLOOKUP(Verificação!$G$3,AUXILIAR!$A$1:$B$11,2,FALSE))&gt;0,Verificação!$G$3,E724),IF(VLOOKUP(D724,AUXILIAR!$A$1:$B$11,2,FALSE)-IF(Verificação!$G$3="",10,VLOOKUP(Verificação!$G$3,AUXILIAR!$A$1:$B$11,2,FALSE))&gt;0,Verificação!$G$3,D724)),IF(E724&lt;&gt;"",E724,D724))</f>
      </c>
      <c r="G724" s="81">
        <f>IF(OR(AND(AC724="SIM",OR(F724=Verificação!$G$3,D724=F724,F724="NP")),OR(D724=F724,F724="NP")),"NÃO",IF(E724&lt;&gt;"","SIM","NÃO"))</f>
      </c>
      <c r="H724" s="7">
        <f>IF(E724="NP",0,ABS(VLOOKUP(D724,AUXILIAR!$A$2:$B$11,2,FALSE) - VLOOKUP(E724,AUXILIAR!$A$2:$B$11,2,FALSE)))</f>
      </c>
      <c r="I724" s="5">
        <v>9</v>
      </c>
      <c r="J724" s="5">
        <v>26</v>
      </c>
      <c r="K724" s="48">
        <v>0.34615384615384615</v>
      </c>
      <c r="L724" s="5">
        <v>3</v>
      </c>
      <c r="M724" s="5">
        <v>13</v>
      </c>
      <c r="N724" s="48">
        <v>0.23076923076923078</v>
      </c>
      <c r="O724" s="5">
        <v>2</v>
      </c>
      <c r="P724" s="3" t="s">
        <v>11520</v>
      </c>
      <c r="Q724" s="3" t="s">
        <v>11873</v>
      </c>
      <c r="R724" s="5">
        <v>0</v>
      </c>
      <c r="S724" s="5">
        <v>1</v>
      </c>
      <c r="T724" s="13"/>
      <c r="U724" s="13"/>
      <c r="V724" s="7"/>
      <c r="W724" s="3" t="s">
        <v>13231</v>
      </c>
      <c r="X724" s="3"/>
      <c r="Y724" s="3" t="s">
        <v>13134</v>
      </c>
      <c r="Z724" s="5">
        <v>0</v>
      </c>
      <c r="AA724" s="5">
        <v>0</v>
      </c>
      <c r="AB724" s="5">
        <v>1</v>
      </c>
      <c r="AC724" s="3" t="s">
        <v>13134</v>
      </c>
      <c r="AD724" s="3"/>
      <c r="AE724" s="3"/>
      <c r="AF724" s="3"/>
    </row>
    <row x14ac:dyDescent="0.25" r="725" customHeight="1" ht="16.5">
      <c r="A725" s="5">
        <v>130879</v>
      </c>
      <c r="B725" s="3" t="s">
        <v>11811</v>
      </c>
      <c r="C725" s="3" t="s">
        <v>11812</v>
      </c>
      <c r="D725" s="8" t="s">
        <v>9</v>
      </c>
      <c r="E725" s="79"/>
      <c r="F725" s="80">
        <f>IF(AC725="SIM",IF(E725&lt;&gt;"",IF(VLOOKUP(E725,AUXILIAR!$A$1:$B$11,2,FALSE)-IF(Verificação!$G$3="",10,VLOOKUP(Verificação!$G$3,AUXILIAR!$A$1:$B$11,2,FALSE))&gt;0,Verificação!$G$3,E725),IF(VLOOKUP(D725,AUXILIAR!$A$1:$B$11,2,FALSE)-IF(Verificação!$G$3="",10,VLOOKUP(Verificação!$G$3,AUXILIAR!$A$1:$B$11,2,FALSE))&gt;0,Verificação!$G$3,D725)),IF(E725&lt;&gt;"",E725,D725))</f>
      </c>
      <c r="G725" s="81">
        <f>IF(OR(AND(AC725="SIM",OR(F725=Verificação!$G$3,D725=F725,F725="NP")),OR(D725=F725,F725="NP")),"NÃO",IF(E725&lt;&gt;"","SIM","NÃO"))</f>
      </c>
      <c r="H725" s="7">
        <f>IF(E725="NP",0,ABS(VLOOKUP(D725,AUXILIAR!$A$2:$B$11,2,FALSE) - VLOOKUP(E725,AUXILIAR!$A$2:$B$11,2,FALSE)))</f>
      </c>
      <c r="I725" s="5">
        <v>6</v>
      </c>
      <c r="J725" s="5">
        <v>10</v>
      </c>
      <c r="K725" s="48">
        <v>0.6</v>
      </c>
      <c r="L725" s="5">
        <v>6</v>
      </c>
      <c r="M725" s="5">
        <v>10</v>
      </c>
      <c r="N725" s="48">
        <v>0.6</v>
      </c>
      <c r="O725" s="7"/>
      <c r="P725" s="3"/>
      <c r="Q725" s="3" t="s">
        <v>13134</v>
      </c>
      <c r="R725" s="5">
        <v>0</v>
      </c>
      <c r="S725" s="5">
        <v>3</v>
      </c>
      <c r="T725" s="13"/>
      <c r="U725" s="13"/>
      <c r="V725" s="5">
        <v>12</v>
      </c>
      <c r="W725" s="3" t="s">
        <v>13340</v>
      </c>
      <c r="X725" s="3"/>
      <c r="Y725" s="3" t="s">
        <v>13134</v>
      </c>
      <c r="Z725" s="5">
        <v>0</v>
      </c>
      <c r="AA725" s="5">
        <v>0</v>
      </c>
      <c r="AB725" s="5">
        <v>3</v>
      </c>
      <c r="AC725" s="3" t="s">
        <v>13134</v>
      </c>
      <c r="AD725" s="3"/>
      <c r="AE725" s="3"/>
      <c r="AF725" s="3"/>
    </row>
    <row x14ac:dyDescent="0.25" r="726" customHeight="1" ht="16.5">
      <c r="A726" s="5">
        <v>27448</v>
      </c>
      <c r="B726" s="3" t="s">
        <v>11547</v>
      </c>
      <c r="C726" s="3" t="s">
        <v>11548</v>
      </c>
      <c r="D726" s="8" t="s">
        <v>9</v>
      </c>
      <c r="E726" s="79"/>
      <c r="F726" s="80">
        <f>IF(AC726="SIM",IF(E726&lt;&gt;"",IF(VLOOKUP(E726,AUXILIAR!$A$1:$B$11,2,FALSE)-IF(Verificação!$G$3="",10,VLOOKUP(Verificação!$G$3,AUXILIAR!$A$1:$B$11,2,FALSE))&gt;0,Verificação!$G$3,E726),IF(VLOOKUP(D726,AUXILIAR!$A$1:$B$11,2,FALSE)-IF(Verificação!$G$3="",10,VLOOKUP(Verificação!$G$3,AUXILIAR!$A$1:$B$11,2,FALSE))&gt;0,Verificação!$G$3,D726)),IF(E726&lt;&gt;"",E726,D726))</f>
      </c>
      <c r="G726" s="81">
        <f>IF(OR(AND(AC726="SIM",OR(F726=Verificação!$G$3,D726=F726,F726="NP")),OR(D726=F726,F726="NP")),"NÃO",IF(E726&lt;&gt;"","SIM","NÃO"))</f>
      </c>
      <c r="H726" s="7">
        <f>IF(E726="NP",0,ABS(VLOOKUP(D726,AUXILIAR!$A$2:$B$11,2,FALSE) - VLOOKUP(E726,AUXILIAR!$A$2:$B$11,2,FALSE)))</f>
      </c>
      <c r="I726" s="5">
        <v>1</v>
      </c>
      <c r="J726" s="5">
        <v>1</v>
      </c>
      <c r="K726" s="5">
        <v>1</v>
      </c>
      <c r="L726" s="5">
        <v>1</v>
      </c>
      <c r="M726" s="5">
        <v>1</v>
      </c>
      <c r="N726" s="5">
        <v>1</v>
      </c>
      <c r="O726" s="7"/>
      <c r="P726" s="3"/>
      <c r="Q726" s="3" t="s">
        <v>13134</v>
      </c>
      <c r="R726" s="5">
        <v>0</v>
      </c>
      <c r="S726" s="5">
        <v>8</v>
      </c>
      <c r="T726" s="13"/>
      <c r="U726" s="13"/>
      <c r="V726" s="5">
        <v>4</v>
      </c>
      <c r="W726" s="3" t="s">
        <v>13502</v>
      </c>
      <c r="X726" s="3"/>
      <c r="Y726" s="3" t="s">
        <v>11873</v>
      </c>
      <c r="Z726" s="5">
        <v>0</v>
      </c>
      <c r="AA726" s="5">
        <v>0</v>
      </c>
      <c r="AB726" s="5">
        <v>8</v>
      </c>
      <c r="AC726" s="3" t="s">
        <v>13134</v>
      </c>
      <c r="AD726" s="3"/>
      <c r="AE726" s="3"/>
      <c r="AF726" s="3"/>
    </row>
    <row x14ac:dyDescent="0.25" r="727" customHeight="1" ht="16.5">
      <c r="A727" s="5">
        <v>26758</v>
      </c>
      <c r="B727" s="3" t="s">
        <v>12022</v>
      </c>
      <c r="C727" s="3" t="s">
        <v>12023</v>
      </c>
      <c r="D727" s="8" t="s">
        <v>10</v>
      </c>
      <c r="E727" s="79"/>
      <c r="F727" s="80">
        <f>IF(AC727="SIM",IF(E727&lt;&gt;"",IF(VLOOKUP(E727,AUXILIAR!$A$1:$B$11,2,FALSE)-IF(Verificação!$G$3="",10,VLOOKUP(Verificação!$G$3,AUXILIAR!$A$1:$B$11,2,FALSE))&gt;0,Verificação!$G$3,E727),IF(VLOOKUP(D727,AUXILIAR!$A$1:$B$11,2,FALSE)-IF(Verificação!$G$3="",10,VLOOKUP(Verificação!$G$3,AUXILIAR!$A$1:$B$11,2,FALSE))&gt;0,Verificação!$G$3,D727)),IF(E727&lt;&gt;"",E727,D727))</f>
      </c>
      <c r="G727" s="81">
        <f>IF(OR(AND(AC727="SIM",OR(F727=Verificação!$G$3,D727=F727,F727="NP")),OR(D727=F727,F727="NP")),"NÃO",IF(E727&lt;&gt;"","SIM","NÃO"))</f>
      </c>
      <c r="H727" s="7">
        <f>IF(E727="NP",0,ABS(VLOOKUP(D727,AUXILIAR!$A$2:$B$11,2,FALSE) - VLOOKUP(E727,AUXILIAR!$A$2:$B$11,2,FALSE)))</f>
      </c>
      <c r="I727" s="5">
        <v>1</v>
      </c>
      <c r="J727" s="5">
        <v>1</v>
      </c>
      <c r="K727" s="5">
        <v>1</v>
      </c>
      <c r="L727" s="5">
        <v>1</v>
      </c>
      <c r="M727" s="5">
        <v>1</v>
      </c>
      <c r="N727" s="5">
        <v>1</v>
      </c>
      <c r="O727" s="7"/>
      <c r="P727" s="3"/>
      <c r="Q727" s="3" t="s">
        <v>13134</v>
      </c>
      <c r="R727" s="7"/>
      <c r="S727" s="7"/>
      <c r="T727" s="13"/>
      <c r="U727" s="13"/>
      <c r="V727" s="7"/>
      <c r="W727" s="3"/>
      <c r="X727" s="3"/>
      <c r="Y727" s="3" t="s">
        <v>11873</v>
      </c>
      <c r="Z727" s="7"/>
      <c r="AA727" s="7"/>
      <c r="AB727" s="7"/>
      <c r="AC727" s="3" t="s">
        <v>13134</v>
      </c>
      <c r="AD727" s="3"/>
      <c r="AE727" s="3"/>
      <c r="AF727" s="3"/>
    </row>
    <row x14ac:dyDescent="0.25" r="728" customHeight="1" ht="16.5">
      <c r="A728" s="5">
        <v>26480</v>
      </c>
      <c r="B728" s="3" t="s">
        <v>12016</v>
      </c>
      <c r="C728" s="3" t="s">
        <v>12017</v>
      </c>
      <c r="D728" s="8" t="s">
        <v>10</v>
      </c>
      <c r="E728" s="79"/>
      <c r="F728" s="80">
        <f>IF(AC728="SIM",IF(E728&lt;&gt;"",IF(VLOOKUP(E728,AUXILIAR!$A$1:$B$11,2,FALSE)-IF(Verificação!$G$3="",10,VLOOKUP(Verificação!$G$3,AUXILIAR!$A$1:$B$11,2,FALSE))&gt;0,Verificação!$G$3,E728),IF(VLOOKUP(D728,AUXILIAR!$A$1:$B$11,2,FALSE)-IF(Verificação!$G$3="",10,VLOOKUP(Verificação!$G$3,AUXILIAR!$A$1:$B$11,2,FALSE))&gt;0,Verificação!$G$3,D728)),IF(E728&lt;&gt;"",E728,D728))</f>
      </c>
      <c r="G728" s="81">
        <f>IF(OR(AND(AC728="SIM",OR(F728=Verificação!$G$3,D728=F728,F728="NP")),OR(D728=F728,F728="NP")),"NÃO",IF(E728&lt;&gt;"","SIM","NÃO"))</f>
      </c>
      <c r="H728" s="7">
        <f>IF(E728="NP",0,ABS(VLOOKUP(D728,AUXILIAR!$A$2:$B$11,2,FALSE) - VLOOKUP(E728,AUXILIAR!$A$2:$B$11,2,FALSE)))</f>
      </c>
      <c r="I728" s="5">
        <v>1</v>
      </c>
      <c r="J728" s="5">
        <v>1</v>
      </c>
      <c r="K728" s="5">
        <v>1</v>
      </c>
      <c r="L728" s="5">
        <v>1</v>
      </c>
      <c r="M728" s="5">
        <v>1</v>
      </c>
      <c r="N728" s="5">
        <v>1</v>
      </c>
      <c r="O728" s="7"/>
      <c r="P728" s="3"/>
      <c r="Q728" s="3" t="s">
        <v>13134</v>
      </c>
      <c r="R728" s="7"/>
      <c r="S728" s="7"/>
      <c r="T728" s="13"/>
      <c r="U728" s="13"/>
      <c r="V728" s="7"/>
      <c r="W728" s="3"/>
      <c r="X728" s="3"/>
      <c r="Y728" s="3" t="s">
        <v>11873</v>
      </c>
      <c r="Z728" s="7"/>
      <c r="AA728" s="7"/>
      <c r="AB728" s="7"/>
      <c r="AC728" s="3" t="s">
        <v>13134</v>
      </c>
      <c r="AD728" s="3"/>
      <c r="AE728" s="3"/>
      <c r="AF728" s="3"/>
    </row>
    <row x14ac:dyDescent="0.25" r="729" customHeight="1" ht="16.5">
      <c r="A729" s="5">
        <v>26036</v>
      </c>
      <c r="B729" s="3" t="s">
        <v>12006</v>
      </c>
      <c r="C729" s="3" t="s">
        <v>12007</v>
      </c>
      <c r="D729" s="8" t="s">
        <v>10</v>
      </c>
      <c r="E729" s="79"/>
      <c r="F729" s="80">
        <f>IF(AC729="SIM",IF(E729&lt;&gt;"",IF(VLOOKUP(E729,AUXILIAR!$A$1:$B$11,2,FALSE)-IF(Verificação!$G$3="",10,VLOOKUP(Verificação!$G$3,AUXILIAR!$A$1:$B$11,2,FALSE))&gt;0,Verificação!$G$3,E729),IF(VLOOKUP(D729,AUXILIAR!$A$1:$B$11,2,FALSE)-IF(Verificação!$G$3="",10,VLOOKUP(Verificação!$G$3,AUXILIAR!$A$1:$B$11,2,FALSE))&gt;0,Verificação!$G$3,D729)),IF(E729&lt;&gt;"",E729,D729))</f>
      </c>
      <c r="G729" s="81">
        <f>IF(OR(AND(AC729="SIM",OR(F729=Verificação!$G$3,D729=F729,F729="NP")),OR(D729=F729,F729="NP")),"NÃO",IF(E729&lt;&gt;"","SIM","NÃO"))</f>
      </c>
      <c r="H729" s="7">
        <f>IF(E729="NP",0,ABS(VLOOKUP(D729,AUXILIAR!$A$2:$B$11,2,FALSE) - VLOOKUP(E729,AUXILIAR!$A$2:$B$11,2,FALSE)))</f>
      </c>
      <c r="I729" s="5">
        <v>1</v>
      </c>
      <c r="J729" s="5">
        <v>1</v>
      </c>
      <c r="K729" s="5">
        <v>1</v>
      </c>
      <c r="L729" s="5">
        <v>1</v>
      </c>
      <c r="M729" s="5">
        <v>1</v>
      </c>
      <c r="N729" s="5">
        <v>1</v>
      </c>
      <c r="O729" s="7"/>
      <c r="P729" s="3"/>
      <c r="Q729" s="3" t="s">
        <v>13134</v>
      </c>
      <c r="R729" s="7"/>
      <c r="S729" s="7"/>
      <c r="T729" s="13"/>
      <c r="U729" s="13"/>
      <c r="V729" s="7"/>
      <c r="W729" s="3"/>
      <c r="X729" s="3"/>
      <c r="Y729" s="3" t="s">
        <v>11873</v>
      </c>
      <c r="Z729" s="7"/>
      <c r="AA729" s="7"/>
      <c r="AB729" s="7"/>
      <c r="AC729" s="3" t="s">
        <v>13134</v>
      </c>
      <c r="AD729" s="3"/>
      <c r="AE729" s="3"/>
      <c r="AF729" s="3"/>
    </row>
    <row x14ac:dyDescent="0.25" r="730" customHeight="1" ht="16.5">
      <c r="A730" s="5">
        <v>25691</v>
      </c>
      <c r="B730" s="3" t="s">
        <v>12003</v>
      </c>
      <c r="C730" s="3" t="s">
        <v>12004</v>
      </c>
      <c r="D730" s="8" t="s">
        <v>10</v>
      </c>
      <c r="E730" s="79"/>
      <c r="F730" s="80">
        <f>IF(AC730="SIM",IF(E730&lt;&gt;"",IF(VLOOKUP(E730,AUXILIAR!$A$1:$B$11,2,FALSE)-IF(Verificação!$G$3="",10,VLOOKUP(Verificação!$G$3,AUXILIAR!$A$1:$B$11,2,FALSE))&gt;0,Verificação!$G$3,E730),IF(VLOOKUP(D730,AUXILIAR!$A$1:$B$11,2,FALSE)-IF(Verificação!$G$3="",10,VLOOKUP(Verificação!$G$3,AUXILIAR!$A$1:$B$11,2,FALSE))&gt;0,Verificação!$G$3,D730)),IF(E730&lt;&gt;"",E730,D730))</f>
      </c>
      <c r="G730" s="81">
        <f>IF(OR(AND(AC730="SIM",OR(F730=Verificação!$G$3,D730=F730,F730="NP")),OR(D730=F730,F730="NP")),"NÃO",IF(E730&lt;&gt;"","SIM","NÃO"))</f>
      </c>
      <c r="H730" s="7">
        <f>IF(E730="NP",0,ABS(VLOOKUP(D730,AUXILIAR!$A$2:$B$11,2,FALSE) - VLOOKUP(E730,AUXILIAR!$A$2:$B$11,2,FALSE)))</f>
      </c>
      <c r="I730" s="5">
        <v>15</v>
      </c>
      <c r="J730" s="5">
        <v>39</v>
      </c>
      <c r="K730" s="48">
        <v>0.38461538461538464</v>
      </c>
      <c r="L730" s="5">
        <v>4</v>
      </c>
      <c r="M730" s="5">
        <v>25</v>
      </c>
      <c r="N730" s="48">
        <v>0.16</v>
      </c>
      <c r="O730" s="5">
        <v>1</v>
      </c>
      <c r="P730" s="3" t="s">
        <v>12005</v>
      </c>
      <c r="Q730" s="3" t="s">
        <v>13134</v>
      </c>
      <c r="R730" s="7"/>
      <c r="S730" s="7"/>
      <c r="T730" s="13"/>
      <c r="U730" s="13"/>
      <c r="V730" s="7"/>
      <c r="W730" s="3"/>
      <c r="X730" s="3"/>
      <c r="Y730" s="3" t="s">
        <v>11873</v>
      </c>
      <c r="Z730" s="7"/>
      <c r="AA730" s="7"/>
      <c r="AB730" s="7"/>
      <c r="AC730" s="3" t="s">
        <v>13134</v>
      </c>
      <c r="AD730" s="3"/>
      <c r="AE730" s="3"/>
      <c r="AF730" s="3"/>
    </row>
    <row x14ac:dyDescent="0.25" r="731" customHeight="1" ht="16.5">
      <c r="A731" s="5">
        <v>25416</v>
      </c>
      <c r="B731" s="3" t="s">
        <v>11998</v>
      </c>
      <c r="C731" s="3" t="s">
        <v>11999</v>
      </c>
      <c r="D731" s="8" t="s">
        <v>10</v>
      </c>
      <c r="E731" s="79"/>
      <c r="F731" s="80">
        <f>IF(AC731="SIM",IF(E731&lt;&gt;"",IF(VLOOKUP(E731,AUXILIAR!$A$1:$B$11,2,FALSE)-IF(Verificação!$G$3="",10,VLOOKUP(Verificação!$G$3,AUXILIAR!$A$1:$B$11,2,FALSE))&gt;0,Verificação!$G$3,E731),IF(VLOOKUP(D731,AUXILIAR!$A$1:$B$11,2,FALSE)-IF(Verificação!$G$3="",10,VLOOKUP(Verificação!$G$3,AUXILIAR!$A$1:$B$11,2,FALSE))&gt;0,Verificação!$G$3,D731)),IF(E731&lt;&gt;"",E731,D731))</f>
      </c>
      <c r="G731" s="81">
        <f>IF(OR(AND(AC731="SIM",OR(F731=Verificação!$G$3,D731=F731,F731="NP")),OR(D731=F731,F731="NP")),"NÃO",IF(E731&lt;&gt;"","SIM","NÃO"))</f>
      </c>
      <c r="H731" s="7">
        <f>IF(E731="NP",0,ABS(VLOOKUP(D731,AUXILIAR!$A$2:$B$11,2,FALSE) - VLOOKUP(E731,AUXILIAR!$A$2:$B$11,2,FALSE)))</f>
      </c>
      <c r="I731" s="5">
        <v>1</v>
      </c>
      <c r="J731" s="5">
        <v>1</v>
      </c>
      <c r="K731" s="5">
        <v>1</v>
      </c>
      <c r="L731" s="5">
        <v>1</v>
      </c>
      <c r="M731" s="5">
        <v>1</v>
      </c>
      <c r="N731" s="5">
        <v>1</v>
      </c>
      <c r="O731" s="7"/>
      <c r="P731" s="3"/>
      <c r="Q731" s="3" t="s">
        <v>13134</v>
      </c>
      <c r="R731" s="7"/>
      <c r="S731" s="7"/>
      <c r="T731" s="13"/>
      <c r="U731" s="13"/>
      <c r="V731" s="7"/>
      <c r="W731" s="3"/>
      <c r="X731" s="3"/>
      <c r="Y731" s="3" t="s">
        <v>13134</v>
      </c>
      <c r="Z731" s="7"/>
      <c r="AA731" s="7"/>
      <c r="AB731" s="7"/>
      <c r="AC731" s="3" t="s">
        <v>13134</v>
      </c>
      <c r="AD731" s="3"/>
      <c r="AE731" s="3"/>
      <c r="AF731" s="3"/>
    </row>
    <row x14ac:dyDescent="0.25" r="732" customHeight="1" ht="16.5">
      <c r="A732" s="5">
        <v>11012</v>
      </c>
      <c r="B732" s="3" t="s">
        <v>11905</v>
      </c>
      <c r="C732" s="3" t="s">
        <v>11906</v>
      </c>
      <c r="D732" s="8" t="s">
        <v>10</v>
      </c>
      <c r="E732" s="79"/>
      <c r="F732" s="80">
        <f>IF(AC732="SIM",IF(E732&lt;&gt;"",IF(VLOOKUP(E732,AUXILIAR!$A$1:$B$11,2,FALSE)-IF(Verificação!$G$3="",10,VLOOKUP(Verificação!$G$3,AUXILIAR!$A$1:$B$11,2,FALSE))&gt;0,Verificação!$G$3,E732),IF(VLOOKUP(D732,AUXILIAR!$A$1:$B$11,2,FALSE)-IF(Verificação!$G$3="",10,VLOOKUP(Verificação!$G$3,AUXILIAR!$A$1:$B$11,2,FALSE))&gt;0,Verificação!$G$3,D732)),IF(E732&lt;&gt;"",E732,D732))</f>
      </c>
      <c r="G732" s="81">
        <f>IF(OR(AND(AC732="SIM",OR(F732=Verificação!$G$3,D732=F732,F732="NP")),OR(D732=F732,F732="NP")),"NÃO",IF(E732&lt;&gt;"","SIM","NÃO"))</f>
      </c>
      <c r="H732" s="7">
        <f>IF(E732="NP",0,ABS(VLOOKUP(D732,AUXILIAR!$A$2:$B$11,2,FALSE) - VLOOKUP(E732,AUXILIAR!$A$2:$B$11,2,FALSE)))</f>
      </c>
      <c r="I732" s="5">
        <v>6</v>
      </c>
      <c r="J732" s="5">
        <v>14</v>
      </c>
      <c r="K732" s="48">
        <v>0.42857142857142855</v>
      </c>
      <c r="L732" s="5">
        <v>5</v>
      </c>
      <c r="M732" s="5">
        <v>10</v>
      </c>
      <c r="N732" s="48">
        <v>0.5</v>
      </c>
      <c r="O732" s="7"/>
      <c r="P732" s="3"/>
      <c r="Q732" s="3" t="s">
        <v>13134</v>
      </c>
      <c r="R732" s="7"/>
      <c r="S732" s="7"/>
      <c r="T732" s="13"/>
      <c r="U732" s="13"/>
      <c r="V732" s="7"/>
      <c r="W732" s="3"/>
      <c r="X732" s="3"/>
      <c r="Y732" s="3" t="s">
        <v>11873</v>
      </c>
      <c r="Z732" s="7"/>
      <c r="AA732" s="7"/>
      <c r="AB732" s="7"/>
      <c r="AC732" s="3" t="s">
        <v>13134</v>
      </c>
      <c r="AD732" s="3"/>
      <c r="AE732" s="3"/>
      <c r="AF732" s="3"/>
    </row>
    <row x14ac:dyDescent="0.25" r="733" customHeight="1" ht="16.5">
      <c r="A733" s="5">
        <v>10869</v>
      </c>
      <c r="B733" s="3" t="s">
        <v>11901</v>
      </c>
      <c r="C733" s="3" t="s">
        <v>11902</v>
      </c>
      <c r="D733" s="8" t="s">
        <v>10</v>
      </c>
      <c r="E733" s="79"/>
      <c r="F733" s="80">
        <f>IF(AC733="SIM",IF(E733&lt;&gt;"",IF(VLOOKUP(E733,AUXILIAR!$A$1:$B$11,2,FALSE)-IF(Verificação!$G$3="",10,VLOOKUP(Verificação!$G$3,AUXILIAR!$A$1:$B$11,2,FALSE))&gt;0,Verificação!$G$3,E733),IF(VLOOKUP(D733,AUXILIAR!$A$1:$B$11,2,FALSE)-IF(Verificação!$G$3="",10,VLOOKUP(Verificação!$G$3,AUXILIAR!$A$1:$B$11,2,FALSE))&gt;0,Verificação!$G$3,D733)),IF(E733&lt;&gt;"",E733,D733))</f>
      </c>
      <c r="G733" s="81">
        <f>IF(OR(AND(AC733="SIM",OR(F733=Verificação!$G$3,D733=F733,F733="NP")),OR(D733=F733,F733="NP")),"NÃO",IF(E733&lt;&gt;"","SIM","NÃO"))</f>
      </c>
      <c r="H733" s="7">
        <f>IF(E733="NP",0,ABS(VLOOKUP(D733,AUXILIAR!$A$2:$B$11,2,FALSE) - VLOOKUP(E733,AUXILIAR!$A$2:$B$11,2,FALSE)))</f>
      </c>
      <c r="I733" s="5">
        <v>1</v>
      </c>
      <c r="J733" s="5">
        <v>1</v>
      </c>
      <c r="K733" s="5">
        <v>1</v>
      </c>
      <c r="L733" s="5">
        <v>1</v>
      </c>
      <c r="M733" s="5">
        <v>1</v>
      </c>
      <c r="N733" s="5">
        <v>1</v>
      </c>
      <c r="O733" s="7"/>
      <c r="P733" s="3"/>
      <c r="Q733" s="3" t="s">
        <v>13134</v>
      </c>
      <c r="R733" s="7"/>
      <c r="S733" s="7"/>
      <c r="T733" s="13"/>
      <c r="U733" s="13"/>
      <c r="V733" s="7"/>
      <c r="W733" s="3"/>
      <c r="X733" s="3"/>
      <c r="Y733" s="3" t="s">
        <v>11873</v>
      </c>
      <c r="Z733" s="7"/>
      <c r="AA733" s="7"/>
      <c r="AB733" s="7"/>
      <c r="AC733" s="3" t="s">
        <v>13134</v>
      </c>
      <c r="AD733" s="3"/>
      <c r="AE733" s="3"/>
      <c r="AF733" s="3"/>
    </row>
    <row x14ac:dyDescent="0.25" r="734" customHeight="1" ht="16.5">
      <c r="A734" s="5">
        <v>10812</v>
      </c>
      <c r="B734" s="3" t="s">
        <v>11899</v>
      </c>
      <c r="C734" s="3" t="s">
        <v>11900</v>
      </c>
      <c r="D734" s="8" t="s">
        <v>10</v>
      </c>
      <c r="E734" s="79"/>
      <c r="F734" s="80">
        <f>IF(AC734="SIM",IF(E734&lt;&gt;"",IF(VLOOKUP(E734,AUXILIAR!$A$1:$B$11,2,FALSE)-IF(Verificação!$G$3="",10,VLOOKUP(Verificação!$G$3,AUXILIAR!$A$1:$B$11,2,FALSE))&gt;0,Verificação!$G$3,E734),IF(VLOOKUP(D734,AUXILIAR!$A$1:$B$11,2,FALSE)-IF(Verificação!$G$3="",10,VLOOKUP(Verificação!$G$3,AUXILIAR!$A$1:$B$11,2,FALSE))&gt;0,Verificação!$G$3,D734)),IF(E734&lt;&gt;"",E734,D734))</f>
      </c>
      <c r="G734" s="81">
        <f>IF(OR(AND(AC734="SIM",OR(F734=Verificação!$G$3,D734=F734,F734="NP")),OR(D734=F734,F734="NP")),"NÃO",IF(E734&lt;&gt;"","SIM","NÃO"))</f>
      </c>
      <c r="H734" s="7">
        <f>IF(E734="NP",0,ABS(VLOOKUP(D734,AUXILIAR!$A$2:$B$11,2,FALSE) - VLOOKUP(E734,AUXILIAR!$A$2:$B$11,2,FALSE)))</f>
      </c>
      <c r="I734" s="5">
        <v>1</v>
      </c>
      <c r="J734" s="5">
        <v>1</v>
      </c>
      <c r="K734" s="5">
        <v>1</v>
      </c>
      <c r="L734" s="5">
        <v>1</v>
      </c>
      <c r="M734" s="5">
        <v>1</v>
      </c>
      <c r="N734" s="5">
        <v>1</v>
      </c>
      <c r="O734" s="7"/>
      <c r="P734" s="3"/>
      <c r="Q734" s="3" t="s">
        <v>13134</v>
      </c>
      <c r="R734" s="7"/>
      <c r="S734" s="7"/>
      <c r="T734" s="13"/>
      <c r="U734" s="13"/>
      <c r="V734" s="7"/>
      <c r="W734" s="3"/>
      <c r="X734" s="3"/>
      <c r="Y734" s="3" t="s">
        <v>11873</v>
      </c>
      <c r="Z734" s="7"/>
      <c r="AA734" s="7"/>
      <c r="AB734" s="7"/>
      <c r="AC734" s="3" t="s">
        <v>13134</v>
      </c>
      <c r="AD734" s="3"/>
      <c r="AE734" s="3"/>
      <c r="AF734" s="3"/>
    </row>
    <row x14ac:dyDescent="0.25" r="735" customHeight="1" ht="16.5">
      <c r="A735" s="5">
        <v>23982</v>
      </c>
      <c r="B735" s="3" t="s">
        <v>11986</v>
      </c>
      <c r="C735" s="3" t="s">
        <v>11987</v>
      </c>
      <c r="D735" s="8" t="s">
        <v>10</v>
      </c>
      <c r="E735" s="79"/>
      <c r="F735" s="80">
        <f>IF(AC735="SIM",IF(E735&lt;&gt;"",IF(VLOOKUP(E735,AUXILIAR!$A$1:$B$11,2,FALSE)-IF(Verificação!$G$3="",10,VLOOKUP(Verificação!$G$3,AUXILIAR!$A$1:$B$11,2,FALSE))&gt;0,Verificação!$G$3,E735),IF(VLOOKUP(D735,AUXILIAR!$A$1:$B$11,2,FALSE)-IF(Verificação!$G$3="",10,VLOOKUP(Verificação!$G$3,AUXILIAR!$A$1:$B$11,2,FALSE))&gt;0,Verificação!$G$3,D735)),IF(E735&lt;&gt;"",E735,D735))</f>
      </c>
      <c r="G735" s="81">
        <f>IF(OR(AND(AC735="SIM",OR(F735=Verificação!$G$3,D735=F735,F735="NP")),OR(D735=F735,F735="NP")),"NÃO",IF(E735&lt;&gt;"","SIM","NÃO"))</f>
      </c>
      <c r="H735" s="7">
        <f>IF(E735="NP",0,ABS(VLOOKUP(D735,AUXILIAR!$A$2:$B$11,2,FALSE) - VLOOKUP(E735,AUXILIAR!$A$2:$B$11,2,FALSE)))</f>
      </c>
      <c r="I735" s="5">
        <v>57</v>
      </c>
      <c r="J735" s="5">
        <v>57</v>
      </c>
      <c r="K735" s="5">
        <v>1</v>
      </c>
      <c r="L735" s="5">
        <v>21</v>
      </c>
      <c r="M735" s="5">
        <v>21</v>
      </c>
      <c r="N735" s="5">
        <v>1</v>
      </c>
      <c r="O735" s="7"/>
      <c r="P735" s="3"/>
      <c r="Q735" s="3" t="s">
        <v>13134</v>
      </c>
      <c r="R735" s="7"/>
      <c r="S735" s="7"/>
      <c r="T735" s="13"/>
      <c r="U735" s="13"/>
      <c r="V735" s="7"/>
      <c r="W735" s="3"/>
      <c r="X735" s="3"/>
      <c r="Y735" s="3" t="s">
        <v>11873</v>
      </c>
      <c r="Z735" s="7"/>
      <c r="AA735" s="7"/>
      <c r="AB735" s="7"/>
      <c r="AC735" s="3" t="s">
        <v>13134</v>
      </c>
      <c r="AD735" s="3"/>
      <c r="AE735" s="3"/>
      <c r="AF735" s="3"/>
    </row>
    <row x14ac:dyDescent="0.25" r="736" customHeight="1" ht="16.5">
      <c r="A736" s="5">
        <v>22913</v>
      </c>
      <c r="B736" s="3" t="s">
        <v>11980</v>
      </c>
      <c r="C736" s="3" t="s">
        <v>11981</v>
      </c>
      <c r="D736" s="8" t="s">
        <v>10</v>
      </c>
      <c r="E736" s="79"/>
      <c r="F736" s="80">
        <f>IF(AC736="SIM",IF(E736&lt;&gt;"",IF(VLOOKUP(E736,AUXILIAR!$A$1:$B$11,2,FALSE)-IF(Verificação!$G$3="",10,VLOOKUP(Verificação!$G$3,AUXILIAR!$A$1:$B$11,2,FALSE))&gt;0,Verificação!$G$3,E736),IF(VLOOKUP(D736,AUXILIAR!$A$1:$B$11,2,FALSE)-IF(Verificação!$G$3="",10,VLOOKUP(Verificação!$G$3,AUXILIAR!$A$1:$B$11,2,FALSE))&gt;0,Verificação!$G$3,D736)),IF(E736&lt;&gt;"",E736,D736))</f>
      </c>
      <c r="G736" s="81">
        <f>IF(OR(AND(AC736="SIM",OR(F736=Verificação!$G$3,D736=F736,F736="NP")),OR(D736=F736,F736="NP")),"NÃO",IF(E736&lt;&gt;"","SIM","NÃO"))</f>
      </c>
      <c r="H736" s="7">
        <f>IF(E736="NP",0,ABS(VLOOKUP(D736,AUXILIAR!$A$2:$B$11,2,FALSE) - VLOOKUP(E736,AUXILIAR!$A$2:$B$11,2,FALSE)))</f>
      </c>
      <c r="I736" s="5">
        <v>1</v>
      </c>
      <c r="J736" s="5">
        <v>1</v>
      </c>
      <c r="K736" s="5">
        <v>1</v>
      </c>
      <c r="L736" s="5">
        <v>1</v>
      </c>
      <c r="M736" s="5">
        <v>1</v>
      </c>
      <c r="N736" s="5">
        <v>1</v>
      </c>
      <c r="O736" s="7"/>
      <c r="P736" s="3"/>
      <c r="Q736" s="3" t="s">
        <v>13134</v>
      </c>
      <c r="R736" s="7"/>
      <c r="S736" s="7"/>
      <c r="T736" s="13"/>
      <c r="U736" s="13"/>
      <c r="V736" s="7"/>
      <c r="W736" s="3"/>
      <c r="X736" s="3"/>
      <c r="Y736" s="3" t="s">
        <v>11873</v>
      </c>
      <c r="Z736" s="7"/>
      <c r="AA736" s="7"/>
      <c r="AB736" s="7"/>
      <c r="AC736" s="3" t="s">
        <v>13134</v>
      </c>
      <c r="AD736" s="3"/>
      <c r="AE736" s="3"/>
      <c r="AF736" s="3"/>
    </row>
    <row x14ac:dyDescent="0.25" r="737" customHeight="1" ht="16.5">
      <c r="A737" s="5">
        <v>22904</v>
      </c>
      <c r="B737" s="3" t="s">
        <v>11978</v>
      </c>
      <c r="C737" s="3" t="s">
        <v>11979</v>
      </c>
      <c r="D737" s="8" t="s">
        <v>10</v>
      </c>
      <c r="E737" s="79"/>
      <c r="F737" s="80">
        <f>IF(AC737="SIM",IF(E737&lt;&gt;"",IF(VLOOKUP(E737,AUXILIAR!$A$1:$B$11,2,FALSE)-IF(Verificação!$G$3="",10,VLOOKUP(Verificação!$G$3,AUXILIAR!$A$1:$B$11,2,FALSE))&gt;0,Verificação!$G$3,E737),IF(VLOOKUP(D737,AUXILIAR!$A$1:$B$11,2,FALSE)-IF(Verificação!$G$3="",10,VLOOKUP(Verificação!$G$3,AUXILIAR!$A$1:$B$11,2,FALSE))&gt;0,Verificação!$G$3,D737)),IF(E737&lt;&gt;"",E737,D737))</f>
      </c>
      <c r="G737" s="81">
        <f>IF(OR(AND(AC737="SIM",OR(F737=Verificação!$G$3,D737=F737,F737="NP")),OR(D737=F737,F737="NP")),"NÃO",IF(E737&lt;&gt;"","SIM","NÃO"))</f>
      </c>
      <c r="H737" s="7">
        <f>IF(E737="NP",0,ABS(VLOOKUP(D737,AUXILIAR!$A$2:$B$11,2,FALSE) - VLOOKUP(E737,AUXILIAR!$A$2:$B$11,2,FALSE)))</f>
      </c>
      <c r="I737" s="5">
        <v>40</v>
      </c>
      <c r="J737" s="5">
        <v>61</v>
      </c>
      <c r="K737" s="48">
        <v>0.6557377049180327</v>
      </c>
      <c r="L737" s="5">
        <v>23</v>
      </c>
      <c r="M737" s="5">
        <v>30</v>
      </c>
      <c r="N737" s="48">
        <v>0.7666666666666667</v>
      </c>
      <c r="O737" s="7"/>
      <c r="P737" s="3"/>
      <c r="Q737" s="3" t="s">
        <v>13134</v>
      </c>
      <c r="R737" s="7"/>
      <c r="S737" s="7"/>
      <c r="T737" s="13"/>
      <c r="U737" s="13"/>
      <c r="V737" s="7"/>
      <c r="W737" s="3"/>
      <c r="X737" s="3"/>
      <c r="Y737" s="3" t="s">
        <v>11873</v>
      </c>
      <c r="Z737" s="7"/>
      <c r="AA737" s="7"/>
      <c r="AB737" s="7"/>
      <c r="AC737" s="3" t="s">
        <v>13134</v>
      </c>
      <c r="AD737" s="3"/>
      <c r="AE737" s="3"/>
      <c r="AF737" s="3"/>
    </row>
    <row x14ac:dyDescent="0.25" r="738" customHeight="1" ht="16.5">
      <c r="A738" s="5">
        <v>22869</v>
      </c>
      <c r="B738" s="3" t="s">
        <v>11976</v>
      </c>
      <c r="C738" s="3" t="s">
        <v>11977</v>
      </c>
      <c r="D738" s="8" t="s">
        <v>10</v>
      </c>
      <c r="E738" s="79"/>
      <c r="F738" s="80">
        <f>IF(AC738="SIM",IF(E738&lt;&gt;"",IF(VLOOKUP(E738,AUXILIAR!$A$1:$B$11,2,FALSE)-IF(Verificação!$G$3="",10,VLOOKUP(Verificação!$G$3,AUXILIAR!$A$1:$B$11,2,FALSE))&gt;0,Verificação!$G$3,E738),IF(VLOOKUP(D738,AUXILIAR!$A$1:$B$11,2,FALSE)-IF(Verificação!$G$3="",10,VLOOKUP(Verificação!$G$3,AUXILIAR!$A$1:$B$11,2,FALSE))&gt;0,Verificação!$G$3,D738)),IF(E738&lt;&gt;"",E738,D738))</f>
      </c>
      <c r="G738" s="81">
        <f>IF(OR(AND(AC738="SIM",OR(F738=Verificação!$G$3,D738=F738,F738="NP")),OR(D738=F738,F738="NP")),"NÃO",IF(E738&lt;&gt;"","SIM","NÃO"))</f>
      </c>
      <c r="H738" s="7">
        <f>IF(E738="NP",0,ABS(VLOOKUP(D738,AUXILIAR!$A$2:$B$11,2,FALSE) - VLOOKUP(E738,AUXILIAR!$A$2:$B$11,2,FALSE)))</f>
      </c>
      <c r="I738" s="5">
        <v>52</v>
      </c>
      <c r="J738" s="5">
        <v>56</v>
      </c>
      <c r="K738" s="48">
        <v>0.9285714285714286</v>
      </c>
      <c r="L738" s="5">
        <v>22</v>
      </c>
      <c r="M738" s="5">
        <v>26</v>
      </c>
      <c r="N738" s="48">
        <v>0.8461538461538461</v>
      </c>
      <c r="O738" s="7"/>
      <c r="P738" s="3"/>
      <c r="Q738" s="3" t="s">
        <v>13134</v>
      </c>
      <c r="R738" s="7"/>
      <c r="S738" s="7"/>
      <c r="T738" s="13"/>
      <c r="U738" s="13"/>
      <c r="V738" s="7"/>
      <c r="W738" s="3"/>
      <c r="X738" s="3"/>
      <c r="Y738" s="3" t="s">
        <v>11873</v>
      </c>
      <c r="Z738" s="7"/>
      <c r="AA738" s="7"/>
      <c r="AB738" s="7"/>
      <c r="AC738" s="3" t="s">
        <v>13134</v>
      </c>
      <c r="AD738" s="3"/>
      <c r="AE738" s="3"/>
      <c r="AF738" s="3"/>
    </row>
    <row x14ac:dyDescent="0.25" r="739" customHeight="1" ht="16.5">
      <c r="A739" s="5">
        <v>131895</v>
      </c>
      <c r="B739" s="3" t="s">
        <v>12998</v>
      </c>
      <c r="C739" s="3" t="s">
        <v>12999</v>
      </c>
      <c r="D739" s="8" t="s">
        <v>10</v>
      </c>
      <c r="E739" s="79"/>
      <c r="F739" s="80">
        <f>IF(AC739="SIM",IF(E739&lt;&gt;"",IF(VLOOKUP(E739,AUXILIAR!$A$1:$B$11,2,FALSE)-IF(Verificação!$G$3="",10,VLOOKUP(Verificação!$G$3,AUXILIAR!$A$1:$B$11,2,FALSE))&gt;0,Verificação!$G$3,E739),IF(VLOOKUP(D739,AUXILIAR!$A$1:$B$11,2,FALSE)-IF(Verificação!$G$3="",10,VLOOKUP(Verificação!$G$3,AUXILIAR!$A$1:$B$11,2,FALSE))&gt;0,Verificação!$G$3,D739)),IF(E739&lt;&gt;"",E739,D739))</f>
      </c>
      <c r="G739" s="81">
        <f>IF(OR(AND(AC739="SIM",OR(F739=Verificação!$G$3,D739=F739,F739="NP")),OR(D739=F739,F739="NP")),"NÃO",IF(E739&lt;&gt;"","SIM","NÃO"))</f>
      </c>
      <c r="H739" s="7">
        <f>IF(E739="NP",0,ABS(VLOOKUP(D739,AUXILIAR!$A$2:$B$11,2,FALSE) - VLOOKUP(E739,AUXILIAR!$A$2:$B$11,2,FALSE)))</f>
      </c>
      <c r="I739" s="5">
        <v>1</v>
      </c>
      <c r="J739" s="5">
        <v>1</v>
      </c>
      <c r="K739" s="5">
        <v>1</v>
      </c>
      <c r="L739" s="5">
        <v>1</v>
      </c>
      <c r="M739" s="5">
        <v>1</v>
      </c>
      <c r="N739" s="5">
        <v>1</v>
      </c>
      <c r="O739" s="7"/>
      <c r="P739" s="3"/>
      <c r="Q739" s="3" t="s">
        <v>13134</v>
      </c>
      <c r="R739" s="7"/>
      <c r="S739" s="7"/>
      <c r="T739" s="13"/>
      <c r="U739" s="13"/>
      <c r="V739" s="7"/>
      <c r="W739" s="3"/>
      <c r="X739" s="3"/>
      <c r="Y739" s="3" t="s">
        <v>13134</v>
      </c>
      <c r="Z739" s="7"/>
      <c r="AA739" s="7"/>
      <c r="AB739" s="7"/>
      <c r="AC739" s="3" t="s">
        <v>13134</v>
      </c>
      <c r="AD739" s="3"/>
      <c r="AE739" s="3"/>
      <c r="AF739" s="3"/>
    </row>
    <row x14ac:dyDescent="0.25" r="740" customHeight="1" ht="16.5">
      <c r="A740" s="5">
        <v>131883</v>
      </c>
      <c r="B740" s="3" t="s">
        <v>12996</v>
      </c>
      <c r="C740" s="3" t="s">
        <v>12997</v>
      </c>
      <c r="D740" s="8" t="s">
        <v>10</v>
      </c>
      <c r="E740" s="79"/>
      <c r="F740" s="80">
        <f>IF(AC740="SIM",IF(E740&lt;&gt;"",IF(VLOOKUP(E740,AUXILIAR!$A$1:$B$11,2,FALSE)-IF(Verificação!$G$3="",10,VLOOKUP(Verificação!$G$3,AUXILIAR!$A$1:$B$11,2,FALSE))&gt;0,Verificação!$G$3,E740),IF(VLOOKUP(D740,AUXILIAR!$A$1:$B$11,2,FALSE)-IF(Verificação!$G$3="",10,VLOOKUP(Verificação!$G$3,AUXILIAR!$A$1:$B$11,2,FALSE))&gt;0,Verificação!$G$3,D740)),IF(E740&lt;&gt;"",E740,D740))</f>
      </c>
      <c r="G740" s="81">
        <f>IF(OR(AND(AC740="SIM",OR(F740=Verificação!$G$3,D740=F740,F740="NP")),OR(D740=F740,F740="NP")),"NÃO",IF(E740&lt;&gt;"","SIM","NÃO"))</f>
      </c>
      <c r="H740" s="7">
        <f>IF(E740="NP",0,ABS(VLOOKUP(D740,AUXILIAR!$A$2:$B$11,2,FALSE) - VLOOKUP(E740,AUXILIAR!$A$2:$B$11,2,FALSE)))</f>
      </c>
      <c r="I740" s="5">
        <v>1</v>
      </c>
      <c r="J740" s="5">
        <v>1</v>
      </c>
      <c r="K740" s="5">
        <v>1</v>
      </c>
      <c r="L740" s="5">
        <v>1</v>
      </c>
      <c r="M740" s="5">
        <v>1</v>
      </c>
      <c r="N740" s="5">
        <v>1</v>
      </c>
      <c r="O740" s="7"/>
      <c r="P740" s="3"/>
      <c r="Q740" s="3" t="s">
        <v>13134</v>
      </c>
      <c r="R740" s="7"/>
      <c r="S740" s="7"/>
      <c r="T740" s="13"/>
      <c r="U740" s="13"/>
      <c r="V740" s="7"/>
      <c r="W740" s="3"/>
      <c r="X740" s="3"/>
      <c r="Y740" s="3" t="s">
        <v>13134</v>
      </c>
      <c r="Z740" s="7"/>
      <c r="AA740" s="7"/>
      <c r="AB740" s="7"/>
      <c r="AC740" s="3" t="s">
        <v>13134</v>
      </c>
      <c r="AD740" s="3"/>
      <c r="AE740" s="3"/>
      <c r="AF740" s="3"/>
    </row>
    <row x14ac:dyDescent="0.25" r="741" customHeight="1" ht="16.5">
      <c r="A741" s="5">
        <v>131617</v>
      </c>
      <c r="B741" s="3" t="s">
        <v>12992</v>
      </c>
      <c r="C741" s="3" t="s">
        <v>12993</v>
      </c>
      <c r="D741" s="8" t="s">
        <v>10</v>
      </c>
      <c r="E741" s="79"/>
      <c r="F741" s="80">
        <f>IF(AC741="SIM",IF(E741&lt;&gt;"",IF(VLOOKUP(E741,AUXILIAR!$A$1:$B$11,2,FALSE)-IF(Verificação!$G$3="",10,VLOOKUP(Verificação!$G$3,AUXILIAR!$A$1:$B$11,2,FALSE))&gt;0,Verificação!$G$3,E741),IF(VLOOKUP(D741,AUXILIAR!$A$1:$B$11,2,FALSE)-IF(Verificação!$G$3="",10,VLOOKUP(Verificação!$G$3,AUXILIAR!$A$1:$B$11,2,FALSE))&gt;0,Verificação!$G$3,D741)),IF(E741&lt;&gt;"",E741,D741))</f>
      </c>
      <c r="G741" s="81">
        <f>IF(OR(AND(AC741="SIM",OR(F741=Verificação!$G$3,D741=F741,F741="NP")),OR(D741=F741,F741="NP")),"NÃO",IF(E741&lt;&gt;"","SIM","NÃO"))</f>
      </c>
      <c r="H741" s="7">
        <f>IF(E741="NP",0,ABS(VLOOKUP(D741,AUXILIAR!$A$2:$B$11,2,FALSE) - VLOOKUP(E741,AUXILIAR!$A$2:$B$11,2,FALSE)))</f>
      </c>
      <c r="I741" s="5">
        <v>1</v>
      </c>
      <c r="J741" s="5">
        <v>2</v>
      </c>
      <c r="K741" s="48">
        <v>0.5</v>
      </c>
      <c r="L741" s="5">
        <v>1</v>
      </c>
      <c r="M741" s="5">
        <v>2</v>
      </c>
      <c r="N741" s="48">
        <v>0.5</v>
      </c>
      <c r="O741" s="7"/>
      <c r="P741" s="3"/>
      <c r="Q741" s="3" t="s">
        <v>13134</v>
      </c>
      <c r="R741" s="7"/>
      <c r="S741" s="7"/>
      <c r="T741" s="13"/>
      <c r="U741" s="13"/>
      <c r="V741" s="7"/>
      <c r="W741" s="3"/>
      <c r="X741" s="3"/>
      <c r="Y741" s="3" t="s">
        <v>13134</v>
      </c>
      <c r="Z741" s="7"/>
      <c r="AA741" s="7"/>
      <c r="AB741" s="7"/>
      <c r="AC741" s="3" t="s">
        <v>13134</v>
      </c>
      <c r="AD741" s="3"/>
      <c r="AE741" s="3"/>
      <c r="AF741" s="3"/>
    </row>
    <row x14ac:dyDescent="0.25" r="742" customHeight="1" ht="16.5">
      <c r="A742" s="5">
        <v>131490</v>
      </c>
      <c r="B742" s="3" t="s">
        <v>12988</v>
      </c>
      <c r="C742" s="3" t="s">
        <v>12989</v>
      </c>
      <c r="D742" s="8" t="s">
        <v>10</v>
      </c>
      <c r="E742" s="79"/>
      <c r="F742" s="80">
        <f>IF(AC742="SIM",IF(E742&lt;&gt;"",IF(VLOOKUP(E742,AUXILIAR!$A$1:$B$11,2,FALSE)-IF(Verificação!$G$3="",10,VLOOKUP(Verificação!$G$3,AUXILIAR!$A$1:$B$11,2,FALSE))&gt;0,Verificação!$G$3,E742),IF(VLOOKUP(D742,AUXILIAR!$A$1:$B$11,2,FALSE)-IF(Verificação!$G$3="",10,VLOOKUP(Verificação!$G$3,AUXILIAR!$A$1:$B$11,2,FALSE))&gt;0,Verificação!$G$3,D742)),IF(E742&lt;&gt;"",E742,D742))</f>
      </c>
      <c r="G742" s="81">
        <f>IF(OR(AND(AC742="SIM",OR(F742=Verificação!$G$3,D742=F742,F742="NP")),OR(D742=F742,F742="NP")),"NÃO",IF(E742&lt;&gt;"","SIM","NÃO"))</f>
      </c>
      <c r="H742" s="7">
        <f>IF(E742="NP",0,ABS(VLOOKUP(D742,AUXILIAR!$A$2:$B$11,2,FALSE) - VLOOKUP(E742,AUXILIAR!$A$2:$B$11,2,FALSE)))</f>
      </c>
      <c r="I742" s="5">
        <v>2</v>
      </c>
      <c r="J742" s="5">
        <v>2</v>
      </c>
      <c r="K742" s="5">
        <v>1</v>
      </c>
      <c r="L742" s="5">
        <v>2</v>
      </c>
      <c r="M742" s="5">
        <v>2</v>
      </c>
      <c r="N742" s="5">
        <v>1</v>
      </c>
      <c r="O742" s="7"/>
      <c r="P742" s="3"/>
      <c r="Q742" s="3" t="s">
        <v>13134</v>
      </c>
      <c r="R742" s="7"/>
      <c r="S742" s="7"/>
      <c r="T742" s="13"/>
      <c r="U742" s="13"/>
      <c r="V742" s="7"/>
      <c r="W742" s="3"/>
      <c r="X742" s="3"/>
      <c r="Y742" s="3" t="s">
        <v>13134</v>
      </c>
      <c r="Z742" s="7"/>
      <c r="AA742" s="7"/>
      <c r="AB742" s="7"/>
      <c r="AC742" s="3" t="s">
        <v>13134</v>
      </c>
      <c r="AD742" s="3"/>
      <c r="AE742" s="3"/>
      <c r="AF742" s="3"/>
    </row>
    <row x14ac:dyDescent="0.25" r="743" customHeight="1" ht="16.5">
      <c r="A743" s="5">
        <v>131468</v>
      </c>
      <c r="B743" s="3" t="s">
        <v>12986</v>
      </c>
      <c r="C743" s="3" t="s">
        <v>12987</v>
      </c>
      <c r="D743" s="8" t="s">
        <v>10</v>
      </c>
      <c r="E743" s="79"/>
      <c r="F743" s="80">
        <f>IF(AC743="SIM",IF(E743&lt;&gt;"",IF(VLOOKUP(E743,AUXILIAR!$A$1:$B$11,2,FALSE)-IF(Verificação!$G$3="",10,VLOOKUP(Verificação!$G$3,AUXILIAR!$A$1:$B$11,2,FALSE))&gt;0,Verificação!$G$3,E743),IF(VLOOKUP(D743,AUXILIAR!$A$1:$B$11,2,FALSE)-IF(Verificação!$G$3="",10,VLOOKUP(Verificação!$G$3,AUXILIAR!$A$1:$B$11,2,FALSE))&gt;0,Verificação!$G$3,D743)),IF(E743&lt;&gt;"",E743,D743))</f>
      </c>
      <c r="G743" s="81">
        <f>IF(OR(AND(AC743="SIM",OR(F743=Verificação!$G$3,D743=F743,F743="NP")),OR(D743=F743,F743="NP")),"NÃO",IF(E743&lt;&gt;"","SIM","NÃO"))</f>
      </c>
      <c r="H743" s="7">
        <f>IF(E743="NP",0,ABS(VLOOKUP(D743,AUXILIAR!$A$2:$B$11,2,FALSE) - VLOOKUP(E743,AUXILIAR!$A$2:$B$11,2,FALSE)))</f>
      </c>
      <c r="I743" s="5">
        <v>1</v>
      </c>
      <c r="J743" s="5">
        <v>1</v>
      </c>
      <c r="K743" s="5">
        <v>1</v>
      </c>
      <c r="L743" s="5">
        <v>1</v>
      </c>
      <c r="M743" s="5">
        <v>1</v>
      </c>
      <c r="N743" s="5">
        <v>1</v>
      </c>
      <c r="O743" s="7"/>
      <c r="P743" s="3"/>
      <c r="Q743" s="3" t="s">
        <v>13134</v>
      </c>
      <c r="R743" s="7"/>
      <c r="S743" s="7"/>
      <c r="T743" s="13"/>
      <c r="U743" s="13"/>
      <c r="V743" s="7"/>
      <c r="W743" s="3"/>
      <c r="X743" s="3"/>
      <c r="Y743" s="3" t="s">
        <v>13134</v>
      </c>
      <c r="Z743" s="7"/>
      <c r="AA743" s="7"/>
      <c r="AB743" s="7"/>
      <c r="AC743" s="3" t="s">
        <v>13134</v>
      </c>
      <c r="AD743" s="3"/>
      <c r="AE743" s="3"/>
      <c r="AF743" s="3"/>
    </row>
    <row x14ac:dyDescent="0.25" r="744" customHeight="1" ht="16.5">
      <c r="A744" s="5">
        <v>131071</v>
      </c>
      <c r="B744" s="3" t="s">
        <v>12984</v>
      </c>
      <c r="C744" s="3" t="s">
        <v>12985</v>
      </c>
      <c r="D744" s="8" t="s">
        <v>10</v>
      </c>
      <c r="E744" s="79"/>
      <c r="F744" s="80">
        <f>IF(AC744="SIM",IF(E744&lt;&gt;"",IF(VLOOKUP(E744,AUXILIAR!$A$1:$B$11,2,FALSE)-IF(Verificação!$G$3="",10,VLOOKUP(Verificação!$G$3,AUXILIAR!$A$1:$B$11,2,FALSE))&gt;0,Verificação!$G$3,E744),IF(VLOOKUP(D744,AUXILIAR!$A$1:$B$11,2,FALSE)-IF(Verificação!$G$3="",10,VLOOKUP(Verificação!$G$3,AUXILIAR!$A$1:$B$11,2,FALSE))&gt;0,Verificação!$G$3,D744)),IF(E744&lt;&gt;"",E744,D744))</f>
      </c>
      <c r="G744" s="81">
        <f>IF(OR(AND(AC744="SIM",OR(F744=Verificação!$G$3,D744=F744,F744="NP")),OR(D744=F744,F744="NP")),"NÃO",IF(E744&lt;&gt;"","SIM","NÃO"))</f>
      </c>
      <c r="H744" s="7">
        <f>IF(E744="NP",0,ABS(VLOOKUP(D744,AUXILIAR!$A$2:$B$11,2,FALSE) - VLOOKUP(E744,AUXILIAR!$A$2:$B$11,2,FALSE)))</f>
      </c>
      <c r="I744" s="5">
        <v>1</v>
      </c>
      <c r="J744" s="5">
        <v>3</v>
      </c>
      <c r="K744" s="48">
        <v>0.3333333333333333</v>
      </c>
      <c r="L744" s="5">
        <v>1</v>
      </c>
      <c r="M744" s="5">
        <v>3</v>
      </c>
      <c r="N744" s="48">
        <v>0.3333333333333333</v>
      </c>
      <c r="O744" s="5">
        <v>2</v>
      </c>
      <c r="P744" s="3" t="s">
        <v>272</v>
      </c>
      <c r="Q744" s="3" t="s">
        <v>11873</v>
      </c>
      <c r="R744" s="7"/>
      <c r="S744" s="7"/>
      <c r="T744" s="13"/>
      <c r="U744" s="13"/>
      <c r="V744" s="7"/>
      <c r="W744" s="3"/>
      <c r="X744" s="3"/>
      <c r="Y744" s="3" t="s">
        <v>13134</v>
      </c>
      <c r="Z744" s="7"/>
      <c r="AA744" s="7"/>
      <c r="AB744" s="7"/>
      <c r="AC744" s="3" t="s">
        <v>13134</v>
      </c>
      <c r="AD744" s="3"/>
      <c r="AE744" s="3"/>
      <c r="AF744" s="3"/>
    </row>
    <row x14ac:dyDescent="0.25" r="745" customHeight="1" ht="16.5">
      <c r="A745" s="5">
        <v>21402</v>
      </c>
      <c r="B745" s="3" t="s">
        <v>11970</v>
      </c>
      <c r="C745" s="3" t="s">
        <v>11971</v>
      </c>
      <c r="D745" s="8" t="s">
        <v>10</v>
      </c>
      <c r="E745" s="79"/>
      <c r="F745" s="80">
        <f>IF(AC745="SIM",IF(E745&lt;&gt;"",IF(VLOOKUP(E745,AUXILIAR!$A$1:$B$11,2,FALSE)-IF(Verificação!$G$3="",10,VLOOKUP(Verificação!$G$3,AUXILIAR!$A$1:$B$11,2,FALSE))&gt;0,Verificação!$G$3,E745),IF(VLOOKUP(D745,AUXILIAR!$A$1:$B$11,2,FALSE)-IF(Verificação!$G$3="",10,VLOOKUP(Verificação!$G$3,AUXILIAR!$A$1:$B$11,2,FALSE))&gt;0,Verificação!$G$3,D745)),IF(E745&lt;&gt;"",E745,D745))</f>
      </c>
      <c r="G745" s="81">
        <f>IF(OR(AND(AC745="SIM",OR(F745=Verificação!$G$3,D745=F745,F745="NP")),OR(D745=F745,F745="NP")),"NÃO",IF(E745&lt;&gt;"","SIM","NÃO"))</f>
      </c>
      <c r="H745" s="7">
        <f>IF(E745="NP",0,ABS(VLOOKUP(D745,AUXILIAR!$A$2:$B$11,2,FALSE) - VLOOKUP(E745,AUXILIAR!$A$2:$B$11,2,FALSE)))</f>
      </c>
      <c r="I745" s="5">
        <v>1</v>
      </c>
      <c r="J745" s="5">
        <v>1</v>
      </c>
      <c r="K745" s="5">
        <v>1</v>
      </c>
      <c r="L745" s="5">
        <v>1</v>
      </c>
      <c r="M745" s="5">
        <v>1</v>
      </c>
      <c r="N745" s="5">
        <v>1</v>
      </c>
      <c r="O745" s="7"/>
      <c r="P745" s="3"/>
      <c r="Q745" s="3" t="s">
        <v>13134</v>
      </c>
      <c r="R745" s="7"/>
      <c r="S745" s="7"/>
      <c r="T745" s="13"/>
      <c r="U745" s="13"/>
      <c r="V745" s="7"/>
      <c r="W745" s="3"/>
      <c r="X745" s="3"/>
      <c r="Y745" s="3" t="s">
        <v>11873</v>
      </c>
      <c r="Z745" s="7"/>
      <c r="AA745" s="7"/>
      <c r="AB745" s="7"/>
      <c r="AC745" s="3" t="s">
        <v>13134</v>
      </c>
      <c r="AD745" s="3"/>
      <c r="AE745" s="3"/>
      <c r="AF745" s="3"/>
    </row>
    <row x14ac:dyDescent="0.25" r="746" customHeight="1" ht="16.5">
      <c r="A746" s="5">
        <v>131033</v>
      </c>
      <c r="B746" s="3" t="s">
        <v>12982</v>
      </c>
      <c r="C746" s="3" t="s">
        <v>12983</v>
      </c>
      <c r="D746" s="8" t="s">
        <v>10</v>
      </c>
      <c r="E746" s="79"/>
      <c r="F746" s="80">
        <f>IF(AC746="SIM",IF(E746&lt;&gt;"",IF(VLOOKUP(E746,AUXILIAR!$A$1:$B$11,2,FALSE)-IF(Verificação!$G$3="",10,VLOOKUP(Verificação!$G$3,AUXILIAR!$A$1:$B$11,2,FALSE))&gt;0,Verificação!$G$3,E746),IF(VLOOKUP(D746,AUXILIAR!$A$1:$B$11,2,FALSE)-IF(Verificação!$G$3="",10,VLOOKUP(Verificação!$G$3,AUXILIAR!$A$1:$B$11,2,FALSE))&gt;0,Verificação!$G$3,D746)),IF(E746&lt;&gt;"",E746,D746))</f>
      </c>
      <c r="G746" s="81">
        <f>IF(OR(AND(AC746="SIM",OR(F746=Verificação!$G$3,D746=F746,F746="NP")),OR(D746=F746,F746="NP")),"NÃO",IF(E746&lt;&gt;"","SIM","NÃO"))</f>
      </c>
      <c r="H746" s="7">
        <f>IF(E746="NP",0,ABS(VLOOKUP(D746,AUXILIAR!$A$2:$B$11,2,FALSE) - VLOOKUP(E746,AUXILIAR!$A$2:$B$11,2,FALSE)))</f>
      </c>
      <c r="I746" s="5">
        <v>1</v>
      </c>
      <c r="J746" s="5">
        <v>2</v>
      </c>
      <c r="K746" s="48">
        <v>0.5</v>
      </c>
      <c r="L746" s="5">
        <v>1</v>
      </c>
      <c r="M746" s="5">
        <v>2</v>
      </c>
      <c r="N746" s="48">
        <v>0.5</v>
      </c>
      <c r="O746" s="7"/>
      <c r="P746" s="3"/>
      <c r="Q746" s="3" t="s">
        <v>13134</v>
      </c>
      <c r="R746" s="7"/>
      <c r="S746" s="7"/>
      <c r="T746" s="13"/>
      <c r="U746" s="13"/>
      <c r="V746" s="7"/>
      <c r="W746" s="3"/>
      <c r="X746" s="3"/>
      <c r="Y746" s="3" t="s">
        <v>13134</v>
      </c>
      <c r="Z746" s="7"/>
      <c r="AA746" s="7"/>
      <c r="AB746" s="7"/>
      <c r="AC746" s="3" t="s">
        <v>13134</v>
      </c>
      <c r="AD746" s="3"/>
      <c r="AE746" s="3"/>
      <c r="AF746" s="3"/>
    </row>
    <row x14ac:dyDescent="0.25" r="747" customHeight="1" ht="16.5">
      <c r="A747" s="5">
        <v>130921</v>
      </c>
      <c r="B747" s="3" t="s">
        <v>12980</v>
      </c>
      <c r="C747" s="3" t="s">
        <v>12981</v>
      </c>
      <c r="D747" s="8" t="s">
        <v>10</v>
      </c>
      <c r="E747" s="79"/>
      <c r="F747" s="80">
        <f>IF(AC747="SIM",IF(E747&lt;&gt;"",IF(VLOOKUP(E747,AUXILIAR!$A$1:$B$11,2,FALSE)-IF(Verificação!$G$3="",10,VLOOKUP(Verificação!$G$3,AUXILIAR!$A$1:$B$11,2,FALSE))&gt;0,Verificação!$G$3,E747),IF(VLOOKUP(D747,AUXILIAR!$A$1:$B$11,2,FALSE)-IF(Verificação!$G$3="",10,VLOOKUP(Verificação!$G$3,AUXILIAR!$A$1:$B$11,2,FALSE))&gt;0,Verificação!$G$3,D747)),IF(E747&lt;&gt;"",E747,D747))</f>
      </c>
      <c r="G747" s="81">
        <f>IF(OR(AND(AC747="SIM",OR(F747=Verificação!$G$3,D747=F747,F747="NP")),OR(D747=F747,F747="NP")),"NÃO",IF(E747&lt;&gt;"","SIM","NÃO"))</f>
      </c>
      <c r="H747" s="7">
        <f>IF(E747="NP",0,ABS(VLOOKUP(D747,AUXILIAR!$A$2:$B$11,2,FALSE) - VLOOKUP(E747,AUXILIAR!$A$2:$B$11,2,FALSE)))</f>
      </c>
      <c r="I747" s="5">
        <v>1</v>
      </c>
      <c r="J747" s="5">
        <v>2</v>
      </c>
      <c r="K747" s="48">
        <v>0.5</v>
      </c>
      <c r="L747" s="5">
        <v>1</v>
      </c>
      <c r="M747" s="5">
        <v>2</v>
      </c>
      <c r="N747" s="48">
        <v>0.5</v>
      </c>
      <c r="O747" s="7"/>
      <c r="P747" s="3"/>
      <c r="Q747" s="3" t="s">
        <v>13134</v>
      </c>
      <c r="R747" s="7"/>
      <c r="S747" s="7"/>
      <c r="T747" s="13"/>
      <c r="U747" s="13"/>
      <c r="V747" s="7"/>
      <c r="W747" s="3"/>
      <c r="X747" s="3"/>
      <c r="Y747" s="3" t="s">
        <v>13134</v>
      </c>
      <c r="Z747" s="7"/>
      <c r="AA747" s="7"/>
      <c r="AB747" s="7"/>
      <c r="AC747" s="3" t="s">
        <v>13134</v>
      </c>
      <c r="AD747" s="3"/>
      <c r="AE747" s="3"/>
      <c r="AF747" s="3"/>
    </row>
    <row x14ac:dyDescent="0.25" r="748" customHeight="1" ht="16.5">
      <c r="A748" s="5">
        <v>130914</v>
      </c>
      <c r="B748" s="3" t="s">
        <v>12978</v>
      </c>
      <c r="C748" s="3" t="s">
        <v>12979</v>
      </c>
      <c r="D748" s="8" t="s">
        <v>10</v>
      </c>
      <c r="E748" s="79"/>
      <c r="F748" s="80">
        <f>IF(AC748="SIM",IF(E748&lt;&gt;"",IF(VLOOKUP(E748,AUXILIAR!$A$1:$B$11,2,FALSE)-IF(Verificação!$G$3="",10,VLOOKUP(Verificação!$G$3,AUXILIAR!$A$1:$B$11,2,FALSE))&gt;0,Verificação!$G$3,E748),IF(VLOOKUP(D748,AUXILIAR!$A$1:$B$11,2,FALSE)-IF(Verificação!$G$3="",10,VLOOKUP(Verificação!$G$3,AUXILIAR!$A$1:$B$11,2,FALSE))&gt;0,Verificação!$G$3,D748)),IF(E748&lt;&gt;"",E748,D748))</f>
      </c>
      <c r="G748" s="81">
        <f>IF(OR(AND(AC748="SIM",OR(F748=Verificação!$G$3,D748=F748,F748="NP")),OR(D748=F748,F748="NP")),"NÃO",IF(E748&lt;&gt;"","SIM","NÃO"))</f>
      </c>
      <c r="H748" s="7">
        <f>IF(E748="NP",0,ABS(VLOOKUP(D748,AUXILIAR!$A$2:$B$11,2,FALSE) - VLOOKUP(E748,AUXILIAR!$A$2:$B$11,2,FALSE)))</f>
      </c>
      <c r="I748" s="5">
        <v>4</v>
      </c>
      <c r="J748" s="5">
        <v>6</v>
      </c>
      <c r="K748" s="48">
        <v>0.6666666666666666</v>
      </c>
      <c r="L748" s="5">
        <v>4</v>
      </c>
      <c r="M748" s="5">
        <v>6</v>
      </c>
      <c r="N748" s="48">
        <v>0.6666666666666666</v>
      </c>
      <c r="O748" s="7"/>
      <c r="P748" s="3"/>
      <c r="Q748" s="3" t="s">
        <v>13134</v>
      </c>
      <c r="R748" s="7"/>
      <c r="S748" s="7"/>
      <c r="T748" s="13"/>
      <c r="U748" s="13"/>
      <c r="V748" s="7"/>
      <c r="W748" s="3"/>
      <c r="X748" s="3"/>
      <c r="Y748" s="3" t="s">
        <v>13134</v>
      </c>
      <c r="Z748" s="7"/>
      <c r="AA748" s="7"/>
      <c r="AB748" s="7"/>
      <c r="AC748" s="3" t="s">
        <v>13134</v>
      </c>
      <c r="AD748" s="3"/>
      <c r="AE748" s="3"/>
      <c r="AF748" s="3"/>
    </row>
    <row x14ac:dyDescent="0.25" r="749" customHeight="1" ht="16.5">
      <c r="A749" s="5">
        <v>130908</v>
      </c>
      <c r="B749" s="3" t="s">
        <v>12976</v>
      </c>
      <c r="C749" s="3" t="s">
        <v>12977</v>
      </c>
      <c r="D749" s="8" t="s">
        <v>10</v>
      </c>
      <c r="E749" s="79"/>
      <c r="F749" s="80">
        <f>IF(AC749="SIM",IF(E749&lt;&gt;"",IF(VLOOKUP(E749,AUXILIAR!$A$1:$B$11,2,FALSE)-IF(Verificação!$G$3="",10,VLOOKUP(Verificação!$G$3,AUXILIAR!$A$1:$B$11,2,FALSE))&gt;0,Verificação!$G$3,E749),IF(VLOOKUP(D749,AUXILIAR!$A$1:$B$11,2,FALSE)-IF(Verificação!$G$3="",10,VLOOKUP(Verificação!$G$3,AUXILIAR!$A$1:$B$11,2,FALSE))&gt;0,Verificação!$G$3,D749)),IF(E749&lt;&gt;"",E749,D749))</f>
      </c>
      <c r="G749" s="81">
        <f>IF(OR(AND(AC749="SIM",OR(F749=Verificação!$G$3,D749=F749,F749="NP")),OR(D749=F749,F749="NP")),"NÃO",IF(E749&lt;&gt;"","SIM","NÃO"))</f>
      </c>
      <c r="H749" s="7">
        <f>IF(E749="NP",0,ABS(VLOOKUP(D749,AUXILIAR!$A$2:$B$11,2,FALSE) - VLOOKUP(E749,AUXILIAR!$A$2:$B$11,2,FALSE)))</f>
      </c>
      <c r="I749" s="5">
        <v>1</v>
      </c>
      <c r="J749" s="5">
        <v>1</v>
      </c>
      <c r="K749" s="5">
        <v>1</v>
      </c>
      <c r="L749" s="5">
        <v>1</v>
      </c>
      <c r="M749" s="5">
        <v>1</v>
      </c>
      <c r="N749" s="5">
        <v>1</v>
      </c>
      <c r="O749" s="7"/>
      <c r="P749" s="3"/>
      <c r="Q749" s="3" t="s">
        <v>13134</v>
      </c>
      <c r="R749" s="7"/>
      <c r="S749" s="7"/>
      <c r="T749" s="13"/>
      <c r="U749" s="13"/>
      <c r="V749" s="7"/>
      <c r="W749" s="3"/>
      <c r="X749" s="3"/>
      <c r="Y749" s="3" t="s">
        <v>13134</v>
      </c>
      <c r="Z749" s="7"/>
      <c r="AA749" s="7"/>
      <c r="AB749" s="7"/>
      <c r="AC749" s="3" t="s">
        <v>13134</v>
      </c>
      <c r="AD749" s="3"/>
      <c r="AE749" s="3"/>
      <c r="AF749" s="3"/>
    </row>
    <row x14ac:dyDescent="0.25" r="750" customHeight="1" ht="16.5">
      <c r="A750" s="5">
        <v>130648</v>
      </c>
      <c r="B750" s="3" t="s">
        <v>12972</v>
      </c>
      <c r="C750" s="3" t="s">
        <v>12973</v>
      </c>
      <c r="D750" s="8" t="s">
        <v>10</v>
      </c>
      <c r="E750" s="79"/>
      <c r="F750" s="80">
        <f>IF(AC750="SIM",IF(E750&lt;&gt;"",IF(VLOOKUP(E750,AUXILIAR!$A$1:$B$11,2,FALSE)-IF(Verificação!$G$3="",10,VLOOKUP(Verificação!$G$3,AUXILIAR!$A$1:$B$11,2,FALSE))&gt;0,Verificação!$G$3,E750),IF(VLOOKUP(D750,AUXILIAR!$A$1:$B$11,2,FALSE)-IF(Verificação!$G$3="",10,VLOOKUP(Verificação!$G$3,AUXILIAR!$A$1:$B$11,2,FALSE))&gt;0,Verificação!$G$3,D750)),IF(E750&lt;&gt;"",E750,D750))</f>
      </c>
      <c r="G750" s="81">
        <f>IF(OR(AND(AC750="SIM",OR(F750=Verificação!$G$3,D750=F750,F750="NP")),OR(D750=F750,F750="NP")),"NÃO",IF(E750&lt;&gt;"","SIM","NÃO"))</f>
      </c>
      <c r="H750" s="7">
        <f>IF(E750="NP",0,ABS(VLOOKUP(D750,AUXILIAR!$A$2:$B$11,2,FALSE) - VLOOKUP(E750,AUXILIAR!$A$2:$B$11,2,FALSE)))</f>
      </c>
      <c r="I750" s="5">
        <v>1</v>
      </c>
      <c r="J750" s="5">
        <v>1</v>
      </c>
      <c r="K750" s="5">
        <v>1</v>
      </c>
      <c r="L750" s="5">
        <v>1</v>
      </c>
      <c r="M750" s="5">
        <v>1</v>
      </c>
      <c r="N750" s="5">
        <v>1</v>
      </c>
      <c r="O750" s="7"/>
      <c r="P750" s="3"/>
      <c r="Q750" s="3" t="s">
        <v>13134</v>
      </c>
      <c r="R750" s="7"/>
      <c r="S750" s="7"/>
      <c r="T750" s="13"/>
      <c r="U750" s="13"/>
      <c r="V750" s="7"/>
      <c r="W750" s="3"/>
      <c r="X750" s="3"/>
      <c r="Y750" s="3" t="s">
        <v>13134</v>
      </c>
      <c r="Z750" s="7"/>
      <c r="AA750" s="7"/>
      <c r="AB750" s="7"/>
      <c r="AC750" s="3" t="s">
        <v>13134</v>
      </c>
      <c r="AD750" s="3"/>
      <c r="AE750" s="3"/>
      <c r="AF750" s="3"/>
    </row>
    <row x14ac:dyDescent="0.25" r="751" customHeight="1" ht="16.5">
      <c r="A751" s="5">
        <v>21274</v>
      </c>
      <c r="B751" s="3" t="s">
        <v>11968</v>
      </c>
      <c r="C751" s="3" t="s">
        <v>11969</v>
      </c>
      <c r="D751" s="8" t="s">
        <v>10</v>
      </c>
      <c r="E751" s="79"/>
      <c r="F751" s="80">
        <f>IF(AC751="SIM",IF(E751&lt;&gt;"",IF(VLOOKUP(E751,AUXILIAR!$A$1:$B$11,2,FALSE)-IF(Verificação!$G$3="",10,VLOOKUP(Verificação!$G$3,AUXILIAR!$A$1:$B$11,2,FALSE))&gt;0,Verificação!$G$3,E751),IF(VLOOKUP(D751,AUXILIAR!$A$1:$B$11,2,FALSE)-IF(Verificação!$G$3="",10,VLOOKUP(Verificação!$G$3,AUXILIAR!$A$1:$B$11,2,FALSE))&gt;0,Verificação!$G$3,D751)),IF(E751&lt;&gt;"",E751,D751))</f>
      </c>
      <c r="G751" s="81">
        <f>IF(OR(AND(AC751="SIM",OR(F751=Verificação!$G$3,D751=F751,F751="NP")),OR(D751=F751,F751="NP")),"NÃO",IF(E751&lt;&gt;"","SIM","NÃO"))</f>
      </c>
      <c r="H751" s="7">
        <f>IF(E751="NP",0,ABS(VLOOKUP(D751,AUXILIAR!$A$2:$B$11,2,FALSE) - VLOOKUP(E751,AUXILIAR!$A$2:$B$11,2,FALSE)))</f>
      </c>
      <c r="I751" s="5">
        <v>5</v>
      </c>
      <c r="J751" s="5">
        <v>14</v>
      </c>
      <c r="K751" s="48">
        <v>0.35714285714285715</v>
      </c>
      <c r="L751" s="5">
        <v>4</v>
      </c>
      <c r="M751" s="5">
        <v>7</v>
      </c>
      <c r="N751" s="48">
        <v>0.5714285714285714</v>
      </c>
      <c r="O751" s="7"/>
      <c r="P751" s="3"/>
      <c r="Q751" s="3" t="s">
        <v>13134</v>
      </c>
      <c r="R751" s="7"/>
      <c r="S751" s="7"/>
      <c r="T751" s="13"/>
      <c r="U751" s="13"/>
      <c r="V751" s="7"/>
      <c r="W751" s="3"/>
      <c r="X751" s="3"/>
      <c r="Y751" s="3" t="s">
        <v>11873</v>
      </c>
      <c r="Z751" s="7"/>
      <c r="AA751" s="7"/>
      <c r="AB751" s="7"/>
      <c r="AC751" s="3" t="s">
        <v>13134</v>
      </c>
      <c r="AD751" s="3"/>
      <c r="AE751" s="3"/>
      <c r="AF751" s="3"/>
    </row>
    <row x14ac:dyDescent="0.25" r="752" customHeight="1" ht="16.5">
      <c r="A752" s="5">
        <v>21273</v>
      </c>
      <c r="B752" s="3" t="s">
        <v>11965</v>
      </c>
      <c r="C752" s="3" t="s">
        <v>11966</v>
      </c>
      <c r="D752" s="8" t="s">
        <v>10</v>
      </c>
      <c r="E752" s="79"/>
      <c r="F752" s="80">
        <f>IF(AC752="SIM",IF(E752&lt;&gt;"",IF(VLOOKUP(E752,AUXILIAR!$A$1:$B$11,2,FALSE)-IF(Verificação!$G$3="",10,VLOOKUP(Verificação!$G$3,AUXILIAR!$A$1:$B$11,2,FALSE))&gt;0,Verificação!$G$3,E752),IF(VLOOKUP(D752,AUXILIAR!$A$1:$B$11,2,FALSE)-IF(Verificação!$G$3="",10,VLOOKUP(Verificação!$G$3,AUXILIAR!$A$1:$B$11,2,FALSE))&gt;0,Verificação!$G$3,D752)),IF(E752&lt;&gt;"",E752,D752))</f>
      </c>
      <c r="G752" s="81">
        <f>IF(OR(AND(AC752="SIM",OR(F752=Verificação!$G$3,D752=F752,F752="NP")),OR(D752=F752,F752="NP")),"NÃO",IF(E752&lt;&gt;"","SIM","NÃO"))</f>
      </c>
      <c r="H752" s="7">
        <f>IF(E752="NP",0,ABS(VLOOKUP(D752,AUXILIAR!$A$2:$B$11,2,FALSE) - VLOOKUP(E752,AUXILIAR!$A$2:$B$11,2,FALSE)))</f>
      </c>
      <c r="I752" s="5">
        <v>9</v>
      </c>
      <c r="J752" s="5">
        <v>21</v>
      </c>
      <c r="K752" s="48">
        <v>0.42857142857142855</v>
      </c>
      <c r="L752" s="5">
        <v>1</v>
      </c>
      <c r="M752" s="5">
        <v>8</v>
      </c>
      <c r="N752" s="48">
        <v>0.125</v>
      </c>
      <c r="O752" s="5">
        <v>3</v>
      </c>
      <c r="P752" s="3" t="s">
        <v>11967</v>
      </c>
      <c r="Q752" s="3" t="s">
        <v>11873</v>
      </c>
      <c r="R752" s="7"/>
      <c r="S752" s="7"/>
      <c r="T752" s="13"/>
      <c r="U752" s="13"/>
      <c r="V752" s="7"/>
      <c r="W752" s="3"/>
      <c r="X752" s="3"/>
      <c r="Y752" s="3" t="s">
        <v>11873</v>
      </c>
      <c r="Z752" s="7"/>
      <c r="AA752" s="7"/>
      <c r="AB752" s="7"/>
      <c r="AC752" s="3" t="s">
        <v>13134</v>
      </c>
      <c r="AD752" s="3"/>
      <c r="AE752" s="3"/>
      <c r="AF752" s="3"/>
    </row>
    <row x14ac:dyDescent="0.25" r="753" customHeight="1" ht="16.5">
      <c r="A753" s="5">
        <v>130328</v>
      </c>
      <c r="B753" s="3" t="s">
        <v>12970</v>
      </c>
      <c r="C753" s="3" t="s">
        <v>12971</v>
      </c>
      <c r="D753" s="8" t="s">
        <v>10</v>
      </c>
      <c r="E753" s="79"/>
      <c r="F753" s="80">
        <f>IF(AC753="SIM",IF(E753&lt;&gt;"",IF(VLOOKUP(E753,AUXILIAR!$A$1:$B$11,2,FALSE)-IF(Verificação!$G$3="",10,VLOOKUP(Verificação!$G$3,AUXILIAR!$A$1:$B$11,2,FALSE))&gt;0,Verificação!$G$3,E753),IF(VLOOKUP(D753,AUXILIAR!$A$1:$B$11,2,FALSE)-IF(Verificação!$G$3="",10,VLOOKUP(Verificação!$G$3,AUXILIAR!$A$1:$B$11,2,FALSE))&gt;0,Verificação!$G$3,D753)),IF(E753&lt;&gt;"",E753,D753))</f>
      </c>
      <c r="G753" s="81">
        <f>IF(OR(AND(AC753="SIM",OR(F753=Verificação!$G$3,D753=F753,F753="NP")),OR(D753=F753,F753="NP")),"NÃO",IF(E753&lt;&gt;"","SIM","NÃO"))</f>
      </c>
      <c r="H753" s="7">
        <f>IF(E753="NP",0,ABS(VLOOKUP(D753,AUXILIAR!$A$2:$B$11,2,FALSE) - VLOOKUP(E753,AUXILIAR!$A$2:$B$11,2,FALSE)))</f>
      </c>
      <c r="I753" s="5">
        <v>2</v>
      </c>
      <c r="J753" s="5">
        <v>5</v>
      </c>
      <c r="K753" s="48">
        <v>0.4</v>
      </c>
      <c r="L753" s="5">
        <v>2</v>
      </c>
      <c r="M753" s="5">
        <v>5</v>
      </c>
      <c r="N753" s="48">
        <v>0.4</v>
      </c>
      <c r="O753" s="5">
        <v>2</v>
      </c>
      <c r="P753" s="3" t="s">
        <v>282</v>
      </c>
      <c r="Q753" s="3" t="s">
        <v>11873</v>
      </c>
      <c r="R753" s="7"/>
      <c r="S753" s="7"/>
      <c r="T753" s="13"/>
      <c r="U753" s="13"/>
      <c r="V753" s="7"/>
      <c r="W753" s="3"/>
      <c r="X753" s="3"/>
      <c r="Y753" s="3" t="s">
        <v>13134</v>
      </c>
      <c r="Z753" s="7"/>
      <c r="AA753" s="7"/>
      <c r="AB753" s="7"/>
      <c r="AC753" s="3" t="s">
        <v>13134</v>
      </c>
      <c r="AD753" s="3"/>
      <c r="AE753" s="3"/>
      <c r="AF753" s="3"/>
    </row>
    <row x14ac:dyDescent="0.25" r="754" customHeight="1" ht="16.5">
      <c r="A754" s="5">
        <v>130299</v>
      </c>
      <c r="B754" s="3" t="s">
        <v>12966</v>
      </c>
      <c r="C754" s="3" t="s">
        <v>12967</v>
      </c>
      <c r="D754" s="8" t="s">
        <v>10</v>
      </c>
      <c r="E754" s="79"/>
      <c r="F754" s="80">
        <f>IF(AC754="SIM",IF(E754&lt;&gt;"",IF(VLOOKUP(E754,AUXILIAR!$A$1:$B$11,2,FALSE)-IF(Verificação!$G$3="",10,VLOOKUP(Verificação!$G$3,AUXILIAR!$A$1:$B$11,2,FALSE))&gt;0,Verificação!$G$3,E754),IF(VLOOKUP(D754,AUXILIAR!$A$1:$B$11,2,FALSE)-IF(Verificação!$G$3="",10,VLOOKUP(Verificação!$G$3,AUXILIAR!$A$1:$B$11,2,FALSE))&gt;0,Verificação!$G$3,D754)),IF(E754&lt;&gt;"",E754,D754))</f>
      </c>
      <c r="G754" s="81">
        <f>IF(OR(AND(AC754="SIM",OR(F754=Verificação!$G$3,D754=F754,F754="NP")),OR(D754=F754,F754="NP")),"NÃO",IF(E754&lt;&gt;"","SIM","NÃO"))</f>
      </c>
      <c r="H754" s="7">
        <f>IF(E754="NP",0,ABS(VLOOKUP(D754,AUXILIAR!$A$2:$B$11,2,FALSE) - VLOOKUP(E754,AUXILIAR!$A$2:$B$11,2,FALSE)))</f>
      </c>
      <c r="I754" s="5">
        <v>1</v>
      </c>
      <c r="J754" s="5">
        <v>1</v>
      </c>
      <c r="K754" s="5">
        <v>1</v>
      </c>
      <c r="L754" s="5">
        <v>1</v>
      </c>
      <c r="M754" s="5">
        <v>1</v>
      </c>
      <c r="N754" s="5">
        <v>1</v>
      </c>
      <c r="O754" s="7"/>
      <c r="P754" s="3"/>
      <c r="Q754" s="3" t="s">
        <v>13134</v>
      </c>
      <c r="R754" s="7"/>
      <c r="S754" s="7"/>
      <c r="T754" s="13"/>
      <c r="U754" s="13"/>
      <c r="V754" s="7"/>
      <c r="W754" s="3"/>
      <c r="X754" s="3"/>
      <c r="Y754" s="3" t="s">
        <v>13134</v>
      </c>
      <c r="Z754" s="7"/>
      <c r="AA754" s="7"/>
      <c r="AB754" s="7"/>
      <c r="AC754" s="3" t="s">
        <v>13134</v>
      </c>
      <c r="AD754" s="3"/>
      <c r="AE754" s="3"/>
      <c r="AF754" s="3"/>
    </row>
    <row x14ac:dyDescent="0.25" r="755" customHeight="1" ht="16.5">
      <c r="A755" s="5">
        <v>130292</v>
      </c>
      <c r="B755" s="3" t="s">
        <v>12962</v>
      </c>
      <c r="C755" s="3" t="s">
        <v>12963</v>
      </c>
      <c r="D755" s="8" t="s">
        <v>10</v>
      </c>
      <c r="E755" s="79"/>
      <c r="F755" s="80">
        <f>IF(AC755="SIM",IF(E755&lt;&gt;"",IF(VLOOKUP(E755,AUXILIAR!$A$1:$B$11,2,FALSE)-IF(Verificação!$G$3="",10,VLOOKUP(Verificação!$G$3,AUXILIAR!$A$1:$B$11,2,FALSE))&gt;0,Verificação!$G$3,E755),IF(VLOOKUP(D755,AUXILIAR!$A$1:$B$11,2,FALSE)-IF(Verificação!$G$3="",10,VLOOKUP(Verificação!$G$3,AUXILIAR!$A$1:$B$11,2,FALSE))&gt;0,Verificação!$G$3,D755)),IF(E755&lt;&gt;"",E755,D755))</f>
      </c>
      <c r="G755" s="81">
        <f>IF(OR(AND(AC755="SIM",OR(F755=Verificação!$G$3,D755=F755,F755="NP")),OR(D755=F755,F755="NP")),"NÃO",IF(E755&lt;&gt;"","SIM","NÃO"))</f>
      </c>
      <c r="H755" s="7">
        <f>IF(E755="NP",0,ABS(VLOOKUP(D755,AUXILIAR!$A$2:$B$11,2,FALSE) - VLOOKUP(E755,AUXILIAR!$A$2:$B$11,2,FALSE)))</f>
      </c>
      <c r="I755" s="5">
        <v>1</v>
      </c>
      <c r="J755" s="5">
        <v>1</v>
      </c>
      <c r="K755" s="5">
        <v>1</v>
      </c>
      <c r="L755" s="5">
        <v>1</v>
      </c>
      <c r="M755" s="5">
        <v>1</v>
      </c>
      <c r="N755" s="5">
        <v>1</v>
      </c>
      <c r="O755" s="7"/>
      <c r="P755" s="3"/>
      <c r="Q755" s="3" t="s">
        <v>13134</v>
      </c>
      <c r="R755" s="7"/>
      <c r="S755" s="7"/>
      <c r="T755" s="13"/>
      <c r="U755" s="13"/>
      <c r="V755" s="7"/>
      <c r="W755" s="3"/>
      <c r="X755" s="3"/>
      <c r="Y755" s="3" t="s">
        <v>13134</v>
      </c>
      <c r="Z755" s="7"/>
      <c r="AA755" s="7"/>
      <c r="AB755" s="7"/>
      <c r="AC755" s="3" t="s">
        <v>13134</v>
      </c>
      <c r="AD755" s="3"/>
      <c r="AE755" s="3"/>
      <c r="AF755" s="3"/>
    </row>
    <row x14ac:dyDescent="0.25" r="756" customHeight="1" ht="16.5">
      <c r="A756" s="5">
        <v>130275</v>
      </c>
      <c r="B756" s="3" t="s">
        <v>12960</v>
      </c>
      <c r="C756" s="3" t="s">
        <v>12961</v>
      </c>
      <c r="D756" s="8" t="s">
        <v>10</v>
      </c>
      <c r="E756" s="79"/>
      <c r="F756" s="80">
        <f>IF(AC756="SIM",IF(E756&lt;&gt;"",IF(VLOOKUP(E756,AUXILIAR!$A$1:$B$11,2,FALSE)-IF(Verificação!$G$3="",10,VLOOKUP(Verificação!$G$3,AUXILIAR!$A$1:$B$11,2,FALSE))&gt;0,Verificação!$G$3,E756),IF(VLOOKUP(D756,AUXILIAR!$A$1:$B$11,2,FALSE)-IF(Verificação!$G$3="",10,VLOOKUP(Verificação!$G$3,AUXILIAR!$A$1:$B$11,2,FALSE))&gt;0,Verificação!$G$3,D756)),IF(E756&lt;&gt;"",E756,D756))</f>
      </c>
      <c r="G756" s="81">
        <f>IF(OR(AND(AC756="SIM",OR(F756=Verificação!$G$3,D756=F756,F756="NP")),OR(D756=F756,F756="NP")),"NÃO",IF(E756&lt;&gt;"","SIM","NÃO"))</f>
      </c>
      <c r="H756" s="7">
        <f>IF(E756="NP",0,ABS(VLOOKUP(D756,AUXILIAR!$A$2:$B$11,2,FALSE) - VLOOKUP(E756,AUXILIAR!$A$2:$B$11,2,FALSE)))</f>
      </c>
      <c r="I756" s="5">
        <v>1</v>
      </c>
      <c r="J756" s="5">
        <v>1</v>
      </c>
      <c r="K756" s="5">
        <v>1</v>
      </c>
      <c r="L756" s="5">
        <v>1</v>
      </c>
      <c r="M756" s="5">
        <v>1</v>
      </c>
      <c r="N756" s="5">
        <v>1</v>
      </c>
      <c r="O756" s="7"/>
      <c r="P756" s="3"/>
      <c r="Q756" s="3" t="s">
        <v>13134</v>
      </c>
      <c r="R756" s="7"/>
      <c r="S756" s="7"/>
      <c r="T756" s="13"/>
      <c r="U756" s="13"/>
      <c r="V756" s="7"/>
      <c r="W756" s="3"/>
      <c r="X756" s="3"/>
      <c r="Y756" s="3" t="s">
        <v>13134</v>
      </c>
      <c r="Z756" s="7"/>
      <c r="AA756" s="7"/>
      <c r="AB756" s="7"/>
      <c r="AC756" s="3" t="s">
        <v>13134</v>
      </c>
      <c r="AD756" s="3"/>
      <c r="AE756" s="3"/>
      <c r="AF756" s="3"/>
    </row>
    <row x14ac:dyDescent="0.25" r="757" customHeight="1" ht="16.5">
      <c r="A757" s="5">
        <v>130270</v>
      </c>
      <c r="B757" s="3" t="s">
        <v>12958</v>
      </c>
      <c r="C757" s="3" t="s">
        <v>12959</v>
      </c>
      <c r="D757" s="8" t="s">
        <v>10</v>
      </c>
      <c r="E757" s="79"/>
      <c r="F757" s="80">
        <f>IF(AC757="SIM",IF(E757&lt;&gt;"",IF(VLOOKUP(E757,AUXILIAR!$A$1:$B$11,2,FALSE)-IF(Verificação!$G$3="",10,VLOOKUP(Verificação!$G$3,AUXILIAR!$A$1:$B$11,2,FALSE))&gt;0,Verificação!$G$3,E757),IF(VLOOKUP(D757,AUXILIAR!$A$1:$B$11,2,FALSE)-IF(Verificação!$G$3="",10,VLOOKUP(Verificação!$G$3,AUXILIAR!$A$1:$B$11,2,FALSE))&gt;0,Verificação!$G$3,D757)),IF(E757&lt;&gt;"",E757,D757))</f>
      </c>
      <c r="G757" s="81">
        <f>IF(OR(AND(AC757="SIM",OR(F757=Verificação!$G$3,D757=F757,F757="NP")),OR(D757=F757,F757="NP")),"NÃO",IF(E757&lt;&gt;"","SIM","NÃO"))</f>
      </c>
      <c r="H757" s="7">
        <f>IF(E757="NP",0,ABS(VLOOKUP(D757,AUXILIAR!$A$2:$B$11,2,FALSE) - VLOOKUP(E757,AUXILIAR!$A$2:$B$11,2,FALSE)))</f>
      </c>
      <c r="I757" s="5">
        <v>2</v>
      </c>
      <c r="J757" s="5">
        <v>2</v>
      </c>
      <c r="K757" s="5">
        <v>1</v>
      </c>
      <c r="L757" s="5">
        <v>2</v>
      </c>
      <c r="M757" s="5">
        <v>2</v>
      </c>
      <c r="N757" s="5">
        <v>1</v>
      </c>
      <c r="O757" s="7"/>
      <c r="P757" s="3"/>
      <c r="Q757" s="3" t="s">
        <v>13134</v>
      </c>
      <c r="R757" s="7"/>
      <c r="S757" s="7"/>
      <c r="T757" s="13"/>
      <c r="U757" s="13"/>
      <c r="V757" s="7"/>
      <c r="W757" s="3"/>
      <c r="X757" s="3"/>
      <c r="Y757" s="3" t="s">
        <v>13134</v>
      </c>
      <c r="Z757" s="7"/>
      <c r="AA757" s="7"/>
      <c r="AB757" s="7"/>
      <c r="AC757" s="3" t="s">
        <v>13134</v>
      </c>
      <c r="AD757" s="3"/>
      <c r="AE757" s="3"/>
      <c r="AF757" s="3"/>
    </row>
    <row x14ac:dyDescent="0.25" r="758" customHeight="1" ht="16.5">
      <c r="A758" s="5">
        <v>130079</v>
      </c>
      <c r="B758" s="3" t="s">
        <v>12949</v>
      </c>
      <c r="C758" s="3" t="s">
        <v>12950</v>
      </c>
      <c r="D758" s="8" t="s">
        <v>10</v>
      </c>
      <c r="E758" s="79"/>
      <c r="F758" s="80">
        <f>IF(AC758="SIM",IF(E758&lt;&gt;"",IF(VLOOKUP(E758,AUXILIAR!$A$1:$B$11,2,FALSE)-IF(Verificação!$G$3="",10,VLOOKUP(Verificação!$G$3,AUXILIAR!$A$1:$B$11,2,FALSE))&gt;0,Verificação!$G$3,E758),IF(VLOOKUP(D758,AUXILIAR!$A$1:$B$11,2,FALSE)-IF(Verificação!$G$3="",10,VLOOKUP(Verificação!$G$3,AUXILIAR!$A$1:$B$11,2,FALSE))&gt;0,Verificação!$G$3,D758)),IF(E758&lt;&gt;"",E758,D758))</f>
      </c>
      <c r="G758" s="81">
        <f>IF(OR(AND(AC758="SIM",OR(F758=Verificação!$G$3,D758=F758,F758="NP")),OR(D758=F758,F758="NP")),"NÃO",IF(E758&lt;&gt;"","SIM","NÃO"))</f>
      </c>
      <c r="H758" s="7">
        <f>IF(E758="NP",0,ABS(VLOOKUP(D758,AUXILIAR!$A$2:$B$11,2,FALSE) - VLOOKUP(E758,AUXILIAR!$A$2:$B$11,2,FALSE)))</f>
      </c>
      <c r="I758" s="5">
        <v>1</v>
      </c>
      <c r="J758" s="5">
        <v>1</v>
      </c>
      <c r="K758" s="5">
        <v>1</v>
      </c>
      <c r="L758" s="5">
        <v>1</v>
      </c>
      <c r="M758" s="5">
        <v>1</v>
      </c>
      <c r="N758" s="5">
        <v>1</v>
      </c>
      <c r="O758" s="7"/>
      <c r="P758" s="3"/>
      <c r="Q758" s="3" t="s">
        <v>13134</v>
      </c>
      <c r="R758" s="7"/>
      <c r="S758" s="7"/>
      <c r="T758" s="13"/>
      <c r="U758" s="13"/>
      <c r="V758" s="7"/>
      <c r="W758" s="3"/>
      <c r="X758" s="3"/>
      <c r="Y758" s="3" t="s">
        <v>13134</v>
      </c>
      <c r="Z758" s="7"/>
      <c r="AA758" s="7"/>
      <c r="AB758" s="7"/>
      <c r="AC758" s="3" t="s">
        <v>13134</v>
      </c>
      <c r="AD758" s="3"/>
      <c r="AE758" s="3"/>
      <c r="AF758" s="3"/>
    </row>
    <row x14ac:dyDescent="0.25" r="759" customHeight="1" ht="16.5">
      <c r="A759" s="5">
        <v>129669</v>
      </c>
      <c r="B759" s="3" t="s">
        <v>12937</v>
      </c>
      <c r="C759" s="3" t="s">
        <v>12938</v>
      </c>
      <c r="D759" s="8" t="s">
        <v>10</v>
      </c>
      <c r="E759" s="79"/>
      <c r="F759" s="80">
        <f>IF(AC759="SIM",IF(E759&lt;&gt;"",IF(VLOOKUP(E759,AUXILIAR!$A$1:$B$11,2,FALSE)-IF(Verificação!$G$3="",10,VLOOKUP(Verificação!$G$3,AUXILIAR!$A$1:$B$11,2,FALSE))&gt;0,Verificação!$G$3,E759),IF(VLOOKUP(D759,AUXILIAR!$A$1:$B$11,2,FALSE)-IF(Verificação!$G$3="",10,VLOOKUP(Verificação!$G$3,AUXILIAR!$A$1:$B$11,2,FALSE))&gt;0,Verificação!$G$3,D759)),IF(E759&lt;&gt;"",E759,D759))</f>
      </c>
      <c r="G759" s="81">
        <f>IF(OR(AND(AC759="SIM",OR(F759=Verificação!$G$3,D759=F759,F759="NP")),OR(D759=F759,F759="NP")),"NÃO",IF(E759&lt;&gt;"","SIM","NÃO"))</f>
      </c>
      <c r="H759" s="7">
        <f>IF(E759="NP",0,ABS(VLOOKUP(D759,AUXILIAR!$A$2:$B$11,2,FALSE) - VLOOKUP(E759,AUXILIAR!$A$2:$B$11,2,FALSE)))</f>
      </c>
      <c r="I759" s="5">
        <v>1</v>
      </c>
      <c r="J759" s="5">
        <v>1</v>
      </c>
      <c r="K759" s="5">
        <v>1</v>
      </c>
      <c r="L759" s="5">
        <v>1</v>
      </c>
      <c r="M759" s="5">
        <v>1</v>
      </c>
      <c r="N759" s="5">
        <v>1</v>
      </c>
      <c r="O759" s="7"/>
      <c r="P759" s="3"/>
      <c r="Q759" s="3" t="s">
        <v>13134</v>
      </c>
      <c r="R759" s="7"/>
      <c r="S759" s="7"/>
      <c r="T759" s="13"/>
      <c r="U759" s="13"/>
      <c r="V759" s="7"/>
      <c r="W759" s="3"/>
      <c r="X759" s="3"/>
      <c r="Y759" s="3" t="s">
        <v>13134</v>
      </c>
      <c r="Z759" s="7"/>
      <c r="AA759" s="7"/>
      <c r="AB759" s="7"/>
      <c r="AC759" s="3" t="s">
        <v>13134</v>
      </c>
      <c r="AD759" s="3"/>
      <c r="AE759" s="3"/>
      <c r="AF759" s="3"/>
    </row>
    <row x14ac:dyDescent="0.25" r="760" customHeight="1" ht="16.5">
      <c r="A760" s="5">
        <v>129372</v>
      </c>
      <c r="B760" s="3" t="s">
        <v>12933</v>
      </c>
      <c r="C760" s="3" t="s">
        <v>12934</v>
      </c>
      <c r="D760" s="8" t="s">
        <v>10</v>
      </c>
      <c r="E760" s="79"/>
      <c r="F760" s="80">
        <f>IF(AC760="SIM",IF(E760&lt;&gt;"",IF(VLOOKUP(E760,AUXILIAR!$A$1:$B$11,2,FALSE)-IF(Verificação!$G$3="",10,VLOOKUP(Verificação!$G$3,AUXILIAR!$A$1:$B$11,2,FALSE))&gt;0,Verificação!$G$3,E760),IF(VLOOKUP(D760,AUXILIAR!$A$1:$B$11,2,FALSE)-IF(Verificação!$G$3="",10,VLOOKUP(Verificação!$G$3,AUXILIAR!$A$1:$B$11,2,FALSE))&gt;0,Verificação!$G$3,D760)),IF(E760&lt;&gt;"",E760,D760))</f>
      </c>
      <c r="G760" s="81">
        <f>IF(OR(AND(AC760="SIM",OR(F760=Verificação!$G$3,D760=F760,F760="NP")),OR(D760=F760,F760="NP")),"NÃO",IF(E760&lt;&gt;"","SIM","NÃO"))</f>
      </c>
      <c r="H760" s="7">
        <f>IF(E760="NP",0,ABS(VLOOKUP(D760,AUXILIAR!$A$2:$B$11,2,FALSE) - VLOOKUP(E760,AUXILIAR!$A$2:$B$11,2,FALSE)))</f>
      </c>
      <c r="I760" s="5">
        <v>2</v>
      </c>
      <c r="J760" s="5">
        <v>4</v>
      </c>
      <c r="K760" s="48">
        <v>0.5</v>
      </c>
      <c r="L760" s="5">
        <v>2</v>
      </c>
      <c r="M760" s="5">
        <v>4</v>
      </c>
      <c r="N760" s="48">
        <v>0.5</v>
      </c>
      <c r="O760" s="7"/>
      <c r="P760" s="3"/>
      <c r="Q760" s="3" t="s">
        <v>13134</v>
      </c>
      <c r="R760" s="7"/>
      <c r="S760" s="7"/>
      <c r="T760" s="13"/>
      <c r="U760" s="13"/>
      <c r="V760" s="7"/>
      <c r="W760" s="3"/>
      <c r="X760" s="3"/>
      <c r="Y760" s="3" t="s">
        <v>13134</v>
      </c>
      <c r="Z760" s="7"/>
      <c r="AA760" s="7"/>
      <c r="AB760" s="7"/>
      <c r="AC760" s="3" t="s">
        <v>13134</v>
      </c>
      <c r="AD760" s="3"/>
      <c r="AE760" s="3"/>
      <c r="AF760" s="3"/>
    </row>
    <row x14ac:dyDescent="0.25" r="761" customHeight="1" ht="16.5">
      <c r="A761" s="5">
        <v>128985</v>
      </c>
      <c r="B761" s="3" t="s">
        <v>12929</v>
      </c>
      <c r="C761" s="3" t="s">
        <v>12930</v>
      </c>
      <c r="D761" s="8" t="s">
        <v>10</v>
      </c>
      <c r="E761" s="79"/>
      <c r="F761" s="80">
        <f>IF(AC761="SIM",IF(E761&lt;&gt;"",IF(VLOOKUP(E761,AUXILIAR!$A$1:$B$11,2,FALSE)-IF(Verificação!$G$3="",10,VLOOKUP(Verificação!$G$3,AUXILIAR!$A$1:$B$11,2,FALSE))&gt;0,Verificação!$G$3,E761),IF(VLOOKUP(D761,AUXILIAR!$A$1:$B$11,2,FALSE)-IF(Verificação!$G$3="",10,VLOOKUP(Verificação!$G$3,AUXILIAR!$A$1:$B$11,2,FALSE))&gt;0,Verificação!$G$3,D761)),IF(E761&lt;&gt;"",E761,D761))</f>
      </c>
      <c r="G761" s="81">
        <f>IF(OR(AND(AC761="SIM",OR(F761=Verificação!$G$3,D761=F761,F761="NP")),OR(D761=F761,F761="NP")),"NÃO",IF(E761&lt;&gt;"","SIM","NÃO"))</f>
      </c>
      <c r="H761" s="7">
        <f>IF(E761="NP",0,ABS(VLOOKUP(D761,AUXILIAR!$A$2:$B$11,2,FALSE) - VLOOKUP(E761,AUXILIAR!$A$2:$B$11,2,FALSE)))</f>
      </c>
      <c r="I761" s="5">
        <v>1</v>
      </c>
      <c r="J761" s="5">
        <v>1</v>
      </c>
      <c r="K761" s="5">
        <v>1</v>
      </c>
      <c r="L761" s="5">
        <v>1</v>
      </c>
      <c r="M761" s="5">
        <v>1</v>
      </c>
      <c r="N761" s="5">
        <v>1</v>
      </c>
      <c r="O761" s="7"/>
      <c r="P761" s="3"/>
      <c r="Q761" s="3" t="s">
        <v>13134</v>
      </c>
      <c r="R761" s="7"/>
      <c r="S761" s="7"/>
      <c r="T761" s="13"/>
      <c r="U761" s="13"/>
      <c r="V761" s="7"/>
      <c r="W761" s="3"/>
      <c r="X761" s="3"/>
      <c r="Y761" s="3" t="s">
        <v>11873</v>
      </c>
      <c r="Z761" s="7"/>
      <c r="AA761" s="7"/>
      <c r="AB761" s="7"/>
      <c r="AC761" s="3" t="s">
        <v>13134</v>
      </c>
      <c r="AD761" s="3"/>
      <c r="AE761" s="3"/>
      <c r="AF761" s="3"/>
    </row>
    <row x14ac:dyDescent="0.25" r="762" customHeight="1" ht="16.5">
      <c r="A762" s="5">
        <v>128849</v>
      </c>
      <c r="B762" s="3" t="s">
        <v>12918</v>
      </c>
      <c r="C762" s="3" t="s">
        <v>12919</v>
      </c>
      <c r="D762" s="8" t="s">
        <v>10</v>
      </c>
      <c r="E762" s="79"/>
      <c r="F762" s="80">
        <f>IF(AC762="SIM",IF(E762&lt;&gt;"",IF(VLOOKUP(E762,AUXILIAR!$A$1:$B$11,2,FALSE)-IF(Verificação!$G$3="",10,VLOOKUP(Verificação!$G$3,AUXILIAR!$A$1:$B$11,2,FALSE))&gt;0,Verificação!$G$3,E762),IF(VLOOKUP(D762,AUXILIAR!$A$1:$B$11,2,FALSE)-IF(Verificação!$G$3="",10,VLOOKUP(Verificação!$G$3,AUXILIAR!$A$1:$B$11,2,FALSE))&gt;0,Verificação!$G$3,D762)),IF(E762&lt;&gt;"",E762,D762))</f>
      </c>
      <c r="G762" s="81">
        <f>IF(OR(AND(AC762="SIM",OR(F762=Verificação!$G$3,D762=F762,F762="NP")),OR(D762=F762,F762="NP")),"NÃO",IF(E762&lt;&gt;"","SIM","NÃO"))</f>
      </c>
      <c r="H762" s="7">
        <f>IF(E762="NP",0,ABS(VLOOKUP(D762,AUXILIAR!$A$2:$B$11,2,FALSE) - VLOOKUP(E762,AUXILIAR!$A$2:$B$11,2,FALSE)))</f>
      </c>
      <c r="I762" s="5">
        <v>1</v>
      </c>
      <c r="J762" s="5">
        <v>1</v>
      </c>
      <c r="K762" s="5">
        <v>1</v>
      </c>
      <c r="L762" s="5">
        <v>1</v>
      </c>
      <c r="M762" s="5">
        <v>1</v>
      </c>
      <c r="N762" s="5">
        <v>1</v>
      </c>
      <c r="O762" s="7"/>
      <c r="P762" s="3"/>
      <c r="Q762" s="3" t="s">
        <v>13134</v>
      </c>
      <c r="R762" s="7"/>
      <c r="S762" s="7"/>
      <c r="T762" s="13"/>
      <c r="U762" s="13"/>
      <c r="V762" s="7"/>
      <c r="W762" s="3"/>
      <c r="X762" s="3"/>
      <c r="Y762" s="3" t="s">
        <v>11873</v>
      </c>
      <c r="Z762" s="7"/>
      <c r="AA762" s="7"/>
      <c r="AB762" s="7"/>
      <c r="AC762" s="3" t="s">
        <v>13134</v>
      </c>
      <c r="AD762" s="3"/>
      <c r="AE762" s="3"/>
      <c r="AF762" s="3"/>
    </row>
    <row x14ac:dyDescent="0.25" r="763" customHeight="1" ht="16.5">
      <c r="A763" s="5">
        <v>128828</v>
      </c>
      <c r="B763" s="3" t="s">
        <v>12916</v>
      </c>
      <c r="C763" s="3" t="s">
        <v>12917</v>
      </c>
      <c r="D763" s="8" t="s">
        <v>10</v>
      </c>
      <c r="E763" s="79"/>
      <c r="F763" s="80">
        <f>IF(AC763="SIM",IF(E763&lt;&gt;"",IF(VLOOKUP(E763,AUXILIAR!$A$1:$B$11,2,FALSE)-IF(Verificação!$G$3="",10,VLOOKUP(Verificação!$G$3,AUXILIAR!$A$1:$B$11,2,FALSE))&gt;0,Verificação!$G$3,E763),IF(VLOOKUP(D763,AUXILIAR!$A$1:$B$11,2,FALSE)-IF(Verificação!$G$3="",10,VLOOKUP(Verificação!$G$3,AUXILIAR!$A$1:$B$11,2,FALSE))&gt;0,Verificação!$G$3,D763)),IF(E763&lt;&gt;"",E763,D763))</f>
      </c>
      <c r="G763" s="81">
        <f>IF(OR(AND(AC763="SIM",OR(F763=Verificação!$G$3,D763=F763,F763="NP")),OR(D763=F763,F763="NP")),"NÃO",IF(E763&lt;&gt;"","SIM","NÃO"))</f>
      </c>
      <c r="H763" s="7">
        <f>IF(E763="NP",0,ABS(VLOOKUP(D763,AUXILIAR!$A$2:$B$11,2,FALSE) - VLOOKUP(E763,AUXILIAR!$A$2:$B$11,2,FALSE)))</f>
      </c>
      <c r="I763" s="5">
        <v>1</v>
      </c>
      <c r="J763" s="5">
        <v>1</v>
      </c>
      <c r="K763" s="5">
        <v>1</v>
      </c>
      <c r="L763" s="5">
        <v>1</v>
      </c>
      <c r="M763" s="5">
        <v>1</v>
      </c>
      <c r="N763" s="5">
        <v>1</v>
      </c>
      <c r="O763" s="7"/>
      <c r="P763" s="3"/>
      <c r="Q763" s="3" t="s">
        <v>13134</v>
      </c>
      <c r="R763" s="7"/>
      <c r="S763" s="7"/>
      <c r="T763" s="13"/>
      <c r="U763" s="13"/>
      <c r="V763" s="7"/>
      <c r="W763" s="3"/>
      <c r="X763" s="3"/>
      <c r="Y763" s="3" t="s">
        <v>11873</v>
      </c>
      <c r="Z763" s="7"/>
      <c r="AA763" s="7"/>
      <c r="AB763" s="7"/>
      <c r="AC763" s="3" t="s">
        <v>13134</v>
      </c>
      <c r="AD763" s="3"/>
      <c r="AE763" s="3"/>
      <c r="AF763" s="3"/>
    </row>
    <row x14ac:dyDescent="0.25" r="764" customHeight="1" ht="16.5">
      <c r="A764" s="5">
        <v>127291</v>
      </c>
      <c r="B764" s="3" t="s">
        <v>12889</v>
      </c>
      <c r="C764" s="3" t="s">
        <v>12890</v>
      </c>
      <c r="D764" s="8" t="s">
        <v>10</v>
      </c>
      <c r="E764" s="79"/>
      <c r="F764" s="80">
        <f>IF(AC764="SIM",IF(E764&lt;&gt;"",IF(VLOOKUP(E764,AUXILIAR!$A$1:$B$11,2,FALSE)-IF(Verificação!$G$3="",10,VLOOKUP(Verificação!$G$3,AUXILIAR!$A$1:$B$11,2,FALSE))&gt;0,Verificação!$G$3,E764),IF(VLOOKUP(D764,AUXILIAR!$A$1:$B$11,2,FALSE)-IF(Verificação!$G$3="",10,VLOOKUP(Verificação!$G$3,AUXILIAR!$A$1:$B$11,2,FALSE))&gt;0,Verificação!$G$3,D764)),IF(E764&lt;&gt;"",E764,D764))</f>
      </c>
      <c r="G764" s="81">
        <f>IF(OR(AND(AC764="SIM",OR(F764=Verificação!$G$3,D764=F764,F764="NP")),OR(D764=F764,F764="NP")),"NÃO",IF(E764&lt;&gt;"","SIM","NÃO"))</f>
      </c>
      <c r="H764" s="7">
        <f>IF(E764="NP",0,ABS(VLOOKUP(D764,AUXILIAR!$A$2:$B$11,2,FALSE) - VLOOKUP(E764,AUXILIAR!$A$2:$B$11,2,FALSE)))</f>
      </c>
      <c r="I764" s="5">
        <v>1</v>
      </c>
      <c r="J764" s="5">
        <v>1</v>
      </c>
      <c r="K764" s="5">
        <v>1</v>
      </c>
      <c r="L764" s="5">
        <v>1</v>
      </c>
      <c r="M764" s="5">
        <v>1</v>
      </c>
      <c r="N764" s="5">
        <v>1</v>
      </c>
      <c r="O764" s="7"/>
      <c r="P764" s="3"/>
      <c r="Q764" s="3" t="s">
        <v>13134</v>
      </c>
      <c r="R764" s="7"/>
      <c r="S764" s="7"/>
      <c r="T764" s="13"/>
      <c r="U764" s="13"/>
      <c r="V764" s="7"/>
      <c r="W764" s="3"/>
      <c r="X764" s="3"/>
      <c r="Y764" s="3" t="s">
        <v>11873</v>
      </c>
      <c r="Z764" s="7"/>
      <c r="AA764" s="7"/>
      <c r="AB764" s="7"/>
      <c r="AC764" s="3" t="s">
        <v>13134</v>
      </c>
      <c r="AD764" s="3"/>
      <c r="AE764" s="3"/>
      <c r="AF764" s="3"/>
    </row>
    <row x14ac:dyDescent="0.25" r="765" customHeight="1" ht="16.5">
      <c r="A765" s="5">
        <v>126551</v>
      </c>
      <c r="B765" s="3" t="s">
        <v>12887</v>
      </c>
      <c r="C765" s="3" t="s">
        <v>12888</v>
      </c>
      <c r="D765" s="8" t="s">
        <v>10</v>
      </c>
      <c r="E765" s="79"/>
      <c r="F765" s="80">
        <f>IF(AC765="SIM",IF(E765&lt;&gt;"",IF(VLOOKUP(E765,AUXILIAR!$A$1:$B$11,2,FALSE)-IF(Verificação!$G$3="",10,VLOOKUP(Verificação!$G$3,AUXILIAR!$A$1:$B$11,2,FALSE))&gt;0,Verificação!$G$3,E765),IF(VLOOKUP(D765,AUXILIAR!$A$1:$B$11,2,FALSE)-IF(Verificação!$G$3="",10,VLOOKUP(Verificação!$G$3,AUXILIAR!$A$1:$B$11,2,FALSE))&gt;0,Verificação!$G$3,D765)),IF(E765&lt;&gt;"",E765,D765))</f>
      </c>
      <c r="G765" s="81">
        <f>IF(OR(AND(AC765="SIM",OR(F765=Verificação!$G$3,D765=F765,F765="NP")),OR(D765=F765,F765="NP")),"NÃO",IF(E765&lt;&gt;"","SIM","NÃO"))</f>
      </c>
      <c r="H765" s="7">
        <f>IF(E765="NP",0,ABS(VLOOKUP(D765,AUXILIAR!$A$2:$B$11,2,FALSE) - VLOOKUP(E765,AUXILIAR!$A$2:$B$11,2,FALSE)))</f>
      </c>
      <c r="I765" s="5">
        <v>3</v>
      </c>
      <c r="J765" s="5">
        <v>4</v>
      </c>
      <c r="K765" s="48">
        <v>0.75</v>
      </c>
      <c r="L765" s="5">
        <v>3</v>
      </c>
      <c r="M765" s="5">
        <v>4</v>
      </c>
      <c r="N765" s="48">
        <v>0.75</v>
      </c>
      <c r="O765" s="7"/>
      <c r="P765" s="3"/>
      <c r="Q765" s="3" t="s">
        <v>13134</v>
      </c>
      <c r="R765" s="7"/>
      <c r="S765" s="7"/>
      <c r="T765" s="13"/>
      <c r="U765" s="13"/>
      <c r="V765" s="7"/>
      <c r="W765" s="3"/>
      <c r="X765" s="3"/>
      <c r="Y765" s="3" t="s">
        <v>13134</v>
      </c>
      <c r="Z765" s="7"/>
      <c r="AA765" s="7"/>
      <c r="AB765" s="7"/>
      <c r="AC765" s="3" t="s">
        <v>13134</v>
      </c>
      <c r="AD765" s="3"/>
      <c r="AE765" s="3"/>
      <c r="AF765" s="3"/>
    </row>
    <row x14ac:dyDescent="0.25" r="766" customHeight="1" ht="16.5">
      <c r="A766" s="5">
        <v>125201</v>
      </c>
      <c r="B766" s="3" t="s">
        <v>12883</v>
      </c>
      <c r="C766" s="3" t="s">
        <v>12884</v>
      </c>
      <c r="D766" s="8" t="s">
        <v>10</v>
      </c>
      <c r="E766" s="79"/>
      <c r="F766" s="80">
        <f>IF(AC766="SIM",IF(E766&lt;&gt;"",IF(VLOOKUP(E766,AUXILIAR!$A$1:$B$11,2,FALSE)-IF(Verificação!$G$3="",10,VLOOKUP(Verificação!$G$3,AUXILIAR!$A$1:$B$11,2,FALSE))&gt;0,Verificação!$G$3,E766),IF(VLOOKUP(D766,AUXILIAR!$A$1:$B$11,2,FALSE)-IF(Verificação!$G$3="",10,VLOOKUP(Verificação!$G$3,AUXILIAR!$A$1:$B$11,2,FALSE))&gt;0,Verificação!$G$3,D766)),IF(E766&lt;&gt;"",E766,D766))</f>
      </c>
      <c r="G766" s="81">
        <f>IF(OR(AND(AC766="SIM",OR(F766=Verificação!$G$3,D766=F766,F766="NP")),OR(D766=F766,F766="NP")),"NÃO",IF(E766&lt;&gt;"","SIM","NÃO"))</f>
      </c>
      <c r="H766" s="7">
        <f>IF(E766="NP",0,ABS(VLOOKUP(D766,AUXILIAR!$A$2:$B$11,2,FALSE) - VLOOKUP(E766,AUXILIAR!$A$2:$B$11,2,FALSE)))</f>
      </c>
      <c r="I766" s="5">
        <v>1</v>
      </c>
      <c r="J766" s="5">
        <v>1</v>
      </c>
      <c r="K766" s="5">
        <v>1</v>
      </c>
      <c r="L766" s="5">
        <v>1</v>
      </c>
      <c r="M766" s="5">
        <v>1</v>
      </c>
      <c r="N766" s="5">
        <v>1</v>
      </c>
      <c r="O766" s="7"/>
      <c r="P766" s="3"/>
      <c r="Q766" s="3" t="s">
        <v>13134</v>
      </c>
      <c r="R766" s="7"/>
      <c r="S766" s="7"/>
      <c r="T766" s="13"/>
      <c r="U766" s="13"/>
      <c r="V766" s="7"/>
      <c r="W766" s="3"/>
      <c r="X766" s="3"/>
      <c r="Y766" s="3" t="s">
        <v>11873</v>
      </c>
      <c r="Z766" s="7"/>
      <c r="AA766" s="7"/>
      <c r="AB766" s="7"/>
      <c r="AC766" s="3" t="s">
        <v>13134</v>
      </c>
      <c r="AD766" s="3"/>
      <c r="AE766" s="3"/>
      <c r="AF766" s="3"/>
    </row>
    <row x14ac:dyDescent="0.25" r="767" customHeight="1" ht="16.5">
      <c r="A767" s="5">
        <v>125154</v>
      </c>
      <c r="B767" s="3" t="s">
        <v>12879</v>
      </c>
      <c r="C767" s="3" t="s">
        <v>12880</v>
      </c>
      <c r="D767" s="8" t="s">
        <v>10</v>
      </c>
      <c r="E767" s="79"/>
      <c r="F767" s="80">
        <f>IF(AC767="SIM",IF(E767&lt;&gt;"",IF(VLOOKUP(E767,AUXILIAR!$A$1:$B$11,2,FALSE)-IF(Verificação!$G$3="",10,VLOOKUP(Verificação!$G$3,AUXILIAR!$A$1:$B$11,2,FALSE))&gt;0,Verificação!$G$3,E767),IF(VLOOKUP(D767,AUXILIAR!$A$1:$B$11,2,FALSE)-IF(Verificação!$G$3="",10,VLOOKUP(Verificação!$G$3,AUXILIAR!$A$1:$B$11,2,FALSE))&gt;0,Verificação!$G$3,D767)),IF(E767&lt;&gt;"",E767,D767))</f>
      </c>
      <c r="G767" s="81">
        <f>IF(OR(AND(AC767="SIM",OR(F767=Verificação!$G$3,D767=F767,F767="NP")),OR(D767=F767,F767="NP")),"NÃO",IF(E767&lt;&gt;"","SIM","NÃO"))</f>
      </c>
      <c r="H767" s="7">
        <f>IF(E767="NP",0,ABS(VLOOKUP(D767,AUXILIAR!$A$2:$B$11,2,FALSE) - VLOOKUP(E767,AUXILIAR!$A$2:$B$11,2,FALSE)))</f>
      </c>
      <c r="I767" s="5">
        <v>1</v>
      </c>
      <c r="J767" s="5">
        <v>1</v>
      </c>
      <c r="K767" s="5">
        <v>1</v>
      </c>
      <c r="L767" s="5">
        <v>1</v>
      </c>
      <c r="M767" s="5">
        <v>1</v>
      </c>
      <c r="N767" s="5">
        <v>1</v>
      </c>
      <c r="O767" s="7"/>
      <c r="P767" s="3"/>
      <c r="Q767" s="3" t="s">
        <v>13134</v>
      </c>
      <c r="R767" s="7"/>
      <c r="S767" s="7"/>
      <c r="T767" s="13"/>
      <c r="U767" s="13"/>
      <c r="V767" s="7"/>
      <c r="W767" s="3"/>
      <c r="X767" s="3"/>
      <c r="Y767" s="3" t="s">
        <v>11873</v>
      </c>
      <c r="Z767" s="7"/>
      <c r="AA767" s="7"/>
      <c r="AB767" s="7"/>
      <c r="AC767" s="3" t="s">
        <v>13134</v>
      </c>
      <c r="AD767" s="3"/>
      <c r="AE767" s="3"/>
      <c r="AF767" s="3"/>
    </row>
    <row x14ac:dyDescent="0.25" r="768" customHeight="1" ht="16.5">
      <c r="A768" s="5">
        <v>123850</v>
      </c>
      <c r="B768" s="3" t="s">
        <v>12871</v>
      </c>
      <c r="C768" s="3" t="s">
        <v>12872</v>
      </c>
      <c r="D768" s="8" t="s">
        <v>10</v>
      </c>
      <c r="E768" s="79"/>
      <c r="F768" s="80">
        <f>IF(AC768="SIM",IF(E768&lt;&gt;"",IF(VLOOKUP(E768,AUXILIAR!$A$1:$B$11,2,FALSE)-IF(Verificação!$G$3="",10,VLOOKUP(Verificação!$G$3,AUXILIAR!$A$1:$B$11,2,FALSE))&gt;0,Verificação!$G$3,E768),IF(VLOOKUP(D768,AUXILIAR!$A$1:$B$11,2,FALSE)-IF(Verificação!$G$3="",10,VLOOKUP(Verificação!$G$3,AUXILIAR!$A$1:$B$11,2,FALSE))&gt;0,Verificação!$G$3,D768)),IF(E768&lt;&gt;"",E768,D768))</f>
      </c>
      <c r="G768" s="81">
        <f>IF(OR(AND(AC768="SIM",OR(F768=Verificação!$G$3,D768=F768,F768="NP")),OR(D768=F768,F768="NP")),"NÃO",IF(E768&lt;&gt;"","SIM","NÃO"))</f>
      </c>
      <c r="H768" s="7">
        <f>IF(E768="NP",0,ABS(VLOOKUP(D768,AUXILIAR!$A$2:$B$11,2,FALSE) - VLOOKUP(E768,AUXILIAR!$A$2:$B$11,2,FALSE)))</f>
      </c>
      <c r="I768" s="5">
        <v>1</v>
      </c>
      <c r="J768" s="5">
        <v>1</v>
      </c>
      <c r="K768" s="5">
        <v>1</v>
      </c>
      <c r="L768" s="5">
        <v>1</v>
      </c>
      <c r="M768" s="5">
        <v>1</v>
      </c>
      <c r="N768" s="5">
        <v>1</v>
      </c>
      <c r="O768" s="7"/>
      <c r="P768" s="3"/>
      <c r="Q768" s="3" t="s">
        <v>13134</v>
      </c>
      <c r="R768" s="7"/>
      <c r="S768" s="7"/>
      <c r="T768" s="13"/>
      <c r="U768" s="13"/>
      <c r="V768" s="7"/>
      <c r="W768" s="3"/>
      <c r="X768" s="3"/>
      <c r="Y768" s="3" t="s">
        <v>11873</v>
      </c>
      <c r="Z768" s="7"/>
      <c r="AA768" s="7"/>
      <c r="AB768" s="7"/>
      <c r="AC768" s="3" t="s">
        <v>13134</v>
      </c>
      <c r="AD768" s="3"/>
      <c r="AE768" s="3"/>
      <c r="AF768" s="3"/>
    </row>
    <row x14ac:dyDescent="0.25" r="769" customHeight="1" ht="16.5">
      <c r="A769" s="5">
        <v>123759</v>
      </c>
      <c r="B769" s="3" t="s">
        <v>12869</v>
      </c>
      <c r="C769" s="3" t="s">
        <v>12870</v>
      </c>
      <c r="D769" s="8" t="s">
        <v>10</v>
      </c>
      <c r="E769" s="79"/>
      <c r="F769" s="80">
        <f>IF(AC769="SIM",IF(E769&lt;&gt;"",IF(VLOOKUP(E769,AUXILIAR!$A$1:$B$11,2,FALSE)-IF(Verificação!$G$3="",10,VLOOKUP(Verificação!$G$3,AUXILIAR!$A$1:$B$11,2,FALSE))&gt;0,Verificação!$G$3,E769),IF(VLOOKUP(D769,AUXILIAR!$A$1:$B$11,2,FALSE)-IF(Verificação!$G$3="",10,VLOOKUP(Verificação!$G$3,AUXILIAR!$A$1:$B$11,2,FALSE))&gt;0,Verificação!$G$3,D769)),IF(E769&lt;&gt;"",E769,D769))</f>
      </c>
      <c r="G769" s="81">
        <f>IF(OR(AND(AC769="SIM",OR(F769=Verificação!$G$3,D769=F769,F769="NP")),OR(D769=F769,F769="NP")),"NÃO",IF(E769&lt;&gt;"","SIM","NÃO"))</f>
      </c>
      <c r="H769" s="7">
        <f>IF(E769="NP",0,ABS(VLOOKUP(D769,AUXILIAR!$A$2:$B$11,2,FALSE) - VLOOKUP(E769,AUXILIAR!$A$2:$B$11,2,FALSE)))</f>
      </c>
      <c r="I769" s="5">
        <v>1</v>
      </c>
      <c r="J769" s="5">
        <v>1</v>
      </c>
      <c r="K769" s="5">
        <v>1</v>
      </c>
      <c r="L769" s="5">
        <v>1</v>
      </c>
      <c r="M769" s="5">
        <v>1</v>
      </c>
      <c r="N769" s="5">
        <v>1</v>
      </c>
      <c r="O769" s="7"/>
      <c r="P769" s="3"/>
      <c r="Q769" s="3" t="s">
        <v>13134</v>
      </c>
      <c r="R769" s="7"/>
      <c r="S769" s="7"/>
      <c r="T769" s="13"/>
      <c r="U769" s="13"/>
      <c r="V769" s="7"/>
      <c r="W769" s="3"/>
      <c r="X769" s="3"/>
      <c r="Y769" s="3" t="s">
        <v>11873</v>
      </c>
      <c r="Z769" s="7"/>
      <c r="AA769" s="7"/>
      <c r="AB769" s="7"/>
      <c r="AC769" s="3" t="s">
        <v>13134</v>
      </c>
      <c r="AD769" s="3"/>
      <c r="AE769" s="3"/>
      <c r="AF769" s="3"/>
    </row>
    <row x14ac:dyDescent="0.25" r="770" customHeight="1" ht="16.5">
      <c r="A770" s="5">
        <v>123554</v>
      </c>
      <c r="B770" s="3" t="s">
        <v>12865</v>
      </c>
      <c r="C770" s="3" t="s">
        <v>12866</v>
      </c>
      <c r="D770" s="8" t="s">
        <v>10</v>
      </c>
      <c r="E770" s="79"/>
      <c r="F770" s="80">
        <f>IF(AC770="SIM",IF(E770&lt;&gt;"",IF(VLOOKUP(E770,AUXILIAR!$A$1:$B$11,2,FALSE)-IF(Verificação!$G$3="",10,VLOOKUP(Verificação!$G$3,AUXILIAR!$A$1:$B$11,2,FALSE))&gt;0,Verificação!$G$3,E770),IF(VLOOKUP(D770,AUXILIAR!$A$1:$B$11,2,FALSE)-IF(Verificação!$G$3="",10,VLOOKUP(Verificação!$G$3,AUXILIAR!$A$1:$B$11,2,FALSE))&gt;0,Verificação!$G$3,D770)),IF(E770&lt;&gt;"",E770,D770))</f>
      </c>
      <c r="G770" s="81">
        <f>IF(OR(AND(AC770="SIM",OR(F770=Verificação!$G$3,D770=F770,F770="NP")),OR(D770=F770,F770="NP")),"NÃO",IF(E770&lt;&gt;"","SIM","NÃO"))</f>
      </c>
      <c r="H770" s="7">
        <f>IF(E770="NP",0,ABS(VLOOKUP(D770,AUXILIAR!$A$2:$B$11,2,FALSE) - VLOOKUP(E770,AUXILIAR!$A$2:$B$11,2,FALSE)))</f>
      </c>
      <c r="I770" s="5">
        <v>3</v>
      </c>
      <c r="J770" s="5">
        <v>5</v>
      </c>
      <c r="K770" s="48">
        <v>0.6</v>
      </c>
      <c r="L770" s="5">
        <v>3</v>
      </c>
      <c r="M770" s="5">
        <v>5</v>
      </c>
      <c r="N770" s="48">
        <v>0.6</v>
      </c>
      <c r="O770" s="7"/>
      <c r="P770" s="3"/>
      <c r="Q770" s="3" t="s">
        <v>13134</v>
      </c>
      <c r="R770" s="7"/>
      <c r="S770" s="7"/>
      <c r="T770" s="13"/>
      <c r="U770" s="13"/>
      <c r="V770" s="7"/>
      <c r="W770" s="3"/>
      <c r="X770" s="3"/>
      <c r="Y770" s="3" t="s">
        <v>11873</v>
      </c>
      <c r="Z770" s="7"/>
      <c r="AA770" s="7"/>
      <c r="AB770" s="7"/>
      <c r="AC770" s="3" t="s">
        <v>13134</v>
      </c>
      <c r="AD770" s="3"/>
      <c r="AE770" s="3"/>
      <c r="AF770" s="3"/>
    </row>
    <row x14ac:dyDescent="0.25" r="771" customHeight="1" ht="16.5">
      <c r="A771" s="5">
        <v>123478</v>
      </c>
      <c r="B771" s="3" t="s">
        <v>12861</v>
      </c>
      <c r="C771" s="3" t="s">
        <v>12862</v>
      </c>
      <c r="D771" s="8" t="s">
        <v>10</v>
      </c>
      <c r="E771" s="79"/>
      <c r="F771" s="80">
        <f>IF(AC771="SIM",IF(E771&lt;&gt;"",IF(VLOOKUP(E771,AUXILIAR!$A$1:$B$11,2,FALSE)-IF(Verificação!$G$3="",10,VLOOKUP(Verificação!$G$3,AUXILIAR!$A$1:$B$11,2,FALSE))&gt;0,Verificação!$G$3,E771),IF(VLOOKUP(D771,AUXILIAR!$A$1:$B$11,2,FALSE)-IF(Verificação!$G$3="",10,VLOOKUP(Verificação!$G$3,AUXILIAR!$A$1:$B$11,2,FALSE))&gt;0,Verificação!$G$3,D771)),IF(E771&lt;&gt;"",E771,D771))</f>
      </c>
      <c r="G771" s="81">
        <f>IF(OR(AND(AC771="SIM",OR(F771=Verificação!$G$3,D771=F771,F771="NP")),OR(D771=F771,F771="NP")),"NÃO",IF(E771&lt;&gt;"","SIM","NÃO"))</f>
      </c>
      <c r="H771" s="7">
        <f>IF(E771="NP",0,ABS(VLOOKUP(D771,AUXILIAR!$A$2:$B$11,2,FALSE) - VLOOKUP(E771,AUXILIAR!$A$2:$B$11,2,FALSE)))</f>
      </c>
      <c r="I771" s="5">
        <v>1</v>
      </c>
      <c r="J771" s="5">
        <v>1</v>
      </c>
      <c r="K771" s="5">
        <v>1</v>
      </c>
      <c r="L771" s="5">
        <v>1</v>
      </c>
      <c r="M771" s="5">
        <v>1</v>
      </c>
      <c r="N771" s="5">
        <v>1</v>
      </c>
      <c r="O771" s="7"/>
      <c r="P771" s="3"/>
      <c r="Q771" s="3" t="s">
        <v>13134</v>
      </c>
      <c r="R771" s="7"/>
      <c r="S771" s="7"/>
      <c r="T771" s="13"/>
      <c r="U771" s="13"/>
      <c r="V771" s="7"/>
      <c r="W771" s="3"/>
      <c r="X771" s="3"/>
      <c r="Y771" s="3" t="s">
        <v>11873</v>
      </c>
      <c r="Z771" s="7"/>
      <c r="AA771" s="7"/>
      <c r="AB771" s="7"/>
      <c r="AC771" s="3" t="s">
        <v>13134</v>
      </c>
      <c r="AD771" s="3"/>
      <c r="AE771" s="3"/>
      <c r="AF771" s="3"/>
    </row>
    <row x14ac:dyDescent="0.25" r="772" customHeight="1" ht="16.5">
      <c r="A772" s="5">
        <v>20134</v>
      </c>
      <c r="B772" s="3" t="s">
        <v>11960</v>
      </c>
      <c r="C772" s="3" t="s">
        <v>11961</v>
      </c>
      <c r="D772" s="8" t="s">
        <v>10</v>
      </c>
      <c r="E772" s="79"/>
      <c r="F772" s="80">
        <f>IF(AC772="SIM",IF(E772&lt;&gt;"",IF(VLOOKUP(E772,AUXILIAR!$A$1:$B$11,2,FALSE)-IF(Verificação!$G$3="",10,VLOOKUP(Verificação!$G$3,AUXILIAR!$A$1:$B$11,2,FALSE))&gt;0,Verificação!$G$3,E772),IF(VLOOKUP(D772,AUXILIAR!$A$1:$B$11,2,FALSE)-IF(Verificação!$G$3="",10,VLOOKUP(Verificação!$G$3,AUXILIAR!$A$1:$B$11,2,FALSE))&gt;0,Verificação!$G$3,D772)),IF(E772&lt;&gt;"",E772,D772))</f>
      </c>
      <c r="G772" s="81">
        <f>IF(OR(AND(AC772="SIM",OR(F772=Verificação!$G$3,D772=F772,F772="NP")),OR(D772=F772,F772="NP")),"NÃO",IF(E772&lt;&gt;"","SIM","NÃO"))</f>
      </c>
      <c r="H772" s="7">
        <f>IF(E772="NP",0,ABS(VLOOKUP(D772,AUXILIAR!$A$2:$B$11,2,FALSE) - VLOOKUP(E772,AUXILIAR!$A$2:$B$11,2,FALSE)))</f>
      </c>
      <c r="I772" s="5">
        <v>1</v>
      </c>
      <c r="J772" s="5">
        <v>1</v>
      </c>
      <c r="K772" s="5">
        <v>1</v>
      </c>
      <c r="L772" s="5">
        <v>1</v>
      </c>
      <c r="M772" s="5">
        <v>1</v>
      </c>
      <c r="N772" s="5">
        <v>1</v>
      </c>
      <c r="O772" s="7"/>
      <c r="P772" s="3"/>
      <c r="Q772" s="3" t="s">
        <v>13134</v>
      </c>
      <c r="R772" s="7"/>
      <c r="S772" s="7"/>
      <c r="T772" s="13"/>
      <c r="U772" s="13"/>
      <c r="V772" s="7"/>
      <c r="W772" s="3"/>
      <c r="X772" s="3"/>
      <c r="Y772" s="3" t="s">
        <v>11873</v>
      </c>
      <c r="Z772" s="7"/>
      <c r="AA772" s="7"/>
      <c r="AB772" s="7"/>
      <c r="AC772" s="3" t="s">
        <v>13134</v>
      </c>
      <c r="AD772" s="3"/>
      <c r="AE772" s="3"/>
      <c r="AF772" s="3"/>
    </row>
    <row x14ac:dyDescent="0.25" r="773" customHeight="1" ht="16.5">
      <c r="A773" s="5">
        <v>123471</v>
      </c>
      <c r="B773" s="3" t="s">
        <v>12859</v>
      </c>
      <c r="C773" s="3" t="s">
        <v>12860</v>
      </c>
      <c r="D773" s="8" t="s">
        <v>10</v>
      </c>
      <c r="E773" s="79"/>
      <c r="F773" s="80">
        <f>IF(AC773="SIM",IF(E773&lt;&gt;"",IF(VLOOKUP(E773,AUXILIAR!$A$1:$B$11,2,FALSE)-IF(Verificação!$G$3="",10,VLOOKUP(Verificação!$G$3,AUXILIAR!$A$1:$B$11,2,FALSE))&gt;0,Verificação!$G$3,E773),IF(VLOOKUP(D773,AUXILIAR!$A$1:$B$11,2,FALSE)-IF(Verificação!$G$3="",10,VLOOKUP(Verificação!$G$3,AUXILIAR!$A$1:$B$11,2,FALSE))&gt;0,Verificação!$G$3,D773)),IF(E773&lt;&gt;"",E773,D773))</f>
      </c>
      <c r="G773" s="81">
        <f>IF(OR(AND(AC773="SIM",OR(F773=Verificação!$G$3,D773=F773,F773="NP")),OR(D773=F773,F773="NP")),"NÃO",IF(E773&lt;&gt;"","SIM","NÃO"))</f>
      </c>
      <c r="H773" s="7">
        <f>IF(E773="NP",0,ABS(VLOOKUP(D773,AUXILIAR!$A$2:$B$11,2,FALSE) - VLOOKUP(E773,AUXILIAR!$A$2:$B$11,2,FALSE)))</f>
      </c>
      <c r="I773" s="5">
        <v>3</v>
      </c>
      <c r="J773" s="5">
        <v>3</v>
      </c>
      <c r="K773" s="5">
        <v>1</v>
      </c>
      <c r="L773" s="5">
        <v>3</v>
      </c>
      <c r="M773" s="5">
        <v>3</v>
      </c>
      <c r="N773" s="5">
        <v>1</v>
      </c>
      <c r="O773" s="7"/>
      <c r="P773" s="3"/>
      <c r="Q773" s="3" t="s">
        <v>13134</v>
      </c>
      <c r="R773" s="7"/>
      <c r="S773" s="7"/>
      <c r="T773" s="13"/>
      <c r="U773" s="13"/>
      <c r="V773" s="7"/>
      <c r="W773" s="3"/>
      <c r="X773" s="3"/>
      <c r="Y773" s="3" t="s">
        <v>11873</v>
      </c>
      <c r="Z773" s="7"/>
      <c r="AA773" s="7"/>
      <c r="AB773" s="7"/>
      <c r="AC773" s="3" t="s">
        <v>13134</v>
      </c>
      <c r="AD773" s="3"/>
      <c r="AE773" s="3"/>
      <c r="AF773" s="3"/>
    </row>
    <row x14ac:dyDescent="0.25" r="774" customHeight="1" ht="16.5">
      <c r="A774" s="5">
        <v>122961</v>
      </c>
      <c r="B774" s="3" t="s">
        <v>12846</v>
      </c>
      <c r="C774" s="3" t="s">
        <v>12847</v>
      </c>
      <c r="D774" s="8" t="s">
        <v>10</v>
      </c>
      <c r="E774" s="79"/>
      <c r="F774" s="80">
        <f>IF(AC774="SIM",IF(E774&lt;&gt;"",IF(VLOOKUP(E774,AUXILIAR!$A$1:$B$11,2,FALSE)-IF(Verificação!$G$3="",10,VLOOKUP(Verificação!$G$3,AUXILIAR!$A$1:$B$11,2,FALSE))&gt;0,Verificação!$G$3,E774),IF(VLOOKUP(D774,AUXILIAR!$A$1:$B$11,2,FALSE)-IF(Verificação!$G$3="",10,VLOOKUP(Verificação!$G$3,AUXILIAR!$A$1:$B$11,2,FALSE))&gt;0,Verificação!$G$3,D774)),IF(E774&lt;&gt;"",E774,D774))</f>
      </c>
      <c r="G774" s="81">
        <f>IF(OR(AND(AC774="SIM",OR(F774=Verificação!$G$3,D774=F774,F774="NP")),OR(D774=F774,F774="NP")),"NÃO",IF(E774&lt;&gt;"","SIM","NÃO"))</f>
      </c>
      <c r="H774" s="7">
        <f>IF(E774="NP",0,ABS(VLOOKUP(D774,AUXILIAR!$A$2:$B$11,2,FALSE) - VLOOKUP(E774,AUXILIAR!$A$2:$B$11,2,FALSE)))</f>
      </c>
      <c r="I774" s="5">
        <v>1</v>
      </c>
      <c r="J774" s="5">
        <v>1</v>
      </c>
      <c r="K774" s="5">
        <v>1</v>
      </c>
      <c r="L774" s="5">
        <v>1</v>
      </c>
      <c r="M774" s="5">
        <v>1</v>
      </c>
      <c r="N774" s="5">
        <v>1</v>
      </c>
      <c r="O774" s="7"/>
      <c r="P774" s="3"/>
      <c r="Q774" s="3" t="s">
        <v>13134</v>
      </c>
      <c r="R774" s="7"/>
      <c r="S774" s="7"/>
      <c r="T774" s="13"/>
      <c r="U774" s="13"/>
      <c r="V774" s="7"/>
      <c r="W774" s="3"/>
      <c r="X774" s="3"/>
      <c r="Y774" s="3" t="s">
        <v>11873</v>
      </c>
      <c r="Z774" s="7"/>
      <c r="AA774" s="7"/>
      <c r="AB774" s="7"/>
      <c r="AC774" s="3" t="s">
        <v>13134</v>
      </c>
      <c r="AD774" s="3"/>
      <c r="AE774" s="3"/>
      <c r="AF774" s="3"/>
    </row>
    <row x14ac:dyDescent="0.25" r="775" customHeight="1" ht="16.5">
      <c r="A775" s="5">
        <v>122861</v>
      </c>
      <c r="B775" s="3" t="s">
        <v>12844</v>
      </c>
      <c r="C775" s="3" t="s">
        <v>12845</v>
      </c>
      <c r="D775" s="8" t="s">
        <v>10</v>
      </c>
      <c r="E775" s="79"/>
      <c r="F775" s="80">
        <f>IF(AC775="SIM",IF(E775&lt;&gt;"",IF(VLOOKUP(E775,AUXILIAR!$A$1:$B$11,2,FALSE)-IF(Verificação!$G$3="",10,VLOOKUP(Verificação!$G$3,AUXILIAR!$A$1:$B$11,2,FALSE))&gt;0,Verificação!$G$3,E775),IF(VLOOKUP(D775,AUXILIAR!$A$1:$B$11,2,FALSE)-IF(Verificação!$G$3="",10,VLOOKUP(Verificação!$G$3,AUXILIAR!$A$1:$B$11,2,FALSE))&gt;0,Verificação!$G$3,D775)),IF(E775&lt;&gt;"",E775,D775))</f>
      </c>
      <c r="G775" s="81">
        <f>IF(OR(AND(AC775="SIM",OR(F775=Verificação!$G$3,D775=F775,F775="NP")),OR(D775=F775,F775="NP")),"NÃO",IF(E775&lt;&gt;"","SIM","NÃO"))</f>
      </c>
      <c r="H775" s="7">
        <f>IF(E775="NP",0,ABS(VLOOKUP(D775,AUXILIAR!$A$2:$B$11,2,FALSE) - VLOOKUP(E775,AUXILIAR!$A$2:$B$11,2,FALSE)))</f>
      </c>
      <c r="I775" s="5">
        <v>1</v>
      </c>
      <c r="J775" s="5">
        <v>1</v>
      </c>
      <c r="K775" s="5">
        <v>1</v>
      </c>
      <c r="L775" s="5">
        <v>1</v>
      </c>
      <c r="M775" s="5">
        <v>1</v>
      </c>
      <c r="N775" s="5">
        <v>1</v>
      </c>
      <c r="O775" s="7"/>
      <c r="P775" s="3"/>
      <c r="Q775" s="3" t="s">
        <v>13134</v>
      </c>
      <c r="R775" s="7"/>
      <c r="S775" s="7"/>
      <c r="T775" s="13"/>
      <c r="U775" s="13"/>
      <c r="V775" s="7"/>
      <c r="W775" s="3"/>
      <c r="X775" s="3"/>
      <c r="Y775" s="3" t="s">
        <v>11873</v>
      </c>
      <c r="Z775" s="7"/>
      <c r="AA775" s="7"/>
      <c r="AB775" s="7"/>
      <c r="AC775" s="3" t="s">
        <v>13134</v>
      </c>
      <c r="AD775" s="3"/>
      <c r="AE775" s="3"/>
      <c r="AF775" s="3"/>
    </row>
    <row x14ac:dyDescent="0.25" r="776" customHeight="1" ht="16.5">
      <c r="A776" s="5">
        <v>122604</v>
      </c>
      <c r="B776" s="3" t="s">
        <v>12833</v>
      </c>
      <c r="C776" s="3" t="s">
        <v>12834</v>
      </c>
      <c r="D776" s="8" t="s">
        <v>10</v>
      </c>
      <c r="E776" s="79"/>
      <c r="F776" s="80">
        <f>IF(AC776="SIM",IF(E776&lt;&gt;"",IF(VLOOKUP(E776,AUXILIAR!$A$1:$B$11,2,FALSE)-IF(Verificação!$G$3="",10,VLOOKUP(Verificação!$G$3,AUXILIAR!$A$1:$B$11,2,FALSE))&gt;0,Verificação!$G$3,E776),IF(VLOOKUP(D776,AUXILIAR!$A$1:$B$11,2,FALSE)-IF(Verificação!$G$3="",10,VLOOKUP(Verificação!$G$3,AUXILIAR!$A$1:$B$11,2,FALSE))&gt;0,Verificação!$G$3,D776)),IF(E776&lt;&gt;"",E776,D776))</f>
      </c>
      <c r="G776" s="81">
        <f>IF(OR(AND(AC776="SIM",OR(F776=Verificação!$G$3,D776=F776,F776="NP")),OR(D776=F776,F776="NP")),"NÃO",IF(E776&lt;&gt;"","SIM","NÃO"))</f>
      </c>
      <c r="H776" s="7">
        <f>IF(E776="NP",0,ABS(VLOOKUP(D776,AUXILIAR!$A$2:$B$11,2,FALSE) - VLOOKUP(E776,AUXILIAR!$A$2:$B$11,2,FALSE)))</f>
      </c>
      <c r="I776" s="5">
        <v>1</v>
      </c>
      <c r="J776" s="5">
        <v>1</v>
      </c>
      <c r="K776" s="5">
        <v>1</v>
      </c>
      <c r="L776" s="5">
        <v>1</v>
      </c>
      <c r="M776" s="5">
        <v>1</v>
      </c>
      <c r="N776" s="5">
        <v>1</v>
      </c>
      <c r="O776" s="7"/>
      <c r="P776" s="3"/>
      <c r="Q776" s="3" t="s">
        <v>13134</v>
      </c>
      <c r="R776" s="7"/>
      <c r="S776" s="7"/>
      <c r="T776" s="13"/>
      <c r="U776" s="13"/>
      <c r="V776" s="7"/>
      <c r="W776" s="3"/>
      <c r="X776" s="3"/>
      <c r="Y776" s="3" t="s">
        <v>11873</v>
      </c>
      <c r="Z776" s="7"/>
      <c r="AA776" s="7"/>
      <c r="AB776" s="7"/>
      <c r="AC776" s="3" t="s">
        <v>13134</v>
      </c>
      <c r="AD776" s="3"/>
      <c r="AE776" s="3"/>
      <c r="AF776" s="3"/>
    </row>
    <row x14ac:dyDescent="0.25" r="777" customHeight="1" ht="16.5">
      <c r="A777" s="5">
        <v>19766</v>
      </c>
      <c r="B777" s="3" t="s">
        <v>11952</v>
      </c>
      <c r="C777" s="3" t="s">
        <v>11953</v>
      </c>
      <c r="D777" s="8" t="s">
        <v>10</v>
      </c>
      <c r="E777" s="79"/>
      <c r="F777" s="80">
        <f>IF(AC777="SIM",IF(E777&lt;&gt;"",IF(VLOOKUP(E777,AUXILIAR!$A$1:$B$11,2,FALSE)-IF(Verificação!$G$3="",10,VLOOKUP(Verificação!$G$3,AUXILIAR!$A$1:$B$11,2,FALSE))&gt;0,Verificação!$G$3,E777),IF(VLOOKUP(D777,AUXILIAR!$A$1:$B$11,2,FALSE)-IF(Verificação!$G$3="",10,VLOOKUP(Verificação!$G$3,AUXILIAR!$A$1:$B$11,2,FALSE))&gt;0,Verificação!$G$3,D777)),IF(E777&lt;&gt;"",E777,D777))</f>
      </c>
      <c r="G777" s="81">
        <f>IF(OR(AND(AC777="SIM",OR(F777=Verificação!$G$3,D777=F777,F777="NP")),OR(D777=F777,F777="NP")),"NÃO",IF(E777&lt;&gt;"","SIM","NÃO"))</f>
      </c>
      <c r="H777" s="7">
        <f>IF(E777="NP",0,ABS(VLOOKUP(D777,AUXILIAR!$A$2:$B$11,2,FALSE) - VLOOKUP(E777,AUXILIAR!$A$2:$B$11,2,FALSE)))</f>
      </c>
      <c r="I777" s="5">
        <v>12</v>
      </c>
      <c r="J777" s="5">
        <v>42</v>
      </c>
      <c r="K777" s="48">
        <v>0.2857142857142857</v>
      </c>
      <c r="L777" s="5">
        <v>4</v>
      </c>
      <c r="M777" s="5">
        <v>13</v>
      </c>
      <c r="N777" s="48">
        <v>0.3076923076923077</v>
      </c>
      <c r="O777" s="5">
        <v>3</v>
      </c>
      <c r="P777" s="3" t="s">
        <v>11954</v>
      </c>
      <c r="Q777" s="3" t="s">
        <v>11873</v>
      </c>
      <c r="R777" s="7"/>
      <c r="S777" s="7"/>
      <c r="T777" s="13"/>
      <c r="U777" s="13"/>
      <c r="V777" s="7"/>
      <c r="W777" s="3"/>
      <c r="X777" s="3"/>
      <c r="Y777" s="3" t="s">
        <v>11873</v>
      </c>
      <c r="Z777" s="7"/>
      <c r="AA777" s="7"/>
      <c r="AB777" s="7"/>
      <c r="AC777" s="3" t="s">
        <v>13134</v>
      </c>
      <c r="AD777" s="3"/>
      <c r="AE777" s="3"/>
      <c r="AF777" s="3"/>
    </row>
    <row x14ac:dyDescent="0.25" r="778" customHeight="1" ht="16.5">
      <c r="A778" s="5">
        <v>122524</v>
      </c>
      <c r="B778" s="3" t="s">
        <v>12829</v>
      </c>
      <c r="C778" s="3" t="s">
        <v>12830</v>
      </c>
      <c r="D778" s="8" t="s">
        <v>10</v>
      </c>
      <c r="E778" s="79"/>
      <c r="F778" s="80">
        <f>IF(AC778="SIM",IF(E778&lt;&gt;"",IF(VLOOKUP(E778,AUXILIAR!$A$1:$B$11,2,FALSE)-IF(Verificação!$G$3="",10,VLOOKUP(Verificação!$G$3,AUXILIAR!$A$1:$B$11,2,FALSE))&gt;0,Verificação!$G$3,E778),IF(VLOOKUP(D778,AUXILIAR!$A$1:$B$11,2,FALSE)-IF(Verificação!$G$3="",10,VLOOKUP(Verificação!$G$3,AUXILIAR!$A$1:$B$11,2,FALSE))&gt;0,Verificação!$G$3,D778)),IF(E778&lt;&gt;"",E778,D778))</f>
      </c>
      <c r="G778" s="81">
        <f>IF(OR(AND(AC778="SIM",OR(F778=Verificação!$G$3,D778=F778,F778="NP")),OR(D778=F778,F778="NP")),"NÃO",IF(E778&lt;&gt;"","SIM","NÃO"))</f>
      </c>
      <c r="H778" s="7">
        <f>IF(E778="NP",0,ABS(VLOOKUP(D778,AUXILIAR!$A$2:$B$11,2,FALSE) - VLOOKUP(E778,AUXILIAR!$A$2:$B$11,2,FALSE)))</f>
      </c>
      <c r="I778" s="5">
        <v>4</v>
      </c>
      <c r="J778" s="5">
        <v>12</v>
      </c>
      <c r="K778" s="48">
        <v>0.3333333333333333</v>
      </c>
      <c r="L778" s="5">
        <v>4</v>
      </c>
      <c r="M778" s="5">
        <v>12</v>
      </c>
      <c r="N778" s="48">
        <v>0.3333333333333333</v>
      </c>
      <c r="O778" s="5">
        <v>2</v>
      </c>
      <c r="P778" s="3" t="s">
        <v>272</v>
      </c>
      <c r="Q778" s="3" t="s">
        <v>11873</v>
      </c>
      <c r="R778" s="7"/>
      <c r="S778" s="7"/>
      <c r="T778" s="13"/>
      <c r="U778" s="13"/>
      <c r="V778" s="7"/>
      <c r="W778" s="3"/>
      <c r="X778" s="3"/>
      <c r="Y778" s="3" t="s">
        <v>13134</v>
      </c>
      <c r="Z778" s="7"/>
      <c r="AA778" s="7"/>
      <c r="AB778" s="7"/>
      <c r="AC778" s="3" t="s">
        <v>13134</v>
      </c>
      <c r="AD778" s="3"/>
      <c r="AE778" s="3"/>
      <c r="AF778" s="3"/>
    </row>
    <row x14ac:dyDescent="0.25" r="779" customHeight="1" ht="16.5">
      <c r="A779" s="5">
        <v>19516</v>
      </c>
      <c r="B779" s="3" t="s">
        <v>11950</v>
      </c>
      <c r="C779" s="3" t="s">
        <v>11951</v>
      </c>
      <c r="D779" s="8" t="s">
        <v>10</v>
      </c>
      <c r="E779" s="79"/>
      <c r="F779" s="80">
        <f>IF(AC779="SIM",IF(E779&lt;&gt;"",IF(VLOOKUP(E779,AUXILIAR!$A$1:$B$11,2,FALSE)-IF(Verificação!$G$3="",10,VLOOKUP(Verificação!$G$3,AUXILIAR!$A$1:$B$11,2,FALSE))&gt;0,Verificação!$G$3,E779),IF(VLOOKUP(D779,AUXILIAR!$A$1:$B$11,2,FALSE)-IF(Verificação!$G$3="",10,VLOOKUP(Verificação!$G$3,AUXILIAR!$A$1:$B$11,2,FALSE))&gt;0,Verificação!$G$3,D779)),IF(E779&lt;&gt;"",E779,D779))</f>
      </c>
      <c r="G779" s="81">
        <f>IF(OR(AND(AC779="SIM",OR(F779=Verificação!$G$3,D779=F779,F779="NP")),OR(D779=F779,F779="NP")),"NÃO",IF(E779&lt;&gt;"","SIM","NÃO"))</f>
      </c>
      <c r="H779" s="7">
        <f>IF(E779="NP",0,ABS(VLOOKUP(D779,AUXILIAR!$A$2:$B$11,2,FALSE) - VLOOKUP(E779,AUXILIAR!$A$2:$B$11,2,FALSE)))</f>
      </c>
      <c r="I779" s="5">
        <v>1</v>
      </c>
      <c r="J779" s="5">
        <v>2</v>
      </c>
      <c r="K779" s="48">
        <v>0.5</v>
      </c>
      <c r="L779" s="5">
        <v>1</v>
      </c>
      <c r="M779" s="5">
        <v>2</v>
      </c>
      <c r="N779" s="48">
        <v>0.5</v>
      </c>
      <c r="O779" s="7"/>
      <c r="P779" s="3"/>
      <c r="Q779" s="3" t="s">
        <v>13134</v>
      </c>
      <c r="R779" s="7"/>
      <c r="S779" s="7"/>
      <c r="T779" s="13"/>
      <c r="U779" s="13"/>
      <c r="V779" s="7"/>
      <c r="W779" s="3"/>
      <c r="X779" s="3"/>
      <c r="Y779" s="3" t="s">
        <v>11873</v>
      </c>
      <c r="Z779" s="7"/>
      <c r="AA779" s="7"/>
      <c r="AB779" s="7"/>
      <c r="AC779" s="3" t="s">
        <v>13134</v>
      </c>
      <c r="AD779" s="3"/>
      <c r="AE779" s="3"/>
      <c r="AF779" s="3"/>
    </row>
    <row x14ac:dyDescent="0.25" r="780" customHeight="1" ht="16.5">
      <c r="A780" s="5">
        <v>122020</v>
      </c>
      <c r="B780" s="3" t="s">
        <v>12804</v>
      </c>
      <c r="C780" s="3" t="s">
        <v>12805</v>
      </c>
      <c r="D780" s="8" t="s">
        <v>10</v>
      </c>
      <c r="E780" s="79"/>
      <c r="F780" s="80">
        <f>IF(AC780="SIM",IF(E780&lt;&gt;"",IF(VLOOKUP(E780,AUXILIAR!$A$1:$B$11,2,FALSE)-IF(Verificação!$G$3="",10,VLOOKUP(Verificação!$G$3,AUXILIAR!$A$1:$B$11,2,FALSE))&gt;0,Verificação!$G$3,E780),IF(VLOOKUP(D780,AUXILIAR!$A$1:$B$11,2,FALSE)-IF(Verificação!$G$3="",10,VLOOKUP(Verificação!$G$3,AUXILIAR!$A$1:$B$11,2,FALSE))&gt;0,Verificação!$G$3,D780)),IF(E780&lt;&gt;"",E780,D780))</f>
      </c>
      <c r="G780" s="81">
        <f>IF(OR(AND(AC780="SIM",OR(F780=Verificação!$G$3,D780=F780,F780="NP")),OR(D780=F780,F780="NP")),"NÃO",IF(E780&lt;&gt;"","SIM","NÃO"))</f>
      </c>
      <c r="H780" s="7">
        <f>IF(E780="NP",0,ABS(VLOOKUP(D780,AUXILIAR!$A$2:$B$11,2,FALSE) - VLOOKUP(E780,AUXILIAR!$A$2:$B$11,2,FALSE)))</f>
      </c>
      <c r="I780" s="5">
        <v>4</v>
      </c>
      <c r="J780" s="5">
        <v>9</v>
      </c>
      <c r="K780" s="48">
        <v>0.4444444444444444</v>
      </c>
      <c r="L780" s="5">
        <v>4</v>
      </c>
      <c r="M780" s="5">
        <v>9</v>
      </c>
      <c r="N780" s="48">
        <v>0.4444444444444444</v>
      </c>
      <c r="O780" s="5">
        <v>2</v>
      </c>
      <c r="P780" s="3" t="s">
        <v>12806</v>
      </c>
      <c r="Q780" s="3" t="s">
        <v>11873</v>
      </c>
      <c r="R780" s="7"/>
      <c r="S780" s="7"/>
      <c r="T780" s="13"/>
      <c r="U780" s="13"/>
      <c r="V780" s="7"/>
      <c r="W780" s="3"/>
      <c r="X780" s="3"/>
      <c r="Y780" s="3" t="s">
        <v>13134</v>
      </c>
      <c r="Z780" s="7"/>
      <c r="AA780" s="7"/>
      <c r="AB780" s="7"/>
      <c r="AC780" s="3" t="s">
        <v>13134</v>
      </c>
      <c r="AD780" s="3"/>
      <c r="AE780" s="3"/>
      <c r="AF780" s="3"/>
    </row>
    <row x14ac:dyDescent="0.25" r="781" customHeight="1" ht="16.5">
      <c r="A781" s="5">
        <v>19368</v>
      </c>
      <c r="B781" s="3" t="s">
        <v>11946</v>
      </c>
      <c r="C781" s="3" t="s">
        <v>11947</v>
      </c>
      <c r="D781" s="8" t="s">
        <v>10</v>
      </c>
      <c r="E781" s="79"/>
      <c r="F781" s="80">
        <f>IF(AC781="SIM",IF(E781&lt;&gt;"",IF(VLOOKUP(E781,AUXILIAR!$A$1:$B$11,2,FALSE)-IF(Verificação!$G$3="",10,VLOOKUP(Verificação!$G$3,AUXILIAR!$A$1:$B$11,2,FALSE))&gt;0,Verificação!$G$3,E781),IF(VLOOKUP(D781,AUXILIAR!$A$1:$B$11,2,FALSE)-IF(Verificação!$G$3="",10,VLOOKUP(Verificação!$G$3,AUXILIAR!$A$1:$B$11,2,FALSE))&gt;0,Verificação!$G$3,D781)),IF(E781&lt;&gt;"",E781,D781))</f>
      </c>
      <c r="G781" s="81">
        <f>IF(OR(AND(AC781="SIM",OR(F781=Verificação!$G$3,D781=F781,F781="NP")),OR(D781=F781,F781="NP")),"NÃO",IF(E781&lt;&gt;"","SIM","NÃO"))</f>
      </c>
      <c r="H781" s="7">
        <f>IF(E781="NP",0,ABS(VLOOKUP(D781,AUXILIAR!$A$2:$B$11,2,FALSE) - VLOOKUP(E781,AUXILIAR!$A$2:$B$11,2,FALSE)))</f>
      </c>
      <c r="I781" s="5">
        <v>5</v>
      </c>
      <c r="J781" s="5">
        <v>10</v>
      </c>
      <c r="K781" s="48">
        <v>0.5</v>
      </c>
      <c r="L781" s="5">
        <v>2</v>
      </c>
      <c r="M781" s="5">
        <v>5</v>
      </c>
      <c r="N781" s="48">
        <v>0.4</v>
      </c>
      <c r="O781" s="7"/>
      <c r="P781" s="3"/>
      <c r="Q781" s="3" t="s">
        <v>13134</v>
      </c>
      <c r="R781" s="7"/>
      <c r="S781" s="7"/>
      <c r="T781" s="13"/>
      <c r="U781" s="13"/>
      <c r="V781" s="7"/>
      <c r="W781" s="3"/>
      <c r="X781" s="3"/>
      <c r="Y781" s="3" t="s">
        <v>11873</v>
      </c>
      <c r="Z781" s="7"/>
      <c r="AA781" s="7"/>
      <c r="AB781" s="7"/>
      <c r="AC781" s="3" t="s">
        <v>13134</v>
      </c>
      <c r="AD781" s="3"/>
      <c r="AE781" s="3"/>
      <c r="AF781" s="3"/>
    </row>
    <row x14ac:dyDescent="0.25" r="782" customHeight="1" ht="16.5">
      <c r="A782" s="5">
        <v>121942</v>
      </c>
      <c r="B782" s="3" t="s">
        <v>12795</v>
      </c>
      <c r="C782" s="3" t="s">
        <v>12796</v>
      </c>
      <c r="D782" s="8" t="s">
        <v>10</v>
      </c>
      <c r="E782" s="79"/>
      <c r="F782" s="80">
        <f>IF(AC782="SIM",IF(E782&lt;&gt;"",IF(VLOOKUP(E782,AUXILIAR!$A$1:$B$11,2,FALSE)-IF(Verificação!$G$3="",10,VLOOKUP(Verificação!$G$3,AUXILIAR!$A$1:$B$11,2,FALSE))&gt;0,Verificação!$G$3,E782),IF(VLOOKUP(D782,AUXILIAR!$A$1:$B$11,2,FALSE)-IF(Verificação!$G$3="",10,VLOOKUP(Verificação!$G$3,AUXILIAR!$A$1:$B$11,2,FALSE))&gt;0,Verificação!$G$3,D782)),IF(E782&lt;&gt;"",E782,D782))</f>
      </c>
      <c r="G782" s="81">
        <f>IF(OR(AND(AC782="SIM",OR(F782=Verificação!$G$3,D782=F782,F782="NP")),OR(D782=F782,F782="NP")),"NÃO",IF(E782&lt;&gt;"","SIM","NÃO"))</f>
      </c>
      <c r="H782" s="7">
        <f>IF(E782="NP",0,ABS(VLOOKUP(D782,AUXILIAR!$A$2:$B$11,2,FALSE) - VLOOKUP(E782,AUXILIAR!$A$2:$B$11,2,FALSE)))</f>
      </c>
      <c r="I782" s="5">
        <v>1</v>
      </c>
      <c r="J782" s="5">
        <v>1</v>
      </c>
      <c r="K782" s="5">
        <v>1</v>
      </c>
      <c r="L782" s="5">
        <v>1</v>
      </c>
      <c r="M782" s="5">
        <v>1</v>
      </c>
      <c r="N782" s="5">
        <v>1</v>
      </c>
      <c r="O782" s="7"/>
      <c r="P782" s="3"/>
      <c r="Q782" s="3" t="s">
        <v>13134</v>
      </c>
      <c r="R782" s="7"/>
      <c r="S782" s="7"/>
      <c r="T782" s="13"/>
      <c r="U782" s="13"/>
      <c r="V782" s="7"/>
      <c r="W782" s="3"/>
      <c r="X782" s="3"/>
      <c r="Y782" s="3" t="s">
        <v>11873</v>
      </c>
      <c r="Z782" s="7"/>
      <c r="AA782" s="7"/>
      <c r="AB782" s="7"/>
      <c r="AC782" s="3" t="s">
        <v>13134</v>
      </c>
      <c r="AD782" s="3"/>
      <c r="AE782" s="3"/>
      <c r="AF782" s="3"/>
    </row>
    <row x14ac:dyDescent="0.25" r="783" customHeight="1" ht="16.5">
      <c r="A783" s="5">
        <v>121936</v>
      </c>
      <c r="B783" s="3" t="s">
        <v>12793</v>
      </c>
      <c r="C783" s="3" t="s">
        <v>12794</v>
      </c>
      <c r="D783" s="8" t="s">
        <v>10</v>
      </c>
      <c r="E783" s="79"/>
      <c r="F783" s="80">
        <f>IF(AC783="SIM",IF(E783&lt;&gt;"",IF(VLOOKUP(E783,AUXILIAR!$A$1:$B$11,2,FALSE)-IF(Verificação!$G$3="",10,VLOOKUP(Verificação!$G$3,AUXILIAR!$A$1:$B$11,2,FALSE))&gt;0,Verificação!$G$3,E783),IF(VLOOKUP(D783,AUXILIAR!$A$1:$B$11,2,FALSE)-IF(Verificação!$G$3="",10,VLOOKUP(Verificação!$G$3,AUXILIAR!$A$1:$B$11,2,FALSE))&gt;0,Verificação!$G$3,D783)),IF(E783&lt;&gt;"",E783,D783))</f>
      </c>
      <c r="G783" s="81">
        <f>IF(OR(AND(AC783="SIM",OR(F783=Verificação!$G$3,D783=F783,F783="NP")),OR(D783=F783,F783="NP")),"NÃO",IF(E783&lt;&gt;"","SIM","NÃO"))</f>
      </c>
      <c r="H783" s="7">
        <f>IF(E783="NP",0,ABS(VLOOKUP(D783,AUXILIAR!$A$2:$B$11,2,FALSE) - VLOOKUP(E783,AUXILIAR!$A$2:$B$11,2,FALSE)))</f>
      </c>
      <c r="I783" s="5">
        <v>2</v>
      </c>
      <c r="J783" s="5">
        <v>3</v>
      </c>
      <c r="K783" s="48">
        <v>0.6666666666666666</v>
      </c>
      <c r="L783" s="5">
        <v>2</v>
      </c>
      <c r="M783" s="5">
        <v>3</v>
      </c>
      <c r="N783" s="48">
        <v>0.6666666666666666</v>
      </c>
      <c r="O783" s="7"/>
      <c r="P783" s="3"/>
      <c r="Q783" s="3" t="s">
        <v>13134</v>
      </c>
      <c r="R783" s="7"/>
      <c r="S783" s="7"/>
      <c r="T783" s="13"/>
      <c r="U783" s="13"/>
      <c r="V783" s="7"/>
      <c r="W783" s="3"/>
      <c r="X783" s="3"/>
      <c r="Y783" s="3" t="s">
        <v>11873</v>
      </c>
      <c r="Z783" s="7"/>
      <c r="AA783" s="7"/>
      <c r="AB783" s="7"/>
      <c r="AC783" s="3" t="s">
        <v>13134</v>
      </c>
      <c r="AD783" s="3"/>
      <c r="AE783" s="3"/>
      <c r="AF783" s="3"/>
    </row>
    <row x14ac:dyDescent="0.25" r="784" customHeight="1" ht="16.5">
      <c r="A784" s="5">
        <v>119564</v>
      </c>
      <c r="B784" s="3" t="s">
        <v>12774</v>
      </c>
      <c r="C784" s="3" t="s">
        <v>12775</v>
      </c>
      <c r="D784" s="8" t="s">
        <v>10</v>
      </c>
      <c r="E784" s="79"/>
      <c r="F784" s="80">
        <f>IF(AC784="SIM",IF(E784&lt;&gt;"",IF(VLOOKUP(E784,AUXILIAR!$A$1:$B$11,2,FALSE)-IF(Verificação!$G$3="",10,VLOOKUP(Verificação!$G$3,AUXILIAR!$A$1:$B$11,2,FALSE))&gt;0,Verificação!$G$3,E784),IF(VLOOKUP(D784,AUXILIAR!$A$1:$B$11,2,FALSE)-IF(Verificação!$G$3="",10,VLOOKUP(Verificação!$G$3,AUXILIAR!$A$1:$B$11,2,FALSE))&gt;0,Verificação!$G$3,D784)),IF(E784&lt;&gt;"",E784,D784))</f>
      </c>
      <c r="G784" s="81">
        <f>IF(OR(AND(AC784="SIM",OR(F784=Verificação!$G$3,D784=F784,F784="NP")),OR(D784=F784,F784="NP")),"NÃO",IF(E784&lt;&gt;"","SIM","NÃO"))</f>
      </c>
      <c r="H784" s="7">
        <f>IF(E784="NP",0,ABS(VLOOKUP(D784,AUXILIAR!$A$2:$B$11,2,FALSE) - VLOOKUP(E784,AUXILIAR!$A$2:$B$11,2,FALSE)))</f>
      </c>
      <c r="I784" s="5">
        <v>2</v>
      </c>
      <c r="J784" s="5">
        <v>3</v>
      </c>
      <c r="K784" s="48">
        <v>0.6666666666666666</v>
      </c>
      <c r="L784" s="5">
        <v>2</v>
      </c>
      <c r="M784" s="5">
        <v>3</v>
      </c>
      <c r="N784" s="48">
        <v>0.6666666666666666</v>
      </c>
      <c r="O784" s="7"/>
      <c r="P784" s="3"/>
      <c r="Q784" s="3" t="s">
        <v>13134</v>
      </c>
      <c r="R784" s="7"/>
      <c r="S784" s="7"/>
      <c r="T784" s="13"/>
      <c r="U784" s="13"/>
      <c r="V784" s="7"/>
      <c r="W784" s="3"/>
      <c r="X784" s="3"/>
      <c r="Y784" s="3" t="s">
        <v>13134</v>
      </c>
      <c r="Z784" s="7"/>
      <c r="AA784" s="7"/>
      <c r="AB784" s="7"/>
      <c r="AC784" s="3" t="s">
        <v>13134</v>
      </c>
      <c r="AD784" s="3"/>
      <c r="AE784" s="3"/>
      <c r="AF784" s="3"/>
    </row>
    <row x14ac:dyDescent="0.25" r="785" customHeight="1" ht="16.5">
      <c r="A785" s="5">
        <v>119490</v>
      </c>
      <c r="B785" s="3" t="s">
        <v>12772</v>
      </c>
      <c r="C785" s="3" t="s">
        <v>12773</v>
      </c>
      <c r="D785" s="8" t="s">
        <v>10</v>
      </c>
      <c r="E785" s="79"/>
      <c r="F785" s="80">
        <f>IF(AC785="SIM",IF(E785&lt;&gt;"",IF(VLOOKUP(E785,AUXILIAR!$A$1:$B$11,2,FALSE)-IF(Verificação!$G$3="",10,VLOOKUP(Verificação!$G$3,AUXILIAR!$A$1:$B$11,2,FALSE))&gt;0,Verificação!$G$3,E785),IF(VLOOKUP(D785,AUXILIAR!$A$1:$B$11,2,FALSE)-IF(Verificação!$G$3="",10,VLOOKUP(Verificação!$G$3,AUXILIAR!$A$1:$B$11,2,FALSE))&gt;0,Verificação!$G$3,D785)),IF(E785&lt;&gt;"",E785,D785))</f>
      </c>
      <c r="G785" s="81">
        <f>IF(OR(AND(AC785="SIM",OR(F785=Verificação!$G$3,D785=F785,F785="NP")),OR(D785=F785,F785="NP")),"NÃO",IF(E785&lt;&gt;"","SIM","NÃO"))</f>
      </c>
      <c r="H785" s="7">
        <f>IF(E785="NP",0,ABS(VLOOKUP(D785,AUXILIAR!$A$2:$B$11,2,FALSE) - VLOOKUP(E785,AUXILIAR!$A$2:$B$11,2,FALSE)))</f>
      </c>
      <c r="I785" s="5">
        <v>1</v>
      </c>
      <c r="J785" s="5">
        <v>1</v>
      </c>
      <c r="K785" s="5">
        <v>1</v>
      </c>
      <c r="L785" s="5">
        <v>1</v>
      </c>
      <c r="M785" s="5">
        <v>1</v>
      </c>
      <c r="N785" s="5">
        <v>1</v>
      </c>
      <c r="O785" s="7"/>
      <c r="P785" s="3"/>
      <c r="Q785" s="3" t="s">
        <v>13134</v>
      </c>
      <c r="R785" s="7"/>
      <c r="S785" s="7"/>
      <c r="T785" s="13"/>
      <c r="U785" s="13"/>
      <c r="V785" s="7"/>
      <c r="W785" s="3"/>
      <c r="X785" s="3"/>
      <c r="Y785" s="3" t="s">
        <v>11873</v>
      </c>
      <c r="Z785" s="7"/>
      <c r="AA785" s="7"/>
      <c r="AB785" s="7"/>
      <c r="AC785" s="3" t="s">
        <v>13134</v>
      </c>
      <c r="AD785" s="3"/>
      <c r="AE785" s="3"/>
      <c r="AF785" s="3"/>
    </row>
    <row x14ac:dyDescent="0.25" r="786" customHeight="1" ht="16.5">
      <c r="A786" s="5">
        <v>119152</v>
      </c>
      <c r="B786" s="3" t="s">
        <v>12757</v>
      </c>
      <c r="C786" s="3" t="s">
        <v>12758</v>
      </c>
      <c r="D786" s="8" t="s">
        <v>10</v>
      </c>
      <c r="E786" s="79"/>
      <c r="F786" s="80">
        <f>IF(AC786="SIM",IF(E786&lt;&gt;"",IF(VLOOKUP(E786,AUXILIAR!$A$1:$B$11,2,FALSE)-IF(Verificação!$G$3="",10,VLOOKUP(Verificação!$G$3,AUXILIAR!$A$1:$B$11,2,FALSE))&gt;0,Verificação!$G$3,E786),IF(VLOOKUP(D786,AUXILIAR!$A$1:$B$11,2,FALSE)-IF(Verificação!$G$3="",10,VLOOKUP(Verificação!$G$3,AUXILIAR!$A$1:$B$11,2,FALSE))&gt;0,Verificação!$G$3,D786)),IF(E786&lt;&gt;"",E786,D786))</f>
      </c>
      <c r="G786" s="81">
        <f>IF(OR(AND(AC786="SIM",OR(F786=Verificação!$G$3,D786=F786,F786="NP")),OR(D786=F786,F786="NP")),"NÃO",IF(E786&lt;&gt;"","SIM","NÃO"))</f>
      </c>
      <c r="H786" s="7">
        <f>IF(E786="NP",0,ABS(VLOOKUP(D786,AUXILIAR!$A$2:$B$11,2,FALSE) - VLOOKUP(E786,AUXILIAR!$A$2:$B$11,2,FALSE)))</f>
      </c>
      <c r="I786" s="5">
        <v>1</v>
      </c>
      <c r="J786" s="5">
        <v>1</v>
      </c>
      <c r="K786" s="5">
        <v>1</v>
      </c>
      <c r="L786" s="5">
        <v>1</v>
      </c>
      <c r="M786" s="5">
        <v>1</v>
      </c>
      <c r="N786" s="5">
        <v>1</v>
      </c>
      <c r="O786" s="7"/>
      <c r="P786" s="3"/>
      <c r="Q786" s="3" t="s">
        <v>13134</v>
      </c>
      <c r="R786" s="7"/>
      <c r="S786" s="7"/>
      <c r="T786" s="13"/>
      <c r="U786" s="13"/>
      <c r="V786" s="7"/>
      <c r="W786" s="3"/>
      <c r="X786" s="3"/>
      <c r="Y786" s="3" t="s">
        <v>11873</v>
      </c>
      <c r="Z786" s="7"/>
      <c r="AA786" s="7"/>
      <c r="AB786" s="7"/>
      <c r="AC786" s="3" t="s">
        <v>13134</v>
      </c>
      <c r="AD786" s="3"/>
      <c r="AE786" s="3"/>
      <c r="AF786" s="3"/>
    </row>
    <row x14ac:dyDescent="0.25" r="787" customHeight="1" ht="16.5">
      <c r="A787" s="5">
        <v>118985</v>
      </c>
      <c r="B787" s="3" t="s">
        <v>12748</v>
      </c>
      <c r="C787" s="3" t="s">
        <v>12749</v>
      </c>
      <c r="D787" s="8" t="s">
        <v>10</v>
      </c>
      <c r="E787" s="79"/>
      <c r="F787" s="80">
        <f>IF(AC787="SIM",IF(E787&lt;&gt;"",IF(VLOOKUP(E787,AUXILIAR!$A$1:$B$11,2,FALSE)-IF(Verificação!$G$3="",10,VLOOKUP(Verificação!$G$3,AUXILIAR!$A$1:$B$11,2,FALSE))&gt;0,Verificação!$G$3,E787),IF(VLOOKUP(D787,AUXILIAR!$A$1:$B$11,2,FALSE)-IF(Verificação!$G$3="",10,VLOOKUP(Verificação!$G$3,AUXILIAR!$A$1:$B$11,2,FALSE))&gt;0,Verificação!$G$3,D787)),IF(E787&lt;&gt;"",E787,D787))</f>
      </c>
      <c r="G787" s="81">
        <f>IF(OR(AND(AC787="SIM",OR(F787=Verificação!$G$3,D787=F787,F787="NP")),OR(D787=F787,F787="NP")),"NÃO",IF(E787&lt;&gt;"","SIM","NÃO"))</f>
      </c>
      <c r="H787" s="7">
        <f>IF(E787="NP",0,ABS(VLOOKUP(D787,AUXILIAR!$A$2:$B$11,2,FALSE) - VLOOKUP(E787,AUXILIAR!$A$2:$B$11,2,FALSE)))</f>
      </c>
      <c r="I787" s="5">
        <v>1</v>
      </c>
      <c r="J787" s="5">
        <v>1</v>
      </c>
      <c r="K787" s="5">
        <v>1</v>
      </c>
      <c r="L787" s="5">
        <v>1</v>
      </c>
      <c r="M787" s="5">
        <v>1</v>
      </c>
      <c r="N787" s="5">
        <v>1</v>
      </c>
      <c r="O787" s="7"/>
      <c r="P787" s="3"/>
      <c r="Q787" s="3" t="s">
        <v>13134</v>
      </c>
      <c r="R787" s="7"/>
      <c r="S787" s="7"/>
      <c r="T787" s="13"/>
      <c r="U787" s="13"/>
      <c r="V787" s="7"/>
      <c r="W787" s="3"/>
      <c r="X787" s="3"/>
      <c r="Y787" s="3" t="s">
        <v>11873</v>
      </c>
      <c r="Z787" s="7"/>
      <c r="AA787" s="7"/>
      <c r="AB787" s="7"/>
      <c r="AC787" s="3" t="s">
        <v>13134</v>
      </c>
      <c r="AD787" s="3"/>
      <c r="AE787" s="3"/>
      <c r="AF787" s="3"/>
    </row>
    <row x14ac:dyDescent="0.25" r="788" customHeight="1" ht="16.5">
      <c r="A788" s="5">
        <v>118712</v>
      </c>
      <c r="B788" s="3" t="s">
        <v>12744</v>
      </c>
      <c r="C788" s="3" t="s">
        <v>12745</v>
      </c>
      <c r="D788" s="8" t="s">
        <v>10</v>
      </c>
      <c r="E788" s="79"/>
      <c r="F788" s="80">
        <f>IF(AC788="SIM",IF(E788&lt;&gt;"",IF(VLOOKUP(E788,AUXILIAR!$A$1:$B$11,2,FALSE)-IF(Verificação!$G$3="",10,VLOOKUP(Verificação!$G$3,AUXILIAR!$A$1:$B$11,2,FALSE))&gt;0,Verificação!$G$3,E788),IF(VLOOKUP(D788,AUXILIAR!$A$1:$B$11,2,FALSE)-IF(Verificação!$G$3="",10,VLOOKUP(Verificação!$G$3,AUXILIAR!$A$1:$B$11,2,FALSE))&gt;0,Verificação!$G$3,D788)),IF(E788&lt;&gt;"",E788,D788))</f>
      </c>
      <c r="G788" s="81">
        <f>IF(OR(AND(AC788="SIM",OR(F788=Verificação!$G$3,D788=F788,F788="NP")),OR(D788=F788,F788="NP")),"NÃO",IF(E788&lt;&gt;"","SIM","NÃO"))</f>
      </c>
      <c r="H788" s="7">
        <f>IF(E788="NP",0,ABS(VLOOKUP(D788,AUXILIAR!$A$2:$B$11,2,FALSE) - VLOOKUP(E788,AUXILIAR!$A$2:$B$11,2,FALSE)))</f>
      </c>
      <c r="I788" s="5">
        <v>2</v>
      </c>
      <c r="J788" s="5">
        <v>2</v>
      </c>
      <c r="K788" s="5">
        <v>1</v>
      </c>
      <c r="L788" s="5">
        <v>2</v>
      </c>
      <c r="M788" s="5">
        <v>2</v>
      </c>
      <c r="N788" s="5">
        <v>1</v>
      </c>
      <c r="O788" s="7"/>
      <c r="P788" s="3"/>
      <c r="Q788" s="3" t="s">
        <v>13134</v>
      </c>
      <c r="R788" s="7"/>
      <c r="S788" s="7"/>
      <c r="T788" s="13"/>
      <c r="U788" s="13"/>
      <c r="V788" s="7"/>
      <c r="W788" s="3"/>
      <c r="X788" s="3"/>
      <c r="Y788" s="3" t="s">
        <v>11873</v>
      </c>
      <c r="Z788" s="7"/>
      <c r="AA788" s="7"/>
      <c r="AB788" s="7"/>
      <c r="AC788" s="3" t="s">
        <v>13134</v>
      </c>
      <c r="AD788" s="3"/>
      <c r="AE788" s="3"/>
      <c r="AF788" s="3"/>
    </row>
    <row x14ac:dyDescent="0.25" r="789" customHeight="1" ht="16.5">
      <c r="A789" s="5">
        <v>118686</v>
      </c>
      <c r="B789" s="3" t="s">
        <v>12742</v>
      </c>
      <c r="C789" s="3" t="s">
        <v>12743</v>
      </c>
      <c r="D789" s="8" t="s">
        <v>10</v>
      </c>
      <c r="E789" s="79"/>
      <c r="F789" s="80">
        <f>IF(AC789="SIM",IF(E789&lt;&gt;"",IF(VLOOKUP(E789,AUXILIAR!$A$1:$B$11,2,FALSE)-IF(Verificação!$G$3="",10,VLOOKUP(Verificação!$G$3,AUXILIAR!$A$1:$B$11,2,FALSE))&gt;0,Verificação!$G$3,E789),IF(VLOOKUP(D789,AUXILIAR!$A$1:$B$11,2,FALSE)-IF(Verificação!$G$3="",10,VLOOKUP(Verificação!$G$3,AUXILIAR!$A$1:$B$11,2,FALSE))&gt;0,Verificação!$G$3,D789)),IF(E789&lt;&gt;"",E789,D789))</f>
      </c>
      <c r="G789" s="81">
        <f>IF(OR(AND(AC789="SIM",OR(F789=Verificação!$G$3,D789=F789,F789="NP")),OR(D789=F789,F789="NP")),"NÃO",IF(E789&lt;&gt;"","SIM","NÃO"))</f>
      </c>
      <c r="H789" s="7">
        <f>IF(E789="NP",0,ABS(VLOOKUP(D789,AUXILIAR!$A$2:$B$11,2,FALSE) - VLOOKUP(E789,AUXILIAR!$A$2:$B$11,2,FALSE)))</f>
      </c>
      <c r="I789" s="5">
        <v>1</v>
      </c>
      <c r="J789" s="5">
        <v>2</v>
      </c>
      <c r="K789" s="48">
        <v>0.5</v>
      </c>
      <c r="L789" s="5">
        <v>1</v>
      </c>
      <c r="M789" s="5">
        <v>2</v>
      </c>
      <c r="N789" s="48">
        <v>0.5</v>
      </c>
      <c r="O789" s="7"/>
      <c r="P789" s="3"/>
      <c r="Q789" s="3" t="s">
        <v>13134</v>
      </c>
      <c r="R789" s="7"/>
      <c r="S789" s="7"/>
      <c r="T789" s="13"/>
      <c r="U789" s="13"/>
      <c r="V789" s="7"/>
      <c r="W789" s="3"/>
      <c r="X789" s="3"/>
      <c r="Y789" s="3" t="s">
        <v>11873</v>
      </c>
      <c r="Z789" s="7"/>
      <c r="AA789" s="7"/>
      <c r="AB789" s="7"/>
      <c r="AC789" s="3" t="s">
        <v>13134</v>
      </c>
      <c r="AD789" s="3"/>
      <c r="AE789" s="3"/>
      <c r="AF789" s="3"/>
    </row>
    <row x14ac:dyDescent="0.25" r="790" customHeight="1" ht="16.5">
      <c r="A790" s="5">
        <v>118633</v>
      </c>
      <c r="B790" s="3" t="s">
        <v>12730</v>
      </c>
      <c r="C790" s="3" t="s">
        <v>12731</v>
      </c>
      <c r="D790" s="8" t="s">
        <v>10</v>
      </c>
      <c r="E790" s="79"/>
      <c r="F790" s="80">
        <f>IF(AC790="SIM",IF(E790&lt;&gt;"",IF(VLOOKUP(E790,AUXILIAR!$A$1:$B$11,2,FALSE)-IF(Verificação!$G$3="",10,VLOOKUP(Verificação!$G$3,AUXILIAR!$A$1:$B$11,2,FALSE))&gt;0,Verificação!$G$3,E790),IF(VLOOKUP(D790,AUXILIAR!$A$1:$B$11,2,FALSE)-IF(Verificação!$G$3="",10,VLOOKUP(Verificação!$G$3,AUXILIAR!$A$1:$B$11,2,FALSE))&gt;0,Verificação!$G$3,D790)),IF(E790&lt;&gt;"",E790,D790))</f>
      </c>
      <c r="G790" s="81">
        <f>IF(OR(AND(AC790="SIM",OR(F790=Verificação!$G$3,D790=F790,F790="NP")),OR(D790=F790,F790="NP")),"NÃO",IF(E790&lt;&gt;"","SIM","NÃO"))</f>
      </c>
      <c r="H790" s="7">
        <f>IF(E790="NP",0,ABS(VLOOKUP(D790,AUXILIAR!$A$2:$B$11,2,FALSE) - VLOOKUP(E790,AUXILIAR!$A$2:$B$11,2,FALSE)))</f>
      </c>
      <c r="I790" s="5">
        <v>8</v>
      </c>
      <c r="J790" s="5">
        <v>25</v>
      </c>
      <c r="K790" s="48">
        <v>0.32</v>
      </c>
      <c r="L790" s="5">
        <v>8</v>
      </c>
      <c r="M790" s="5">
        <v>25</v>
      </c>
      <c r="N790" s="48">
        <v>0.32</v>
      </c>
      <c r="O790" s="5">
        <v>3</v>
      </c>
      <c r="P790" s="3" t="s">
        <v>12732</v>
      </c>
      <c r="Q790" s="3" t="s">
        <v>11873</v>
      </c>
      <c r="R790" s="7"/>
      <c r="S790" s="7"/>
      <c r="T790" s="13"/>
      <c r="U790" s="13"/>
      <c r="V790" s="7"/>
      <c r="W790" s="3"/>
      <c r="X790" s="3"/>
      <c r="Y790" s="3" t="s">
        <v>11873</v>
      </c>
      <c r="Z790" s="7"/>
      <c r="AA790" s="7"/>
      <c r="AB790" s="7"/>
      <c r="AC790" s="3" t="s">
        <v>13134</v>
      </c>
      <c r="AD790" s="3"/>
      <c r="AE790" s="3"/>
      <c r="AF790" s="3"/>
    </row>
    <row x14ac:dyDescent="0.25" r="791" customHeight="1" ht="16.5">
      <c r="A791" s="5">
        <v>118547</v>
      </c>
      <c r="B791" s="3" t="s">
        <v>12728</v>
      </c>
      <c r="C791" s="3" t="s">
        <v>12729</v>
      </c>
      <c r="D791" s="8" t="s">
        <v>10</v>
      </c>
      <c r="E791" s="79"/>
      <c r="F791" s="80">
        <f>IF(AC791="SIM",IF(E791&lt;&gt;"",IF(VLOOKUP(E791,AUXILIAR!$A$1:$B$11,2,FALSE)-IF(Verificação!$G$3="",10,VLOOKUP(Verificação!$G$3,AUXILIAR!$A$1:$B$11,2,FALSE))&gt;0,Verificação!$G$3,E791),IF(VLOOKUP(D791,AUXILIAR!$A$1:$B$11,2,FALSE)-IF(Verificação!$G$3="",10,VLOOKUP(Verificação!$G$3,AUXILIAR!$A$1:$B$11,2,FALSE))&gt;0,Verificação!$G$3,D791)),IF(E791&lt;&gt;"",E791,D791))</f>
      </c>
      <c r="G791" s="81">
        <f>IF(OR(AND(AC791="SIM",OR(F791=Verificação!$G$3,D791=F791,F791="NP")),OR(D791=F791,F791="NP")),"NÃO",IF(E791&lt;&gt;"","SIM","NÃO"))</f>
      </c>
      <c r="H791" s="7">
        <f>IF(E791="NP",0,ABS(VLOOKUP(D791,AUXILIAR!$A$2:$B$11,2,FALSE) - VLOOKUP(E791,AUXILIAR!$A$2:$B$11,2,FALSE)))</f>
      </c>
      <c r="I791" s="5">
        <v>24</v>
      </c>
      <c r="J791" s="5">
        <v>39</v>
      </c>
      <c r="K791" s="48">
        <v>0.6153846153846154</v>
      </c>
      <c r="L791" s="5">
        <v>24</v>
      </c>
      <c r="M791" s="5">
        <v>39</v>
      </c>
      <c r="N791" s="48">
        <v>0.6153846153846154</v>
      </c>
      <c r="O791" s="7"/>
      <c r="P791" s="3"/>
      <c r="Q791" s="3" t="s">
        <v>13134</v>
      </c>
      <c r="R791" s="7"/>
      <c r="S791" s="7"/>
      <c r="T791" s="13"/>
      <c r="U791" s="13"/>
      <c r="V791" s="7"/>
      <c r="W791" s="3"/>
      <c r="X791" s="3"/>
      <c r="Y791" s="3" t="s">
        <v>11873</v>
      </c>
      <c r="Z791" s="7"/>
      <c r="AA791" s="7"/>
      <c r="AB791" s="7"/>
      <c r="AC791" s="3" t="s">
        <v>13134</v>
      </c>
      <c r="AD791" s="3"/>
      <c r="AE791" s="3"/>
      <c r="AF791" s="3"/>
    </row>
    <row x14ac:dyDescent="0.25" r="792" customHeight="1" ht="16.5">
      <c r="A792" s="5">
        <v>118390</v>
      </c>
      <c r="B792" s="3" t="s">
        <v>12726</v>
      </c>
      <c r="C792" s="3" t="s">
        <v>12727</v>
      </c>
      <c r="D792" s="8" t="s">
        <v>10</v>
      </c>
      <c r="E792" s="79"/>
      <c r="F792" s="80">
        <f>IF(AC792="SIM",IF(E792&lt;&gt;"",IF(VLOOKUP(E792,AUXILIAR!$A$1:$B$11,2,FALSE)-IF(Verificação!$G$3="",10,VLOOKUP(Verificação!$G$3,AUXILIAR!$A$1:$B$11,2,FALSE))&gt;0,Verificação!$G$3,E792),IF(VLOOKUP(D792,AUXILIAR!$A$1:$B$11,2,FALSE)-IF(Verificação!$G$3="",10,VLOOKUP(Verificação!$G$3,AUXILIAR!$A$1:$B$11,2,FALSE))&gt;0,Verificação!$G$3,D792)),IF(E792&lt;&gt;"",E792,D792))</f>
      </c>
      <c r="G792" s="81">
        <f>IF(OR(AND(AC792="SIM",OR(F792=Verificação!$G$3,D792=F792,F792="NP")),OR(D792=F792,F792="NP")),"NÃO",IF(E792&lt;&gt;"","SIM","NÃO"))</f>
      </c>
      <c r="H792" s="7">
        <f>IF(E792="NP",0,ABS(VLOOKUP(D792,AUXILIAR!$A$2:$B$11,2,FALSE) - VLOOKUP(E792,AUXILIAR!$A$2:$B$11,2,FALSE)))</f>
      </c>
      <c r="I792" s="5">
        <v>3</v>
      </c>
      <c r="J792" s="5">
        <v>6</v>
      </c>
      <c r="K792" s="48">
        <v>0.5</v>
      </c>
      <c r="L792" s="5">
        <v>3</v>
      </c>
      <c r="M792" s="5">
        <v>6</v>
      </c>
      <c r="N792" s="48">
        <v>0.5</v>
      </c>
      <c r="O792" s="7"/>
      <c r="P792" s="3"/>
      <c r="Q792" s="3" t="s">
        <v>13134</v>
      </c>
      <c r="R792" s="7"/>
      <c r="S792" s="7"/>
      <c r="T792" s="13"/>
      <c r="U792" s="13"/>
      <c r="V792" s="7"/>
      <c r="W792" s="3"/>
      <c r="X792" s="3"/>
      <c r="Y792" s="3" t="s">
        <v>11873</v>
      </c>
      <c r="Z792" s="7"/>
      <c r="AA792" s="7"/>
      <c r="AB792" s="7"/>
      <c r="AC792" s="3" t="s">
        <v>13134</v>
      </c>
      <c r="AD792" s="3"/>
      <c r="AE792" s="3"/>
      <c r="AF792" s="3"/>
    </row>
    <row x14ac:dyDescent="0.25" r="793" customHeight="1" ht="16.5">
      <c r="A793" s="5">
        <v>118292</v>
      </c>
      <c r="B793" s="3" t="s">
        <v>12721</v>
      </c>
      <c r="C793" s="3" t="s">
        <v>12722</v>
      </c>
      <c r="D793" s="8" t="s">
        <v>10</v>
      </c>
      <c r="E793" s="79"/>
      <c r="F793" s="80">
        <f>IF(AC793="SIM",IF(E793&lt;&gt;"",IF(VLOOKUP(E793,AUXILIAR!$A$1:$B$11,2,FALSE)-IF(Verificação!$G$3="",10,VLOOKUP(Verificação!$G$3,AUXILIAR!$A$1:$B$11,2,FALSE))&gt;0,Verificação!$G$3,E793),IF(VLOOKUP(D793,AUXILIAR!$A$1:$B$11,2,FALSE)-IF(Verificação!$G$3="",10,VLOOKUP(Verificação!$G$3,AUXILIAR!$A$1:$B$11,2,FALSE))&gt;0,Verificação!$G$3,D793)),IF(E793&lt;&gt;"",E793,D793))</f>
      </c>
      <c r="G793" s="81">
        <f>IF(OR(AND(AC793="SIM",OR(F793=Verificação!$G$3,D793=F793,F793="NP")),OR(D793=F793,F793="NP")),"NÃO",IF(E793&lt;&gt;"","SIM","NÃO"))</f>
      </c>
      <c r="H793" s="7">
        <f>IF(E793="NP",0,ABS(VLOOKUP(D793,AUXILIAR!$A$2:$B$11,2,FALSE) - VLOOKUP(E793,AUXILIAR!$A$2:$B$11,2,FALSE)))</f>
      </c>
      <c r="I793" s="5">
        <v>8</v>
      </c>
      <c r="J793" s="5">
        <v>16</v>
      </c>
      <c r="K793" s="48">
        <v>0.5</v>
      </c>
      <c r="L793" s="5">
        <v>8</v>
      </c>
      <c r="M793" s="5">
        <v>16</v>
      </c>
      <c r="N793" s="48">
        <v>0.5</v>
      </c>
      <c r="O793" s="7"/>
      <c r="P793" s="3"/>
      <c r="Q793" s="3" t="s">
        <v>13134</v>
      </c>
      <c r="R793" s="7"/>
      <c r="S793" s="7"/>
      <c r="T793" s="13"/>
      <c r="U793" s="13"/>
      <c r="V793" s="7"/>
      <c r="W793" s="3"/>
      <c r="X793" s="3"/>
      <c r="Y793" s="3" t="s">
        <v>11873</v>
      </c>
      <c r="Z793" s="7"/>
      <c r="AA793" s="7"/>
      <c r="AB793" s="7"/>
      <c r="AC793" s="3" t="s">
        <v>13134</v>
      </c>
      <c r="AD793" s="3"/>
      <c r="AE793" s="3"/>
      <c r="AF793" s="3"/>
    </row>
    <row x14ac:dyDescent="0.25" r="794" customHeight="1" ht="16.5">
      <c r="A794" s="5">
        <v>118276</v>
      </c>
      <c r="B794" s="3" t="s">
        <v>12716</v>
      </c>
      <c r="C794" s="3" t="s">
        <v>12717</v>
      </c>
      <c r="D794" s="8" t="s">
        <v>10</v>
      </c>
      <c r="E794" s="79"/>
      <c r="F794" s="80">
        <f>IF(AC794="SIM",IF(E794&lt;&gt;"",IF(VLOOKUP(E794,AUXILIAR!$A$1:$B$11,2,FALSE)-IF(Verificação!$G$3="",10,VLOOKUP(Verificação!$G$3,AUXILIAR!$A$1:$B$11,2,FALSE))&gt;0,Verificação!$G$3,E794),IF(VLOOKUP(D794,AUXILIAR!$A$1:$B$11,2,FALSE)-IF(Verificação!$G$3="",10,VLOOKUP(Verificação!$G$3,AUXILIAR!$A$1:$B$11,2,FALSE))&gt;0,Verificação!$G$3,D794)),IF(E794&lt;&gt;"",E794,D794))</f>
      </c>
      <c r="G794" s="81">
        <f>IF(OR(AND(AC794="SIM",OR(F794=Verificação!$G$3,D794=F794,F794="NP")),OR(D794=F794,F794="NP")),"NÃO",IF(E794&lt;&gt;"","SIM","NÃO"))</f>
      </c>
      <c r="H794" s="7">
        <f>IF(E794="NP",0,ABS(VLOOKUP(D794,AUXILIAR!$A$2:$B$11,2,FALSE) - VLOOKUP(E794,AUXILIAR!$A$2:$B$11,2,FALSE)))</f>
      </c>
      <c r="I794" s="5">
        <v>1</v>
      </c>
      <c r="J794" s="5">
        <v>1</v>
      </c>
      <c r="K794" s="5">
        <v>1</v>
      </c>
      <c r="L794" s="5">
        <v>1</v>
      </c>
      <c r="M794" s="5">
        <v>1</v>
      </c>
      <c r="N794" s="5">
        <v>1</v>
      </c>
      <c r="O794" s="7"/>
      <c r="P794" s="3"/>
      <c r="Q794" s="3" t="s">
        <v>13134</v>
      </c>
      <c r="R794" s="7"/>
      <c r="S794" s="7"/>
      <c r="T794" s="13"/>
      <c r="U794" s="13"/>
      <c r="V794" s="7"/>
      <c r="W794" s="3"/>
      <c r="X794" s="3"/>
      <c r="Y794" s="3" t="s">
        <v>11873</v>
      </c>
      <c r="Z794" s="7"/>
      <c r="AA794" s="7"/>
      <c r="AB794" s="7"/>
      <c r="AC794" s="3" t="s">
        <v>13134</v>
      </c>
      <c r="AD794" s="3"/>
      <c r="AE794" s="3"/>
      <c r="AF794" s="3"/>
    </row>
    <row x14ac:dyDescent="0.25" r="795" customHeight="1" ht="16.5">
      <c r="A795" s="5">
        <v>117349</v>
      </c>
      <c r="B795" s="3" t="s">
        <v>12699</v>
      </c>
      <c r="C795" s="3" t="s">
        <v>12700</v>
      </c>
      <c r="D795" s="8" t="s">
        <v>10</v>
      </c>
      <c r="E795" s="79"/>
      <c r="F795" s="80">
        <f>IF(AC795="SIM",IF(E795&lt;&gt;"",IF(VLOOKUP(E795,AUXILIAR!$A$1:$B$11,2,FALSE)-IF(Verificação!$G$3="",10,VLOOKUP(Verificação!$G$3,AUXILIAR!$A$1:$B$11,2,FALSE))&gt;0,Verificação!$G$3,E795),IF(VLOOKUP(D795,AUXILIAR!$A$1:$B$11,2,FALSE)-IF(Verificação!$G$3="",10,VLOOKUP(Verificação!$G$3,AUXILIAR!$A$1:$B$11,2,FALSE))&gt;0,Verificação!$G$3,D795)),IF(E795&lt;&gt;"",E795,D795))</f>
      </c>
      <c r="G795" s="81">
        <f>IF(OR(AND(AC795="SIM",OR(F795=Verificação!$G$3,D795=F795,F795="NP")),OR(D795=F795,F795="NP")),"NÃO",IF(E795&lt;&gt;"","SIM","NÃO"))</f>
      </c>
      <c r="H795" s="7">
        <f>IF(E795="NP",0,ABS(VLOOKUP(D795,AUXILIAR!$A$2:$B$11,2,FALSE) - VLOOKUP(E795,AUXILIAR!$A$2:$B$11,2,FALSE)))</f>
      </c>
      <c r="I795" s="5">
        <v>1</v>
      </c>
      <c r="J795" s="5">
        <v>2</v>
      </c>
      <c r="K795" s="48">
        <v>0.5</v>
      </c>
      <c r="L795" s="5">
        <v>1</v>
      </c>
      <c r="M795" s="5">
        <v>2</v>
      </c>
      <c r="N795" s="48">
        <v>0.5</v>
      </c>
      <c r="O795" s="7"/>
      <c r="P795" s="3"/>
      <c r="Q795" s="3" t="s">
        <v>13134</v>
      </c>
      <c r="R795" s="7"/>
      <c r="S795" s="7"/>
      <c r="T795" s="13"/>
      <c r="U795" s="13"/>
      <c r="V795" s="7"/>
      <c r="W795" s="3"/>
      <c r="X795" s="3"/>
      <c r="Y795" s="3" t="s">
        <v>11873</v>
      </c>
      <c r="Z795" s="7"/>
      <c r="AA795" s="7"/>
      <c r="AB795" s="7"/>
      <c r="AC795" s="3" t="s">
        <v>13134</v>
      </c>
      <c r="AD795" s="3"/>
      <c r="AE795" s="3"/>
      <c r="AF795" s="3"/>
    </row>
    <row x14ac:dyDescent="0.25" r="796" customHeight="1" ht="16.5">
      <c r="A796" s="5">
        <v>117277</v>
      </c>
      <c r="B796" s="3" t="s">
        <v>12693</v>
      </c>
      <c r="C796" s="3" t="s">
        <v>12694</v>
      </c>
      <c r="D796" s="8" t="s">
        <v>10</v>
      </c>
      <c r="E796" s="79"/>
      <c r="F796" s="80">
        <f>IF(AC796="SIM",IF(E796&lt;&gt;"",IF(VLOOKUP(E796,AUXILIAR!$A$1:$B$11,2,FALSE)-IF(Verificação!$G$3="",10,VLOOKUP(Verificação!$G$3,AUXILIAR!$A$1:$B$11,2,FALSE))&gt;0,Verificação!$G$3,E796),IF(VLOOKUP(D796,AUXILIAR!$A$1:$B$11,2,FALSE)-IF(Verificação!$G$3="",10,VLOOKUP(Verificação!$G$3,AUXILIAR!$A$1:$B$11,2,FALSE))&gt;0,Verificação!$G$3,D796)),IF(E796&lt;&gt;"",E796,D796))</f>
      </c>
      <c r="G796" s="81">
        <f>IF(OR(AND(AC796="SIM",OR(F796=Verificação!$G$3,D796=F796,F796="NP")),OR(D796=F796,F796="NP")),"NÃO",IF(E796&lt;&gt;"","SIM","NÃO"))</f>
      </c>
      <c r="H796" s="7">
        <f>IF(E796="NP",0,ABS(VLOOKUP(D796,AUXILIAR!$A$2:$B$11,2,FALSE) - VLOOKUP(E796,AUXILIAR!$A$2:$B$11,2,FALSE)))</f>
      </c>
      <c r="I796" s="5">
        <v>6</v>
      </c>
      <c r="J796" s="5">
        <v>15</v>
      </c>
      <c r="K796" s="48">
        <v>0.4</v>
      </c>
      <c r="L796" s="5">
        <v>6</v>
      </c>
      <c r="M796" s="5">
        <v>15</v>
      </c>
      <c r="N796" s="48">
        <v>0.4</v>
      </c>
      <c r="O796" s="5">
        <v>2</v>
      </c>
      <c r="P796" s="3" t="s">
        <v>12695</v>
      </c>
      <c r="Q796" s="3" t="s">
        <v>11873</v>
      </c>
      <c r="R796" s="7"/>
      <c r="S796" s="7"/>
      <c r="T796" s="13"/>
      <c r="U796" s="13"/>
      <c r="V796" s="7"/>
      <c r="W796" s="3"/>
      <c r="X796" s="3"/>
      <c r="Y796" s="3" t="s">
        <v>11873</v>
      </c>
      <c r="Z796" s="7"/>
      <c r="AA796" s="7"/>
      <c r="AB796" s="7"/>
      <c r="AC796" s="3" t="s">
        <v>13134</v>
      </c>
      <c r="AD796" s="3"/>
      <c r="AE796" s="3"/>
      <c r="AF796" s="3"/>
    </row>
    <row x14ac:dyDescent="0.25" r="797" customHeight="1" ht="16.5">
      <c r="A797" s="5">
        <v>117223</v>
      </c>
      <c r="B797" s="3" t="s">
        <v>12690</v>
      </c>
      <c r="C797" s="3" t="s">
        <v>12691</v>
      </c>
      <c r="D797" s="8" t="s">
        <v>10</v>
      </c>
      <c r="E797" s="79"/>
      <c r="F797" s="80">
        <f>IF(AC797="SIM",IF(E797&lt;&gt;"",IF(VLOOKUP(E797,AUXILIAR!$A$1:$B$11,2,FALSE)-IF(Verificação!$G$3="",10,VLOOKUP(Verificação!$G$3,AUXILIAR!$A$1:$B$11,2,FALSE))&gt;0,Verificação!$G$3,E797),IF(VLOOKUP(D797,AUXILIAR!$A$1:$B$11,2,FALSE)-IF(Verificação!$G$3="",10,VLOOKUP(Verificação!$G$3,AUXILIAR!$A$1:$B$11,2,FALSE))&gt;0,Verificação!$G$3,D797)),IF(E797&lt;&gt;"",E797,D797))</f>
      </c>
      <c r="G797" s="81">
        <f>IF(OR(AND(AC797="SIM",OR(F797=Verificação!$G$3,D797=F797,F797="NP")),OR(D797=F797,F797="NP")),"NÃO",IF(E797&lt;&gt;"","SIM","NÃO"))</f>
      </c>
      <c r="H797" s="7">
        <f>IF(E797="NP",0,ABS(VLOOKUP(D797,AUXILIAR!$A$2:$B$11,2,FALSE) - VLOOKUP(E797,AUXILIAR!$A$2:$B$11,2,FALSE)))</f>
      </c>
      <c r="I797" s="5">
        <v>3</v>
      </c>
      <c r="J797" s="5">
        <v>7</v>
      </c>
      <c r="K797" s="48">
        <v>0.42857142857142855</v>
      </c>
      <c r="L797" s="5">
        <v>3</v>
      </c>
      <c r="M797" s="5">
        <v>7</v>
      </c>
      <c r="N797" s="48">
        <v>0.42857142857142855</v>
      </c>
      <c r="O797" s="5">
        <v>2</v>
      </c>
      <c r="P797" s="3" t="s">
        <v>12692</v>
      </c>
      <c r="Q797" s="3" t="s">
        <v>11873</v>
      </c>
      <c r="R797" s="7"/>
      <c r="S797" s="7"/>
      <c r="T797" s="13"/>
      <c r="U797" s="13"/>
      <c r="V797" s="7"/>
      <c r="W797" s="3"/>
      <c r="X797" s="3"/>
      <c r="Y797" s="3" t="s">
        <v>11873</v>
      </c>
      <c r="Z797" s="7"/>
      <c r="AA797" s="7"/>
      <c r="AB797" s="7"/>
      <c r="AC797" s="3" t="s">
        <v>13134</v>
      </c>
      <c r="AD797" s="3"/>
      <c r="AE797" s="3"/>
      <c r="AF797" s="3"/>
    </row>
    <row x14ac:dyDescent="0.25" r="798" customHeight="1" ht="16.5">
      <c r="A798" s="5">
        <v>116417</v>
      </c>
      <c r="B798" s="3" t="s">
        <v>12679</v>
      </c>
      <c r="C798" s="3" t="s">
        <v>12680</v>
      </c>
      <c r="D798" s="8" t="s">
        <v>10</v>
      </c>
      <c r="E798" s="79"/>
      <c r="F798" s="80">
        <f>IF(AC798="SIM",IF(E798&lt;&gt;"",IF(VLOOKUP(E798,AUXILIAR!$A$1:$B$11,2,FALSE)-IF(Verificação!$G$3="",10,VLOOKUP(Verificação!$G$3,AUXILIAR!$A$1:$B$11,2,FALSE))&gt;0,Verificação!$G$3,E798),IF(VLOOKUP(D798,AUXILIAR!$A$1:$B$11,2,FALSE)-IF(Verificação!$G$3="",10,VLOOKUP(Verificação!$G$3,AUXILIAR!$A$1:$B$11,2,FALSE))&gt;0,Verificação!$G$3,D798)),IF(E798&lt;&gt;"",E798,D798))</f>
      </c>
      <c r="G798" s="81">
        <f>IF(OR(AND(AC798="SIM",OR(F798=Verificação!$G$3,D798=F798,F798="NP")),OR(D798=F798,F798="NP")),"NÃO",IF(E798&lt;&gt;"","SIM","NÃO"))</f>
      </c>
      <c r="H798" s="7">
        <f>IF(E798="NP",0,ABS(VLOOKUP(D798,AUXILIAR!$A$2:$B$11,2,FALSE) - VLOOKUP(E798,AUXILIAR!$A$2:$B$11,2,FALSE)))</f>
      </c>
      <c r="I798" s="5">
        <v>3</v>
      </c>
      <c r="J798" s="5">
        <v>8</v>
      </c>
      <c r="K798" s="48">
        <v>0.375</v>
      </c>
      <c r="L798" s="5">
        <v>3</v>
      </c>
      <c r="M798" s="5">
        <v>8</v>
      </c>
      <c r="N798" s="48">
        <v>0.375</v>
      </c>
      <c r="O798" s="5">
        <v>2</v>
      </c>
      <c r="P798" s="3" t="s">
        <v>12681</v>
      </c>
      <c r="Q798" s="3" t="s">
        <v>11873</v>
      </c>
      <c r="R798" s="7"/>
      <c r="S798" s="7"/>
      <c r="T798" s="13"/>
      <c r="U798" s="13"/>
      <c r="V798" s="7"/>
      <c r="W798" s="3"/>
      <c r="X798" s="3"/>
      <c r="Y798" s="3" t="s">
        <v>11873</v>
      </c>
      <c r="Z798" s="7"/>
      <c r="AA798" s="7"/>
      <c r="AB798" s="7"/>
      <c r="AC798" s="3" t="s">
        <v>13134</v>
      </c>
      <c r="AD798" s="3"/>
      <c r="AE798" s="3"/>
      <c r="AF798" s="3"/>
    </row>
    <row x14ac:dyDescent="0.25" r="799" customHeight="1" ht="16.5">
      <c r="A799" s="5">
        <v>116021</v>
      </c>
      <c r="B799" s="3" t="s">
        <v>12668</v>
      </c>
      <c r="C799" s="3" t="s">
        <v>12669</v>
      </c>
      <c r="D799" s="8" t="s">
        <v>10</v>
      </c>
      <c r="E799" s="79"/>
      <c r="F799" s="80">
        <f>IF(AC799="SIM",IF(E799&lt;&gt;"",IF(VLOOKUP(E799,AUXILIAR!$A$1:$B$11,2,FALSE)-IF(Verificação!$G$3="",10,VLOOKUP(Verificação!$G$3,AUXILIAR!$A$1:$B$11,2,FALSE))&gt;0,Verificação!$G$3,E799),IF(VLOOKUP(D799,AUXILIAR!$A$1:$B$11,2,FALSE)-IF(Verificação!$G$3="",10,VLOOKUP(Verificação!$G$3,AUXILIAR!$A$1:$B$11,2,FALSE))&gt;0,Verificação!$G$3,D799)),IF(E799&lt;&gt;"",E799,D799))</f>
      </c>
      <c r="G799" s="81">
        <f>IF(OR(AND(AC799="SIM",OR(F799=Verificação!$G$3,D799=F799,F799="NP")),OR(D799=F799,F799="NP")),"NÃO",IF(E799&lt;&gt;"","SIM","NÃO"))</f>
      </c>
      <c r="H799" s="7">
        <f>IF(E799="NP",0,ABS(VLOOKUP(D799,AUXILIAR!$A$2:$B$11,2,FALSE) - VLOOKUP(E799,AUXILIAR!$A$2:$B$11,2,FALSE)))</f>
      </c>
      <c r="I799" s="5">
        <v>3</v>
      </c>
      <c r="J799" s="5">
        <v>6</v>
      </c>
      <c r="K799" s="48">
        <v>0.5</v>
      </c>
      <c r="L799" s="5">
        <v>3</v>
      </c>
      <c r="M799" s="5">
        <v>6</v>
      </c>
      <c r="N799" s="48">
        <v>0.5</v>
      </c>
      <c r="O799" s="7"/>
      <c r="P799" s="3"/>
      <c r="Q799" s="3" t="s">
        <v>13134</v>
      </c>
      <c r="R799" s="7"/>
      <c r="S799" s="7"/>
      <c r="T799" s="13"/>
      <c r="U799" s="13"/>
      <c r="V799" s="7"/>
      <c r="W799" s="3"/>
      <c r="X799" s="3"/>
      <c r="Y799" s="3" t="s">
        <v>11873</v>
      </c>
      <c r="Z799" s="7"/>
      <c r="AA799" s="7"/>
      <c r="AB799" s="7"/>
      <c r="AC799" s="3" t="s">
        <v>13134</v>
      </c>
      <c r="AD799" s="3"/>
      <c r="AE799" s="3"/>
      <c r="AF799" s="3"/>
    </row>
    <row x14ac:dyDescent="0.25" r="800" customHeight="1" ht="16.5">
      <c r="A800" s="5">
        <v>115614</v>
      </c>
      <c r="B800" s="3" t="s">
        <v>12657</v>
      </c>
      <c r="C800" s="3" t="s">
        <v>12658</v>
      </c>
      <c r="D800" s="8" t="s">
        <v>10</v>
      </c>
      <c r="E800" s="79"/>
      <c r="F800" s="80">
        <f>IF(AC800="SIM",IF(E800&lt;&gt;"",IF(VLOOKUP(E800,AUXILIAR!$A$1:$B$11,2,FALSE)-IF(Verificação!$G$3="",10,VLOOKUP(Verificação!$G$3,AUXILIAR!$A$1:$B$11,2,FALSE))&gt;0,Verificação!$G$3,E800),IF(VLOOKUP(D800,AUXILIAR!$A$1:$B$11,2,FALSE)-IF(Verificação!$G$3="",10,VLOOKUP(Verificação!$G$3,AUXILIAR!$A$1:$B$11,2,FALSE))&gt;0,Verificação!$G$3,D800)),IF(E800&lt;&gt;"",E800,D800))</f>
      </c>
      <c r="G800" s="81">
        <f>IF(OR(AND(AC800="SIM",OR(F800=Verificação!$G$3,D800=F800,F800="NP")),OR(D800=F800,F800="NP")),"NÃO",IF(E800&lt;&gt;"","SIM","NÃO"))</f>
      </c>
      <c r="H800" s="7">
        <f>IF(E800="NP",0,ABS(VLOOKUP(D800,AUXILIAR!$A$2:$B$11,2,FALSE) - VLOOKUP(E800,AUXILIAR!$A$2:$B$11,2,FALSE)))</f>
      </c>
      <c r="I800" s="5">
        <v>1</v>
      </c>
      <c r="J800" s="5">
        <v>1</v>
      </c>
      <c r="K800" s="5">
        <v>1</v>
      </c>
      <c r="L800" s="5">
        <v>1</v>
      </c>
      <c r="M800" s="5">
        <v>1</v>
      </c>
      <c r="N800" s="5">
        <v>1</v>
      </c>
      <c r="O800" s="7"/>
      <c r="P800" s="3"/>
      <c r="Q800" s="3" t="s">
        <v>13134</v>
      </c>
      <c r="R800" s="7"/>
      <c r="S800" s="7"/>
      <c r="T800" s="13"/>
      <c r="U800" s="13"/>
      <c r="V800" s="7"/>
      <c r="W800" s="3"/>
      <c r="X800" s="3"/>
      <c r="Y800" s="3" t="s">
        <v>11873</v>
      </c>
      <c r="Z800" s="7"/>
      <c r="AA800" s="7"/>
      <c r="AB800" s="7"/>
      <c r="AC800" s="3" t="s">
        <v>13134</v>
      </c>
      <c r="AD800" s="3"/>
      <c r="AE800" s="3"/>
      <c r="AF800" s="3"/>
    </row>
    <row x14ac:dyDescent="0.25" r="801" customHeight="1" ht="16.5">
      <c r="A801" s="5">
        <v>115613</v>
      </c>
      <c r="B801" s="3" t="s">
        <v>12655</v>
      </c>
      <c r="C801" s="3" t="s">
        <v>12656</v>
      </c>
      <c r="D801" s="8" t="s">
        <v>10</v>
      </c>
      <c r="E801" s="79"/>
      <c r="F801" s="80">
        <f>IF(AC801="SIM",IF(E801&lt;&gt;"",IF(VLOOKUP(E801,AUXILIAR!$A$1:$B$11,2,FALSE)-IF(Verificação!$G$3="",10,VLOOKUP(Verificação!$G$3,AUXILIAR!$A$1:$B$11,2,FALSE))&gt;0,Verificação!$G$3,E801),IF(VLOOKUP(D801,AUXILIAR!$A$1:$B$11,2,FALSE)-IF(Verificação!$G$3="",10,VLOOKUP(Verificação!$G$3,AUXILIAR!$A$1:$B$11,2,FALSE))&gt;0,Verificação!$G$3,D801)),IF(E801&lt;&gt;"",E801,D801))</f>
      </c>
      <c r="G801" s="81">
        <f>IF(OR(AND(AC801="SIM",OR(F801=Verificação!$G$3,D801=F801,F801="NP")),OR(D801=F801,F801="NP")),"NÃO",IF(E801&lt;&gt;"","SIM","NÃO"))</f>
      </c>
      <c r="H801" s="7">
        <f>IF(E801="NP",0,ABS(VLOOKUP(D801,AUXILIAR!$A$2:$B$11,2,FALSE) - VLOOKUP(E801,AUXILIAR!$A$2:$B$11,2,FALSE)))</f>
      </c>
      <c r="I801" s="5">
        <v>3</v>
      </c>
      <c r="J801" s="5">
        <v>3</v>
      </c>
      <c r="K801" s="5">
        <v>1</v>
      </c>
      <c r="L801" s="5">
        <v>3</v>
      </c>
      <c r="M801" s="5">
        <v>3</v>
      </c>
      <c r="N801" s="5">
        <v>1</v>
      </c>
      <c r="O801" s="7"/>
      <c r="P801" s="3"/>
      <c r="Q801" s="3" t="s">
        <v>13134</v>
      </c>
      <c r="R801" s="7"/>
      <c r="S801" s="7"/>
      <c r="T801" s="13"/>
      <c r="U801" s="13"/>
      <c r="V801" s="7"/>
      <c r="W801" s="3"/>
      <c r="X801" s="3"/>
      <c r="Y801" s="3" t="s">
        <v>11873</v>
      </c>
      <c r="Z801" s="7"/>
      <c r="AA801" s="7"/>
      <c r="AB801" s="7"/>
      <c r="AC801" s="3" t="s">
        <v>13134</v>
      </c>
      <c r="AD801" s="3"/>
      <c r="AE801" s="3" t="s">
        <v>11873</v>
      </c>
      <c r="AF801" s="3" t="s">
        <v>11873</v>
      </c>
    </row>
    <row x14ac:dyDescent="0.25" r="802" customHeight="1" ht="16.5">
      <c r="A802" s="5">
        <v>17759</v>
      </c>
      <c r="B802" s="3" t="s">
        <v>11942</v>
      </c>
      <c r="C802" s="3" t="s">
        <v>11943</v>
      </c>
      <c r="D802" s="8" t="s">
        <v>10</v>
      </c>
      <c r="E802" s="79"/>
      <c r="F802" s="80">
        <f>IF(AC802="SIM",IF(E802&lt;&gt;"",IF(VLOOKUP(E802,AUXILIAR!$A$1:$B$11,2,FALSE)-IF(Verificação!$G$3="",10,VLOOKUP(Verificação!$G$3,AUXILIAR!$A$1:$B$11,2,FALSE))&gt;0,Verificação!$G$3,E802),IF(VLOOKUP(D802,AUXILIAR!$A$1:$B$11,2,FALSE)-IF(Verificação!$G$3="",10,VLOOKUP(Verificação!$G$3,AUXILIAR!$A$1:$B$11,2,FALSE))&gt;0,Verificação!$G$3,D802)),IF(E802&lt;&gt;"",E802,D802))</f>
      </c>
      <c r="G802" s="81">
        <f>IF(OR(AND(AC802="SIM",OR(F802=Verificação!$G$3,D802=F802,F802="NP")),OR(D802=F802,F802="NP")),"NÃO",IF(E802&lt;&gt;"","SIM","NÃO"))</f>
      </c>
      <c r="H802" s="7">
        <f>IF(E802="NP",0,ABS(VLOOKUP(D802,AUXILIAR!$A$2:$B$11,2,FALSE) - VLOOKUP(E802,AUXILIAR!$A$2:$B$11,2,FALSE)))</f>
      </c>
      <c r="I802" s="5">
        <v>1</v>
      </c>
      <c r="J802" s="5">
        <v>1</v>
      </c>
      <c r="K802" s="5">
        <v>1</v>
      </c>
      <c r="L802" s="5">
        <v>1</v>
      </c>
      <c r="M802" s="5">
        <v>1</v>
      </c>
      <c r="N802" s="5">
        <v>1</v>
      </c>
      <c r="O802" s="7"/>
      <c r="P802" s="3"/>
      <c r="Q802" s="3" t="s">
        <v>13134</v>
      </c>
      <c r="R802" s="7"/>
      <c r="S802" s="7"/>
      <c r="T802" s="13"/>
      <c r="U802" s="13"/>
      <c r="V802" s="7"/>
      <c r="W802" s="3"/>
      <c r="X802" s="3"/>
      <c r="Y802" s="3" t="s">
        <v>11873</v>
      </c>
      <c r="Z802" s="7"/>
      <c r="AA802" s="7"/>
      <c r="AB802" s="7"/>
      <c r="AC802" s="3" t="s">
        <v>13134</v>
      </c>
      <c r="AD802" s="3"/>
      <c r="AE802" s="3"/>
      <c r="AF802" s="3"/>
    </row>
    <row x14ac:dyDescent="0.25" r="803" customHeight="1" ht="16.5">
      <c r="A803" s="5">
        <v>115043</v>
      </c>
      <c r="B803" s="3" t="s">
        <v>12644</v>
      </c>
      <c r="C803" s="3" t="s">
        <v>12645</v>
      </c>
      <c r="D803" s="8" t="s">
        <v>10</v>
      </c>
      <c r="E803" s="79"/>
      <c r="F803" s="80">
        <f>IF(AC803="SIM",IF(E803&lt;&gt;"",IF(VLOOKUP(E803,AUXILIAR!$A$1:$B$11,2,FALSE)-IF(Verificação!$G$3="",10,VLOOKUP(Verificação!$G$3,AUXILIAR!$A$1:$B$11,2,FALSE))&gt;0,Verificação!$G$3,E803),IF(VLOOKUP(D803,AUXILIAR!$A$1:$B$11,2,FALSE)-IF(Verificação!$G$3="",10,VLOOKUP(Verificação!$G$3,AUXILIAR!$A$1:$B$11,2,FALSE))&gt;0,Verificação!$G$3,D803)),IF(E803&lt;&gt;"",E803,D803))</f>
      </c>
      <c r="G803" s="81">
        <f>IF(OR(AND(AC803="SIM",OR(F803=Verificação!$G$3,D803=F803,F803="NP")),OR(D803=F803,F803="NP")),"NÃO",IF(E803&lt;&gt;"","SIM","NÃO"))</f>
      </c>
      <c r="H803" s="7">
        <f>IF(E803="NP",0,ABS(VLOOKUP(D803,AUXILIAR!$A$2:$B$11,2,FALSE) - VLOOKUP(E803,AUXILIAR!$A$2:$B$11,2,FALSE)))</f>
      </c>
      <c r="I803" s="5">
        <v>1</v>
      </c>
      <c r="J803" s="5">
        <v>2</v>
      </c>
      <c r="K803" s="48">
        <v>0.5</v>
      </c>
      <c r="L803" s="5">
        <v>1</v>
      </c>
      <c r="M803" s="5">
        <v>2</v>
      </c>
      <c r="N803" s="48">
        <v>0.5</v>
      </c>
      <c r="O803" s="7"/>
      <c r="P803" s="3"/>
      <c r="Q803" s="3" t="s">
        <v>13134</v>
      </c>
      <c r="R803" s="7"/>
      <c r="S803" s="7"/>
      <c r="T803" s="13"/>
      <c r="U803" s="13"/>
      <c r="V803" s="7"/>
      <c r="W803" s="3"/>
      <c r="X803" s="3"/>
      <c r="Y803" s="3" t="s">
        <v>11873</v>
      </c>
      <c r="Z803" s="7"/>
      <c r="AA803" s="7"/>
      <c r="AB803" s="7"/>
      <c r="AC803" s="3" t="s">
        <v>13134</v>
      </c>
      <c r="AD803" s="3"/>
      <c r="AE803" s="3"/>
      <c r="AF803" s="3"/>
    </row>
    <row x14ac:dyDescent="0.25" r="804" customHeight="1" ht="16.5">
      <c r="A804" s="5">
        <v>114911</v>
      </c>
      <c r="B804" s="3" t="s">
        <v>12642</v>
      </c>
      <c r="C804" s="3" t="s">
        <v>12643</v>
      </c>
      <c r="D804" s="8" t="s">
        <v>10</v>
      </c>
      <c r="E804" s="79"/>
      <c r="F804" s="80">
        <f>IF(AC804="SIM",IF(E804&lt;&gt;"",IF(VLOOKUP(E804,AUXILIAR!$A$1:$B$11,2,FALSE)-IF(Verificação!$G$3="",10,VLOOKUP(Verificação!$G$3,AUXILIAR!$A$1:$B$11,2,FALSE))&gt;0,Verificação!$G$3,E804),IF(VLOOKUP(D804,AUXILIAR!$A$1:$B$11,2,FALSE)-IF(Verificação!$G$3="",10,VLOOKUP(Verificação!$G$3,AUXILIAR!$A$1:$B$11,2,FALSE))&gt;0,Verificação!$G$3,D804)),IF(E804&lt;&gt;"",E804,D804))</f>
      </c>
      <c r="G804" s="81">
        <f>IF(OR(AND(AC804="SIM",OR(F804=Verificação!$G$3,D804=F804,F804="NP")),OR(D804=F804,F804="NP")),"NÃO",IF(E804&lt;&gt;"","SIM","NÃO"))</f>
      </c>
      <c r="H804" s="7">
        <f>IF(E804="NP",0,ABS(VLOOKUP(D804,AUXILIAR!$A$2:$B$11,2,FALSE) - VLOOKUP(E804,AUXILIAR!$A$2:$B$11,2,FALSE)))</f>
      </c>
      <c r="I804" s="5">
        <v>1</v>
      </c>
      <c r="J804" s="5">
        <v>1</v>
      </c>
      <c r="K804" s="5">
        <v>1</v>
      </c>
      <c r="L804" s="5">
        <v>1</v>
      </c>
      <c r="M804" s="5">
        <v>1</v>
      </c>
      <c r="N804" s="5">
        <v>1</v>
      </c>
      <c r="O804" s="7"/>
      <c r="P804" s="3"/>
      <c r="Q804" s="3" t="s">
        <v>13134</v>
      </c>
      <c r="R804" s="7"/>
      <c r="S804" s="7"/>
      <c r="T804" s="13"/>
      <c r="U804" s="13"/>
      <c r="V804" s="7"/>
      <c r="W804" s="3"/>
      <c r="X804" s="3"/>
      <c r="Y804" s="3" t="s">
        <v>11873</v>
      </c>
      <c r="Z804" s="7"/>
      <c r="AA804" s="7"/>
      <c r="AB804" s="7"/>
      <c r="AC804" s="3" t="s">
        <v>13134</v>
      </c>
      <c r="AD804" s="3"/>
      <c r="AE804" s="3"/>
      <c r="AF804" s="3"/>
    </row>
    <row x14ac:dyDescent="0.25" r="805" customHeight="1" ht="16.5">
      <c r="A805" s="5">
        <v>17713</v>
      </c>
      <c r="B805" s="3" t="s">
        <v>11940</v>
      </c>
      <c r="C805" s="3" t="s">
        <v>11941</v>
      </c>
      <c r="D805" s="8" t="s">
        <v>10</v>
      </c>
      <c r="E805" s="79"/>
      <c r="F805" s="80">
        <f>IF(AC805="SIM",IF(E805&lt;&gt;"",IF(VLOOKUP(E805,AUXILIAR!$A$1:$B$11,2,FALSE)-IF(Verificação!$G$3="",10,VLOOKUP(Verificação!$G$3,AUXILIAR!$A$1:$B$11,2,FALSE))&gt;0,Verificação!$G$3,E805),IF(VLOOKUP(D805,AUXILIAR!$A$1:$B$11,2,FALSE)-IF(Verificação!$G$3="",10,VLOOKUP(Verificação!$G$3,AUXILIAR!$A$1:$B$11,2,FALSE))&gt;0,Verificação!$G$3,D805)),IF(E805&lt;&gt;"",E805,D805))</f>
      </c>
      <c r="G805" s="81">
        <f>IF(OR(AND(AC805="SIM",OR(F805=Verificação!$G$3,D805=F805,F805="NP")),OR(D805=F805,F805="NP")),"NÃO",IF(E805&lt;&gt;"","SIM","NÃO"))</f>
      </c>
      <c r="H805" s="7">
        <f>IF(E805="NP",0,ABS(VLOOKUP(D805,AUXILIAR!$A$2:$B$11,2,FALSE) - VLOOKUP(E805,AUXILIAR!$A$2:$B$11,2,FALSE)))</f>
      </c>
      <c r="I805" s="5">
        <v>2</v>
      </c>
      <c r="J805" s="5">
        <v>2</v>
      </c>
      <c r="K805" s="5">
        <v>1</v>
      </c>
      <c r="L805" s="5">
        <v>2</v>
      </c>
      <c r="M805" s="5">
        <v>2</v>
      </c>
      <c r="N805" s="5">
        <v>1</v>
      </c>
      <c r="O805" s="7"/>
      <c r="P805" s="3"/>
      <c r="Q805" s="3" t="s">
        <v>13134</v>
      </c>
      <c r="R805" s="7"/>
      <c r="S805" s="7"/>
      <c r="T805" s="13"/>
      <c r="U805" s="13"/>
      <c r="V805" s="7"/>
      <c r="W805" s="3"/>
      <c r="X805" s="3"/>
      <c r="Y805" s="3" t="s">
        <v>11873</v>
      </c>
      <c r="Z805" s="7"/>
      <c r="AA805" s="7"/>
      <c r="AB805" s="7"/>
      <c r="AC805" s="3" t="s">
        <v>13134</v>
      </c>
      <c r="AD805" s="3"/>
      <c r="AE805" s="3"/>
      <c r="AF805" s="3"/>
    </row>
    <row x14ac:dyDescent="0.25" r="806" customHeight="1" ht="16.5">
      <c r="A806" s="5">
        <v>114651</v>
      </c>
      <c r="B806" s="3" t="s">
        <v>12635</v>
      </c>
      <c r="C806" s="3" t="s">
        <v>12636</v>
      </c>
      <c r="D806" s="8" t="s">
        <v>10</v>
      </c>
      <c r="E806" s="79"/>
      <c r="F806" s="80">
        <f>IF(AC806="SIM",IF(E806&lt;&gt;"",IF(VLOOKUP(E806,AUXILIAR!$A$1:$B$11,2,FALSE)-IF(Verificação!$G$3="",10,VLOOKUP(Verificação!$G$3,AUXILIAR!$A$1:$B$11,2,FALSE))&gt;0,Verificação!$G$3,E806),IF(VLOOKUP(D806,AUXILIAR!$A$1:$B$11,2,FALSE)-IF(Verificação!$G$3="",10,VLOOKUP(Verificação!$G$3,AUXILIAR!$A$1:$B$11,2,FALSE))&gt;0,Verificação!$G$3,D806)),IF(E806&lt;&gt;"",E806,D806))</f>
      </c>
      <c r="G806" s="81">
        <f>IF(OR(AND(AC806="SIM",OR(F806=Verificação!$G$3,D806=F806,F806="NP")),OR(D806=F806,F806="NP")),"NÃO",IF(E806&lt;&gt;"","SIM","NÃO"))</f>
      </c>
      <c r="H806" s="7">
        <f>IF(E806="NP",0,ABS(VLOOKUP(D806,AUXILIAR!$A$2:$B$11,2,FALSE) - VLOOKUP(E806,AUXILIAR!$A$2:$B$11,2,FALSE)))</f>
      </c>
      <c r="I806" s="5">
        <v>4</v>
      </c>
      <c r="J806" s="5">
        <v>5</v>
      </c>
      <c r="K806" s="48">
        <v>0.8</v>
      </c>
      <c r="L806" s="5">
        <v>4</v>
      </c>
      <c r="M806" s="5">
        <v>5</v>
      </c>
      <c r="N806" s="48">
        <v>0.8</v>
      </c>
      <c r="O806" s="7"/>
      <c r="P806" s="3"/>
      <c r="Q806" s="3" t="s">
        <v>13134</v>
      </c>
      <c r="R806" s="7"/>
      <c r="S806" s="7"/>
      <c r="T806" s="13"/>
      <c r="U806" s="13"/>
      <c r="V806" s="7"/>
      <c r="W806" s="3"/>
      <c r="X806" s="3"/>
      <c r="Y806" s="3" t="s">
        <v>11873</v>
      </c>
      <c r="Z806" s="7"/>
      <c r="AA806" s="7"/>
      <c r="AB806" s="7"/>
      <c r="AC806" s="3" t="s">
        <v>13134</v>
      </c>
      <c r="AD806" s="3"/>
      <c r="AE806" s="3"/>
      <c r="AF806" s="3"/>
    </row>
    <row x14ac:dyDescent="0.25" r="807" customHeight="1" ht="16.5">
      <c r="A807" s="5">
        <v>114246</v>
      </c>
      <c r="B807" s="3" t="s">
        <v>12623</v>
      </c>
      <c r="C807" s="3" t="s">
        <v>12624</v>
      </c>
      <c r="D807" s="8" t="s">
        <v>10</v>
      </c>
      <c r="E807" s="79"/>
      <c r="F807" s="80">
        <f>IF(AC807="SIM",IF(E807&lt;&gt;"",IF(VLOOKUP(E807,AUXILIAR!$A$1:$B$11,2,FALSE)-IF(Verificação!$G$3="",10,VLOOKUP(Verificação!$G$3,AUXILIAR!$A$1:$B$11,2,FALSE))&gt;0,Verificação!$G$3,E807),IF(VLOOKUP(D807,AUXILIAR!$A$1:$B$11,2,FALSE)-IF(Verificação!$G$3="",10,VLOOKUP(Verificação!$G$3,AUXILIAR!$A$1:$B$11,2,FALSE))&gt;0,Verificação!$G$3,D807)),IF(E807&lt;&gt;"",E807,D807))</f>
      </c>
      <c r="G807" s="81">
        <f>IF(OR(AND(AC807="SIM",OR(F807=Verificação!$G$3,D807=F807,F807="NP")),OR(D807=F807,F807="NP")),"NÃO",IF(E807&lt;&gt;"","SIM","NÃO"))</f>
      </c>
      <c r="H807" s="7">
        <f>IF(E807="NP",0,ABS(VLOOKUP(D807,AUXILIAR!$A$2:$B$11,2,FALSE) - VLOOKUP(E807,AUXILIAR!$A$2:$B$11,2,FALSE)))</f>
      </c>
      <c r="I807" s="5">
        <v>1</v>
      </c>
      <c r="J807" s="5">
        <v>1</v>
      </c>
      <c r="K807" s="5">
        <v>1</v>
      </c>
      <c r="L807" s="5">
        <v>1</v>
      </c>
      <c r="M807" s="5">
        <v>1</v>
      </c>
      <c r="N807" s="5">
        <v>1</v>
      </c>
      <c r="O807" s="7"/>
      <c r="P807" s="3"/>
      <c r="Q807" s="3" t="s">
        <v>13134</v>
      </c>
      <c r="R807" s="7"/>
      <c r="S807" s="7"/>
      <c r="T807" s="13"/>
      <c r="U807" s="13"/>
      <c r="V807" s="7"/>
      <c r="W807" s="3"/>
      <c r="X807" s="3"/>
      <c r="Y807" s="3" t="s">
        <v>11873</v>
      </c>
      <c r="Z807" s="7"/>
      <c r="AA807" s="7"/>
      <c r="AB807" s="7"/>
      <c r="AC807" s="3" t="s">
        <v>13134</v>
      </c>
      <c r="AD807" s="3"/>
      <c r="AE807" s="3"/>
      <c r="AF807" s="3"/>
    </row>
    <row x14ac:dyDescent="0.25" r="808" customHeight="1" ht="16.5">
      <c r="A808" s="5">
        <v>114067</v>
      </c>
      <c r="B808" s="3" t="s">
        <v>12619</v>
      </c>
      <c r="C808" s="3" t="s">
        <v>12620</v>
      </c>
      <c r="D808" s="8" t="s">
        <v>10</v>
      </c>
      <c r="E808" s="79"/>
      <c r="F808" s="80">
        <f>IF(AC808="SIM",IF(E808&lt;&gt;"",IF(VLOOKUP(E808,AUXILIAR!$A$1:$B$11,2,FALSE)-IF(Verificação!$G$3="",10,VLOOKUP(Verificação!$G$3,AUXILIAR!$A$1:$B$11,2,FALSE))&gt;0,Verificação!$G$3,E808),IF(VLOOKUP(D808,AUXILIAR!$A$1:$B$11,2,FALSE)-IF(Verificação!$G$3="",10,VLOOKUP(Verificação!$G$3,AUXILIAR!$A$1:$B$11,2,FALSE))&gt;0,Verificação!$G$3,D808)),IF(E808&lt;&gt;"",E808,D808))</f>
      </c>
      <c r="G808" s="81">
        <f>IF(OR(AND(AC808="SIM",OR(F808=Verificação!$G$3,D808=F808,F808="NP")),OR(D808=F808,F808="NP")),"NÃO",IF(E808&lt;&gt;"","SIM","NÃO"))</f>
      </c>
      <c r="H808" s="7">
        <f>IF(E808="NP",0,ABS(VLOOKUP(D808,AUXILIAR!$A$2:$B$11,2,FALSE) - VLOOKUP(E808,AUXILIAR!$A$2:$B$11,2,FALSE)))</f>
      </c>
      <c r="I808" s="5">
        <v>1</v>
      </c>
      <c r="J808" s="5">
        <v>1</v>
      </c>
      <c r="K808" s="5">
        <v>1</v>
      </c>
      <c r="L808" s="5">
        <v>1</v>
      </c>
      <c r="M808" s="5">
        <v>1</v>
      </c>
      <c r="N808" s="5">
        <v>1</v>
      </c>
      <c r="O808" s="7"/>
      <c r="P808" s="3"/>
      <c r="Q808" s="3" t="s">
        <v>13134</v>
      </c>
      <c r="R808" s="7"/>
      <c r="S808" s="7"/>
      <c r="T808" s="13"/>
      <c r="U808" s="13"/>
      <c r="V808" s="7"/>
      <c r="W808" s="3"/>
      <c r="X808" s="3"/>
      <c r="Y808" s="3" t="s">
        <v>11873</v>
      </c>
      <c r="Z808" s="7"/>
      <c r="AA808" s="7"/>
      <c r="AB808" s="7"/>
      <c r="AC808" s="3" t="s">
        <v>13134</v>
      </c>
      <c r="AD808" s="3"/>
      <c r="AE808" s="3"/>
      <c r="AF808" s="3"/>
    </row>
    <row x14ac:dyDescent="0.25" r="809" customHeight="1" ht="16.5">
      <c r="A809" s="5">
        <v>17267</v>
      </c>
      <c r="B809" s="3" t="s">
        <v>11935</v>
      </c>
      <c r="C809" s="3" t="s">
        <v>11936</v>
      </c>
      <c r="D809" s="8" t="s">
        <v>10</v>
      </c>
      <c r="E809" s="79"/>
      <c r="F809" s="80">
        <f>IF(AC809="SIM",IF(E809&lt;&gt;"",IF(VLOOKUP(E809,AUXILIAR!$A$1:$B$11,2,FALSE)-IF(Verificação!$G$3="",10,VLOOKUP(Verificação!$G$3,AUXILIAR!$A$1:$B$11,2,FALSE))&gt;0,Verificação!$G$3,E809),IF(VLOOKUP(D809,AUXILIAR!$A$1:$B$11,2,FALSE)-IF(Verificação!$G$3="",10,VLOOKUP(Verificação!$G$3,AUXILIAR!$A$1:$B$11,2,FALSE))&gt;0,Verificação!$G$3,D809)),IF(E809&lt;&gt;"",E809,D809))</f>
      </c>
      <c r="G809" s="81">
        <f>IF(OR(AND(AC809="SIM",OR(F809=Verificação!$G$3,D809=F809,F809="NP")),OR(D809=F809,F809="NP")),"NÃO",IF(E809&lt;&gt;"","SIM","NÃO"))</f>
      </c>
      <c r="H809" s="7">
        <f>IF(E809="NP",0,ABS(VLOOKUP(D809,AUXILIAR!$A$2:$B$11,2,FALSE) - VLOOKUP(E809,AUXILIAR!$A$2:$B$11,2,FALSE)))</f>
      </c>
      <c r="I809" s="5">
        <v>5</v>
      </c>
      <c r="J809" s="5">
        <v>5</v>
      </c>
      <c r="K809" s="5">
        <v>1</v>
      </c>
      <c r="L809" s="5">
        <v>1</v>
      </c>
      <c r="M809" s="5">
        <v>1</v>
      </c>
      <c r="N809" s="5">
        <v>1</v>
      </c>
      <c r="O809" s="7"/>
      <c r="P809" s="3"/>
      <c r="Q809" s="3" t="s">
        <v>13134</v>
      </c>
      <c r="R809" s="7"/>
      <c r="S809" s="7"/>
      <c r="T809" s="13"/>
      <c r="U809" s="13"/>
      <c r="V809" s="7"/>
      <c r="W809" s="3"/>
      <c r="X809" s="3"/>
      <c r="Y809" s="3" t="s">
        <v>13134</v>
      </c>
      <c r="Z809" s="7"/>
      <c r="AA809" s="7"/>
      <c r="AB809" s="7"/>
      <c r="AC809" s="3" t="s">
        <v>13134</v>
      </c>
      <c r="AD809" s="3"/>
      <c r="AE809" s="3"/>
      <c r="AF809" s="3"/>
    </row>
    <row x14ac:dyDescent="0.25" r="810" customHeight="1" ht="16.5">
      <c r="A810" s="5">
        <v>9150</v>
      </c>
      <c r="B810" s="3" t="s">
        <v>11891</v>
      </c>
      <c r="C810" s="3" t="s">
        <v>11892</v>
      </c>
      <c r="D810" s="8" t="s">
        <v>10</v>
      </c>
      <c r="E810" s="79"/>
      <c r="F810" s="80">
        <f>IF(AC810="SIM",IF(E810&lt;&gt;"",IF(VLOOKUP(E810,AUXILIAR!$A$1:$B$11,2,FALSE)-IF(Verificação!$G$3="",10,VLOOKUP(Verificação!$G$3,AUXILIAR!$A$1:$B$11,2,FALSE))&gt;0,Verificação!$G$3,E810),IF(VLOOKUP(D810,AUXILIAR!$A$1:$B$11,2,FALSE)-IF(Verificação!$G$3="",10,VLOOKUP(Verificação!$G$3,AUXILIAR!$A$1:$B$11,2,FALSE))&gt;0,Verificação!$G$3,D810)),IF(E810&lt;&gt;"",E810,D810))</f>
      </c>
      <c r="G810" s="81">
        <f>IF(OR(AND(AC810="SIM",OR(F810=Verificação!$G$3,D810=F810,F810="NP")),OR(D810=F810,F810="NP")),"NÃO",IF(E810&lt;&gt;"","SIM","NÃO"))</f>
      </c>
      <c r="H810" s="7">
        <f>IF(E810="NP",0,ABS(VLOOKUP(D810,AUXILIAR!$A$2:$B$11,2,FALSE) - VLOOKUP(E810,AUXILIAR!$A$2:$B$11,2,FALSE)))</f>
      </c>
      <c r="I810" s="5">
        <v>1</v>
      </c>
      <c r="J810" s="5">
        <v>1</v>
      </c>
      <c r="K810" s="5">
        <v>1</v>
      </c>
      <c r="L810" s="5">
        <v>1</v>
      </c>
      <c r="M810" s="5">
        <v>1</v>
      </c>
      <c r="N810" s="5">
        <v>1</v>
      </c>
      <c r="O810" s="7"/>
      <c r="P810" s="3"/>
      <c r="Q810" s="3" t="s">
        <v>13134</v>
      </c>
      <c r="R810" s="7"/>
      <c r="S810" s="7"/>
      <c r="T810" s="13"/>
      <c r="U810" s="13"/>
      <c r="V810" s="7"/>
      <c r="W810" s="3"/>
      <c r="X810" s="3"/>
      <c r="Y810" s="3" t="s">
        <v>11873</v>
      </c>
      <c r="Z810" s="7"/>
      <c r="AA810" s="7"/>
      <c r="AB810" s="7"/>
      <c r="AC810" s="3" t="s">
        <v>13134</v>
      </c>
      <c r="AD810" s="3"/>
      <c r="AE810" s="3"/>
      <c r="AF810" s="3"/>
    </row>
    <row x14ac:dyDescent="0.25" r="811" customHeight="1" ht="16.5">
      <c r="A811" s="5">
        <v>17249</v>
      </c>
      <c r="B811" s="3" t="s">
        <v>11932</v>
      </c>
      <c r="C811" s="3" t="s">
        <v>11933</v>
      </c>
      <c r="D811" s="8" t="s">
        <v>10</v>
      </c>
      <c r="E811" s="79"/>
      <c r="F811" s="80">
        <f>IF(AC811="SIM",IF(E811&lt;&gt;"",IF(VLOOKUP(E811,AUXILIAR!$A$1:$B$11,2,FALSE)-IF(Verificação!$G$3="",10,VLOOKUP(Verificação!$G$3,AUXILIAR!$A$1:$B$11,2,FALSE))&gt;0,Verificação!$G$3,E811),IF(VLOOKUP(D811,AUXILIAR!$A$1:$B$11,2,FALSE)-IF(Verificação!$G$3="",10,VLOOKUP(Verificação!$G$3,AUXILIAR!$A$1:$B$11,2,FALSE))&gt;0,Verificação!$G$3,D811)),IF(E811&lt;&gt;"",E811,D811))</f>
      </c>
      <c r="G811" s="81">
        <f>IF(OR(AND(AC811="SIM",OR(F811=Verificação!$G$3,D811=F811,F811="NP")),OR(D811=F811,F811="NP")),"NÃO",IF(E811&lt;&gt;"","SIM","NÃO"))</f>
      </c>
      <c r="H811" s="7">
        <f>IF(E811="NP",0,ABS(VLOOKUP(D811,AUXILIAR!$A$2:$B$11,2,FALSE) - VLOOKUP(E811,AUXILIAR!$A$2:$B$11,2,FALSE)))</f>
      </c>
      <c r="I811" s="5">
        <v>8</v>
      </c>
      <c r="J811" s="5">
        <v>25</v>
      </c>
      <c r="K811" s="48">
        <v>0.32</v>
      </c>
      <c r="L811" s="5">
        <v>2</v>
      </c>
      <c r="M811" s="5">
        <v>17</v>
      </c>
      <c r="N811" s="48">
        <v>0.11764705882352941</v>
      </c>
      <c r="O811" s="5">
        <v>3</v>
      </c>
      <c r="P811" s="3" t="s">
        <v>11934</v>
      </c>
      <c r="Q811" s="3" t="s">
        <v>13134</v>
      </c>
      <c r="R811" s="7"/>
      <c r="S811" s="7"/>
      <c r="T811" s="13"/>
      <c r="U811" s="13"/>
      <c r="V811" s="7"/>
      <c r="W811" s="3"/>
      <c r="X811" s="3"/>
      <c r="Y811" s="3" t="s">
        <v>11873</v>
      </c>
      <c r="Z811" s="7"/>
      <c r="AA811" s="7"/>
      <c r="AB811" s="7"/>
      <c r="AC811" s="3" t="s">
        <v>13134</v>
      </c>
      <c r="AD811" s="3"/>
      <c r="AE811" s="3"/>
      <c r="AF811" s="3"/>
    </row>
    <row x14ac:dyDescent="0.25" r="812" customHeight="1" ht="16.5">
      <c r="A812" s="5">
        <v>113710</v>
      </c>
      <c r="B812" s="3" t="s">
        <v>12609</v>
      </c>
      <c r="C812" s="3" t="s">
        <v>12610</v>
      </c>
      <c r="D812" s="8" t="s">
        <v>10</v>
      </c>
      <c r="E812" s="79"/>
      <c r="F812" s="80">
        <f>IF(AC812="SIM",IF(E812&lt;&gt;"",IF(VLOOKUP(E812,AUXILIAR!$A$1:$B$11,2,FALSE)-IF(Verificação!$G$3="",10,VLOOKUP(Verificação!$G$3,AUXILIAR!$A$1:$B$11,2,FALSE))&gt;0,Verificação!$G$3,E812),IF(VLOOKUP(D812,AUXILIAR!$A$1:$B$11,2,FALSE)-IF(Verificação!$G$3="",10,VLOOKUP(Verificação!$G$3,AUXILIAR!$A$1:$B$11,2,FALSE))&gt;0,Verificação!$G$3,D812)),IF(E812&lt;&gt;"",E812,D812))</f>
      </c>
      <c r="G812" s="81">
        <f>IF(OR(AND(AC812="SIM",OR(F812=Verificação!$G$3,D812=F812,F812="NP")),OR(D812=F812,F812="NP")),"NÃO",IF(E812&lt;&gt;"","SIM","NÃO"))</f>
      </c>
      <c r="H812" s="7">
        <f>IF(E812="NP",0,ABS(VLOOKUP(D812,AUXILIAR!$A$2:$B$11,2,FALSE) - VLOOKUP(E812,AUXILIAR!$A$2:$B$11,2,FALSE)))</f>
      </c>
      <c r="I812" s="5">
        <v>1</v>
      </c>
      <c r="J812" s="5">
        <v>1</v>
      </c>
      <c r="K812" s="5">
        <v>1</v>
      </c>
      <c r="L812" s="5">
        <v>1</v>
      </c>
      <c r="M812" s="5">
        <v>1</v>
      </c>
      <c r="N812" s="5">
        <v>1</v>
      </c>
      <c r="O812" s="7"/>
      <c r="P812" s="3"/>
      <c r="Q812" s="3" t="s">
        <v>13134</v>
      </c>
      <c r="R812" s="7"/>
      <c r="S812" s="7"/>
      <c r="T812" s="13"/>
      <c r="U812" s="13"/>
      <c r="V812" s="7"/>
      <c r="W812" s="3"/>
      <c r="X812" s="3"/>
      <c r="Y812" s="3" t="s">
        <v>11873</v>
      </c>
      <c r="Z812" s="7"/>
      <c r="AA812" s="7"/>
      <c r="AB812" s="7"/>
      <c r="AC812" s="3" t="s">
        <v>13134</v>
      </c>
      <c r="AD812" s="3"/>
      <c r="AE812" s="3"/>
      <c r="AF812" s="3"/>
    </row>
    <row x14ac:dyDescent="0.25" r="813" customHeight="1" ht="16.5">
      <c r="A813" s="5">
        <v>9042</v>
      </c>
      <c r="B813" s="3" t="s">
        <v>11889</v>
      </c>
      <c r="C813" s="3" t="s">
        <v>11890</v>
      </c>
      <c r="D813" s="8" t="s">
        <v>10</v>
      </c>
      <c r="E813" s="79"/>
      <c r="F813" s="80">
        <f>IF(AC813="SIM",IF(E813&lt;&gt;"",IF(VLOOKUP(E813,AUXILIAR!$A$1:$B$11,2,FALSE)-IF(Verificação!$G$3="",10,VLOOKUP(Verificação!$G$3,AUXILIAR!$A$1:$B$11,2,FALSE))&gt;0,Verificação!$G$3,E813),IF(VLOOKUP(D813,AUXILIAR!$A$1:$B$11,2,FALSE)-IF(Verificação!$G$3="",10,VLOOKUP(Verificação!$G$3,AUXILIAR!$A$1:$B$11,2,FALSE))&gt;0,Verificação!$G$3,D813)),IF(E813&lt;&gt;"",E813,D813))</f>
      </c>
      <c r="G813" s="81">
        <f>IF(OR(AND(AC813="SIM",OR(F813=Verificação!$G$3,D813=F813,F813="NP")),OR(D813=F813,F813="NP")),"NÃO",IF(E813&lt;&gt;"","SIM","NÃO"))</f>
      </c>
      <c r="H813" s="7">
        <f>IF(E813="NP",0,ABS(VLOOKUP(D813,AUXILIAR!$A$2:$B$11,2,FALSE) - VLOOKUP(E813,AUXILIAR!$A$2:$B$11,2,FALSE)))</f>
      </c>
      <c r="I813" s="5">
        <v>3</v>
      </c>
      <c r="J813" s="5">
        <v>5</v>
      </c>
      <c r="K813" s="48">
        <v>0.6</v>
      </c>
      <c r="L813" s="5">
        <v>1</v>
      </c>
      <c r="M813" s="5">
        <v>2</v>
      </c>
      <c r="N813" s="48">
        <v>0.5</v>
      </c>
      <c r="O813" s="7"/>
      <c r="P813" s="3"/>
      <c r="Q813" s="3" t="s">
        <v>13134</v>
      </c>
      <c r="R813" s="7"/>
      <c r="S813" s="7"/>
      <c r="T813" s="13"/>
      <c r="U813" s="13"/>
      <c r="V813" s="7"/>
      <c r="W813" s="3"/>
      <c r="X813" s="3"/>
      <c r="Y813" s="3" t="s">
        <v>11873</v>
      </c>
      <c r="Z813" s="7"/>
      <c r="AA813" s="7"/>
      <c r="AB813" s="7"/>
      <c r="AC813" s="3" t="s">
        <v>13134</v>
      </c>
      <c r="AD813" s="3"/>
      <c r="AE813" s="3"/>
      <c r="AF813" s="3"/>
    </row>
    <row x14ac:dyDescent="0.25" r="814" customHeight="1" ht="16.5">
      <c r="A814" s="5">
        <v>113690</v>
      </c>
      <c r="B814" s="3" t="s">
        <v>12604</v>
      </c>
      <c r="C814" s="3" t="s">
        <v>12605</v>
      </c>
      <c r="D814" s="8" t="s">
        <v>10</v>
      </c>
      <c r="E814" s="79"/>
      <c r="F814" s="80">
        <f>IF(AC814="SIM",IF(E814&lt;&gt;"",IF(VLOOKUP(E814,AUXILIAR!$A$1:$B$11,2,FALSE)-IF(Verificação!$G$3="",10,VLOOKUP(Verificação!$G$3,AUXILIAR!$A$1:$B$11,2,FALSE))&gt;0,Verificação!$G$3,E814),IF(VLOOKUP(D814,AUXILIAR!$A$1:$B$11,2,FALSE)-IF(Verificação!$G$3="",10,VLOOKUP(Verificação!$G$3,AUXILIAR!$A$1:$B$11,2,FALSE))&gt;0,Verificação!$G$3,D814)),IF(E814&lt;&gt;"",E814,D814))</f>
      </c>
      <c r="G814" s="81">
        <f>IF(OR(AND(AC814="SIM",OR(F814=Verificação!$G$3,D814=F814,F814="NP")),OR(D814=F814,F814="NP")),"NÃO",IF(E814&lt;&gt;"","SIM","NÃO"))</f>
      </c>
      <c r="H814" s="7">
        <f>IF(E814="NP",0,ABS(VLOOKUP(D814,AUXILIAR!$A$2:$B$11,2,FALSE) - VLOOKUP(E814,AUXILIAR!$A$2:$B$11,2,FALSE)))</f>
      </c>
      <c r="I814" s="5">
        <v>2</v>
      </c>
      <c r="J814" s="5">
        <v>4</v>
      </c>
      <c r="K814" s="48">
        <v>0.5</v>
      </c>
      <c r="L814" s="5">
        <v>2</v>
      </c>
      <c r="M814" s="5">
        <v>4</v>
      </c>
      <c r="N814" s="48">
        <v>0.5</v>
      </c>
      <c r="O814" s="7"/>
      <c r="P814" s="3"/>
      <c r="Q814" s="3" t="s">
        <v>13134</v>
      </c>
      <c r="R814" s="7"/>
      <c r="S814" s="7"/>
      <c r="T814" s="13"/>
      <c r="U814" s="13"/>
      <c r="V814" s="7"/>
      <c r="W814" s="3"/>
      <c r="X814" s="3"/>
      <c r="Y814" s="3" t="s">
        <v>11873</v>
      </c>
      <c r="Z814" s="7"/>
      <c r="AA814" s="7"/>
      <c r="AB814" s="7"/>
      <c r="AC814" s="3" t="s">
        <v>13134</v>
      </c>
      <c r="AD814" s="3"/>
      <c r="AE814" s="3"/>
      <c r="AF814" s="3"/>
    </row>
    <row x14ac:dyDescent="0.25" r="815" customHeight="1" ht="16.5">
      <c r="A815" s="5">
        <v>113355</v>
      </c>
      <c r="B815" s="3" t="s">
        <v>12597</v>
      </c>
      <c r="C815" s="3" t="s">
        <v>12598</v>
      </c>
      <c r="D815" s="8" t="s">
        <v>10</v>
      </c>
      <c r="E815" s="79"/>
      <c r="F815" s="80">
        <f>IF(AC815="SIM",IF(E815&lt;&gt;"",IF(VLOOKUP(E815,AUXILIAR!$A$1:$B$11,2,FALSE)-IF(Verificação!$G$3="",10,VLOOKUP(Verificação!$G$3,AUXILIAR!$A$1:$B$11,2,FALSE))&gt;0,Verificação!$G$3,E815),IF(VLOOKUP(D815,AUXILIAR!$A$1:$B$11,2,FALSE)-IF(Verificação!$G$3="",10,VLOOKUP(Verificação!$G$3,AUXILIAR!$A$1:$B$11,2,FALSE))&gt;0,Verificação!$G$3,D815)),IF(E815&lt;&gt;"",E815,D815))</f>
      </c>
      <c r="G815" s="81">
        <f>IF(OR(AND(AC815="SIM",OR(F815=Verificação!$G$3,D815=F815,F815="NP")),OR(D815=F815,F815="NP")),"NÃO",IF(E815&lt;&gt;"","SIM","NÃO"))</f>
      </c>
      <c r="H815" s="7">
        <f>IF(E815="NP",0,ABS(VLOOKUP(D815,AUXILIAR!$A$2:$B$11,2,FALSE) - VLOOKUP(E815,AUXILIAR!$A$2:$B$11,2,FALSE)))</f>
      </c>
      <c r="I815" s="5">
        <v>3</v>
      </c>
      <c r="J815" s="5">
        <v>5</v>
      </c>
      <c r="K815" s="48">
        <v>0.6</v>
      </c>
      <c r="L815" s="5">
        <v>3</v>
      </c>
      <c r="M815" s="5">
        <v>5</v>
      </c>
      <c r="N815" s="48">
        <v>0.6</v>
      </c>
      <c r="O815" s="7"/>
      <c r="P815" s="3"/>
      <c r="Q815" s="3" t="s">
        <v>13134</v>
      </c>
      <c r="R815" s="7"/>
      <c r="S815" s="7"/>
      <c r="T815" s="13"/>
      <c r="U815" s="13"/>
      <c r="V815" s="7"/>
      <c r="W815" s="3"/>
      <c r="X815" s="3"/>
      <c r="Y815" s="3" t="s">
        <v>11873</v>
      </c>
      <c r="Z815" s="7"/>
      <c r="AA815" s="7"/>
      <c r="AB815" s="7"/>
      <c r="AC815" s="3" t="s">
        <v>13134</v>
      </c>
      <c r="AD815" s="3"/>
      <c r="AE815" s="3"/>
      <c r="AF815" s="3"/>
    </row>
    <row x14ac:dyDescent="0.25" r="816" customHeight="1" ht="16.5">
      <c r="A816" s="5">
        <v>113234</v>
      </c>
      <c r="B816" s="3" t="s">
        <v>12594</v>
      </c>
      <c r="C816" s="3" t="s">
        <v>12595</v>
      </c>
      <c r="D816" s="8" t="s">
        <v>10</v>
      </c>
      <c r="E816" s="79"/>
      <c r="F816" s="80">
        <f>IF(AC816="SIM",IF(E816&lt;&gt;"",IF(VLOOKUP(E816,AUXILIAR!$A$1:$B$11,2,FALSE)-IF(Verificação!$G$3="",10,VLOOKUP(Verificação!$G$3,AUXILIAR!$A$1:$B$11,2,FALSE))&gt;0,Verificação!$G$3,E816),IF(VLOOKUP(D816,AUXILIAR!$A$1:$B$11,2,FALSE)-IF(Verificação!$G$3="",10,VLOOKUP(Verificação!$G$3,AUXILIAR!$A$1:$B$11,2,FALSE))&gt;0,Verificação!$G$3,D816)),IF(E816&lt;&gt;"",E816,D816))</f>
      </c>
      <c r="G816" s="81">
        <f>IF(OR(AND(AC816="SIM",OR(F816=Verificação!$G$3,D816=F816,F816="NP")),OR(D816=F816,F816="NP")),"NÃO",IF(E816&lt;&gt;"","SIM","NÃO"))</f>
      </c>
      <c r="H816" s="7">
        <f>IF(E816="NP",0,ABS(VLOOKUP(D816,AUXILIAR!$A$2:$B$11,2,FALSE) - VLOOKUP(E816,AUXILIAR!$A$2:$B$11,2,FALSE)))</f>
      </c>
      <c r="I816" s="5">
        <v>3</v>
      </c>
      <c r="J816" s="5">
        <v>11</v>
      </c>
      <c r="K816" s="48">
        <v>0.2727272727272727</v>
      </c>
      <c r="L816" s="5">
        <v>3</v>
      </c>
      <c r="M816" s="5">
        <v>11</v>
      </c>
      <c r="N816" s="48">
        <v>0.2727272727272727</v>
      </c>
      <c r="O816" s="5">
        <v>3</v>
      </c>
      <c r="P816" s="3" t="s">
        <v>12596</v>
      </c>
      <c r="Q816" s="3" t="s">
        <v>11873</v>
      </c>
      <c r="R816" s="7"/>
      <c r="S816" s="7"/>
      <c r="T816" s="13"/>
      <c r="U816" s="13"/>
      <c r="V816" s="7"/>
      <c r="W816" s="3"/>
      <c r="X816" s="3"/>
      <c r="Y816" s="3" t="s">
        <v>11873</v>
      </c>
      <c r="Z816" s="7"/>
      <c r="AA816" s="7"/>
      <c r="AB816" s="7"/>
      <c r="AC816" s="3" t="s">
        <v>13134</v>
      </c>
      <c r="AD816" s="3"/>
      <c r="AE816" s="3"/>
      <c r="AF816" s="3"/>
    </row>
    <row x14ac:dyDescent="0.25" r="817" customHeight="1" ht="16.5">
      <c r="A817" s="5">
        <v>4878</v>
      </c>
      <c r="B817" s="3" t="s">
        <v>11865</v>
      </c>
      <c r="C817" s="3" t="s">
        <v>11866</v>
      </c>
      <c r="D817" s="8" t="s">
        <v>10</v>
      </c>
      <c r="E817" s="79"/>
      <c r="F817" s="80">
        <f>IF(AC817="SIM",IF(E817&lt;&gt;"",IF(VLOOKUP(E817,AUXILIAR!$A$1:$B$11,2,FALSE)-IF(Verificação!$G$3="",10,VLOOKUP(Verificação!$G$3,AUXILIAR!$A$1:$B$11,2,FALSE))&gt;0,Verificação!$G$3,E817),IF(VLOOKUP(D817,AUXILIAR!$A$1:$B$11,2,FALSE)-IF(Verificação!$G$3="",10,VLOOKUP(Verificação!$G$3,AUXILIAR!$A$1:$B$11,2,FALSE))&gt;0,Verificação!$G$3,D817)),IF(E817&lt;&gt;"",E817,D817))</f>
      </c>
      <c r="G817" s="81">
        <f>IF(OR(AND(AC817="SIM",OR(F817=Verificação!$G$3,D817=F817,F817="NP")),OR(D817=F817,F817="NP")),"NÃO",IF(E817&lt;&gt;"","SIM","NÃO"))</f>
      </c>
      <c r="H817" s="7">
        <f>IF(E817="NP",0,ABS(VLOOKUP(D817,AUXILIAR!$A$2:$B$11,2,FALSE) - VLOOKUP(E817,AUXILIAR!$A$2:$B$11,2,FALSE)))</f>
      </c>
      <c r="I817" s="5">
        <v>23</v>
      </c>
      <c r="J817" s="5">
        <v>68</v>
      </c>
      <c r="K817" s="48">
        <v>0.3382352941176471</v>
      </c>
      <c r="L817" s="5">
        <v>3</v>
      </c>
      <c r="M817" s="5">
        <v>20</v>
      </c>
      <c r="N817" s="48">
        <v>0.15</v>
      </c>
      <c r="O817" s="5">
        <v>3</v>
      </c>
      <c r="P817" s="3" t="s">
        <v>11867</v>
      </c>
      <c r="Q817" s="3" t="s">
        <v>13134</v>
      </c>
      <c r="R817" s="7"/>
      <c r="S817" s="7"/>
      <c r="T817" s="13"/>
      <c r="U817" s="13"/>
      <c r="V817" s="7"/>
      <c r="W817" s="3"/>
      <c r="X817" s="3"/>
      <c r="Y817" s="3" t="s">
        <v>11873</v>
      </c>
      <c r="Z817" s="7"/>
      <c r="AA817" s="7"/>
      <c r="AB817" s="7"/>
      <c r="AC817" s="3" t="s">
        <v>13134</v>
      </c>
      <c r="AD817" s="3"/>
      <c r="AE817" s="3"/>
      <c r="AF817" s="3"/>
    </row>
    <row x14ac:dyDescent="0.25" r="818" customHeight="1" ht="16.5">
      <c r="A818" s="5">
        <v>113125</v>
      </c>
      <c r="B818" s="3" t="s">
        <v>12588</v>
      </c>
      <c r="C818" s="3" t="s">
        <v>12589</v>
      </c>
      <c r="D818" s="8" t="s">
        <v>10</v>
      </c>
      <c r="E818" s="79"/>
      <c r="F818" s="80">
        <f>IF(AC818="SIM",IF(E818&lt;&gt;"",IF(VLOOKUP(E818,AUXILIAR!$A$1:$B$11,2,FALSE)-IF(Verificação!$G$3="",10,VLOOKUP(Verificação!$G$3,AUXILIAR!$A$1:$B$11,2,FALSE))&gt;0,Verificação!$G$3,E818),IF(VLOOKUP(D818,AUXILIAR!$A$1:$B$11,2,FALSE)-IF(Verificação!$G$3="",10,VLOOKUP(Verificação!$G$3,AUXILIAR!$A$1:$B$11,2,FALSE))&gt;0,Verificação!$G$3,D818)),IF(E818&lt;&gt;"",E818,D818))</f>
      </c>
      <c r="G818" s="81">
        <f>IF(OR(AND(AC818="SIM",OR(F818=Verificação!$G$3,D818=F818,F818="NP")),OR(D818=F818,F818="NP")),"NÃO",IF(E818&lt;&gt;"","SIM","NÃO"))</f>
      </c>
      <c r="H818" s="7">
        <f>IF(E818="NP",0,ABS(VLOOKUP(D818,AUXILIAR!$A$2:$B$11,2,FALSE) - VLOOKUP(E818,AUXILIAR!$A$2:$B$11,2,FALSE)))</f>
      </c>
      <c r="I818" s="5">
        <v>7</v>
      </c>
      <c r="J818" s="5">
        <v>15</v>
      </c>
      <c r="K818" s="48">
        <v>0.4666666666666667</v>
      </c>
      <c r="L818" s="5">
        <v>7</v>
      </c>
      <c r="M818" s="5">
        <v>15</v>
      </c>
      <c r="N818" s="48">
        <v>0.4666666666666667</v>
      </c>
      <c r="O818" s="5">
        <v>2</v>
      </c>
      <c r="P818" s="3" t="s">
        <v>12590</v>
      </c>
      <c r="Q818" s="3" t="s">
        <v>11873</v>
      </c>
      <c r="R818" s="7"/>
      <c r="S818" s="7"/>
      <c r="T818" s="13"/>
      <c r="U818" s="13"/>
      <c r="V818" s="7"/>
      <c r="W818" s="3"/>
      <c r="X818" s="3"/>
      <c r="Y818" s="3" t="s">
        <v>11873</v>
      </c>
      <c r="Z818" s="7"/>
      <c r="AA818" s="7"/>
      <c r="AB818" s="7"/>
      <c r="AC818" s="3" t="s">
        <v>13134</v>
      </c>
      <c r="AD818" s="3"/>
      <c r="AE818" s="3"/>
      <c r="AF818" s="3"/>
    </row>
    <row x14ac:dyDescent="0.25" r="819" customHeight="1" ht="16.5">
      <c r="A819" s="5">
        <v>112833</v>
      </c>
      <c r="B819" s="3" t="s">
        <v>12586</v>
      </c>
      <c r="C819" s="3" t="s">
        <v>12587</v>
      </c>
      <c r="D819" s="8" t="s">
        <v>10</v>
      </c>
      <c r="E819" s="79"/>
      <c r="F819" s="80">
        <f>IF(AC819="SIM",IF(E819&lt;&gt;"",IF(VLOOKUP(E819,AUXILIAR!$A$1:$B$11,2,FALSE)-IF(Verificação!$G$3="",10,VLOOKUP(Verificação!$G$3,AUXILIAR!$A$1:$B$11,2,FALSE))&gt;0,Verificação!$G$3,E819),IF(VLOOKUP(D819,AUXILIAR!$A$1:$B$11,2,FALSE)-IF(Verificação!$G$3="",10,VLOOKUP(Verificação!$G$3,AUXILIAR!$A$1:$B$11,2,FALSE))&gt;0,Verificação!$G$3,D819)),IF(E819&lt;&gt;"",E819,D819))</f>
      </c>
      <c r="G819" s="81">
        <f>IF(OR(AND(AC819="SIM",OR(F819=Verificação!$G$3,D819=F819,F819="NP")),OR(D819=F819,F819="NP")),"NÃO",IF(E819&lt;&gt;"","SIM","NÃO"))</f>
      </c>
      <c r="H819" s="7">
        <f>IF(E819="NP",0,ABS(VLOOKUP(D819,AUXILIAR!$A$2:$B$11,2,FALSE) - VLOOKUP(E819,AUXILIAR!$A$2:$B$11,2,FALSE)))</f>
      </c>
      <c r="I819" s="5">
        <v>12</v>
      </c>
      <c r="J819" s="5">
        <v>18</v>
      </c>
      <c r="K819" s="48">
        <v>0.6666666666666666</v>
      </c>
      <c r="L819" s="5">
        <v>12</v>
      </c>
      <c r="M819" s="5">
        <v>18</v>
      </c>
      <c r="N819" s="48">
        <v>0.6666666666666666</v>
      </c>
      <c r="O819" s="7"/>
      <c r="P819" s="3"/>
      <c r="Q819" s="3" t="s">
        <v>13134</v>
      </c>
      <c r="R819" s="7"/>
      <c r="S819" s="7"/>
      <c r="T819" s="13"/>
      <c r="U819" s="13"/>
      <c r="V819" s="7"/>
      <c r="W819" s="3"/>
      <c r="X819" s="3"/>
      <c r="Y819" s="3" t="s">
        <v>11873</v>
      </c>
      <c r="Z819" s="7"/>
      <c r="AA819" s="7"/>
      <c r="AB819" s="7"/>
      <c r="AC819" s="3" t="s">
        <v>13134</v>
      </c>
      <c r="AD819" s="3"/>
      <c r="AE819" s="3"/>
      <c r="AF819" s="3"/>
    </row>
    <row x14ac:dyDescent="0.25" r="820" customHeight="1" ht="16.5">
      <c r="A820" s="5">
        <v>112486</v>
      </c>
      <c r="B820" s="3" t="s">
        <v>12582</v>
      </c>
      <c r="C820" s="3" t="s">
        <v>12583</v>
      </c>
      <c r="D820" s="8" t="s">
        <v>10</v>
      </c>
      <c r="E820" s="79"/>
      <c r="F820" s="80">
        <f>IF(AC820="SIM",IF(E820&lt;&gt;"",IF(VLOOKUP(E820,AUXILIAR!$A$1:$B$11,2,FALSE)-IF(Verificação!$G$3="",10,VLOOKUP(Verificação!$G$3,AUXILIAR!$A$1:$B$11,2,FALSE))&gt;0,Verificação!$G$3,E820),IF(VLOOKUP(D820,AUXILIAR!$A$1:$B$11,2,FALSE)-IF(Verificação!$G$3="",10,VLOOKUP(Verificação!$G$3,AUXILIAR!$A$1:$B$11,2,FALSE))&gt;0,Verificação!$G$3,D820)),IF(E820&lt;&gt;"",E820,D820))</f>
      </c>
      <c r="G820" s="81">
        <f>IF(OR(AND(AC820="SIM",OR(F820=Verificação!$G$3,D820=F820,F820="NP")),OR(D820=F820,F820="NP")),"NÃO",IF(E820&lt;&gt;"","SIM","NÃO"))</f>
      </c>
      <c r="H820" s="7">
        <f>IF(E820="NP",0,ABS(VLOOKUP(D820,AUXILIAR!$A$2:$B$11,2,FALSE) - VLOOKUP(E820,AUXILIAR!$A$2:$B$11,2,FALSE)))</f>
      </c>
      <c r="I820" s="5">
        <v>1</v>
      </c>
      <c r="J820" s="5">
        <v>1</v>
      </c>
      <c r="K820" s="5">
        <v>1</v>
      </c>
      <c r="L820" s="5">
        <v>1</v>
      </c>
      <c r="M820" s="5">
        <v>1</v>
      </c>
      <c r="N820" s="5">
        <v>1</v>
      </c>
      <c r="O820" s="7"/>
      <c r="P820" s="3"/>
      <c r="Q820" s="3" t="s">
        <v>13134</v>
      </c>
      <c r="R820" s="7"/>
      <c r="S820" s="7"/>
      <c r="T820" s="13"/>
      <c r="U820" s="13"/>
      <c r="V820" s="7"/>
      <c r="W820" s="3"/>
      <c r="X820" s="3"/>
      <c r="Y820" s="3" t="s">
        <v>11873</v>
      </c>
      <c r="Z820" s="7"/>
      <c r="AA820" s="7"/>
      <c r="AB820" s="7"/>
      <c r="AC820" s="3" t="s">
        <v>13134</v>
      </c>
      <c r="AD820" s="3"/>
      <c r="AE820" s="3"/>
      <c r="AF820" s="3"/>
    </row>
    <row x14ac:dyDescent="0.25" r="821" customHeight="1" ht="16.5">
      <c r="A821" s="5">
        <v>112166</v>
      </c>
      <c r="B821" s="3" t="s">
        <v>12580</v>
      </c>
      <c r="C821" s="3" t="s">
        <v>12581</v>
      </c>
      <c r="D821" s="8" t="s">
        <v>10</v>
      </c>
      <c r="E821" s="79"/>
      <c r="F821" s="80">
        <f>IF(AC821="SIM",IF(E821&lt;&gt;"",IF(VLOOKUP(E821,AUXILIAR!$A$1:$B$11,2,FALSE)-IF(Verificação!$G$3="",10,VLOOKUP(Verificação!$G$3,AUXILIAR!$A$1:$B$11,2,FALSE))&gt;0,Verificação!$G$3,E821),IF(VLOOKUP(D821,AUXILIAR!$A$1:$B$11,2,FALSE)-IF(Verificação!$G$3="",10,VLOOKUP(Verificação!$G$3,AUXILIAR!$A$1:$B$11,2,FALSE))&gt;0,Verificação!$G$3,D821)),IF(E821&lt;&gt;"",E821,D821))</f>
      </c>
      <c r="G821" s="81">
        <f>IF(OR(AND(AC821="SIM",OR(F821=Verificação!$G$3,D821=F821,F821="NP")),OR(D821=F821,F821="NP")),"NÃO",IF(E821&lt;&gt;"","SIM","NÃO"))</f>
      </c>
      <c r="H821" s="7">
        <f>IF(E821="NP",0,ABS(VLOOKUP(D821,AUXILIAR!$A$2:$B$11,2,FALSE) - VLOOKUP(E821,AUXILIAR!$A$2:$B$11,2,FALSE)))</f>
      </c>
      <c r="I821" s="5">
        <v>2</v>
      </c>
      <c r="J821" s="5">
        <v>2</v>
      </c>
      <c r="K821" s="5">
        <v>1</v>
      </c>
      <c r="L821" s="5">
        <v>2</v>
      </c>
      <c r="M821" s="5">
        <v>2</v>
      </c>
      <c r="N821" s="5">
        <v>1</v>
      </c>
      <c r="O821" s="7"/>
      <c r="P821" s="3"/>
      <c r="Q821" s="3" t="s">
        <v>13134</v>
      </c>
      <c r="R821" s="7"/>
      <c r="S821" s="7"/>
      <c r="T821" s="13"/>
      <c r="U821" s="13"/>
      <c r="V821" s="7"/>
      <c r="W821" s="3"/>
      <c r="X821" s="3"/>
      <c r="Y821" s="3" t="s">
        <v>11873</v>
      </c>
      <c r="Z821" s="7"/>
      <c r="AA821" s="7"/>
      <c r="AB821" s="7"/>
      <c r="AC821" s="3" t="s">
        <v>13134</v>
      </c>
      <c r="AD821" s="3"/>
      <c r="AE821" s="3"/>
      <c r="AF821" s="3"/>
    </row>
    <row x14ac:dyDescent="0.25" r="822" customHeight="1" ht="16.5">
      <c r="A822" s="5">
        <v>112147</v>
      </c>
      <c r="B822" s="3" t="s">
        <v>12578</v>
      </c>
      <c r="C822" s="3" t="s">
        <v>12579</v>
      </c>
      <c r="D822" s="8" t="s">
        <v>10</v>
      </c>
      <c r="E822" s="79"/>
      <c r="F822" s="80">
        <f>IF(AC822="SIM",IF(E822&lt;&gt;"",IF(VLOOKUP(E822,AUXILIAR!$A$1:$B$11,2,FALSE)-IF(Verificação!$G$3="",10,VLOOKUP(Verificação!$G$3,AUXILIAR!$A$1:$B$11,2,FALSE))&gt;0,Verificação!$G$3,E822),IF(VLOOKUP(D822,AUXILIAR!$A$1:$B$11,2,FALSE)-IF(Verificação!$G$3="",10,VLOOKUP(Verificação!$G$3,AUXILIAR!$A$1:$B$11,2,FALSE))&gt;0,Verificação!$G$3,D822)),IF(E822&lt;&gt;"",E822,D822))</f>
      </c>
      <c r="G822" s="81">
        <f>IF(OR(AND(AC822="SIM",OR(F822=Verificação!$G$3,D822=F822,F822="NP")),OR(D822=F822,F822="NP")),"NÃO",IF(E822&lt;&gt;"","SIM","NÃO"))</f>
      </c>
      <c r="H822" s="7">
        <f>IF(E822="NP",0,ABS(VLOOKUP(D822,AUXILIAR!$A$2:$B$11,2,FALSE) - VLOOKUP(E822,AUXILIAR!$A$2:$B$11,2,FALSE)))</f>
      </c>
      <c r="I822" s="5">
        <v>2</v>
      </c>
      <c r="J822" s="5">
        <v>2</v>
      </c>
      <c r="K822" s="5">
        <v>1</v>
      </c>
      <c r="L822" s="5">
        <v>2</v>
      </c>
      <c r="M822" s="5">
        <v>2</v>
      </c>
      <c r="N822" s="5">
        <v>1</v>
      </c>
      <c r="O822" s="7"/>
      <c r="P822" s="3"/>
      <c r="Q822" s="3" t="s">
        <v>13134</v>
      </c>
      <c r="R822" s="7"/>
      <c r="S822" s="7"/>
      <c r="T822" s="13"/>
      <c r="U822" s="13"/>
      <c r="V822" s="7"/>
      <c r="W822" s="3"/>
      <c r="X822" s="3"/>
      <c r="Y822" s="3" t="s">
        <v>11873</v>
      </c>
      <c r="Z822" s="7"/>
      <c r="AA822" s="7"/>
      <c r="AB822" s="7"/>
      <c r="AC822" s="3" t="s">
        <v>13134</v>
      </c>
      <c r="AD822" s="3"/>
      <c r="AE822" s="3"/>
      <c r="AF822" s="3"/>
    </row>
    <row x14ac:dyDescent="0.25" r="823" customHeight="1" ht="16.5">
      <c r="A823" s="5">
        <v>111770</v>
      </c>
      <c r="B823" s="3" t="s">
        <v>12565</v>
      </c>
      <c r="C823" s="3" t="s">
        <v>12566</v>
      </c>
      <c r="D823" s="8" t="s">
        <v>10</v>
      </c>
      <c r="E823" s="79"/>
      <c r="F823" s="80">
        <f>IF(AC823="SIM",IF(E823&lt;&gt;"",IF(VLOOKUP(E823,AUXILIAR!$A$1:$B$11,2,FALSE)-IF(Verificação!$G$3="",10,VLOOKUP(Verificação!$G$3,AUXILIAR!$A$1:$B$11,2,FALSE))&gt;0,Verificação!$G$3,E823),IF(VLOOKUP(D823,AUXILIAR!$A$1:$B$11,2,FALSE)-IF(Verificação!$G$3="",10,VLOOKUP(Verificação!$G$3,AUXILIAR!$A$1:$B$11,2,FALSE))&gt;0,Verificação!$G$3,D823)),IF(E823&lt;&gt;"",E823,D823))</f>
      </c>
      <c r="G823" s="81">
        <f>IF(OR(AND(AC823="SIM",OR(F823=Verificação!$G$3,D823=F823,F823="NP")),OR(D823=F823,F823="NP")),"NÃO",IF(E823&lt;&gt;"","SIM","NÃO"))</f>
      </c>
      <c r="H823" s="7">
        <f>IF(E823="NP",0,ABS(VLOOKUP(D823,AUXILIAR!$A$2:$B$11,2,FALSE) - VLOOKUP(E823,AUXILIAR!$A$2:$B$11,2,FALSE)))</f>
      </c>
      <c r="I823" s="5">
        <v>1</v>
      </c>
      <c r="J823" s="5">
        <v>1</v>
      </c>
      <c r="K823" s="5">
        <v>1</v>
      </c>
      <c r="L823" s="5">
        <v>1</v>
      </c>
      <c r="M823" s="5">
        <v>1</v>
      </c>
      <c r="N823" s="5">
        <v>1</v>
      </c>
      <c r="O823" s="7"/>
      <c r="P823" s="3"/>
      <c r="Q823" s="3" t="s">
        <v>13134</v>
      </c>
      <c r="R823" s="7"/>
      <c r="S823" s="7"/>
      <c r="T823" s="13"/>
      <c r="U823" s="13"/>
      <c r="V823" s="7"/>
      <c r="W823" s="3"/>
      <c r="X823" s="3"/>
      <c r="Y823" s="3" t="s">
        <v>11873</v>
      </c>
      <c r="Z823" s="7"/>
      <c r="AA823" s="7"/>
      <c r="AB823" s="7"/>
      <c r="AC823" s="3" t="s">
        <v>13134</v>
      </c>
      <c r="AD823" s="3"/>
      <c r="AE823" s="3"/>
      <c r="AF823" s="3"/>
    </row>
    <row x14ac:dyDescent="0.25" r="824" customHeight="1" ht="16.5">
      <c r="A824" s="5">
        <v>19429</v>
      </c>
      <c r="B824" s="3" t="s">
        <v>11948</v>
      </c>
      <c r="C824" s="3" t="s">
        <v>11949</v>
      </c>
      <c r="D824" s="8" t="s">
        <v>10</v>
      </c>
      <c r="E824" s="79"/>
      <c r="F824" s="80">
        <f>IF(AC824="SIM",IF(E824&lt;&gt;"",IF(VLOOKUP(E824,AUXILIAR!$A$1:$B$11,2,FALSE)-IF(Verificação!$G$3="",10,VLOOKUP(Verificação!$G$3,AUXILIAR!$A$1:$B$11,2,FALSE))&gt;0,Verificação!$G$3,E824),IF(VLOOKUP(D824,AUXILIAR!$A$1:$B$11,2,FALSE)-IF(Verificação!$G$3="",10,VLOOKUP(Verificação!$G$3,AUXILIAR!$A$1:$B$11,2,FALSE))&gt;0,Verificação!$G$3,D824)),IF(E824&lt;&gt;"",E824,D824))</f>
      </c>
      <c r="G824" s="81">
        <f>IF(OR(AND(AC824="SIM",OR(F824=Verificação!$G$3,D824=F824,F824="NP")),OR(D824=F824,F824="NP")),"NÃO",IF(E824&lt;&gt;"","SIM","NÃO"))</f>
      </c>
      <c r="H824" s="7">
        <f>IF(E824="NP",0,ABS(VLOOKUP(D824,AUXILIAR!$A$2:$B$11,2,FALSE) - VLOOKUP(E824,AUXILIAR!$A$2:$B$11,2,FALSE)))</f>
      </c>
      <c r="I824" s="5">
        <v>17</v>
      </c>
      <c r="J824" s="5">
        <v>29</v>
      </c>
      <c r="K824" s="48">
        <v>0.5862068965517241</v>
      </c>
      <c r="L824" s="5">
        <v>12</v>
      </c>
      <c r="M824" s="5">
        <v>19</v>
      </c>
      <c r="N824" s="48">
        <v>0.631578947368421</v>
      </c>
      <c r="O824" s="7"/>
      <c r="P824" s="3"/>
      <c r="Q824" s="3" t="s">
        <v>13134</v>
      </c>
      <c r="R824" s="7"/>
      <c r="S824" s="7"/>
      <c r="T824" s="13"/>
      <c r="U824" s="13"/>
      <c r="V824" s="7"/>
      <c r="W824" s="3"/>
      <c r="X824" s="3"/>
      <c r="Y824" s="3" t="s">
        <v>11873</v>
      </c>
      <c r="Z824" s="7"/>
      <c r="AA824" s="7"/>
      <c r="AB824" s="7"/>
      <c r="AC824" s="3" t="s">
        <v>13134</v>
      </c>
      <c r="AD824" s="3"/>
      <c r="AE824" s="3"/>
      <c r="AF824" s="3"/>
    </row>
    <row x14ac:dyDescent="0.25" r="825" customHeight="1" ht="16.5">
      <c r="A825" s="5">
        <v>111727</v>
      </c>
      <c r="B825" s="3" t="s">
        <v>12563</v>
      </c>
      <c r="C825" s="3" t="s">
        <v>12564</v>
      </c>
      <c r="D825" s="8" t="s">
        <v>10</v>
      </c>
      <c r="E825" s="79"/>
      <c r="F825" s="80">
        <f>IF(AC825="SIM",IF(E825&lt;&gt;"",IF(VLOOKUP(E825,AUXILIAR!$A$1:$B$11,2,FALSE)-IF(Verificação!$G$3="",10,VLOOKUP(Verificação!$G$3,AUXILIAR!$A$1:$B$11,2,FALSE))&gt;0,Verificação!$G$3,E825),IF(VLOOKUP(D825,AUXILIAR!$A$1:$B$11,2,FALSE)-IF(Verificação!$G$3="",10,VLOOKUP(Verificação!$G$3,AUXILIAR!$A$1:$B$11,2,FALSE))&gt;0,Verificação!$G$3,D825)),IF(E825&lt;&gt;"",E825,D825))</f>
      </c>
      <c r="G825" s="81">
        <f>IF(OR(AND(AC825="SIM",OR(F825=Verificação!$G$3,D825=F825,F825="NP")),OR(D825=F825,F825="NP")),"NÃO",IF(E825&lt;&gt;"","SIM","NÃO"))</f>
      </c>
      <c r="H825" s="7">
        <f>IF(E825="NP",0,ABS(VLOOKUP(D825,AUXILIAR!$A$2:$B$11,2,FALSE) - VLOOKUP(E825,AUXILIAR!$A$2:$B$11,2,FALSE)))</f>
      </c>
      <c r="I825" s="5">
        <v>2</v>
      </c>
      <c r="J825" s="5">
        <v>2</v>
      </c>
      <c r="K825" s="5">
        <v>1</v>
      </c>
      <c r="L825" s="5">
        <v>2</v>
      </c>
      <c r="M825" s="5">
        <v>2</v>
      </c>
      <c r="N825" s="5">
        <v>1</v>
      </c>
      <c r="O825" s="7"/>
      <c r="P825" s="3"/>
      <c r="Q825" s="3" t="s">
        <v>13134</v>
      </c>
      <c r="R825" s="7"/>
      <c r="S825" s="7"/>
      <c r="T825" s="13"/>
      <c r="U825" s="13"/>
      <c r="V825" s="7"/>
      <c r="W825" s="3"/>
      <c r="X825" s="3"/>
      <c r="Y825" s="3" t="s">
        <v>11873</v>
      </c>
      <c r="Z825" s="7"/>
      <c r="AA825" s="7"/>
      <c r="AB825" s="7"/>
      <c r="AC825" s="3" t="s">
        <v>13134</v>
      </c>
      <c r="AD825" s="3"/>
      <c r="AE825" s="3"/>
      <c r="AF825" s="3"/>
    </row>
    <row x14ac:dyDescent="0.25" r="826" customHeight="1" ht="16.5">
      <c r="A826" s="5">
        <v>111590</v>
      </c>
      <c r="B826" s="3" t="s">
        <v>12558</v>
      </c>
      <c r="C826" s="3" t="s">
        <v>12559</v>
      </c>
      <c r="D826" s="8" t="s">
        <v>10</v>
      </c>
      <c r="E826" s="79"/>
      <c r="F826" s="80">
        <f>IF(AC826="SIM",IF(E826&lt;&gt;"",IF(VLOOKUP(E826,AUXILIAR!$A$1:$B$11,2,FALSE)-IF(Verificação!$G$3="",10,VLOOKUP(Verificação!$G$3,AUXILIAR!$A$1:$B$11,2,FALSE))&gt;0,Verificação!$G$3,E826),IF(VLOOKUP(D826,AUXILIAR!$A$1:$B$11,2,FALSE)-IF(Verificação!$G$3="",10,VLOOKUP(Verificação!$G$3,AUXILIAR!$A$1:$B$11,2,FALSE))&gt;0,Verificação!$G$3,D826)),IF(E826&lt;&gt;"",E826,D826))</f>
      </c>
      <c r="G826" s="81">
        <f>IF(OR(AND(AC826="SIM",OR(F826=Verificação!$G$3,D826=F826,F826="NP")),OR(D826=F826,F826="NP")),"NÃO",IF(E826&lt;&gt;"","SIM","NÃO"))</f>
      </c>
      <c r="H826" s="7">
        <f>IF(E826="NP",0,ABS(VLOOKUP(D826,AUXILIAR!$A$2:$B$11,2,FALSE) - VLOOKUP(E826,AUXILIAR!$A$2:$B$11,2,FALSE)))</f>
      </c>
      <c r="I826" s="5">
        <v>1</v>
      </c>
      <c r="J826" s="5">
        <v>1</v>
      </c>
      <c r="K826" s="5">
        <v>1</v>
      </c>
      <c r="L826" s="5">
        <v>1</v>
      </c>
      <c r="M826" s="5">
        <v>1</v>
      </c>
      <c r="N826" s="5">
        <v>1</v>
      </c>
      <c r="O826" s="7"/>
      <c r="P826" s="3"/>
      <c r="Q826" s="3" t="s">
        <v>13134</v>
      </c>
      <c r="R826" s="7"/>
      <c r="S826" s="7"/>
      <c r="T826" s="13"/>
      <c r="U826" s="13"/>
      <c r="V826" s="7"/>
      <c r="W826" s="3"/>
      <c r="X826" s="3"/>
      <c r="Y826" s="3" t="s">
        <v>11873</v>
      </c>
      <c r="Z826" s="7"/>
      <c r="AA826" s="7"/>
      <c r="AB826" s="7"/>
      <c r="AC826" s="3" t="s">
        <v>13134</v>
      </c>
      <c r="AD826" s="3"/>
      <c r="AE826" s="3"/>
      <c r="AF826" s="3"/>
    </row>
    <row x14ac:dyDescent="0.25" r="827" customHeight="1" ht="16.5">
      <c r="A827" s="5">
        <v>111589</v>
      </c>
      <c r="B827" s="3" t="s">
        <v>12556</v>
      </c>
      <c r="C827" s="3" t="s">
        <v>12557</v>
      </c>
      <c r="D827" s="8" t="s">
        <v>10</v>
      </c>
      <c r="E827" s="79"/>
      <c r="F827" s="80">
        <f>IF(AC827="SIM",IF(E827&lt;&gt;"",IF(VLOOKUP(E827,AUXILIAR!$A$1:$B$11,2,FALSE)-IF(Verificação!$G$3="",10,VLOOKUP(Verificação!$G$3,AUXILIAR!$A$1:$B$11,2,FALSE))&gt;0,Verificação!$G$3,E827),IF(VLOOKUP(D827,AUXILIAR!$A$1:$B$11,2,FALSE)-IF(Verificação!$G$3="",10,VLOOKUP(Verificação!$G$3,AUXILIAR!$A$1:$B$11,2,FALSE))&gt;0,Verificação!$G$3,D827)),IF(E827&lt;&gt;"",E827,D827))</f>
      </c>
      <c r="G827" s="81">
        <f>IF(OR(AND(AC827="SIM",OR(F827=Verificação!$G$3,D827=F827,F827="NP")),OR(D827=F827,F827="NP")),"NÃO",IF(E827&lt;&gt;"","SIM","NÃO"))</f>
      </c>
      <c r="H827" s="7">
        <f>IF(E827="NP",0,ABS(VLOOKUP(D827,AUXILIAR!$A$2:$B$11,2,FALSE) - VLOOKUP(E827,AUXILIAR!$A$2:$B$11,2,FALSE)))</f>
      </c>
      <c r="I827" s="5">
        <v>106</v>
      </c>
      <c r="J827" s="5">
        <v>196</v>
      </c>
      <c r="K827" s="48">
        <v>0.5408163265306123</v>
      </c>
      <c r="L827" s="5">
        <v>106</v>
      </c>
      <c r="M827" s="5">
        <v>196</v>
      </c>
      <c r="N827" s="48">
        <v>0.5408163265306123</v>
      </c>
      <c r="O827" s="7"/>
      <c r="P827" s="3"/>
      <c r="Q827" s="3" t="s">
        <v>13134</v>
      </c>
      <c r="R827" s="7"/>
      <c r="S827" s="7"/>
      <c r="T827" s="13"/>
      <c r="U827" s="13"/>
      <c r="V827" s="7"/>
      <c r="W827" s="3"/>
      <c r="X827" s="3"/>
      <c r="Y827" s="3" t="s">
        <v>11873</v>
      </c>
      <c r="Z827" s="7"/>
      <c r="AA827" s="7"/>
      <c r="AB827" s="7"/>
      <c r="AC827" s="3" t="s">
        <v>13134</v>
      </c>
      <c r="AD827" s="3"/>
      <c r="AE827" s="3"/>
      <c r="AF827" s="3"/>
    </row>
    <row x14ac:dyDescent="0.25" r="828" customHeight="1" ht="16.5">
      <c r="A828" s="5">
        <v>111385</v>
      </c>
      <c r="B828" s="3" t="s">
        <v>12550</v>
      </c>
      <c r="C828" s="3" t="s">
        <v>12551</v>
      </c>
      <c r="D828" s="8" t="s">
        <v>10</v>
      </c>
      <c r="E828" s="79"/>
      <c r="F828" s="80">
        <f>IF(AC828="SIM",IF(E828&lt;&gt;"",IF(VLOOKUP(E828,AUXILIAR!$A$1:$B$11,2,FALSE)-IF(Verificação!$G$3="",10,VLOOKUP(Verificação!$G$3,AUXILIAR!$A$1:$B$11,2,FALSE))&gt;0,Verificação!$G$3,E828),IF(VLOOKUP(D828,AUXILIAR!$A$1:$B$11,2,FALSE)-IF(Verificação!$G$3="",10,VLOOKUP(Verificação!$G$3,AUXILIAR!$A$1:$B$11,2,FALSE))&gt;0,Verificação!$G$3,D828)),IF(E828&lt;&gt;"",E828,D828))</f>
      </c>
      <c r="G828" s="81">
        <f>IF(OR(AND(AC828="SIM",OR(F828=Verificação!$G$3,D828=F828,F828="NP")),OR(D828=F828,F828="NP")),"NÃO",IF(E828&lt;&gt;"","SIM","NÃO"))</f>
      </c>
      <c r="H828" s="7">
        <f>IF(E828="NP",0,ABS(VLOOKUP(D828,AUXILIAR!$A$2:$B$11,2,FALSE) - VLOOKUP(E828,AUXILIAR!$A$2:$B$11,2,FALSE)))</f>
      </c>
      <c r="I828" s="5">
        <v>3</v>
      </c>
      <c r="J828" s="5">
        <v>5</v>
      </c>
      <c r="K828" s="48">
        <v>0.6</v>
      </c>
      <c r="L828" s="5">
        <v>3</v>
      </c>
      <c r="M828" s="5">
        <v>5</v>
      </c>
      <c r="N828" s="48">
        <v>0.6</v>
      </c>
      <c r="O828" s="7"/>
      <c r="P828" s="3"/>
      <c r="Q828" s="3" t="s">
        <v>13134</v>
      </c>
      <c r="R828" s="7"/>
      <c r="S828" s="7"/>
      <c r="T828" s="13"/>
      <c r="U828" s="13"/>
      <c r="V828" s="7"/>
      <c r="W828" s="3"/>
      <c r="X828" s="3"/>
      <c r="Y828" s="3" t="s">
        <v>11873</v>
      </c>
      <c r="Z828" s="7"/>
      <c r="AA828" s="7"/>
      <c r="AB828" s="7"/>
      <c r="AC828" s="3" t="s">
        <v>13134</v>
      </c>
      <c r="AD828" s="3"/>
      <c r="AE828" s="3"/>
      <c r="AF828" s="3"/>
    </row>
    <row x14ac:dyDescent="0.25" r="829" customHeight="1" ht="16.5">
      <c r="A829" s="5">
        <v>111366</v>
      </c>
      <c r="B829" s="3" t="s">
        <v>12548</v>
      </c>
      <c r="C829" s="3" t="s">
        <v>12549</v>
      </c>
      <c r="D829" s="8" t="s">
        <v>10</v>
      </c>
      <c r="E829" s="79"/>
      <c r="F829" s="80">
        <f>IF(AC829="SIM",IF(E829&lt;&gt;"",IF(VLOOKUP(E829,AUXILIAR!$A$1:$B$11,2,FALSE)-IF(Verificação!$G$3="",10,VLOOKUP(Verificação!$G$3,AUXILIAR!$A$1:$B$11,2,FALSE))&gt;0,Verificação!$G$3,E829),IF(VLOOKUP(D829,AUXILIAR!$A$1:$B$11,2,FALSE)-IF(Verificação!$G$3="",10,VLOOKUP(Verificação!$G$3,AUXILIAR!$A$1:$B$11,2,FALSE))&gt;0,Verificação!$G$3,D829)),IF(E829&lt;&gt;"",E829,D829))</f>
      </c>
      <c r="G829" s="81">
        <f>IF(OR(AND(AC829="SIM",OR(F829=Verificação!$G$3,D829=F829,F829="NP")),OR(D829=F829,F829="NP")),"NÃO",IF(E829&lt;&gt;"","SIM","NÃO"))</f>
      </c>
      <c r="H829" s="7">
        <f>IF(E829="NP",0,ABS(VLOOKUP(D829,AUXILIAR!$A$2:$B$11,2,FALSE) - VLOOKUP(E829,AUXILIAR!$A$2:$B$11,2,FALSE)))</f>
      </c>
      <c r="I829" s="5">
        <v>2</v>
      </c>
      <c r="J829" s="5">
        <v>3</v>
      </c>
      <c r="K829" s="48">
        <v>0.6666666666666666</v>
      </c>
      <c r="L829" s="5">
        <v>2</v>
      </c>
      <c r="M829" s="5">
        <v>3</v>
      </c>
      <c r="N829" s="48">
        <v>0.6666666666666666</v>
      </c>
      <c r="O829" s="7"/>
      <c r="P829" s="3"/>
      <c r="Q829" s="3" t="s">
        <v>13134</v>
      </c>
      <c r="R829" s="7"/>
      <c r="S829" s="7"/>
      <c r="T829" s="13"/>
      <c r="U829" s="13"/>
      <c r="V829" s="7"/>
      <c r="W829" s="3"/>
      <c r="X829" s="3"/>
      <c r="Y829" s="3" t="s">
        <v>11873</v>
      </c>
      <c r="Z829" s="7"/>
      <c r="AA829" s="7"/>
      <c r="AB829" s="7"/>
      <c r="AC829" s="3" t="s">
        <v>13134</v>
      </c>
      <c r="AD829" s="3"/>
      <c r="AE829" s="3"/>
      <c r="AF829" s="3"/>
    </row>
    <row x14ac:dyDescent="0.25" r="830" customHeight="1" ht="16.5">
      <c r="A830" s="5">
        <v>4779</v>
      </c>
      <c r="B830" s="3" t="s">
        <v>11861</v>
      </c>
      <c r="C830" s="3" t="s">
        <v>11862</v>
      </c>
      <c r="D830" s="8" t="s">
        <v>10</v>
      </c>
      <c r="E830" s="79"/>
      <c r="F830" s="80">
        <f>IF(AC830="SIM",IF(E830&lt;&gt;"",IF(VLOOKUP(E830,AUXILIAR!$A$1:$B$11,2,FALSE)-IF(Verificação!$G$3="",10,VLOOKUP(Verificação!$G$3,AUXILIAR!$A$1:$B$11,2,FALSE))&gt;0,Verificação!$G$3,E830),IF(VLOOKUP(D830,AUXILIAR!$A$1:$B$11,2,FALSE)-IF(Verificação!$G$3="",10,VLOOKUP(Verificação!$G$3,AUXILIAR!$A$1:$B$11,2,FALSE))&gt;0,Verificação!$G$3,D830)),IF(E830&lt;&gt;"",E830,D830))</f>
      </c>
      <c r="G830" s="81">
        <f>IF(OR(AND(AC830="SIM",OR(F830=Verificação!$G$3,D830=F830,F830="NP")),OR(D830=F830,F830="NP")),"NÃO",IF(E830&lt;&gt;"","SIM","NÃO"))</f>
      </c>
      <c r="H830" s="7">
        <f>IF(E830="NP",0,ABS(VLOOKUP(D830,AUXILIAR!$A$2:$B$11,2,FALSE) - VLOOKUP(E830,AUXILIAR!$A$2:$B$11,2,FALSE)))</f>
      </c>
      <c r="I830" s="5">
        <v>10</v>
      </c>
      <c r="J830" s="5">
        <v>19</v>
      </c>
      <c r="K830" s="48">
        <v>0.5263157894736842</v>
      </c>
      <c r="L830" s="5">
        <v>10</v>
      </c>
      <c r="M830" s="5">
        <v>18</v>
      </c>
      <c r="N830" s="48">
        <v>0.5555555555555556</v>
      </c>
      <c r="O830" s="7"/>
      <c r="P830" s="3"/>
      <c r="Q830" s="3" t="s">
        <v>13134</v>
      </c>
      <c r="R830" s="7"/>
      <c r="S830" s="7"/>
      <c r="T830" s="13"/>
      <c r="U830" s="13"/>
      <c r="V830" s="7"/>
      <c r="W830" s="3"/>
      <c r="X830" s="3"/>
      <c r="Y830" s="3" t="s">
        <v>11873</v>
      </c>
      <c r="Z830" s="7"/>
      <c r="AA830" s="7"/>
      <c r="AB830" s="7"/>
      <c r="AC830" s="3" t="s">
        <v>13134</v>
      </c>
      <c r="AD830" s="3"/>
      <c r="AE830" s="3"/>
      <c r="AF830" s="3"/>
    </row>
    <row x14ac:dyDescent="0.25" r="831" customHeight="1" ht="16.5">
      <c r="A831" s="5">
        <v>16169</v>
      </c>
      <c r="B831" s="3" t="s">
        <v>11928</v>
      </c>
      <c r="C831" s="3" t="s">
        <v>11929</v>
      </c>
      <c r="D831" s="8" t="s">
        <v>10</v>
      </c>
      <c r="E831" s="79"/>
      <c r="F831" s="80">
        <f>IF(AC831="SIM",IF(E831&lt;&gt;"",IF(VLOOKUP(E831,AUXILIAR!$A$1:$B$11,2,FALSE)-IF(Verificação!$G$3="",10,VLOOKUP(Verificação!$G$3,AUXILIAR!$A$1:$B$11,2,FALSE))&gt;0,Verificação!$G$3,E831),IF(VLOOKUP(D831,AUXILIAR!$A$1:$B$11,2,FALSE)-IF(Verificação!$G$3="",10,VLOOKUP(Verificação!$G$3,AUXILIAR!$A$1:$B$11,2,FALSE))&gt;0,Verificação!$G$3,D831)),IF(E831&lt;&gt;"",E831,D831))</f>
      </c>
      <c r="G831" s="81">
        <f>IF(OR(AND(AC831="SIM",OR(F831=Verificação!$G$3,D831=F831,F831="NP")),OR(D831=F831,F831="NP")),"NÃO",IF(E831&lt;&gt;"","SIM","NÃO"))</f>
      </c>
      <c r="H831" s="7">
        <f>IF(E831="NP",0,ABS(VLOOKUP(D831,AUXILIAR!$A$2:$B$11,2,FALSE) - VLOOKUP(E831,AUXILIAR!$A$2:$B$11,2,FALSE)))</f>
      </c>
      <c r="I831" s="5">
        <v>38</v>
      </c>
      <c r="J831" s="5">
        <v>49</v>
      </c>
      <c r="K831" s="48">
        <v>0.7755102040816326</v>
      </c>
      <c r="L831" s="5">
        <v>1</v>
      </c>
      <c r="M831" s="5">
        <v>8</v>
      </c>
      <c r="N831" s="48">
        <v>0.125</v>
      </c>
      <c r="O831" s="7"/>
      <c r="P831" s="3"/>
      <c r="Q831" s="3" t="s">
        <v>13134</v>
      </c>
      <c r="R831" s="7"/>
      <c r="S831" s="7"/>
      <c r="T831" s="13"/>
      <c r="U831" s="13"/>
      <c r="V831" s="7"/>
      <c r="W831" s="3"/>
      <c r="X831" s="3"/>
      <c r="Y831" s="3" t="s">
        <v>11873</v>
      </c>
      <c r="Z831" s="7"/>
      <c r="AA831" s="7"/>
      <c r="AB831" s="7"/>
      <c r="AC831" s="3" t="s">
        <v>13134</v>
      </c>
      <c r="AD831" s="3"/>
      <c r="AE831" s="3"/>
      <c r="AF831" s="3"/>
    </row>
    <row x14ac:dyDescent="0.25" r="832" customHeight="1" ht="16.5">
      <c r="A832" s="5">
        <v>111108</v>
      </c>
      <c r="B832" s="3" t="s">
        <v>12540</v>
      </c>
      <c r="C832" s="3" t="s">
        <v>12541</v>
      </c>
      <c r="D832" s="8" t="s">
        <v>10</v>
      </c>
      <c r="E832" s="79"/>
      <c r="F832" s="80">
        <f>IF(AC832="SIM",IF(E832&lt;&gt;"",IF(VLOOKUP(E832,AUXILIAR!$A$1:$B$11,2,FALSE)-IF(Verificação!$G$3="",10,VLOOKUP(Verificação!$G$3,AUXILIAR!$A$1:$B$11,2,FALSE))&gt;0,Verificação!$G$3,E832),IF(VLOOKUP(D832,AUXILIAR!$A$1:$B$11,2,FALSE)-IF(Verificação!$G$3="",10,VLOOKUP(Verificação!$G$3,AUXILIAR!$A$1:$B$11,2,FALSE))&gt;0,Verificação!$G$3,D832)),IF(E832&lt;&gt;"",E832,D832))</f>
      </c>
      <c r="G832" s="81">
        <f>IF(OR(AND(AC832="SIM",OR(F832=Verificação!$G$3,D832=F832,F832="NP")),OR(D832=F832,F832="NP")),"NÃO",IF(E832&lt;&gt;"","SIM","NÃO"))</f>
      </c>
      <c r="H832" s="7">
        <f>IF(E832="NP",0,ABS(VLOOKUP(D832,AUXILIAR!$A$2:$B$11,2,FALSE) - VLOOKUP(E832,AUXILIAR!$A$2:$B$11,2,FALSE)))</f>
      </c>
      <c r="I832" s="5">
        <v>1</v>
      </c>
      <c r="J832" s="5">
        <v>1</v>
      </c>
      <c r="K832" s="5">
        <v>1</v>
      </c>
      <c r="L832" s="5">
        <v>1</v>
      </c>
      <c r="M832" s="5">
        <v>1</v>
      </c>
      <c r="N832" s="5">
        <v>1</v>
      </c>
      <c r="O832" s="7"/>
      <c r="P832" s="3"/>
      <c r="Q832" s="3" t="s">
        <v>13134</v>
      </c>
      <c r="R832" s="7"/>
      <c r="S832" s="7"/>
      <c r="T832" s="13"/>
      <c r="U832" s="13"/>
      <c r="V832" s="7"/>
      <c r="W832" s="3"/>
      <c r="X832" s="3"/>
      <c r="Y832" s="3" t="s">
        <v>11873</v>
      </c>
      <c r="Z832" s="7"/>
      <c r="AA832" s="7"/>
      <c r="AB832" s="7"/>
      <c r="AC832" s="3" t="s">
        <v>13134</v>
      </c>
      <c r="AD832" s="3"/>
      <c r="AE832" s="3"/>
      <c r="AF832" s="3"/>
    </row>
    <row x14ac:dyDescent="0.25" r="833" customHeight="1" ht="16.5">
      <c r="A833" s="5">
        <v>110985</v>
      </c>
      <c r="B833" s="3" t="s">
        <v>12534</v>
      </c>
      <c r="C833" s="3" t="s">
        <v>12535</v>
      </c>
      <c r="D833" s="8" t="s">
        <v>10</v>
      </c>
      <c r="E833" s="79"/>
      <c r="F833" s="80">
        <f>IF(AC833="SIM",IF(E833&lt;&gt;"",IF(VLOOKUP(E833,AUXILIAR!$A$1:$B$11,2,FALSE)-IF(Verificação!$G$3="",10,VLOOKUP(Verificação!$G$3,AUXILIAR!$A$1:$B$11,2,FALSE))&gt;0,Verificação!$G$3,E833),IF(VLOOKUP(D833,AUXILIAR!$A$1:$B$11,2,FALSE)-IF(Verificação!$G$3="",10,VLOOKUP(Verificação!$G$3,AUXILIAR!$A$1:$B$11,2,FALSE))&gt;0,Verificação!$G$3,D833)),IF(E833&lt;&gt;"",E833,D833))</f>
      </c>
      <c r="G833" s="81">
        <f>IF(OR(AND(AC833="SIM",OR(F833=Verificação!$G$3,D833=F833,F833="NP")),OR(D833=F833,F833="NP")),"NÃO",IF(E833&lt;&gt;"","SIM","NÃO"))</f>
      </c>
      <c r="H833" s="7">
        <f>IF(E833="NP",0,ABS(VLOOKUP(D833,AUXILIAR!$A$2:$B$11,2,FALSE) - VLOOKUP(E833,AUXILIAR!$A$2:$B$11,2,FALSE)))</f>
      </c>
      <c r="I833" s="5">
        <v>4</v>
      </c>
      <c r="J833" s="5">
        <v>12</v>
      </c>
      <c r="K833" s="48">
        <v>0.3333333333333333</v>
      </c>
      <c r="L833" s="5">
        <v>4</v>
      </c>
      <c r="M833" s="5">
        <v>12</v>
      </c>
      <c r="N833" s="48">
        <v>0.3333333333333333</v>
      </c>
      <c r="O833" s="5">
        <v>2</v>
      </c>
      <c r="P833" s="3" t="s">
        <v>12536</v>
      </c>
      <c r="Q833" s="3" t="s">
        <v>11873</v>
      </c>
      <c r="R833" s="7"/>
      <c r="S833" s="7"/>
      <c r="T833" s="13"/>
      <c r="U833" s="13"/>
      <c r="V833" s="7"/>
      <c r="W833" s="3"/>
      <c r="X833" s="3"/>
      <c r="Y833" s="3" t="s">
        <v>11873</v>
      </c>
      <c r="Z833" s="7"/>
      <c r="AA833" s="7"/>
      <c r="AB833" s="7"/>
      <c r="AC833" s="3" t="s">
        <v>13134</v>
      </c>
      <c r="AD833" s="3"/>
      <c r="AE833" s="3"/>
      <c r="AF833" s="3"/>
    </row>
    <row x14ac:dyDescent="0.25" r="834" customHeight="1" ht="16.5">
      <c r="A834" s="5">
        <v>110845</v>
      </c>
      <c r="B834" s="3" t="s">
        <v>12530</v>
      </c>
      <c r="C834" s="3" t="s">
        <v>12531</v>
      </c>
      <c r="D834" s="8" t="s">
        <v>10</v>
      </c>
      <c r="E834" s="79"/>
      <c r="F834" s="80">
        <f>IF(AC834="SIM",IF(E834&lt;&gt;"",IF(VLOOKUP(E834,AUXILIAR!$A$1:$B$11,2,FALSE)-IF(Verificação!$G$3="",10,VLOOKUP(Verificação!$G$3,AUXILIAR!$A$1:$B$11,2,FALSE))&gt;0,Verificação!$G$3,E834),IF(VLOOKUP(D834,AUXILIAR!$A$1:$B$11,2,FALSE)-IF(Verificação!$G$3="",10,VLOOKUP(Verificação!$G$3,AUXILIAR!$A$1:$B$11,2,FALSE))&gt;0,Verificação!$G$3,D834)),IF(E834&lt;&gt;"",E834,D834))</f>
      </c>
      <c r="G834" s="81">
        <f>IF(OR(AND(AC834="SIM",OR(F834=Verificação!$G$3,D834=F834,F834="NP")),OR(D834=F834,F834="NP")),"NÃO",IF(E834&lt;&gt;"","SIM","NÃO"))</f>
      </c>
      <c r="H834" s="7">
        <f>IF(E834="NP",0,ABS(VLOOKUP(D834,AUXILIAR!$A$2:$B$11,2,FALSE) - VLOOKUP(E834,AUXILIAR!$A$2:$B$11,2,FALSE)))</f>
      </c>
      <c r="I834" s="5">
        <v>1</v>
      </c>
      <c r="J834" s="5">
        <v>1</v>
      </c>
      <c r="K834" s="5">
        <v>1</v>
      </c>
      <c r="L834" s="5">
        <v>1</v>
      </c>
      <c r="M834" s="5">
        <v>1</v>
      </c>
      <c r="N834" s="5">
        <v>1</v>
      </c>
      <c r="O834" s="7"/>
      <c r="P834" s="3"/>
      <c r="Q834" s="3" t="s">
        <v>13134</v>
      </c>
      <c r="R834" s="7"/>
      <c r="S834" s="7"/>
      <c r="T834" s="13"/>
      <c r="U834" s="13"/>
      <c r="V834" s="7"/>
      <c r="W834" s="3"/>
      <c r="X834" s="3"/>
      <c r="Y834" s="3" t="s">
        <v>11873</v>
      </c>
      <c r="Z834" s="7"/>
      <c r="AA834" s="7"/>
      <c r="AB834" s="7"/>
      <c r="AC834" s="3" t="s">
        <v>13134</v>
      </c>
      <c r="AD834" s="3"/>
      <c r="AE834" s="3"/>
      <c r="AF834" s="3"/>
    </row>
    <row x14ac:dyDescent="0.25" r="835" customHeight="1" ht="16.5">
      <c r="A835" s="5">
        <v>110068</v>
      </c>
      <c r="B835" s="3" t="s">
        <v>12526</v>
      </c>
      <c r="C835" s="3" t="s">
        <v>12527</v>
      </c>
      <c r="D835" s="8" t="s">
        <v>10</v>
      </c>
      <c r="E835" s="79"/>
      <c r="F835" s="80">
        <f>IF(AC835="SIM",IF(E835&lt;&gt;"",IF(VLOOKUP(E835,AUXILIAR!$A$1:$B$11,2,FALSE)-IF(Verificação!$G$3="",10,VLOOKUP(Verificação!$G$3,AUXILIAR!$A$1:$B$11,2,FALSE))&gt;0,Verificação!$G$3,E835),IF(VLOOKUP(D835,AUXILIAR!$A$1:$B$11,2,FALSE)-IF(Verificação!$G$3="",10,VLOOKUP(Verificação!$G$3,AUXILIAR!$A$1:$B$11,2,FALSE))&gt;0,Verificação!$G$3,D835)),IF(E835&lt;&gt;"",E835,D835))</f>
      </c>
      <c r="G835" s="81">
        <f>IF(OR(AND(AC835="SIM",OR(F835=Verificação!$G$3,D835=F835,F835="NP")),OR(D835=F835,F835="NP")),"NÃO",IF(E835&lt;&gt;"","SIM","NÃO"))</f>
      </c>
      <c r="H835" s="7">
        <f>IF(E835="NP",0,ABS(VLOOKUP(D835,AUXILIAR!$A$2:$B$11,2,FALSE) - VLOOKUP(E835,AUXILIAR!$A$2:$B$11,2,FALSE)))</f>
      </c>
      <c r="I835" s="5">
        <v>1</v>
      </c>
      <c r="J835" s="5">
        <v>1</v>
      </c>
      <c r="K835" s="5">
        <v>1</v>
      </c>
      <c r="L835" s="5">
        <v>1</v>
      </c>
      <c r="M835" s="5">
        <v>1</v>
      </c>
      <c r="N835" s="5">
        <v>1</v>
      </c>
      <c r="O835" s="7"/>
      <c r="P835" s="3"/>
      <c r="Q835" s="3" t="s">
        <v>13134</v>
      </c>
      <c r="R835" s="7"/>
      <c r="S835" s="7"/>
      <c r="T835" s="13"/>
      <c r="U835" s="13"/>
      <c r="V835" s="7"/>
      <c r="W835" s="3"/>
      <c r="X835" s="3"/>
      <c r="Y835" s="3" t="s">
        <v>11873</v>
      </c>
      <c r="Z835" s="7"/>
      <c r="AA835" s="7"/>
      <c r="AB835" s="7"/>
      <c r="AC835" s="3" t="s">
        <v>13134</v>
      </c>
      <c r="AD835" s="3"/>
      <c r="AE835" s="3"/>
      <c r="AF835" s="3"/>
    </row>
    <row x14ac:dyDescent="0.25" r="836" customHeight="1" ht="16.5">
      <c r="A836" s="5">
        <v>109865</v>
      </c>
      <c r="B836" s="3" t="s">
        <v>12521</v>
      </c>
      <c r="C836" s="3" t="s">
        <v>12522</v>
      </c>
      <c r="D836" s="8" t="s">
        <v>10</v>
      </c>
      <c r="E836" s="79"/>
      <c r="F836" s="80">
        <f>IF(AC836="SIM",IF(E836&lt;&gt;"",IF(VLOOKUP(E836,AUXILIAR!$A$1:$B$11,2,FALSE)-IF(Verificação!$G$3="",10,VLOOKUP(Verificação!$G$3,AUXILIAR!$A$1:$B$11,2,FALSE))&gt;0,Verificação!$G$3,E836),IF(VLOOKUP(D836,AUXILIAR!$A$1:$B$11,2,FALSE)-IF(Verificação!$G$3="",10,VLOOKUP(Verificação!$G$3,AUXILIAR!$A$1:$B$11,2,FALSE))&gt;0,Verificação!$G$3,D836)),IF(E836&lt;&gt;"",E836,D836))</f>
      </c>
      <c r="G836" s="81">
        <f>IF(OR(AND(AC836="SIM",OR(F836=Verificação!$G$3,D836=F836,F836="NP")),OR(D836=F836,F836="NP")),"NÃO",IF(E836&lt;&gt;"","SIM","NÃO"))</f>
      </c>
      <c r="H836" s="7">
        <f>IF(E836="NP",0,ABS(VLOOKUP(D836,AUXILIAR!$A$2:$B$11,2,FALSE) - VLOOKUP(E836,AUXILIAR!$A$2:$B$11,2,FALSE)))</f>
      </c>
      <c r="I836" s="5">
        <v>3</v>
      </c>
      <c r="J836" s="5">
        <v>4</v>
      </c>
      <c r="K836" s="48">
        <v>0.75</v>
      </c>
      <c r="L836" s="5">
        <v>3</v>
      </c>
      <c r="M836" s="5">
        <v>4</v>
      </c>
      <c r="N836" s="48">
        <v>0.75</v>
      </c>
      <c r="O836" s="7"/>
      <c r="P836" s="3"/>
      <c r="Q836" s="3" t="s">
        <v>13134</v>
      </c>
      <c r="R836" s="7"/>
      <c r="S836" s="7"/>
      <c r="T836" s="13"/>
      <c r="U836" s="13"/>
      <c r="V836" s="7"/>
      <c r="W836" s="3"/>
      <c r="X836" s="3"/>
      <c r="Y836" s="3" t="s">
        <v>11873</v>
      </c>
      <c r="Z836" s="7"/>
      <c r="AA836" s="7"/>
      <c r="AB836" s="7"/>
      <c r="AC836" s="3" t="s">
        <v>13134</v>
      </c>
      <c r="AD836" s="3"/>
      <c r="AE836" s="3"/>
      <c r="AF836" s="3"/>
    </row>
    <row x14ac:dyDescent="0.25" r="837" customHeight="1" ht="16.5">
      <c r="A837" s="5">
        <v>109365</v>
      </c>
      <c r="B837" s="3" t="s">
        <v>12517</v>
      </c>
      <c r="C837" s="3" t="s">
        <v>12518</v>
      </c>
      <c r="D837" s="8" t="s">
        <v>10</v>
      </c>
      <c r="E837" s="79"/>
      <c r="F837" s="80">
        <f>IF(AC837="SIM",IF(E837&lt;&gt;"",IF(VLOOKUP(E837,AUXILIAR!$A$1:$B$11,2,FALSE)-IF(Verificação!$G$3="",10,VLOOKUP(Verificação!$G$3,AUXILIAR!$A$1:$B$11,2,FALSE))&gt;0,Verificação!$G$3,E837),IF(VLOOKUP(D837,AUXILIAR!$A$1:$B$11,2,FALSE)-IF(Verificação!$G$3="",10,VLOOKUP(Verificação!$G$3,AUXILIAR!$A$1:$B$11,2,FALSE))&gt;0,Verificação!$G$3,D837)),IF(E837&lt;&gt;"",E837,D837))</f>
      </c>
      <c r="G837" s="81">
        <f>IF(OR(AND(AC837="SIM",OR(F837=Verificação!$G$3,D837=F837,F837="NP")),OR(D837=F837,F837="NP")),"NÃO",IF(E837&lt;&gt;"","SIM","NÃO"))</f>
      </c>
      <c r="H837" s="7">
        <f>IF(E837="NP",0,ABS(VLOOKUP(D837,AUXILIAR!$A$2:$B$11,2,FALSE) - VLOOKUP(E837,AUXILIAR!$A$2:$B$11,2,FALSE)))</f>
      </c>
      <c r="I837" s="5">
        <v>3</v>
      </c>
      <c r="J837" s="5">
        <v>3</v>
      </c>
      <c r="K837" s="5">
        <v>1</v>
      </c>
      <c r="L837" s="5">
        <v>3</v>
      </c>
      <c r="M837" s="5">
        <v>3</v>
      </c>
      <c r="N837" s="5">
        <v>1</v>
      </c>
      <c r="O837" s="7"/>
      <c r="P837" s="3"/>
      <c r="Q837" s="3" t="s">
        <v>13134</v>
      </c>
      <c r="R837" s="7"/>
      <c r="S837" s="7"/>
      <c r="T837" s="13"/>
      <c r="U837" s="13"/>
      <c r="V837" s="7"/>
      <c r="W837" s="3"/>
      <c r="X837" s="3"/>
      <c r="Y837" s="3" t="s">
        <v>11873</v>
      </c>
      <c r="Z837" s="7"/>
      <c r="AA837" s="7"/>
      <c r="AB837" s="7"/>
      <c r="AC837" s="3" t="s">
        <v>13134</v>
      </c>
      <c r="AD837" s="3"/>
      <c r="AE837" s="3"/>
      <c r="AF837" s="3"/>
    </row>
    <row x14ac:dyDescent="0.25" r="838" customHeight="1" ht="16.5">
      <c r="A838" s="5">
        <v>108188</v>
      </c>
      <c r="B838" s="3" t="s">
        <v>12501</v>
      </c>
      <c r="C838" s="3" t="s">
        <v>12502</v>
      </c>
      <c r="D838" s="8" t="s">
        <v>10</v>
      </c>
      <c r="E838" s="79"/>
      <c r="F838" s="80">
        <f>IF(AC838="SIM",IF(E838&lt;&gt;"",IF(VLOOKUP(E838,AUXILIAR!$A$1:$B$11,2,FALSE)-IF(Verificação!$G$3="",10,VLOOKUP(Verificação!$G$3,AUXILIAR!$A$1:$B$11,2,FALSE))&gt;0,Verificação!$G$3,E838),IF(VLOOKUP(D838,AUXILIAR!$A$1:$B$11,2,FALSE)-IF(Verificação!$G$3="",10,VLOOKUP(Verificação!$G$3,AUXILIAR!$A$1:$B$11,2,FALSE))&gt;0,Verificação!$G$3,D838)),IF(E838&lt;&gt;"",E838,D838))</f>
      </c>
      <c r="G838" s="81">
        <f>IF(OR(AND(AC838="SIM",OR(F838=Verificação!$G$3,D838=F838,F838="NP")),OR(D838=F838,F838="NP")),"NÃO",IF(E838&lt;&gt;"","SIM","NÃO"))</f>
      </c>
      <c r="H838" s="7">
        <f>IF(E838="NP",0,ABS(VLOOKUP(D838,AUXILIAR!$A$2:$B$11,2,FALSE) - VLOOKUP(E838,AUXILIAR!$A$2:$B$11,2,FALSE)))</f>
      </c>
      <c r="I838" s="5">
        <v>3</v>
      </c>
      <c r="J838" s="5">
        <v>11</v>
      </c>
      <c r="K838" s="48">
        <v>0.2727272727272727</v>
      </c>
      <c r="L838" s="5">
        <v>2</v>
      </c>
      <c r="M838" s="5">
        <v>10</v>
      </c>
      <c r="N838" s="48">
        <v>0.2</v>
      </c>
      <c r="O838" s="5">
        <v>3</v>
      </c>
      <c r="P838" s="3" t="s">
        <v>12503</v>
      </c>
      <c r="Q838" s="3" t="s">
        <v>11873</v>
      </c>
      <c r="R838" s="7"/>
      <c r="S838" s="7"/>
      <c r="T838" s="13"/>
      <c r="U838" s="13"/>
      <c r="V838" s="7"/>
      <c r="W838" s="3"/>
      <c r="X838" s="3"/>
      <c r="Y838" s="3" t="s">
        <v>13134</v>
      </c>
      <c r="Z838" s="7"/>
      <c r="AA838" s="7"/>
      <c r="AB838" s="7"/>
      <c r="AC838" s="3" t="s">
        <v>13134</v>
      </c>
      <c r="AD838" s="3"/>
      <c r="AE838" s="3" t="s">
        <v>11873</v>
      </c>
      <c r="AF838" s="3" t="s">
        <v>11873</v>
      </c>
    </row>
    <row x14ac:dyDescent="0.25" r="839" customHeight="1" ht="16.5">
      <c r="A839" s="5">
        <v>108176</v>
      </c>
      <c r="B839" s="3" t="s">
        <v>12498</v>
      </c>
      <c r="C839" s="3" t="s">
        <v>12499</v>
      </c>
      <c r="D839" s="8" t="s">
        <v>10</v>
      </c>
      <c r="E839" s="79"/>
      <c r="F839" s="80">
        <f>IF(AC839="SIM",IF(E839&lt;&gt;"",IF(VLOOKUP(E839,AUXILIAR!$A$1:$B$11,2,FALSE)-IF(Verificação!$G$3="",10,VLOOKUP(Verificação!$G$3,AUXILIAR!$A$1:$B$11,2,FALSE))&gt;0,Verificação!$G$3,E839),IF(VLOOKUP(D839,AUXILIAR!$A$1:$B$11,2,FALSE)-IF(Verificação!$G$3="",10,VLOOKUP(Verificação!$G$3,AUXILIAR!$A$1:$B$11,2,FALSE))&gt;0,Verificação!$G$3,D839)),IF(E839&lt;&gt;"",E839,D839))</f>
      </c>
      <c r="G839" s="81">
        <f>IF(OR(AND(AC839="SIM",OR(F839=Verificação!$G$3,D839=F839,F839="NP")),OR(D839=F839,F839="NP")),"NÃO",IF(E839&lt;&gt;"","SIM","NÃO"))</f>
      </c>
      <c r="H839" s="7">
        <f>IF(E839="NP",0,ABS(VLOOKUP(D839,AUXILIAR!$A$2:$B$11,2,FALSE) - VLOOKUP(E839,AUXILIAR!$A$2:$B$11,2,FALSE)))</f>
      </c>
      <c r="I839" s="5">
        <v>19</v>
      </c>
      <c r="J839" s="5">
        <v>39</v>
      </c>
      <c r="K839" s="48">
        <v>0.48717948717948717</v>
      </c>
      <c r="L839" s="5">
        <v>19</v>
      </c>
      <c r="M839" s="5">
        <v>39</v>
      </c>
      <c r="N839" s="48">
        <v>0.48717948717948717</v>
      </c>
      <c r="O839" s="5">
        <v>2</v>
      </c>
      <c r="P839" s="3" t="s">
        <v>12500</v>
      </c>
      <c r="Q839" s="3" t="s">
        <v>11873</v>
      </c>
      <c r="R839" s="7"/>
      <c r="S839" s="7"/>
      <c r="T839" s="13"/>
      <c r="U839" s="13"/>
      <c r="V839" s="7"/>
      <c r="W839" s="3"/>
      <c r="X839" s="3"/>
      <c r="Y839" s="3" t="s">
        <v>11873</v>
      </c>
      <c r="Z839" s="7"/>
      <c r="AA839" s="7"/>
      <c r="AB839" s="7"/>
      <c r="AC839" s="3" t="s">
        <v>13134</v>
      </c>
      <c r="AD839" s="3"/>
      <c r="AE839" s="3"/>
      <c r="AF839" s="3"/>
    </row>
    <row x14ac:dyDescent="0.25" r="840" customHeight="1" ht="16.5">
      <c r="A840" s="5">
        <v>108075</v>
      </c>
      <c r="B840" s="3" t="s">
        <v>12496</v>
      </c>
      <c r="C840" s="3" t="s">
        <v>12497</v>
      </c>
      <c r="D840" s="8" t="s">
        <v>10</v>
      </c>
      <c r="E840" s="79"/>
      <c r="F840" s="80">
        <f>IF(AC840="SIM",IF(E840&lt;&gt;"",IF(VLOOKUP(E840,AUXILIAR!$A$1:$B$11,2,FALSE)-IF(Verificação!$G$3="",10,VLOOKUP(Verificação!$G$3,AUXILIAR!$A$1:$B$11,2,FALSE))&gt;0,Verificação!$G$3,E840),IF(VLOOKUP(D840,AUXILIAR!$A$1:$B$11,2,FALSE)-IF(Verificação!$G$3="",10,VLOOKUP(Verificação!$G$3,AUXILIAR!$A$1:$B$11,2,FALSE))&gt;0,Verificação!$G$3,D840)),IF(E840&lt;&gt;"",E840,D840))</f>
      </c>
      <c r="G840" s="81">
        <f>IF(OR(AND(AC840="SIM",OR(F840=Verificação!$G$3,D840=F840,F840="NP")),OR(D840=F840,F840="NP")),"NÃO",IF(E840&lt;&gt;"","SIM","NÃO"))</f>
      </c>
      <c r="H840" s="7">
        <f>IF(E840="NP",0,ABS(VLOOKUP(D840,AUXILIAR!$A$2:$B$11,2,FALSE) - VLOOKUP(E840,AUXILIAR!$A$2:$B$11,2,FALSE)))</f>
      </c>
      <c r="I840" s="5">
        <v>1</v>
      </c>
      <c r="J840" s="5">
        <v>1</v>
      </c>
      <c r="K840" s="5">
        <v>1</v>
      </c>
      <c r="L840" s="5">
        <v>1</v>
      </c>
      <c r="M840" s="5">
        <v>1</v>
      </c>
      <c r="N840" s="5">
        <v>1</v>
      </c>
      <c r="O840" s="7"/>
      <c r="P840" s="3"/>
      <c r="Q840" s="3" t="s">
        <v>13134</v>
      </c>
      <c r="R840" s="7"/>
      <c r="S840" s="7"/>
      <c r="T840" s="13"/>
      <c r="U840" s="13"/>
      <c r="V840" s="7"/>
      <c r="W840" s="3"/>
      <c r="X840" s="3"/>
      <c r="Y840" s="3" t="s">
        <v>11873</v>
      </c>
      <c r="Z840" s="7"/>
      <c r="AA840" s="7"/>
      <c r="AB840" s="7"/>
      <c r="AC840" s="3" t="s">
        <v>13134</v>
      </c>
      <c r="AD840" s="3"/>
      <c r="AE840" s="3"/>
      <c r="AF840" s="3"/>
    </row>
    <row x14ac:dyDescent="0.25" r="841" customHeight="1" ht="16.5">
      <c r="A841" s="5">
        <v>107922</v>
      </c>
      <c r="B841" s="3" t="s">
        <v>12491</v>
      </c>
      <c r="C841" s="3" t="s">
        <v>12492</v>
      </c>
      <c r="D841" s="8" t="s">
        <v>10</v>
      </c>
      <c r="E841" s="79"/>
      <c r="F841" s="80">
        <f>IF(AC841="SIM",IF(E841&lt;&gt;"",IF(VLOOKUP(E841,AUXILIAR!$A$1:$B$11,2,FALSE)-IF(Verificação!$G$3="",10,VLOOKUP(Verificação!$G$3,AUXILIAR!$A$1:$B$11,2,FALSE))&gt;0,Verificação!$G$3,E841),IF(VLOOKUP(D841,AUXILIAR!$A$1:$B$11,2,FALSE)-IF(Verificação!$G$3="",10,VLOOKUP(Verificação!$G$3,AUXILIAR!$A$1:$B$11,2,FALSE))&gt;0,Verificação!$G$3,D841)),IF(E841&lt;&gt;"",E841,D841))</f>
      </c>
      <c r="G841" s="81">
        <f>IF(OR(AND(AC841="SIM",OR(F841=Verificação!$G$3,D841=F841,F841="NP")),OR(D841=F841,F841="NP")),"NÃO",IF(E841&lt;&gt;"","SIM","NÃO"))</f>
      </c>
      <c r="H841" s="7">
        <f>IF(E841="NP",0,ABS(VLOOKUP(D841,AUXILIAR!$A$2:$B$11,2,FALSE) - VLOOKUP(E841,AUXILIAR!$A$2:$B$11,2,FALSE)))</f>
      </c>
      <c r="I841" s="5">
        <v>2</v>
      </c>
      <c r="J841" s="5">
        <v>3</v>
      </c>
      <c r="K841" s="48">
        <v>0.6666666666666666</v>
      </c>
      <c r="L841" s="5">
        <v>2</v>
      </c>
      <c r="M841" s="5">
        <v>3</v>
      </c>
      <c r="N841" s="48">
        <v>0.6666666666666666</v>
      </c>
      <c r="O841" s="7"/>
      <c r="P841" s="3"/>
      <c r="Q841" s="3" t="s">
        <v>13134</v>
      </c>
      <c r="R841" s="7"/>
      <c r="S841" s="7"/>
      <c r="T841" s="13"/>
      <c r="U841" s="13"/>
      <c r="V841" s="7"/>
      <c r="W841" s="3"/>
      <c r="X841" s="3"/>
      <c r="Y841" s="3" t="s">
        <v>11873</v>
      </c>
      <c r="Z841" s="7"/>
      <c r="AA841" s="7"/>
      <c r="AB841" s="7"/>
      <c r="AC841" s="3" t="s">
        <v>13134</v>
      </c>
      <c r="AD841" s="3"/>
      <c r="AE841" s="3" t="s">
        <v>11873</v>
      </c>
      <c r="AF841" s="3"/>
    </row>
    <row x14ac:dyDescent="0.25" r="842" customHeight="1" ht="16.5">
      <c r="A842" s="5">
        <v>107844</v>
      </c>
      <c r="B842" s="3" t="s">
        <v>12489</v>
      </c>
      <c r="C842" s="3" t="s">
        <v>12490</v>
      </c>
      <c r="D842" s="8" t="s">
        <v>10</v>
      </c>
      <c r="E842" s="79"/>
      <c r="F842" s="80">
        <f>IF(AC842="SIM",IF(E842&lt;&gt;"",IF(VLOOKUP(E842,AUXILIAR!$A$1:$B$11,2,FALSE)-IF(Verificação!$G$3="",10,VLOOKUP(Verificação!$G$3,AUXILIAR!$A$1:$B$11,2,FALSE))&gt;0,Verificação!$G$3,E842),IF(VLOOKUP(D842,AUXILIAR!$A$1:$B$11,2,FALSE)-IF(Verificação!$G$3="",10,VLOOKUP(Verificação!$G$3,AUXILIAR!$A$1:$B$11,2,FALSE))&gt;0,Verificação!$G$3,D842)),IF(E842&lt;&gt;"",E842,D842))</f>
      </c>
      <c r="G842" s="81">
        <f>IF(OR(AND(AC842="SIM",OR(F842=Verificação!$G$3,D842=F842,F842="NP")),OR(D842=F842,F842="NP")),"NÃO",IF(E842&lt;&gt;"","SIM","NÃO"))</f>
      </c>
      <c r="H842" s="7">
        <f>IF(E842="NP",0,ABS(VLOOKUP(D842,AUXILIAR!$A$2:$B$11,2,FALSE) - VLOOKUP(E842,AUXILIAR!$A$2:$B$11,2,FALSE)))</f>
      </c>
      <c r="I842" s="5">
        <v>5</v>
      </c>
      <c r="J842" s="5">
        <v>10</v>
      </c>
      <c r="K842" s="48">
        <v>0.5</v>
      </c>
      <c r="L842" s="5">
        <v>4</v>
      </c>
      <c r="M842" s="5">
        <v>9</v>
      </c>
      <c r="N842" s="48">
        <v>0.4444444444444444</v>
      </c>
      <c r="O842" s="7"/>
      <c r="P842" s="3"/>
      <c r="Q842" s="3" t="s">
        <v>13134</v>
      </c>
      <c r="R842" s="7"/>
      <c r="S842" s="7"/>
      <c r="T842" s="13"/>
      <c r="U842" s="13"/>
      <c r="V842" s="7"/>
      <c r="W842" s="3"/>
      <c r="X842" s="3"/>
      <c r="Y842" s="3" t="s">
        <v>11873</v>
      </c>
      <c r="Z842" s="7"/>
      <c r="AA842" s="7"/>
      <c r="AB842" s="7"/>
      <c r="AC842" s="3" t="s">
        <v>13134</v>
      </c>
      <c r="AD842" s="3"/>
      <c r="AE842" s="3"/>
      <c r="AF842" s="3"/>
    </row>
    <row x14ac:dyDescent="0.25" r="843" customHeight="1" ht="16.5">
      <c r="A843" s="5">
        <v>4466</v>
      </c>
      <c r="B843" s="3" t="s">
        <v>11844</v>
      </c>
      <c r="C843" s="3" t="s">
        <v>11845</v>
      </c>
      <c r="D843" s="8" t="s">
        <v>10</v>
      </c>
      <c r="E843" s="79"/>
      <c r="F843" s="80">
        <f>IF(AC843="SIM",IF(E843&lt;&gt;"",IF(VLOOKUP(E843,AUXILIAR!$A$1:$B$11,2,FALSE)-IF(Verificação!$G$3="",10,VLOOKUP(Verificação!$G$3,AUXILIAR!$A$1:$B$11,2,FALSE))&gt;0,Verificação!$G$3,E843),IF(VLOOKUP(D843,AUXILIAR!$A$1:$B$11,2,FALSE)-IF(Verificação!$G$3="",10,VLOOKUP(Verificação!$G$3,AUXILIAR!$A$1:$B$11,2,FALSE))&gt;0,Verificação!$G$3,D843)),IF(E843&lt;&gt;"",E843,D843))</f>
      </c>
      <c r="G843" s="81">
        <f>IF(OR(AND(AC843="SIM",OR(F843=Verificação!$G$3,D843=F843,F843="NP")),OR(D843=F843,F843="NP")),"NÃO",IF(E843&lt;&gt;"","SIM","NÃO"))</f>
      </c>
      <c r="H843" s="7">
        <f>IF(E843="NP",0,ABS(VLOOKUP(D843,AUXILIAR!$A$2:$B$11,2,FALSE) - VLOOKUP(E843,AUXILIAR!$A$2:$B$11,2,FALSE)))</f>
      </c>
      <c r="I843" s="5">
        <v>71</v>
      </c>
      <c r="J843" s="5">
        <v>195</v>
      </c>
      <c r="K843" s="48">
        <v>0.3641025641025641</v>
      </c>
      <c r="L843" s="5">
        <v>41</v>
      </c>
      <c r="M843" s="5">
        <v>87</v>
      </c>
      <c r="N843" s="48">
        <v>0.47126436781609193</v>
      </c>
      <c r="O843" s="5">
        <v>2</v>
      </c>
      <c r="P843" s="3" t="s">
        <v>11846</v>
      </c>
      <c r="Q843" s="3" t="s">
        <v>11873</v>
      </c>
      <c r="R843" s="7"/>
      <c r="S843" s="7"/>
      <c r="T843" s="13"/>
      <c r="U843" s="13"/>
      <c r="V843" s="7"/>
      <c r="W843" s="3"/>
      <c r="X843" s="3"/>
      <c r="Y843" s="3" t="s">
        <v>11873</v>
      </c>
      <c r="Z843" s="7"/>
      <c r="AA843" s="7"/>
      <c r="AB843" s="7"/>
      <c r="AC843" s="3" t="s">
        <v>13134</v>
      </c>
      <c r="AD843" s="3"/>
      <c r="AE843" s="3"/>
      <c r="AF843" s="3"/>
    </row>
    <row x14ac:dyDescent="0.25" r="844" customHeight="1" ht="16.5">
      <c r="A844" s="5">
        <v>107830</v>
      </c>
      <c r="B844" s="3" t="s">
        <v>12487</v>
      </c>
      <c r="C844" s="3" t="s">
        <v>12488</v>
      </c>
      <c r="D844" s="8" t="s">
        <v>10</v>
      </c>
      <c r="E844" s="79"/>
      <c r="F844" s="80">
        <f>IF(AC844="SIM",IF(E844&lt;&gt;"",IF(VLOOKUP(E844,AUXILIAR!$A$1:$B$11,2,FALSE)-IF(Verificação!$G$3="",10,VLOOKUP(Verificação!$G$3,AUXILIAR!$A$1:$B$11,2,FALSE))&gt;0,Verificação!$G$3,E844),IF(VLOOKUP(D844,AUXILIAR!$A$1:$B$11,2,FALSE)-IF(Verificação!$G$3="",10,VLOOKUP(Verificação!$G$3,AUXILIAR!$A$1:$B$11,2,FALSE))&gt;0,Verificação!$G$3,D844)),IF(E844&lt;&gt;"",E844,D844))</f>
      </c>
      <c r="G844" s="81">
        <f>IF(OR(AND(AC844="SIM",OR(F844=Verificação!$G$3,D844=F844,F844="NP")),OR(D844=F844,F844="NP")),"NÃO",IF(E844&lt;&gt;"","SIM","NÃO"))</f>
      </c>
      <c r="H844" s="7">
        <f>IF(E844="NP",0,ABS(VLOOKUP(D844,AUXILIAR!$A$2:$B$11,2,FALSE) - VLOOKUP(E844,AUXILIAR!$A$2:$B$11,2,FALSE)))</f>
      </c>
      <c r="I844" s="5">
        <v>1</v>
      </c>
      <c r="J844" s="5">
        <v>1</v>
      </c>
      <c r="K844" s="5">
        <v>1</v>
      </c>
      <c r="L844" s="5">
        <v>1</v>
      </c>
      <c r="M844" s="5">
        <v>1</v>
      </c>
      <c r="N844" s="5">
        <v>1</v>
      </c>
      <c r="O844" s="7"/>
      <c r="P844" s="3"/>
      <c r="Q844" s="3" t="s">
        <v>13134</v>
      </c>
      <c r="R844" s="7"/>
      <c r="S844" s="7"/>
      <c r="T844" s="13"/>
      <c r="U844" s="13"/>
      <c r="V844" s="7"/>
      <c r="W844" s="3"/>
      <c r="X844" s="3"/>
      <c r="Y844" s="3" t="s">
        <v>13134</v>
      </c>
      <c r="Z844" s="7"/>
      <c r="AA844" s="7"/>
      <c r="AB844" s="7"/>
      <c r="AC844" s="3" t="s">
        <v>13134</v>
      </c>
      <c r="AD844" s="3"/>
      <c r="AE844" s="3"/>
      <c r="AF844" s="3"/>
    </row>
    <row x14ac:dyDescent="0.25" r="845" customHeight="1" ht="16.5">
      <c r="A845" s="5">
        <v>107658</v>
      </c>
      <c r="B845" s="3" t="s">
        <v>12479</v>
      </c>
      <c r="C845" s="3" t="s">
        <v>12480</v>
      </c>
      <c r="D845" s="8" t="s">
        <v>10</v>
      </c>
      <c r="E845" s="79"/>
      <c r="F845" s="80">
        <f>IF(AC845="SIM",IF(E845&lt;&gt;"",IF(VLOOKUP(E845,AUXILIAR!$A$1:$B$11,2,FALSE)-IF(Verificação!$G$3="",10,VLOOKUP(Verificação!$G$3,AUXILIAR!$A$1:$B$11,2,FALSE))&gt;0,Verificação!$G$3,E845),IF(VLOOKUP(D845,AUXILIAR!$A$1:$B$11,2,FALSE)-IF(Verificação!$G$3="",10,VLOOKUP(Verificação!$G$3,AUXILIAR!$A$1:$B$11,2,FALSE))&gt;0,Verificação!$G$3,D845)),IF(E845&lt;&gt;"",E845,D845))</f>
      </c>
      <c r="G845" s="81">
        <f>IF(OR(AND(AC845="SIM",OR(F845=Verificação!$G$3,D845=F845,F845="NP")),OR(D845=F845,F845="NP")),"NÃO",IF(E845&lt;&gt;"","SIM","NÃO"))</f>
      </c>
      <c r="H845" s="7">
        <f>IF(E845="NP",0,ABS(VLOOKUP(D845,AUXILIAR!$A$2:$B$11,2,FALSE) - VLOOKUP(E845,AUXILIAR!$A$2:$B$11,2,FALSE)))</f>
      </c>
      <c r="I845" s="5">
        <v>2</v>
      </c>
      <c r="J845" s="5">
        <v>2</v>
      </c>
      <c r="K845" s="5">
        <v>1</v>
      </c>
      <c r="L845" s="5">
        <v>1</v>
      </c>
      <c r="M845" s="5">
        <v>1</v>
      </c>
      <c r="N845" s="5">
        <v>1</v>
      </c>
      <c r="O845" s="7"/>
      <c r="P845" s="3"/>
      <c r="Q845" s="3" t="s">
        <v>13134</v>
      </c>
      <c r="R845" s="7"/>
      <c r="S845" s="7"/>
      <c r="T845" s="13"/>
      <c r="U845" s="13"/>
      <c r="V845" s="7"/>
      <c r="W845" s="3"/>
      <c r="X845" s="3"/>
      <c r="Y845" s="3" t="s">
        <v>13134</v>
      </c>
      <c r="Z845" s="7"/>
      <c r="AA845" s="7"/>
      <c r="AB845" s="7"/>
      <c r="AC845" s="3" t="s">
        <v>13134</v>
      </c>
      <c r="AD845" s="3"/>
      <c r="AE845" s="3"/>
      <c r="AF845" s="3"/>
    </row>
    <row x14ac:dyDescent="0.25" r="846" customHeight="1" ht="16.5">
      <c r="A846" s="5">
        <v>8365</v>
      </c>
      <c r="B846" s="3" t="s">
        <v>11887</v>
      </c>
      <c r="C846" s="3" t="s">
        <v>11888</v>
      </c>
      <c r="D846" s="8" t="s">
        <v>10</v>
      </c>
      <c r="E846" s="79"/>
      <c r="F846" s="80">
        <f>IF(AC846="SIM",IF(E846&lt;&gt;"",IF(VLOOKUP(E846,AUXILIAR!$A$1:$B$11,2,FALSE)-IF(Verificação!$G$3="",10,VLOOKUP(Verificação!$G$3,AUXILIAR!$A$1:$B$11,2,FALSE))&gt;0,Verificação!$G$3,E846),IF(VLOOKUP(D846,AUXILIAR!$A$1:$B$11,2,FALSE)-IF(Verificação!$G$3="",10,VLOOKUP(Verificação!$G$3,AUXILIAR!$A$1:$B$11,2,FALSE))&gt;0,Verificação!$G$3,D846)),IF(E846&lt;&gt;"",E846,D846))</f>
      </c>
      <c r="G846" s="81">
        <f>IF(OR(AND(AC846="SIM",OR(F846=Verificação!$G$3,D846=F846,F846="NP")),OR(D846=F846,F846="NP")),"NÃO",IF(E846&lt;&gt;"","SIM","NÃO"))</f>
      </c>
      <c r="H846" s="7">
        <f>IF(E846="NP",0,ABS(VLOOKUP(D846,AUXILIAR!$A$2:$B$11,2,FALSE) - VLOOKUP(E846,AUXILIAR!$A$2:$B$11,2,FALSE)))</f>
      </c>
      <c r="I846" s="5">
        <v>24</v>
      </c>
      <c r="J846" s="5">
        <v>39</v>
      </c>
      <c r="K846" s="48">
        <v>0.6153846153846154</v>
      </c>
      <c r="L846" s="5">
        <v>24</v>
      </c>
      <c r="M846" s="5">
        <v>39</v>
      </c>
      <c r="N846" s="48">
        <v>0.6153846153846154</v>
      </c>
      <c r="O846" s="7"/>
      <c r="P846" s="3"/>
      <c r="Q846" s="3" t="s">
        <v>13134</v>
      </c>
      <c r="R846" s="7"/>
      <c r="S846" s="7"/>
      <c r="T846" s="13"/>
      <c r="U846" s="13"/>
      <c r="V846" s="7"/>
      <c r="W846" s="3"/>
      <c r="X846" s="3"/>
      <c r="Y846" s="3" t="s">
        <v>11873</v>
      </c>
      <c r="Z846" s="7"/>
      <c r="AA846" s="7"/>
      <c r="AB846" s="7"/>
      <c r="AC846" s="3" t="s">
        <v>13134</v>
      </c>
      <c r="AD846" s="3"/>
      <c r="AE846" s="3"/>
      <c r="AF846" s="3"/>
    </row>
    <row x14ac:dyDescent="0.25" r="847" customHeight="1" ht="16.5">
      <c r="A847" s="5">
        <v>107636</v>
      </c>
      <c r="B847" s="3" t="s">
        <v>12473</v>
      </c>
      <c r="C847" s="3" t="s">
        <v>12474</v>
      </c>
      <c r="D847" s="8" t="s">
        <v>10</v>
      </c>
      <c r="E847" s="79"/>
      <c r="F847" s="80">
        <f>IF(AC847="SIM",IF(E847&lt;&gt;"",IF(VLOOKUP(E847,AUXILIAR!$A$1:$B$11,2,FALSE)-IF(Verificação!$G$3="",10,VLOOKUP(Verificação!$G$3,AUXILIAR!$A$1:$B$11,2,FALSE))&gt;0,Verificação!$G$3,E847),IF(VLOOKUP(D847,AUXILIAR!$A$1:$B$11,2,FALSE)-IF(Verificação!$G$3="",10,VLOOKUP(Verificação!$G$3,AUXILIAR!$A$1:$B$11,2,FALSE))&gt;0,Verificação!$G$3,D847)),IF(E847&lt;&gt;"",E847,D847))</f>
      </c>
      <c r="G847" s="81">
        <f>IF(OR(AND(AC847="SIM",OR(F847=Verificação!$G$3,D847=F847,F847="NP")),OR(D847=F847,F847="NP")),"NÃO",IF(E847&lt;&gt;"","SIM","NÃO"))</f>
      </c>
      <c r="H847" s="7">
        <f>IF(E847="NP",0,ABS(VLOOKUP(D847,AUXILIAR!$A$2:$B$11,2,FALSE) - VLOOKUP(E847,AUXILIAR!$A$2:$B$11,2,FALSE)))</f>
      </c>
      <c r="I847" s="5">
        <v>2</v>
      </c>
      <c r="J847" s="5">
        <v>8</v>
      </c>
      <c r="K847" s="48">
        <v>0.25</v>
      </c>
      <c r="L847" s="5">
        <v>2</v>
      </c>
      <c r="M847" s="5">
        <v>8</v>
      </c>
      <c r="N847" s="48">
        <v>0.25</v>
      </c>
      <c r="O847" s="5">
        <v>3</v>
      </c>
      <c r="P847" s="3" t="s">
        <v>12475</v>
      </c>
      <c r="Q847" s="3" t="s">
        <v>11873</v>
      </c>
      <c r="R847" s="7"/>
      <c r="S847" s="7"/>
      <c r="T847" s="13"/>
      <c r="U847" s="13"/>
      <c r="V847" s="7"/>
      <c r="W847" s="3"/>
      <c r="X847" s="3"/>
      <c r="Y847" s="3" t="s">
        <v>11873</v>
      </c>
      <c r="Z847" s="7"/>
      <c r="AA847" s="7"/>
      <c r="AB847" s="7"/>
      <c r="AC847" s="3" t="s">
        <v>13134</v>
      </c>
      <c r="AD847" s="3"/>
      <c r="AE847" s="3"/>
      <c r="AF847" s="3"/>
    </row>
    <row x14ac:dyDescent="0.25" r="848" customHeight="1" ht="16.5">
      <c r="A848" s="5">
        <v>4425</v>
      </c>
      <c r="B848" s="3" t="s">
        <v>11842</v>
      </c>
      <c r="C848" s="3" t="s">
        <v>11843</v>
      </c>
      <c r="D848" s="8" t="s">
        <v>10</v>
      </c>
      <c r="E848" s="79"/>
      <c r="F848" s="80">
        <f>IF(AC848="SIM",IF(E848&lt;&gt;"",IF(VLOOKUP(E848,AUXILIAR!$A$1:$B$11,2,FALSE)-IF(Verificação!$G$3="",10,VLOOKUP(Verificação!$G$3,AUXILIAR!$A$1:$B$11,2,FALSE))&gt;0,Verificação!$G$3,E848),IF(VLOOKUP(D848,AUXILIAR!$A$1:$B$11,2,FALSE)-IF(Verificação!$G$3="",10,VLOOKUP(Verificação!$G$3,AUXILIAR!$A$1:$B$11,2,FALSE))&gt;0,Verificação!$G$3,D848)),IF(E848&lt;&gt;"",E848,D848))</f>
      </c>
      <c r="G848" s="81">
        <f>IF(OR(AND(AC848="SIM",OR(F848=Verificação!$G$3,D848=F848,F848="NP")),OR(D848=F848,F848="NP")),"NÃO",IF(E848&lt;&gt;"","SIM","NÃO"))</f>
      </c>
      <c r="H848" s="7">
        <f>IF(E848="NP",0,ABS(VLOOKUP(D848,AUXILIAR!$A$2:$B$11,2,FALSE) - VLOOKUP(E848,AUXILIAR!$A$2:$B$11,2,FALSE)))</f>
      </c>
      <c r="I848" s="5">
        <v>4</v>
      </c>
      <c r="J848" s="5">
        <v>4</v>
      </c>
      <c r="K848" s="5">
        <v>1</v>
      </c>
      <c r="L848" s="5">
        <v>1</v>
      </c>
      <c r="M848" s="5">
        <v>1</v>
      </c>
      <c r="N848" s="5">
        <v>1</v>
      </c>
      <c r="O848" s="7"/>
      <c r="P848" s="3"/>
      <c r="Q848" s="3" t="s">
        <v>13134</v>
      </c>
      <c r="R848" s="7"/>
      <c r="S848" s="7"/>
      <c r="T848" s="13"/>
      <c r="U848" s="13"/>
      <c r="V848" s="7"/>
      <c r="W848" s="3"/>
      <c r="X848" s="3"/>
      <c r="Y848" s="3" t="s">
        <v>11873</v>
      </c>
      <c r="Z848" s="7"/>
      <c r="AA848" s="7"/>
      <c r="AB848" s="7"/>
      <c r="AC848" s="3" t="s">
        <v>13134</v>
      </c>
      <c r="AD848" s="3"/>
      <c r="AE848" s="3"/>
      <c r="AF848" s="3"/>
    </row>
    <row x14ac:dyDescent="0.25" r="849" customHeight="1" ht="16.5">
      <c r="A849" s="5">
        <v>107569</v>
      </c>
      <c r="B849" s="3" t="s">
        <v>12467</v>
      </c>
      <c r="C849" s="3" t="s">
        <v>12468</v>
      </c>
      <c r="D849" s="8" t="s">
        <v>10</v>
      </c>
      <c r="E849" s="79"/>
      <c r="F849" s="80">
        <f>IF(AC849="SIM",IF(E849&lt;&gt;"",IF(VLOOKUP(E849,AUXILIAR!$A$1:$B$11,2,FALSE)-IF(Verificação!$G$3="",10,VLOOKUP(Verificação!$G$3,AUXILIAR!$A$1:$B$11,2,FALSE))&gt;0,Verificação!$G$3,E849),IF(VLOOKUP(D849,AUXILIAR!$A$1:$B$11,2,FALSE)-IF(Verificação!$G$3="",10,VLOOKUP(Verificação!$G$3,AUXILIAR!$A$1:$B$11,2,FALSE))&gt;0,Verificação!$G$3,D849)),IF(E849&lt;&gt;"",E849,D849))</f>
      </c>
      <c r="G849" s="81">
        <f>IF(OR(AND(AC849="SIM",OR(F849=Verificação!$G$3,D849=F849,F849="NP")),OR(D849=F849,F849="NP")),"NÃO",IF(E849&lt;&gt;"","SIM","NÃO"))</f>
      </c>
      <c r="H849" s="7">
        <f>IF(E849="NP",0,ABS(VLOOKUP(D849,AUXILIAR!$A$2:$B$11,2,FALSE) - VLOOKUP(E849,AUXILIAR!$A$2:$B$11,2,FALSE)))</f>
      </c>
      <c r="I849" s="5">
        <v>2</v>
      </c>
      <c r="J849" s="5">
        <v>6</v>
      </c>
      <c r="K849" s="48">
        <v>0.3333333333333333</v>
      </c>
      <c r="L849" s="5">
        <v>1</v>
      </c>
      <c r="M849" s="5">
        <v>5</v>
      </c>
      <c r="N849" s="48">
        <v>0.2</v>
      </c>
      <c r="O849" s="5">
        <v>3</v>
      </c>
      <c r="P849" s="3" t="s">
        <v>12469</v>
      </c>
      <c r="Q849" s="3" t="s">
        <v>13134</v>
      </c>
      <c r="R849" s="7"/>
      <c r="S849" s="7"/>
      <c r="T849" s="13"/>
      <c r="U849" s="13"/>
      <c r="V849" s="7"/>
      <c r="W849" s="3"/>
      <c r="X849" s="3"/>
      <c r="Y849" s="3" t="s">
        <v>11873</v>
      </c>
      <c r="Z849" s="7"/>
      <c r="AA849" s="7"/>
      <c r="AB849" s="7"/>
      <c r="AC849" s="3" t="s">
        <v>13134</v>
      </c>
      <c r="AD849" s="3"/>
      <c r="AE849" s="3"/>
      <c r="AF849" s="3"/>
    </row>
    <row x14ac:dyDescent="0.25" r="850" customHeight="1" ht="16.5">
      <c r="A850" s="5">
        <v>107497</v>
      </c>
      <c r="B850" s="3" t="s">
        <v>12460</v>
      </c>
      <c r="C850" s="3" t="s">
        <v>12461</v>
      </c>
      <c r="D850" s="8" t="s">
        <v>10</v>
      </c>
      <c r="E850" s="79"/>
      <c r="F850" s="80">
        <f>IF(AC850="SIM",IF(E850&lt;&gt;"",IF(VLOOKUP(E850,AUXILIAR!$A$1:$B$11,2,FALSE)-IF(Verificação!$G$3="",10,VLOOKUP(Verificação!$G$3,AUXILIAR!$A$1:$B$11,2,FALSE))&gt;0,Verificação!$G$3,E850),IF(VLOOKUP(D850,AUXILIAR!$A$1:$B$11,2,FALSE)-IF(Verificação!$G$3="",10,VLOOKUP(Verificação!$G$3,AUXILIAR!$A$1:$B$11,2,FALSE))&gt;0,Verificação!$G$3,D850)),IF(E850&lt;&gt;"",E850,D850))</f>
      </c>
      <c r="G850" s="81">
        <f>IF(OR(AND(AC850="SIM",OR(F850=Verificação!$G$3,D850=F850,F850="NP")),OR(D850=F850,F850="NP")),"NÃO",IF(E850&lt;&gt;"","SIM","NÃO"))</f>
      </c>
      <c r="H850" s="7">
        <f>IF(E850="NP",0,ABS(VLOOKUP(D850,AUXILIAR!$A$2:$B$11,2,FALSE) - VLOOKUP(E850,AUXILIAR!$A$2:$B$11,2,FALSE)))</f>
      </c>
      <c r="I850" s="5">
        <v>1</v>
      </c>
      <c r="J850" s="5">
        <v>1</v>
      </c>
      <c r="K850" s="5">
        <v>1</v>
      </c>
      <c r="L850" s="5">
        <v>1</v>
      </c>
      <c r="M850" s="5">
        <v>1</v>
      </c>
      <c r="N850" s="5">
        <v>1</v>
      </c>
      <c r="O850" s="7"/>
      <c r="P850" s="3"/>
      <c r="Q850" s="3" t="s">
        <v>13134</v>
      </c>
      <c r="R850" s="7"/>
      <c r="S850" s="7"/>
      <c r="T850" s="13"/>
      <c r="U850" s="13"/>
      <c r="V850" s="7"/>
      <c r="W850" s="3"/>
      <c r="X850" s="3"/>
      <c r="Y850" s="3" t="s">
        <v>11873</v>
      </c>
      <c r="Z850" s="7"/>
      <c r="AA850" s="7"/>
      <c r="AB850" s="7"/>
      <c r="AC850" s="3" t="s">
        <v>13134</v>
      </c>
      <c r="AD850" s="3"/>
      <c r="AE850" s="3"/>
      <c r="AF850" s="3"/>
    </row>
    <row x14ac:dyDescent="0.25" r="851" customHeight="1" ht="16.5">
      <c r="A851" s="5">
        <v>107374</v>
      </c>
      <c r="B851" s="3" t="s">
        <v>12456</v>
      </c>
      <c r="C851" s="3" t="s">
        <v>12457</v>
      </c>
      <c r="D851" s="8" t="s">
        <v>10</v>
      </c>
      <c r="E851" s="79"/>
      <c r="F851" s="80">
        <f>IF(AC851="SIM",IF(E851&lt;&gt;"",IF(VLOOKUP(E851,AUXILIAR!$A$1:$B$11,2,FALSE)-IF(Verificação!$G$3="",10,VLOOKUP(Verificação!$G$3,AUXILIAR!$A$1:$B$11,2,FALSE))&gt;0,Verificação!$G$3,E851),IF(VLOOKUP(D851,AUXILIAR!$A$1:$B$11,2,FALSE)-IF(Verificação!$G$3="",10,VLOOKUP(Verificação!$G$3,AUXILIAR!$A$1:$B$11,2,FALSE))&gt;0,Verificação!$G$3,D851)),IF(E851&lt;&gt;"",E851,D851))</f>
      </c>
      <c r="G851" s="81">
        <f>IF(OR(AND(AC851="SIM",OR(F851=Verificação!$G$3,D851=F851,F851="NP")),OR(D851=F851,F851="NP")),"NÃO",IF(E851&lt;&gt;"","SIM","NÃO"))</f>
      </c>
      <c r="H851" s="7">
        <f>IF(E851="NP",0,ABS(VLOOKUP(D851,AUXILIAR!$A$2:$B$11,2,FALSE) - VLOOKUP(E851,AUXILIAR!$A$2:$B$11,2,FALSE)))</f>
      </c>
      <c r="I851" s="5">
        <v>2</v>
      </c>
      <c r="J851" s="5">
        <v>3</v>
      </c>
      <c r="K851" s="48">
        <v>0.6666666666666666</v>
      </c>
      <c r="L851" s="5">
        <v>1</v>
      </c>
      <c r="M851" s="5">
        <v>2</v>
      </c>
      <c r="N851" s="48">
        <v>0.5</v>
      </c>
      <c r="O851" s="7"/>
      <c r="P851" s="3"/>
      <c r="Q851" s="3" t="s">
        <v>13134</v>
      </c>
      <c r="R851" s="7"/>
      <c r="S851" s="7"/>
      <c r="T851" s="13"/>
      <c r="U851" s="13"/>
      <c r="V851" s="7"/>
      <c r="W851" s="3"/>
      <c r="X851" s="3"/>
      <c r="Y851" s="3" t="s">
        <v>11873</v>
      </c>
      <c r="Z851" s="7"/>
      <c r="AA851" s="7"/>
      <c r="AB851" s="7"/>
      <c r="AC851" s="3" t="s">
        <v>13134</v>
      </c>
      <c r="AD851" s="3"/>
      <c r="AE851" s="3"/>
      <c r="AF851" s="3"/>
    </row>
    <row x14ac:dyDescent="0.25" r="852" customHeight="1" ht="16.5">
      <c r="A852" s="5">
        <v>107355</v>
      </c>
      <c r="B852" s="3" t="s">
        <v>12454</v>
      </c>
      <c r="C852" s="3" t="s">
        <v>12455</v>
      </c>
      <c r="D852" s="8" t="s">
        <v>10</v>
      </c>
      <c r="E852" s="79"/>
      <c r="F852" s="80">
        <f>IF(AC852="SIM",IF(E852&lt;&gt;"",IF(VLOOKUP(E852,AUXILIAR!$A$1:$B$11,2,FALSE)-IF(Verificação!$G$3="",10,VLOOKUP(Verificação!$G$3,AUXILIAR!$A$1:$B$11,2,FALSE))&gt;0,Verificação!$G$3,E852),IF(VLOOKUP(D852,AUXILIAR!$A$1:$B$11,2,FALSE)-IF(Verificação!$G$3="",10,VLOOKUP(Verificação!$G$3,AUXILIAR!$A$1:$B$11,2,FALSE))&gt;0,Verificação!$G$3,D852)),IF(E852&lt;&gt;"",E852,D852))</f>
      </c>
      <c r="G852" s="81">
        <f>IF(OR(AND(AC852="SIM",OR(F852=Verificação!$G$3,D852=F852,F852="NP")),OR(D852=F852,F852="NP")),"NÃO",IF(E852&lt;&gt;"","SIM","NÃO"))</f>
      </c>
      <c r="H852" s="7">
        <f>IF(E852="NP",0,ABS(VLOOKUP(D852,AUXILIAR!$A$2:$B$11,2,FALSE) - VLOOKUP(E852,AUXILIAR!$A$2:$B$11,2,FALSE)))</f>
      </c>
      <c r="I852" s="5">
        <v>2</v>
      </c>
      <c r="J852" s="5">
        <v>4</v>
      </c>
      <c r="K852" s="48">
        <v>0.5</v>
      </c>
      <c r="L852" s="5">
        <v>1</v>
      </c>
      <c r="M852" s="5">
        <v>2</v>
      </c>
      <c r="N852" s="48">
        <v>0.5</v>
      </c>
      <c r="O852" s="7"/>
      <c r="P852" s="3"/>
      <c r="Q852" s="3" t="s">
        <v>13134</v>
      </c>
      <c r="R852" s="7"/>
      <c r="S852" s="7"/>
      <c r="T852" s="13"/>
      <c r="U852" s="13"/>
      <c r="V852" s="7"/>
      <c r="W852" s="3"/>
      <c r="X852" s="3"/>
      <c r="Y852" s="3" t="s">
        <v>11873</v>
      </c>
      <c r="Z852" s="7"/>
      <c r="AA852" s="7"/>
      <c r="AB852" s="7"/>
      <c r="AC852" s="3" t="s">
        <v>13134</v>
      </c>
      <c r="AD852" s="3"/>
      <c r="AE852" s="3"/>
      <c r="AF852" s="3"/>
    </row>
    <row x14ac:dyDescent="0.25" r="853" customHeight="1" ht="16.5">
      <c r="A853" s="5">
        <v>106969</v>
      </c>
      <c r="B853" s="3" t="s">
        <v>12448</v>
      </c>
      <c r="C853" s="3" t="s">
        <v>12449</v>
      </c>
      <c r="D853" s="8" t="s">
        <v>10</v>
      </c>
      <c r="E853" s="79"/>
      <c r="F853" s="80">
        <f>IF(AC853="SIM",IF(E853&lt;&gt;"",IF(VLOOKUP(E853,AUXILIAR!$A$1:$B$11,2,FALSE)-IF(Verificação!$G$3="",10,VLOOKUP(Verificação!$G$3,AUXILIAR!$A$1:$B$11,2,FALSE))&gt;0,Verificação!$G$3,E853),IF(VLOOKUP(D853,AUXILIAR!$A$1:$B$11,2,FALSE)-IF(Verificação!$G$3="",10,VLOOKUP(Verificação!$G$3,AUXILIAR!$A$1:$B$11,2,FALSE))&gt;0,Verificação!$G$3,D853)),IF(E853&lt;&gt;"",E853,D853))</f>
      </c>
      <c r="G853" s="81">
        <f>IF(OR(AND(AC853="SIM",OR(F853=Verificação!$G$3,D853=F853,F853="NP")),OR(D853=F853,F853="NP")),"NÃO",IF(E853&lt;&gt;"","SIM","NÃO"))</f>
      </c>
      <c r="H853" s="7">
        <f>IF(E853="NP",0,ABS(VLOOKUP(D853,AUXILIAR!$A$2:$B$11,2,FALSE) - VLOOKUP(E853,AUXILIAR!$A$2:$B$11,2,FALSE)))</f>
      </c>
      <c r="I853" s="5">
        <v>3</v>
      </c>
      <c r="J853" s="5">
        <v>4</v>
      </c>
      <c r="K853" s="48">
        <v>0.75</v>
      </c>
      <c r="L853" s="5">
        <v>2</v>
      </c>
      <c r="M853" s="5">
        <v>3</v>
      </c>
      <c r="N853" s="48">
        <v>0.6666666666666666</v>
      </c>
      <c r="O853" s="7"/>
      <c r="P853" s="3"/>
      <c r="Q853" s="3" t="s">
        <v>13134</v>
      </c>
      <c r="R853" s="7"/>
      <c r="S853" s="7"/>
      <c r="T853" s="13"/>
      <c r="U853" s="13"/>
      <c r="V853" s="7"/>
      <c r="W853" s="3"/>
      <c r="X853" s="3"/>
      <c r="Y853" s="3" t="s">
        <v>11873</v>
      </c>
      <c r="Z853" s="7"/>
      <c r="AA853" s="7"/>
      <c r="AB853" s="7"/>
      <c r="AC853" s="3" t="s">
        <v>13134</v>
      </c>
      <c r="AD853" s="3"/>
      <c r="AE853" s="3"/>
      <c r="AF853" s="3"/>
    </row>
    <row x14ac:dyDescent="0.25" r="854" customHeight="1" ht="16.5">
      <c r="A854" s="5">
        <v>106624</v>
      </c>
      <c r="B854" s="3" t="s">
        <v>12431</v>
      </c>
      <c r="C854" s="3" t="s">
        <v>12432</v>
      </c>
      <c r="D854" s="8" t="s">
        <v>10</v>
      </c>
      <c r="E854" s="79"/>
      <c r="F854" s="80">
        <f>IF(AC854="SIM",IF(E854&lt;&gt;"",IF(VLOOKUP(E854,AUXILIAR!$A$1:$B$11,2,FALSE)-IF(Verificação!$G$3="",10,VLOOKUP(Verificação!$G$3,AUXILIAR!$A$1:$B$11,2,FALSE))&gt;0,Verificação!$G$3,E854),IF(VLOOKUP(D854,AUXILIAR!$A$1:$B$11,2,FALSE)-IF(Verificação!$G$3="",10,VLOOKUP(Verificação!$G$3,AUXILIAR!$A$1:$B$11,2,FALSE))&gt;0,Verificação!$G$3,D854)),IF(E854&lt;&gt;"",E854,D854))</f>
      </c>
      <c r="G854" s="81">
        <f>IF(OR(AND(AC854="SIM",OR(F854=Verificação!$G$3,D854=F854,F854="NP")),OR(D854=F854,F854="NP")),"NÃO",IF(E854&lt;&gt;"","SIM","NÃO"))</f>
      </c>
      <c r="H854" s="7">
        <f>IF(E854="NP",0,ABS(VLOOKUP(D854,AUXILIAR!$A$2:$B$11,2,FALSE) - VLOOKUP(E854,AUXILIAR!$A$2:$B$11,2,FALSE)))</f>
      </c>
      <c r="I854" s="5">
        <v>1</v>
      </c>
      <c r="J854" s="5">
        <v>1</v>
      </c>
      <c r="K854" s="5">
        <v>1</v>
      </c>
      <c r="L854" s="5">
        <v>1</v>
      </c>
      <c r="M854" s="5">
        <v>1</v>
      </c>
      <c r="N854" s="5">
        <v>1</v>
      </c>
      <c r="O854" s="7"/>
      <c r="P854" s="3"/>
      <c r="Q854" s="3" t="s">
        <v>13134</v>
      </c>
      <c r="R854" s="7"/>
      <c r="S854" s="7"/>
      <c r="T854" s="13"/>
      <c r="U854" s="13"/>
      <c r="V854" s="7"/>
      <c r="W854" s="3"/>
      <c r="X854" s="3"/>
      <c r="Y854" s="3" t="s">
        <v>11873</v>
      </c>
      <c r="Z854" s="7"/>
      <c r="AA854" s="7"/>
      <c r="AB854" s="7"/>
      <c r="AC854" s="3" t="s">
        <v>13134</v>
      </c>
      <c r="AD854" s="3"/>
      <c r="AE854" s="3"/>
      <c r="AF854" s="3"/>
    </row>
    <row x14ac:dyDescent="0.25" r="855" customHeight="1" ht="16.5">
      <c r="A855" s="5">
        <v>106617</v>
      </c>
      <c r="B855" s="3" t="s">
        <v>12429</v>
      </c>
      <c r="C855" s="3" t="s">
        <v>12430</v>
      </c>
      <c r="D855" s="8" t="s">
        <v>10</v>
      </c>
      <c r="E855" s="79"/>
      <c r="F855" s="80">
        <f>IF(AC855="SIM",IF(E855&lt;&gt;"",IF(VLOOKUP(E855,AUXILIAR!$A$1:$B$11,2,FALSE)-IF(Verificação!$G$3="",10,VLOOKUP(Verificação!$G$3,AUXILIAR!$A$1:$B$11,2,FALSE))&gt;0,Verificação!$G$3,E855),IF(VLOOKUP(D855,AUXILIAR!$A$1:$B$11,2,FALSE)-IF(Verificação!$G$3="",10,VLOOKUP(Verificação!$G$3,AUXILIAR!$A$1:$B$11,2,FALSE))&gt;0,Verificação!$G$3,D855)),IF(E855&lt;&gt;"",E855,D855))</f>
      </c>
      <c r="G855" s="81">
        <f>IF(OR(AND(AC855="SIM",OR(F855=Verificação!$G$3,D855=F855,F855="NP")),OR(D855=F855,F855="NP")),"NÃO",IF(E855&lt;&gt;"","SIM","NÃO"))</f>
      </c>
      <c r="H855" s="7">
        <f>IF(E855="NP",0,ABS(VLOOKUP(D855,AUXILIAR!$A$2:$B$11,2,FALSE) - VLOOKUP(E855,AUXILIAR!$A$2:$B$11,2,FALSE)))</f>
      </c>
      <c r="I855" s="5">
        <v>2</v>
      </c>
      <c r="J855" s="5">
        <v>3</v>
      </c>
      <c r="K855" s="48">
        <v>0.6666666666666666</v>
      </c>
      <c r="L855" s="5">
        <v>2</v>
      </c>
      <c r="M855" s="5">
        <v>3</v>
      </c>
      <c r="N855" s="48">
        <v>0.6666666666666666</v>
      </c>
      <c r="O855" s="7"/>
      <c r="P855" s="3"/>
      <c r="Q855" s="3" t="s">
        <v>13134</v>
      </c>
      <c r="R855" s="7"/>
      <c r="S855" s="7"/>
      <c r="T855" s="13"/>
      <c r="U855" s="13"/>
      <c r="V855" s="7"/>
      <c r="W855" s="3"/>
      <c r="X855" s="3"/>
      <c r="Y855" s="3" t="s">
        <v>11873</v>
      </c>
      <c r="Z855" s="7"/>
      <c r="AA855" s="7"/>
      <c r="AB855" s="7"/>
      <c r="AC855" s="3" t="s">
        <v>13134</v>
      </c>
      <c r="AD855" s="3"/>
      <c r="AE855" s="3"/>
      <c r="AF855" s="3"/>
    </row>
    <row x14ac:dyDescent="0.25" r="856" customHeight="1" ht="16.5">
      <c r="A856" s="5">
        <v>15216</v>
      </c>
      <c r="B856" s="3" t="s">
        <v>11926</v>
      </c>
      <c r="C856" s="3" t="s">
        <v>11927</v>
      </c>
      <c r="D856" s="8" t="s">
        <v>10</v>
      </c>
      <c r="E856" s="79"/>
      <c r="F856" s="80">
        <f>IF(AC856="SIM",IF(E856&lt;&gt;"",IF(VLOOKUP(E856,AUXILIAR!$A$1:$B$11,2,FALSE)-IF(Verificação!$G$3="",10,VLOOKUP(Verificação!$G$3,AUXILIAR!$A$1:$B$11,2,FALSE))&gt;0,Verificação!$G$3,E856),IF(VLOOKUP(D856,AUXILIAR!$A$1:$B$11,2,FALSE)-IF(Verificação!$G$3="",10,VLOOKUP(Verificação!$G$3,AUXILIAR!$A$1:$B$11,2,FALSE))&gt;0,Verificação!$G$3,D856)),IF(E856&lt;&gt;"",E856,D856))</f>
      </c>
      <c r="G856" s="81">
        <f>IF(OR(AND(AC856="SIM",OR(F856=Verificação!$G$3,D856=F856,F856="NP")),OR(D856=F856,F856="NP")),"NÃO",IF(E856&lt;&gt;"","SIM","NÃO"))</f>
      </c>
      <c r="H856" s="7">
        <f>IF(E856="NP",0,ABS(VLOOKUP(D856,AUXILIAR!$A$2:$B$11,2,FALSE) - VLOOKUP(E856,AUXILIAR!$A$2:$B$11,2,FALSE)))</f>
      </c>
      <c r="I856" s="5">
        <v>5</v>
      </c>
      <c r="J856" s="5">
        <v>6</v>
      </c>
      <c r="K856" s="48">
        <v>0.8333333333333334</v>
      </c>
      <c r="L856" s="5">
        <v>1</v>
      </c>
      <c r="M856" s="5">
        <v>2</v>
      </c>
      <c r="N856" s="48">
        <v>0.5</v>
      </c>
      <c r="O856" s="7"/>
      <c r="P856" s="3"/>
      <c r="Q856" s="3" t="s">
        <v>13134</v>
      </c>
      <c r="R856" s="7"/>
      <c r="S856" s="7"/>
      <c r="T856" s="13"/>
      <c r="U856" s="13"/>
      <c r="V856" s="7"/>
      <c r="W856" s="3"/>
      <c r="X856" s="3"/>
      <c r="Y856" s="3" t="s">
        <v>11873</v>
      </c>
      <c r="Z856" s="7"/>
      <c r="AA856" s="7"/>
      <c r="AB856" s="7"/>
      <c r="AC856" s="3" t="s">
        <v>13134</v>
      </c>
      <c r="AD856" s="3"/>
      <c r="AE856" s="3"/>
      <c r="AF856" s="3"/>
    </row>
    <row x14ac:dyDescent="0.25" r="857" customHeight="1" ht="16.5">
      <c r="A857" s="5">
        <v>106538</v>
      </c>
      <c r="B857" s="3" t="s">
        <v>12423</v>
      </c>
      <c r="C857" s="3" t="s">
        <v>12424</v>
      </c>
      <c r="D857" s="8" t="s">
        <v>10</v>
      </c>
      <c r="E857" s="79"/>
      <c r="F857" s="80">
        <f>IF(AC857="SIM",IF(E857&lt;&gt;"",IF(VLOOKUP(E857,AUXILIAR!$A$1:$B$11,2,FALSE)-IF(Verificação!$G$3="",10,VLOOKUP(Verificação!$G$3,AUXILIAR!$A$1:$B$11,2,FALSE))&gt;0,Verificação!$G$3,E857),IF(VLOOKUP(D857,AUXILIAR!$A$1:$B$11,2,FALSE)-IF(Verificação!$G$3="",10,VLOOKUP(Verificação!$G$3,AUXILIAR!$A$1:$B$11,2,FALSE))&gt;0,Verificação!$G$3,D857)),IF(E857&lt;&gt;"",E857,D857))</f>
      </c>
      <c r="G857" s="81">
        <f>IF(OR(AND(AC857="SIM",OR(F857=Verificação!$G$3,D857=F857,F857="NP")),OR(D857=F857,F857="NP")),"NÃO",IF(E857&lt;&gt;"","SIM","NÃO"))</f>
      </c>
      <c r="H857" s="7">
        <f>IF(E857="NP",0,ABS(VLOOKUP(D857,AUXILIAR!$A$2:$B$11,2,FALSE) - VLOOKUP(E857,AUXILIAR!$A$2:$B$11,2,FALSE)))</f>
      </c>
      <c r="I857" s="5">
        <v>5</v>
      </c>
      <c r="J857" s="5">
        <v>21</v>
      </c>
      <c r="K857" s="48">
        <v>0.23809523809523808</v>
      </c>
      <c r="L857" s="5">
        <v>5</v>
      </c>
      <c r="M857" s="5">
        <v>21</v>
      </c>
      <c r="N857" s="48">
        <v>0.23809523809523808</v>
      </c>
      <c r="O857" s="5">
        <v>3</v>
      </c>
      <c r="P857" s="3" t="s">
        <v>12425</v>
      </c>
      <c r="Q857" s="3" t="s">
        <v>11873</v>
      </c>
      <c r="R857" s="7"/>
      <c r="S857" s="7"/>
      <c r="T857" s="13"/>
      <c r="U857" s="13"/>
      <c r="V857" s="7"/>
      <c r="W857" s="3"/>
      <c r="X857" s="3"/>
      <c r="Y857" s="3" t="s">
        <v>13134</v>
      </c>
      <c r="Z857" s="7"/>
      <c r="AA857" s="7"/>
      <c r="AB857" s="7"/>
      <c r="AC857" s="3" t="s">
        <v>13134</v>
      </c>
      <c r="AD857" s="3"/>
      <c r="AE857" s="3"/>
      <c r="AF857" s="3"/>
    </row>
    <row x14ac:dyDescent="0.25" r="858" customHeight="1" ht="16.5">
      <c r="A858" s="5">
        <v>106243</v>
      </c>
      <c r="B858" s="3" t="s">
        <v>12409</v>
      </c>
      <c r="C858" s="3" t="s">
        <v>12410</v>
      </c>
      <c r="D858" s="8" t="s">
        <v>10</v>
      </c>
      <c r="E858" s="79"/>
      <c r="F858" s="80">
        <f>IF(AC858="SIM",IF(E858&lt;&gt;"",IF(VLOOKUP(E858,AUXILIAR!$A$1:$B$11,2,FALSE)-IF(Verificação!$G$3="",10,VLOOKUP(Verificação!$G$3,AUXILIAR!$A$1:$B$11,2,FALSE))&gt;0,Verificação!$G$3,E858),IF(VLOOKUP(D858,AUXILIAR!$A$1:$B$11,2,FALSE)-IF(Verificação!$G$3="",10,VLOOKUP(Verificação!$G$3,AUXILIAR!$A$1:$B$11,2,FALSE))&gt;0,Verificação!$G$3,D858)),IF(E858&lt;&gt;"",E858,D858))</f>
      </c>
      <c r="G858" s="81">
        <f>IF(OR(AND(AC858="SIM",OR(F858=Verificação!$G$3,D858=F858,F858="NP")),OR(D858=F858,F858="NP")),"NÃO",IF(E858&lt;&gt;"","SIM","NÃO"))</f>
      </c>
      <c r="H858" s="7">
        <f>IF(E858="NP",0,ABS(VLOOKUP(D858,AUXILIAR!$A$2:$B$11,2,FALSE) - VLOOKUP(E858,AUXILIAR!$A$2:$B$11,2,FALSE)))</f>
      </c>
      <c r="I858" s="5">
        <v>3</v>
      </c>
      <c r="J858" s="5">
        <v>4</v>
      </c>
      <c r="K858" s="48">
        <v>0.75</v>
      </c>
      <c r="L858" s="5">
        <v>1</v>
      </c>
      <c r="M858" s="5">
        <v>2</v>
      </c>
      <c r="N858" s="48">
        <v>0.5</v>
      </c>
      <c r="O858" s="7"/>
      <c r="P858" s="3"/>
      <c r="Q858" s="3" t="s">
        <v>13134</v>
      </c>
      <c r="R858" s="7"/>
      <c r="S858" s="7"/>
      <c r="T858" s="13"/>
      <c r="U858" s="13"/>
      <c r="V858" s="7"/>
      <c r="W858" s="3"/>
      <c r="X858" s="3"/>
      <c r="Y858" s="3" t="s">
        <v>11873</v>
      </c>
      <c r="Z858" s="7"/>
      <c r="AA858" s="7"/>
      <c r="AB858" s="7"/>
      <c r="AC858" s="3" t="s">
        <v>13134</v>
      </c>
      <c r="AD858" s="3"/>
      <c r="AE858" s="3"/>
      <c r="AF858" s="3"/>
    </row>
    <row x14ac:dyDescent="0.25" r="859" customHeight="1" ht="16.5">
      <c r="A859" s="5">
        <v>4026</v>
      </c>
      <c r="B859" s="3" t="s">
        <v>11832</v>
      </c>
      <c r="C859" s="3" t="s">
        <v>11833</v>
      </c>
      <c r="D859" s="8" t="s">
        <v>10</v>
      </c>
      <c r="E859" s="79"/>
      <c r="F859" s="80">
        <f>IF(AC859="SIM",IF(E859&lt;&gt;"",IF(VLOOKUP(E859,AUXILIAR!$A$1:$B$11,2,FALSE)-IF(Verificação!$G$3="",10,VLOOKUP(Verificação!$G$3,AUXILIAR!$A$1:$B$11,2,FALSE))&gt;0,Verificação!$G$3,E859),IF(VLOOKUP(D859,AUXILIAR!$A$1:$B$11,2,FALSE)-IF(Verificação!$G$3="",10,VLOOKUP(Verificação!$G$3,AUXILIAR!$A$1:$B$11,2,FALSE))&gt;0,Verificação!$G$3,D859)),IF(E859&lt;&gt;"",E859,D859))</f>
      </c>
      <c r="G859" s="81">
        <f>IF(OR(AND(AC859="SIM",OR(F859=Verificação!$G$3,D859=F859,F859="NP")),OR(D859=F859,F859="NP")),"NÃO",IF(E859&lt;&gt;"","SIM","NÃO"))</f>
      </c>
      <c r="H859" s="7">
        <f>IF(E859="NP",0,ABS(VLOOKUP(D859,AUXILIAR!$A$2:$B$11,2,FALSE) - VLOOKUP(E859,AUXILIAR!$A$2:$B$11,2,FALSE)))</f>
      </c>
      <c r="I859" s="5">
        <v>24</v>
      </c>
      <c r="J859" s="5">
        <v>40</v>
      </c>
      <c r="K859" s="48">
        <v>0.6</v>
      </c>
      <c r="L859" s="5">
        <v>1</v>
      </c>
      <c r="M859" s="5">
        <v>12</v>
      </c>
      <c r="N859" s="48">
        <v>0.08333333333333333</v>
      </c>
      <c r="O859" s="7"/>
      <c r="P859" s="3"/>
      <c r="Q859" s="3" t="s">
        <v>13134</v>
      </c>
      <c r="R859" s="7"/>
      <c r="S859" s="7"/>
      <c r="T859" s="13"/>
      <c r="U859" s="13"/>
      <c r="V859" s="7"/>
      <c r="W859" s="3"/>
      <c r="X859" s="3"/>
      <c r="Y859" s="3" t="s">
        <v>11873</v>
      </c>
      <c r="Z859" s="7"/>
      <c r="AA859" s="7"/>
      <c r="AB859" s="7"/>
      <c r="AC859" s="3" t="s">
        <v>13134</v>
      </c>
      <c r="AD859" s="3"/>
      <c r="AE859" s="3"/>
      <c r="AF859" s="3"/>
    </row>
    <row x14ac:dyDescent="0.25" r="860" customHeight="1" ht="16.5">
      <c r="A860" s="5">
        <v>106213</v>
      </c>
      <c r="B860" s="3" t="s">
        <v>12405</v>
      </c>
      <c r="C860" s="3" t="s">
        <v>12406</v>
      </c>
      <c r="D860" s="8" t="s">
        <v>10</v>
      </c>
      <c r="E860" s="79"/>
      <c r="F860" s="80">
        <f>IF(AC860="SIM",IF(E860&lt;&gt;"",IF(VLOOKUP(E860,AUXILIAR!$A$1:$B$11,2,FALSE)-IF(Verificação!$G$3="",10,VLOOKUP(Verificação!$G$3,AUXILIAR!$A$1:$B$11,2,FALSE))&gt;0,Verificação!$G$3,E860),IF(VLOOKUP(D860,AUXILIAR!$A$1:$B$11,2,FALSE)-IF(Verificação!$G$3="",10,VLOOKUP(Verificação!$G$3,AUXILIAR!$A$1:$B$11,2,FALSE))&gt;0,Verificação!$G$3,D860)),IF(E860&lt;&gt;"",E860,D860))</f>
      </c>
      <c r="G860" s="81">
        <f>IF(OR(AND(AC860="SIM",OR(F860=Verificação!$G$3,D860=F860,F860="NP")),OR(D860=F860,F860="NP")),"NÃO",IF(E860&lt;&gt;"","SIM","NÃO"))</f>
      </c>
      <c r="H860" s="7">
        <f>IF(E860="NP",0,ABS(VLOOKUP(D860,AUXILIAR!$A$2:$B$11,2,FALSE) - VLOOKUP(E860,AUXILIAR!$A$2:$B$11,2,FALSE)))</f>
      </c>
      <c r="I860" s="5">
        <v>5</v>
      </c>
      <c r="J860" s="5">
        <v>5</v>
      </c>
      <c r="K860" s="5">
        <v>1</v>
      </c>
      <c r="L860" s="5">
        <v>2</v>
      </c>
      <c r="M860" s="5">
        <v>2</v>
      </c>
      <c r="N860" s="5">
        <v>1</v>
      </c>
      <c r="O860" s="7"/>
      <c r="P860" s="3"/>
      <c r="Q860" s="3" t="s">
        <v>13134</v>
      </c>
      <c r="R860" s="7"/>
      <c r="S860" s="7"/>
      <c r="T860" s="13"/>
      <c r="U860" s="13"/>
      <c r="V860" s="7"/>
      <c r="W860" s="3"/>
      <c r="X860" s="3"/>
      <c r="Y860" s="3" t="s">
        <v>11873</v>
      </c>
      <c r="Z860" s="7"/>
      <c r="AA860" s="7"/>
      <c r="AB860" s="7"/>
      <c r="AC860" s="3" t="s">
        <v>13134</v>
      </c>
      <c r="AD860" s="3"/>
      <c r="AE860" s="3"/>
      <c r="AF860" s="3"/>
    </row>
    <row x14ac:dyDescent="0.25" r="861" customHeight="1" ht="16.5">
      <c r="A861" s="5">
        <v>106054</v>
      </c>
      <c r="B861" s="3" t="s">
        <v>12400</v>
      </c>
      <c r="C861" s="3" t="s">
        <v>12401</v>
      </c>
      <c r="D861" s="8" t="s">
        <v>10</v>
      </c>
      <c r="E861" s="79"/>
      <c r="F861" s="80">
        <f>IF(AC861="SIM",IF(E861&lt;&gt;"",IF(VLOOKUP(E861,AUXILIAR!$A$1:$B$11,2,FALSE)-IF(Verificação!$G$3="",10,VLOOKUP(Verificação!$G$3,AUXILIAR!$A$1:$B$11,2,FALSE))&gt;0,Verificação!$G$3,E861),IF(VLOOKUP(D861,AUXILIAR!$A$1:$B$11,2,FALSE)-IF(Verificação!$G$3="",10,VLOOKUP(Verificação!$G$3,AUXILIAR!$A$1:$B$11,2,FALSE))&gt;0,Verificação!$G$3,D861)),IF(E861&lt;&gt;"",E861,D861))</f>
      </c>
      <c r="G861" s="81">
        <f>IF(OR(AND(AC861="SIM",OR(F861=Verificação!$G$3,D861=F861,F861="NP")),OR(D861=F861,F861="NP")),"NÃO",IF(E861&lt;&gt;"","SIM","NÃO"))</f>
      </c>
      <c r="H861" s="7">
        <f>IF(E861="NP",0,ABS(VLOOKUP(D861,AUXILIAR!$A$2:$B$11,2,FALSE) - VLOOKUP(E861,AUXILIAR!$A$2:$B$11,2,FALSE)))</f>
      </c>
      <c r="I861" s="5">
        <v>1</v>
      </c>
      <c r="J861" s="5">
        <v>1</v>
      </c>
      <c r="K861" s="5">
        <v>1</v>
      </c>
      <c r="L861" s="5">
        <v>1</v>
      </c>
      <c r="M861" s="5">
        <v>1</v>
      </c>
      <c r="N861" s="5">
        <v>1</v>
      </c>
      <c r="O861" s="7"/>
      <c r="P861" s="3"/>
      <c r="Q861" s="3" t="s">
        <v>13134</v>
      </c>
      <c r="R861" s="7"/>
      <c r="S861" s="7"/>
      <c r="T861" s="13"/>
      <c r="U861" s="13"/>
      <c r="V861" s="7"/>
      <c r="W861" s="3"/>
      <c r="X861" s="3"/>
      <c r="Y861" s="3" t="s">
        <v>13134</v>
      </c>
      <c r="Z861" s="7"/>
      <c r="AA861" s="7"/>
      <c r="AB861" s="7"/>
      <c r="AC861" s="3" t="s">
        <v>13134</v>
      </c>
      <c r="AD861" s="3"/>
      <c r="AE861" s="3"/>
      <c r="AF861" s="3"/>
    </row>
    <row x14ac:dyDescent="0.25" r="862" customHeight="1" ht="16.5">
      <c r="A862" s="5">
        <v>105868</v>
      </c>
      <c r="B862" s="3" t="s">
        <v>12395</v>
      </c>
      <c r="C862" s="3" t="s">
        <v>12396</v>
      </c>
      <c r="D862" s="8" t="s">
        <v>10</v>
      </c>
      <c r="E862" s="79"/>
      <c r="F862" s="80">
        <f>IF(AC862="SIM",IF(E862&lt;&gt;"",IF(VLOOKUP(E862,AUXILIAR!$A$1:$B$11,2,FALSE)-IF(Verificação!$G$3="",10,VLOOKUP(Verificação!$G$3,AUXILIAR!$A$1:$B$11,2,FALSE))&gt;0,Verificação!$G$3,E862),IF(VLOOKUP(D862,AUXILIAR!$A$1:$B$11,2,FALSE)-IF(Verificação!$G$3="",10,VLOOKUP(Verificação!$G$3,AUXILIAR!$A$1:$B$11,2,FALSE))&gt;0,Verificação!$G$3,D862)),IF(E862&lt;&gt;"",E862,D862))</f>
      </c>
      <c r="G862" s="81">
        <f>IF(OR(AND(AC862="SIM",OR(F862=Verificação!$G$3,D862=F862,F862="NP")),OR(D862=F862,F862="NP")),"NÃO",IF(E862&lt;&gt;"","SIM","NÃO"))</f>
      </c>
      <c r="H862" s="7">
        <f>IF(E862="NP",0,ABS(VLOOKUP(D862,AUXILIAR!$A$2:$B$11,2,FALSE) - VLOOKUP(E862,AUXILIAR!$A$2:$B$11,2,FALSE)))</f>
      </c>
      <c r="I862" s="5">
        <v>1</v>
      </c>
      <c r="J862" s="5">
        <v>1</v>
      </c>
      <c r="K862" s="5">
        <v>1</v>
      </c>
      <c r="L862" s="5">
        <v>1</v>
      </c>
      <c r="M862" s="5">
        <v>1</v>
      </c>
      <c r="N862" s="5">
        <v>1</v>
      </c>
      <c r="O862" s="7"/>
      <c r="P862" s="3"/>
      <c r="Q862" s="3" t="s">
        <v>13134</v>
      </c>
      <c r="R862" s="7"/>
      <c r="S862" s="7"/>
      <c r="T862" s="13"/>
      <c r="U862" s="13"/>
      <c r="V862" s="7"/>
      <c r="W862" s="3"/>
      <c r="X862" s="3"/>
      <c r="Y862" s="3" t="s">
        <v>13134</v>
      </c>
      <c r="Z862" s="7"/>
      <c r="AA862" s="7"/>
      <c r="AB862" s="7"/>
      <c r="AC862" s="3" t="s">
        <v>13134</v>
      </c>
      <c r="AD862" s="3"/>
      <c r="AE862" s="3"/>
      <c r="AF862" s="3"/>
    </row>
    <row x14ac:dyDescent="0.25" r="863" customHeight="1" ht="16.5">
      <c r="A863" s="5">
        <v>105677</v>
      </c>
      <c r="B863" s="3" t="s">
        <v>12390</v>
      </c>
      <c r="C863" s="3" t="s">
        <v>12391</v>
      </c>
      <c r="D863" s="8" t="s">
        <v>10</v>
      </c>
      <c r="E863" s="79"/>
      <c r="F863" s="80">
        <f>IF(AC863="SIM",IF(E863&lt;&gt;"",IF(VLOOKUP(E863,AUXILIAR!$A$1:$B$11,2,FALSE)-IF(Verificação!$G$3="",10,VLOOKUP(Verificação!$G$3,AUXILIAR!$A$1:$B$11,2,FALSE))&gt;0,Verificação!$G$3,E863),IF(VLOOKUP(D863,AUXILIAR!$A$1:$B$11,2,FALSE)-IF(Verificação!$G$3="",10,VLOOKUP(Verificação!$G$3,AUXILIAR!$A$1:$B$11,2,FALSE))&gt;0,Verificação!$G$3,D863)),IF(E863&lt;&gt;"",E863,D863))</f>
      </c>
      <c r="G863" s="81">
        <f>IF(OR(AND(AC863="SIM",OR(F863=Verificação!$G$3,D863=F863,F863="NP")),OR(D863=F863,F863="NP")),"NÃO",IF(E863&lt;&gt;"","SIM","NÃO"))</f>
      </c>
      <c r="H863" s="7">
        <f>IF(E863="NP",0,ABS(VLOOKUP(D863,AUXILIAR!$A$2:$B$11,2,FALSE) - VLOOKUP(E863,AUXILIAR!$A$2:$B$11,2,FALSE)))</f>
      </c>
      <c r="I863" s="5">
        <v>2</v>
      </c>
      <c r="J863" s="5">
        <v>2</v>
      </c>
      <c r="K863" s="5">
        <v>1</v>
      </c>
      <c r="L863" s="5">
        <v>1</v>
      </c>
      <c r="M863" s="5">
        <v>1</v>
      </c>
      <c r="N863" s="5">
        <v>1</v>
      </c>
      <c r="O863" s="7"/>
      <c r="P863" s="3"/>
      <c r="Q863" s="3" t="s">
        <v>13134</v>
      </c>
      <c r="R863" s="7"/>
      <c r="S863" s="7"/>
      <c r="T863" s="13"/>
      <c r="U863" s="13"/>
      <c r="V863" s="7"/>
      <c r="W863" s="3"/>
      <c r="X863" s="3"/>
      <c r="Y863" s="3" t="s">
        <v>13134</v>
      </c>
      <c r="Z863" s="7"/>
      <c r="AA863" s="7"/>
      <c r="AB863" s="7"/>
      <c r="AC863" s="3" t="s">
        <v>13134</v>
      </c>
      <c r="AD863" s="3"/>
      <c r="AE863" s="3"/>
      <c r="AF863" s="3"/>
    </row>
    <row x14ac:dyDescent="0.25" r="864" customHeight="1" ht="16.5">
      <c r="A864" s="5">
        <v>14490</v>
      </c>
      <c r="B864" s="3" t="s">
        <v>11919</v>
      </c>
      <c r="C864" s="3" t="s">
        <v>11920</v>
      </c>
      <c r="D864" s="8" t="s">
        <v>10</v>
      </c>
      <c r="E864" s="79"/>
      <c r="F864" s="80">
        <f>IF(AC864="SIM",IF(E864&lt;&gt;"",IF(VLOOKUP(E864,AUXILIAR!$A$1:$B$11,2,FALSE)-IF(Verificação!$G$3="",10,VLOOKUP(Verificação!$G$3,AUXILIAR!$A$1:$B$11,2,FALSE))&gt;0,Verificação!$G$3,E864),IF(VLOOKUP(D864,AUXILIAR!$A$1:$B$11,2,FALSE)-IF(Verificação!$G$3="",10,VLOOKUP(Verificação!$G$3,AUXILIAR!$A$1:$B$11,2,FALSE))&gt;0,Verificação!$G$3,D864)),IF(E864&lt;&gt;"",E864,D864))</f>
      </c>
      <c r="G864" s="81">
        <f>IF(OR(AND(AC864="SIM",OR(F864=Verificação!$G$3,D864=F864,F864="NP")),OR(D864=F864,F864="NP")),"NÃO",IF(E864&lt;&gt;"","SIM","NÃO"))</f>
      </c>
      <c r="H864" s="7">
        <f>IF(E864="NP",0,ABS(VLOOKUP(D864,AUXILIAR!$A$2:$B$11,2,FALSE) - VLOOKUP(E864,AUXILIAR!$A$2:$B$11,2,FALSE)))</f>
      </c>
      <c r="I864" s="5">
        <v>1</v>
      </c>
      <c r="J864" s="5">
        <v>1</v>
      </c>
      <c r="K864" s="5">
        <v>1</v>
      </c>
      <c r="L864" s="5">
        <v>1</v>
      </c>
      <c r="M864" s="5">
        <v>1</v>
      </c>
      <c r="N864" s="5">
        <v>1</v>
      </c>
      <c r="O864" s="7"/>
      <c r="P864" s="3"/>
      <c r="Q864" s="3" t="s">
        <v>13134</v>
      </c>
      <c r="R864" s="7"/>
      <c r="S864" s="7"/>
      <c r="T864" s="13"/>
      <c r="U864" s="13"/>
      <c r="V864" s="7"/>
      <c r="W864" s="3"/>
      <c r="X864" s="3"/>
      <c r="Y864" s="3" t="s">
        <v>11873</v>
      </c>
      <c r="Z864" s="7"/>
      <c r="AA864" s="7"/>
      <c r="AB864" s="7"/>
      <c r="AC864" s="3" t="s">
        <v>13134</v>
      </c>
      <c r="AD864" s="3"/>
      <c r="AE864" s="3"/>
      <c r="AF864" s="3"/>
    </row>
    <row x14ac:dyDescent="0.25" r="865" customHeight="1" ht="16.5">
      <c r="A865" s="5">
        <v>105117</v>
      </c>
      <c r="B865" s="3" t="s">
        <v>12363</v>
      </c>
      <c r="C865" s="3" t="s">
        <v>12364</v>
      </c>
      <c r="D865" s="8" t="s">
        <v>10</v>
      </c>
      <c r="E865" s="79"/>
      <c r="F865" s="80">
        <f>IF(AC865="SIM",IF(E865&lt;&gt;"",IF(VLOOKUP(E865,AUXILIAR!$A$1:$B$11,2,FALSE)-IF(Verificação!$G$3="",10,VLOOKUP(Verificação!$G$3,AUXILIAR!$A$1:$B$11,2,FALSE))&gt;0,Verificação!$G$3,E865),IF(VLOOKUP(D865,AUXILIAR!$A$1:$B$11,2,FALSE)-IF(Verificação!$G$3="",10,VLOOKUP(Verificação!$G$3,AUXILIAR!$A$1:$B$11,2,FALSE))&gt;0,Verificação!$G$3,D865)),IF(E865&lt;&gt;"",E865,D865))</f>
      </c>
      <c r="G865" s="81">
        <f>IF(OR(AND(AC865="SIM",OR(F865=Verificação!$G$3,D865=F865,F865="NP")),OR(D865=F865,F865="NP")),"NÃO",IF(E865&lt;&gt;"","SIM","NÃO"))</f>
      </c>
      <c r="H865" s="7">
        <f>IF(E865="NP",0,ABS(VLOOKUP(D865,AUXILIAR!$A$2:$B$11,2,FALSE) - VLOOKUP(E865,AUXILIAR!$A$2:$B$11,2,FALSE)))</f>
      </c>
      <c r="I865" s="5">
        <v>3</v>
      </c>
      <c r="J865" s="5">
        <v>6</v>
      </c>
      <c r="K865" s="48">
        <v>0.5</v>
      </c>
      <c r="L865" s="5">
        <v>1</v>
      </c>
      <c r="M865" s="5">
        <v>4</v>
      </c>
      <c r="N865" s="48">
        <v>0.25</v>
      </c>
      <c r="O865" s="7"/>
      <c r="P865" s="3"/>
      <c r="Q865" s="3" t="s">
        <v>13134</v>
      </c>
      <c r="R865" s="7"/>
      <c r="S865" s="7"/>
      <c r="T865" s="13"/>
      <c r="U865" s="13"/>
      <c r="V865" s="7"/>
      <c r="W865" s="3"/>
      <c r="X865" s="3"/>
      <c r="Y865" s="3" t="s">
        <v>11873</v>
      </c>
      <c r="Z865" s="7"/>
      <c r="AA865" s="7"/>
      <c r="AB865" s="7"/>
      <c r="AC865" s="3" t="s">
        <v>13134</v>
      </c>
      <c r="AD865" s="3"/>
      <c r="AE865" s="3"/>
      <c r="AF865" s="3"/>
    </row>
    <row x14ac:dyDescent="0.25" r="866" customHeight="1" ht="16.5">
      <c r="A866" s="5">
        <v>104649</v>
      </c>
      <c r="B866" s="3" t="s">
        <v>12354</v>
      </c>
      <c r="C866" s="3" t="s">
        <v>12355</v>
      </c>
      <c r="D866" s="8" t="s">
        <v>10</v>
      </c>
      <c r="E866" s="79"/>
      <c r="F866" s="80">
        <f>IF(AC866="SIM",IF(E866&lt;&gt;"",IF(VLOOKUP(E866,AUXILIAR!$A$1:$B$11,2,FALSE)-IF(Verificação!$G$3="",10,VLOOKUP(Verificação!$G$3,AUXILIAR!$A$1:$B$11,2,FALSE))&gt;0,Verificação!$G$3,E866),IF(VLOOKUP(D866,AUXILIAR!$A$1:$B$11,2,FALSE)-IF(Verificação!$G$3="",10,VLOOKUP(Verificação!$G$3,AUXILIAR!$A$1:$B$11,2,FALSE))&gt;0,Verificação!$G$3,D866)),IF(E866&lt;&gt;"",E866,D866))</f>
      </c>
      <c r="G866" s="81">
        <f>IF(OR(AND(AC866="SIM",OR(F866=Verificação!$G$3,D866=F866,F866="NP")),OR(D866=F866,F866="NP")),"NÃO",IF(E866&lt;&gt;"","SIM","NÃO"))</f>
      </c>
      <c r="H866" s="7">
        <f>IF(E866="NP",0,ABS(VLOOKUP(D866,AUXILIAR!$A$2:$B$11,2,FALSE) - VLOOKUP(E866,AUXILIAR!$A$2:$B$11,2,FALSE)))</f>
      </c>
      <c r="I866" s="5">
        <v>2</v>
      </c>
      <c r="J866" s="5">
        <v>6</v>
      </c>
      <c r="K866" s="48">
        <v>0.3333333333333333</v>
      </c>
      <c r="L866" s="5">
        <v>2</v>
      </c>
      <c r="M866" s="5">
        <v>5</v>
      </c>
      <c r="N866" s="48">
        <v>0.4</v>
      </c>
      <c r="O866" s="5">
        <v>2</v>
      </c>
      <c r="P866" s="3" t="s">
        <v>282</v>
      </c>
      <c r="Q866" s="3" t="s">
        <v>11873</v>
      </c>
      <c r="R866" s="7"/>
      <c r="S866" s="7"/>
      <c r="T866" s="13"/>
      <c r="U866" s="13"/>
      <c r="V866" s="7"/>
      <c r="W866" s="3"/>
      <c r="X866" s="3"/>
      <c r="Y866" s="3" t="s">
        <v>13134</v>
      </c>
      <c r="Z866" s="7"/>
      <c r="AA866" s="7"/>
      <c r="AB866" s="7"/>
      <c r="AC866" s="3" t="s">
        <v>13134</v>
      </c>
      <c r="AD866" s="3"/>
      <c r="AE866" s="3"/>
      <c r="AF866" s="3"/>
    </row>
    <row x14ac:dyDescent="0.25" r="867" customHeight="1" ht="16.5">
      <c r="A867" s="5">
        <v>104124</v>
      </c>
      <c r="B867" s="3" t="s">
        <v>12347</v>
      </c>
      <c r="C867" s="3" t="s">
        <v>12348</v>
      </c>
      <c r="D867" s="8" t="s">
        <v>10</v>
      </c>
      <c r="E867" s="79"/>
      <c r="F867" s="80">
        <f>IF(AC867="SIM",IF(E867&lt;&gt;"",IF(VLOOKUP(E867,AUXILIAR!$A$1:$B$11,2,FALSE)-IF(Verificação!$G$3="",10,VLOOKUP(Verificação!$G$3,AUXILIAR!$A$1:$B$11,2,FALSE))&gt;0,Verificação!$G$3,E867),IF(VLOOKUP(D867,AUXILIAR!$A$1:$B$11,2,FALSE)-IF(Verificação!$G$3="",10,VLOOKUP(Verificação!$G$3,AUXILIAR!$A$1:$B$11,2,FALSE))&gt;0,Verificação!$G$3,D867)),IF(E867&lt;&gt;"",E867,D867))</f>
      </c>
      <c r="G867" s="81">
        <f>IF(OR(AND(AC867="SIM",OR(F867=Verificação!$G$3,D867=F867,F867="NP")),OR(D867=F867,F867="NP")),"NÃO",IF(E867&lt;&gt;"","SIM","NÃO"))</f>
      </c>
      <c r="H867" s="7">
        <f>IF(E867="NP",0,ABS(VLOOKUP(D867,AUXILIAR!$A$2:$B$11,2,FALSE) - VLOOKUP(E867,AUXILIAR!$A$2:$B$11,2,FALSE)))</f>
      </c>
      <c r="I867" s="5">
        <v>2</v>
      </c>
      <c r="J867" s="5">
        <v>5</v>
      </c>
      <c r="K867" s="48">
        <v>0.4</v>
      </c>
      <c r="L867" s="5">
        <v>2</v>
      </c>
      <c r="M867" s="5">
        <v>4</v>
      </c>
      <c r="N867" s="48">
        <v>0.5</v>
      </c>
      <c r="O867" s="7"/>
      <c r="P867" s="3"/>
      <c r="Q867" s="3" t="s">
        <v>13134</v>
      </c>
      <c r="R867" s="7"/>
      <c r="S867" s="7"/>
      <c r="T867" s="13"/>
      <c r="U867" s="13"/>
      <c r="V867" s="7"/>
      <c r="W867" s="3"/>
      <c r="X867" s="3"/>
      <c r="Y867" s="3" t="s">
        <v>11873</v>
      </c>
      <c r="Z867" s="7"/>
      <c r="AA867" s="7"/>
      <c r="AB867" s="7"/>
      <c r="AC867" s="3" t="s">
        <v>13134</v>
      </c>
      <c r="AD867" s="3"/>
      <c r="AE867" s="3"/>
      <c r="AF867" s="3"/>
    </row>
    <row x14ac:dyDescent="0.25" r="868" customHeight="1" ht="16.5">
      <c r="A868" s="5">
        <v>3925</v>
      </c>
      <c r="B868" s="3" t="s">
        <v>11827</v>
      </c>
      <c r="C868" s="3" t="s">
        <v>11828</v>
      </c>
      <c r="D868" s="8" t="s">
        <v>10</v>
      </c>
      <c r="E868" s="79"/>
      <c r="F868" s="80">
        <f>IF(AC868="SIM",IF(E868&lt;&gt;"",IF(VLOOKUP(E868,AUXILIAR!$A$1:$B$11,2,FALSE)-IF(Verificação!$G$3="",10,VLOOKUP(Verificação!$G$3,AUXILIAR!$A$1:$B$11,2,FALSE))&gt;0,Verificação!$G$3,E868),IF(VLOOKUP(D868,AUXILIAR!$A$1:$B$11,2,FALSE)-IF(Verificação!$G$3="",10,VLOOKUP(Verificação!$G$3,AUXILIAR!$A$1:$B$11,2,FALSE))&gt;0,Verificação!$G$3,D868)),IF(E868&lt;&gt;"",E868,D868))</f>
      </c>
      <c r="G868" s="81">
        <f>IF(OR(AND(AC868="SIM",OR(F868=Verificação!$G$3,D868=F868,F868="NP")),OR(D868=F868,F868="NP")),"NÃO",IF(E868&lt;&gt;"","SIM","NÃO"))</f>
      </c>
      <c r="H868" s="7">
        <f>IF(E868="NP",0,ABS(VLOOKUP(D868,AUXILIAR!$A$2:$B$11,2,FALSE) - VLOOKUP(E868,AUXILIAR!$A$2:$B$11,2,FALSE)))</f>
      </c>
      <c r="I868" s="5">
        <v>3</v>
      </c>
      <c r="J868" s="5">
        <v>8</v>
      </c>
      <c r="K868" s="48">
        <v>0.375</v>
      </c>
      <c r="L868" s="5">
        <v>2</v>
      </c>
      <c r="M868" s="5">
        <v>7</v>
      </c>
      <c r="N868" s="48">
        <v>0.2857142857142857</v>
      </c>
      <c r="O868" s="5">
        <v>2</v>
      </c>
      <c r="P868" s="3" t="s">
        <v>2016</v>
      </c>
      <c r="Q868" s="3" t="s">
        <v>11873</v>
      </c>
      <c r="R868" s="7"/>
      <c r="S868" s="7"/>
      <c r="T868" s="13"/>
      <c r="U868" s="13"/>
      <c r="V868" s="7"/>
      <c r="W868" s="3"/>
      <c r="X868" s="3"/>
      <c r="Y868" s="3" t="s">
        <v>11873</v>
      </c>
      <c r="Z868" s="7"/>
      <c r="AA868" s="7"/>
      <c r="AB868" s="7"/>
      <c r="AC868" s="3" t="s">
        <v>13134</v>
      </c>
      <c r="AD868" s="3"/>
      <c r="AE868" s="3"/>
      <c r="AF868" s="3"/>
    </row>
    <row x14ac:dyDescent="0.25" r="869" customHeight="1" ht="16.5">
      <c r="A869" s="5">
        <v>104104</v>
      </c>
      <c r="B869" s="3" t="s">
        <v>12345</v>
      </c>
      <c r="C869" s="3" t="s">
        <v>12346</v>
      </c>
      <c r="D869" s="8" t="s">
        <v>10</v>
      </c>
      <c r="E869" s="79"/>
      <c r="F869" s="80">
        <f>IF(AC869="SIM",IF(E869&lt;&gt;"",IF(VLOOKUP(E869,AUXILIAR!$A$1:$B$11,2,FALSE)-IF(Verificação!$G$3="",10,VLOOKUP(Verificação!$G$3,AUXILIAR!$A$1:$B$11,2,FALSE))&gt;0,Verificação!$G$3,E869),IF(VLOOKUP(D869,AUXILIAR!$A$1:$B$11,2,FALSE)-IF(Verificação!$G$3="",10,VLOOKUP(Verificação!$G$3,AUXILIAR!$A$1:$B$11,2,FALSE))&gt;0,Verificação!$G$3,D869)),IF(E869&lt;&gt;"",E869,D869))</f>
      </c>
      <c r="G869" s="81">
        <f>IF(OR(AND(AC869="SIM",OR(F869=Verificação!$G$3,D869=F869,F869="NP")),OR(D869=F869,F869="NP")),"NÃO",IF(E869&lt;&gt;"","SIM","NÃO"))</f>
      </c>
      <c r="H869" s="7">
        <f>IF(E869="NP",0,ABS(VLOOKUP(D869,AUXILIAR!$A$2:$B$11,2,FALSE) - VLOOKUP(E869,AUXILIAR!$A$2:$B$11,2,FALSE)))</f>
      </c>
      <c r="I869" s="5">
        <v>4</v>
      </c>
      <c r="J869" s="5">
        <v>9</v>
      </c>
      <c r="K869" s="48">
        <v>0.4444444444444444</v>
      </c>
      <c r="L869" s="5">
        <v>2</v>
      </c>
      <c r="M869" s="5">
        <v>5</v>
      </c>
      <c r="N869" s="48">
        <v>0.4</v>
      </c>
      <c r="O869" s="5">
        <v>2</v>
      </c>
      <c r="P869" s="3" t="s">
        <v>808</v>
      </c>
      <c r="Q869" s="3" t="s">
        <v>11873</v>
      </c>
      <c r="R869" s="7"/>
      <c r="S869" s="7"/>
      <c r="T869" s="13"/>
      <c r="U869" s="13"/>
      <c r="V869" s="7"/>
      <c r="W869" s="3"/>
      <c r="X869" s="3"/>
      <c r="Y869" s="3" t="s">
        <v>11873</v>
      </c>
      <c r="Z869" s="7"/>
      <c r="AA869" s="7"/>
      <c r="AB869" s="7"/>
      <c r="AC869" s="3" t="s">
        <v>13134</v>
      </c>
      <c r="AD869" s="3"/>
      <c r="AE869" s="3"/>
      <c r="AF869" s="3"/>
    </row>
    <row x14ac:dyDescent="0.25" r="870" customHeight="1" ht="16.5">
      <c r="A870" s="5">
        <v>104082</v>
      </c>
      <c r="B870" s="3" t="s">
        <v>12343</v>
      </c>
      <c r="C870" s="3" t="s">
        <v>12344</v>
      </c>
      <c r="D870" s="8" t="s">
        <v>10</v>
      </c>
      <c r="E870" s="79"/>
      <c r="F870" s="80">
        <f>IF(AC870="SIM",IF(E870&lt;&gt;"",IF(VLOOKUP(E870,AUXILIAR!$A$1:$B$11,2,FALSE)-IF(Verificação!$G$3="",10,VLOOKUP(Verificação!$G$3,AUXILIAR!$A$1:$B$11,2,FALSE))&gt;0,Verificação!$G$3,E870),IF(VLOOKUP(D870,AUXILIAR!$A$1:$B$11,2,FALSE)-IF(Verificação!$G$3="",10,VLOOKUP(Verificação!$G$3,AUXILIAR!$A$1:$B$11,2,FALSE))&gt;0,Verificação!$G$3,D870)),IF(E870&lt;&gt;"",E870,D870))</f>
      </c>
      <c r="G870" s="81">
        <f>IF(OR(AND(AC870="SIM",OR(F870=Verificação!$G$3,D870=F870,F870="NP")),OR(D870=F870,F870="NP")),"NÃO",IF(E870&lt;&gt;"","SIM","NÃO"))</f>
      </c>
      <c r="H870" s="7">
        <f>IF(E870="NP",0,ABS(VLOOKUP(D870,AUXILIAR!$A$2:$B$11,2,FALSE) - VLOOKUP(E870,AUXILIAR!$A$2:$B$11,2,FALSE)))</f>
      </c>
      <c r="I870" s="5">
        <v>5</v>
      </c>
      <c r="J870" s="5">
        <v>6</v>
      </c>
      <c r="K870" s="48">
        <v>0.8333333333333334</v>
      </c>
      <c r="L870" s="5">
        <v>2</v>
      </c>
      <c r="M870" s="5">
        <v>3</v>
      </c>
      <c r="N870" s="48">
        <v>0.6666666666666666</v>
      </c>
      <c r="O870" s="7"/>
      <c r="P870" s="3"/>
      <c r="Q870" s="3" t="s">
        <v>13134</v>
      </c>
      <c r="R870" s="7"/>
      <c r="S870" s="7"/>
      <c r="T870" s="13"/>
      <c r="U870" s="13"/>
      <c r="V870" s="7"/>
      <c r="W870" s="3"/>
      <c r="X870" s="3"/>
      <c r="Y870" s="3" t="s">
        <v>13134</v>
      </c>
      <c r="Z870" s="7"/>
      <c r="AA870" s="7"/>
      <c r="AB870" s="7"/>
      <c r="AC870" s="3" t="s">
        <v>13134</v>
      </c>
      <c r="AD870" s="3"/>
      <c r="AE870" s="3"/>
      <c r="AF870" s="3"/>
    </row>
    <row x14ac:dyDescent="0.25" r="871" customHeight="1" ht="16.5">
      <c r="A871" s="5">
        <v>104015</v>
      </c>
      <c r="B871" s="3" t="s">
        <v>12335</v>
      </c>
      <c r="C871" s="3" t="s">
        <v>12336</v>
      </c>
      <c r="D871" s="8" t="s">
        <v>10</v>
      </c>
      <c r="E871" s="79"/>
      <c r="F871" s="80">
        <f>IF(AC871="SIM",IF(E871&lt;&gt;"",IF(VLOOKUP(E871,AUXILIAR!$A$1:$B$11,2,FALSE)-IF(Verificação!$G$3="",10,VLOOKUP(Verificação!$G$3,AUXILIAR!$A$1:$B$11,2,FALSE))&gt;0,Verificação!$G$3,E871),IF(VLOOKUP(D871,AUXILIAR!$A$1:$B$11,2,FALSE)-IF(Verificação!$G$3="",10,VLOOKUP(Verificação!$G$3,AUXILIAR!$A$1:$B$11,2,FALSE))&gt;0,Verificação!$G$3,D871)),IF(E871&lt;&gt;"",E871,D871))</f>
      </c>
      <c r="G871" s="81">
        <f>IF(OR(AND(AC871="SIM",OR(F871=Verificação!$G$3,D871=F871,F871="NP")),OR(D871=F871,F871="NP")),"NÃO",IF(E871&lt;&gt;"","SIM","NÃO"))</f>
      </c>
      <c r="H871" s="7">
        <f>IF(E871="NP",0,ABS(VLOOKUP(D871,AUXILIAR!$A$2:$B$11,2,FALSE) - VLOOKUP(E871,AUXILIAR!$A$2:$B$11,2,FALSE)))</f>
      </c>
      <c r="I871" s="5">
        <v>4</v>
      </c>
      <c r="J871" s="5">
        <v>9</v>
      </c>
      <c r="K871" s="48">
        <v>0.4444444444444444</v>
      </c>
      <c r="L871" s="5">
        <v>4</v>
      </c>
      <c r="M871" s="5">
        <v>8</v>
      </c>
      <c r="N871" s="48">
        <v>0.5</v>
      </c>
      <c r="O871" s="7"/>
      <c r="P871" s="3"/>
      <c r="Q871" s="3" t="s">
        <v>13134</v>
      </c>
      <c r="R871" s="7"/>
      <c r="S871" s="7"/>
      <c r="T871" s="13"/>
      <c r="U871" s="13"/>
      <c r="V871" s="7"/>
      <c r="W871" s="3"/>
      <c r="X871" s="3"/>
      <c r="Y871" s="3" t="s">
        <v>11873</v>
      </c>
      <c r="Z871" s="7"/>
      <c r="AA871" s="7"/>
      <c r="AB871" s="7"/>
      <c r="AC871" s="3" t="s">
        <v>13134</v>
      </c>
      <c r="AD871" s="3"/>
      <c r="AE871" s="3"/>
      <c r="AF871" s="3"/>
    </row>
    <row x14ac:dyDescent="0.25" r="872" customHeight="1" ht="16.5">
      <c r="A872" s="5">
        <v>104001</v>
      </c>
      <c r="B872" s="3" t="s">
        <v>12333</v>
      </c>
      <c r="C872" s="3" t="s">
        <v>12334</v>
      </c>
      <c r="D872" s="8" t="s">
        <v>10</v>
      </c>
      <c r="E872" s="79"/>
      <c r="F872" s="80">
        <f>IF(AC872="SIM",IF(E872&lt;&gt;"",IF(VLOOKUP(E872,AUXILIAR!$A$1:$B$11,2,FALSE)-IF(Verificação!$G$3="",10,VLOOKUP(Verificação!$G$3,AUXILIAR!$A$1:$B$11,2,FALSE))&gt;0,Verificação!$G$3,E872),IF(VLOOKUP(D872,AUXILIAR!$A$1:$B$11,2,FALSE)-IF(Verificação!$G$3="",10,VLOOKUP(Verificação!$G$3,AUXILIAR!$A$1:$B$11,2,FALSE))&gt;0,Verificação!$G$3,D872)),IF(E872&lt;&gt;"",E872,D872))</f>
      </c>
      <c r="G872" s="81">
        <f>IF(OR(AND(AC872="SIM",OR(F872=Verificação!$G$3,D872=F872,F872="NP")),OR(D872=F872,F872="NP")),"NÃO",IF(E872&lt;&gt;"","SIM","NÃO"))</f>
      </c>
      <c r="H872" s="7">
        <f>IF(E872="NP",0,ABS(VLOOKUP(D872,AUXILIAR!$A$2:$B$11,2,FALSE) - VLOOKUP(E872,AUXILIAR!$A$2:$B$11,2,FALSE)))</f>
      </c>
      <c r="I872" s="5">
        <v>2</v>
      </c>
      <c r="J872" s="5">
        <v>3</v>
      </c>
      <c r="K872" s="48">
        <v>0.6666666666666666</v>
      </c>
      <c r="L872" s="5">
        <v>2</v>
      </c>
      <c r="M872" s="5">
        <v>3</v>
      </c>
      <c r="N872" s="48">
        <v>0.6666666666666666</v>
      </c>
      <c r="O872" s="7"/>
      <c r="P872" s="3"/>
      <c r="Q872" s="3" t="s">
        <v>13134</v>
      </c>
      <c r="R872" s="7"/>
      <c r="S872" s="7"/>
      <c r="T872" s="13"/>
      <c r="U872" s="13"/>
      <c r="V872" s="7"/>
      <c r="W872" s="3"/>
      <c r="X872" s="3"/>
      <c r="Y872" s="3" t="s">
        <v>11873</v>
      </c>
      <c r="Z872" s="7"/>
      <c r="AA872" s="7"/>
      <c r="AB872" s="7"/>
      <c r="AC872" s="3" t="s">
        <v>13134</v>
      </c>
      <c r="AD872" s="3"/>
      <c r="AE872" s="3"/>
      <c r="AF872" s="3"/>
    </row>
    <row x14ac:dyDescent="0.25" r="873" customHeight="1" ht="16.5">
      <c r="A873" s="5">
        <v>103790</v>
      </c>
      <c r="B873" s="3" t="s">
        <v>12329</v>
      </c>
      <c r="C873" s="3" t="s">
        <v>12330</v>
      </c>
      <c r="D873" s="8" t="s">
        <v>10</v>
      </c>
      <c r="E873" s="79"/>
      <c r="F873" s="80">
        <f>IF(AC873="SIM",IF(E873&lt;&gt;"",IF(VLOOKUP(E873,AUXILIAR!$A$1:$B$11,2,FALSE)-IF(Verificação!$G$3="",10,VLOOKUP(Verificação!$G$3,AUXILIAR!$A$1:$B$11,2,FALSE))&gt;0,Verificação!$G$3,E873),IF(VLOOKUP(D873,AUXILIAR!$A$1:$B$11,2,FALSE)-IF(Verificação!$G$3="",10,VLOOKUP(Verificação!$G$3,AUXILIAR!$A$1:$B$11,2,FALSE))&gt;0,Verificação!$G$3,D873)),IF(E873&lt;&gt;"",E873,D873))</f>
      </c>
      <c r="G873" s="81">
        <f>IF(OR(AND(AC873="SIM",OR(F873=Verificação!$G$3,D873=F873,F873="NP")),OR(D873=F873,F873="NP")),"NÃO",IF(E873&lt;&gt;"","SIM","NÃO"))</f>
      </c>
      <c r="H873" s="7">
        <f>IF(E873="NP",0,ABS(VLOOKUP(D873,AUXILIAR!$A$2:$B$11,2,FALSE) - VLOOKUP(E873,AUXILIAR!$A$2:$B$11,2,FALSE)))</f>
      </c>
      <c r="I873" s="5">
        <v>2</v>
      </c>
      <c r="J873" s="5">
        <v>3</v>
      </c>
      <c r="K873" s="48">
        <v>0.6666666666666666</v>
      </c>
      <c r="L873" s="5">
        <v>2</v>
      </c>
      <c r="M873" s="5">
        <v>3</v>
      </c>
      <c r="N873" s="48">
        <v>0.6666666666666666</v>
      </c>
      <c r="O873" s="7"/>
      <c r="P873" s="3"/>
      <c r="Q873" s="3" t="s">
        <v>13134</v>
      </c>
      <c r="R873" s="7"/>
      <c r="S873" s="7"/>
      <c r="T873" s="13"/>
      <c r="U873" s="13"/>
      <c r="V873" s="7"/>
      <c r="W873" s="3"/>
      <c r="X873" s="3"/>
      <c r="Y873" s="3" t="s">
        <v>11873</v>
      </c>
      <c r="Z873" s="7"/>
      <c r="AA873" s="7"/>
      <c r="AB873" s="7"/>
      <c r="AC873" s="3" t="s">
        <v>13134</v>
      </c>
      <c r="AD873" s="3"/>
      <c r="AE873" s="3"/>
      <c r="AF873" s="3"/>
    </row>
    <row x14ac:dyDescent="0.25" r="874" customHeight="1" ht="16.5">
      <c r="A874" s="5">
        <v>103713</v>
      </c>
      <c r="B874" s="3" t="s">
        <v>12323</v>
      </c>
      <c r="C874" s="3" t="s">
        <v>12324</v>
      </c>
      <c r="D874" s="8" t="s">
        <v>10</v>
      </c>
      <c r="E874" s="79"/>
      <c r="F874" s="80">
        <f>IF(AC874="SIM",IF(E874&lt;&gt;"",IF(VLOOKUP(E874,AUXILIAR!$A$1:$B$11,2,FALSE)-IF(Verificação!$G$3="",10,VLOOKUP(Verificação!$G$3,AUXILIAR!$A$1:$B$11,2,FALSE))&gt;0,Verificação!$G$3,E874),IF(VLOOKUP(D874,AUXILIAR!$A$1:$B$11,2,FALSE)-IF(Verificação!$G$3="",10,VLOOKUP(Verificação!$G$3,AUXILIAR!$A$1:$B$11,2,FALSE))&gt;0,Verificação!$G$3,D874)),IF(E874&lt;&gt;"",E874,D874))</f>
      </c>
      <c r="G874" s="81">
        <f>IF(OR(AND(AC874="SIM",OR(F874=Verificação!$G$3,D874=F874,F874="NP")),OR(D874=F874,F874="NP")),"NÃO",IF(E874&lt;&gt;"","SIM","NÃO"))</f>
      </c>
      <c r="H874" s="7">
        <f>IF(E874="NP",0,ABS(VLOOKUP(D874,AUXILIAR!$A$2:$B$11,2,FALSE) - VLOOKUP(E874,AUXILIAR!$A$2:$B$11,2,FALSE)))</f>
      </c>
      <c r="I874" s="5">
        <v>3</v>
      </c>
      <c r="J874" s="5">
        <v>7</v>
      </c>
      <c r="K874" s="48">
        <v>0.42857142857142855</v>
      </c>
      <c r="L874" s="5">
        <v>1</v>
      </c>
      <c r="M874" s="5">
        <v>5</v>
      </c>
      <c r="N874" s="48">
        <v>0.2</v>
      </c>
      <c r="O874" s="5">
        <v>2</v>
      </c>
      <c r="P874" s="3" t="s">
        <v>12325</v>
      </c>
      <c r="Q874" s="3" t="s">
        <v>11873</v>
      </c>
      <c r="R874" s="7"/>
      <c r="S874" s="7"/>
      <c r="T874" s="13"/>
      <c r="U874" s="13"/>
      <c r="V874" s="7"/>
      <c r="W874" s="3"/>
      <c r="X874" s="3"/>
      <c r="Y874" s="3" t="s">
        <v>11873</v>
      </c>
      <c r="Z874" s="7"/>
      <c r="AA874" s="7"/>
      <c r="AB874" s="7"/>
      <c r="AC874" s="3" t="s">
        <v>13134</v>
      </c>
      <c r="AD874" s="3"/>
      <c r="AE874" s="3"/>
      <c r="AF874" s="3"/>
    </row>
    <row x14ac:dyDescent="0.25" r="875" customHeight="1" ht="16.5">
      <c r="A875" s="5">
        <v>103405</v>
      </c>
      <c r="B875" s="3" t="s">
        <v>12314</v>
      </c>
      <c r="C875" s="3" t="s">
        <v>12315</v>
      </c>
      <c r="D875" s="8" t="s">
        <v>10</v>
      </c>
      <c r="E875" s="79"/>
      <c r="F875" s="80">
        <f>IF(AC875="SIM",IF(E875&lt;&gt;"",IF(VLOOKUP(E875,AUXILIAR!$A$1:$B$11,2,FALSE)-IF(Verificação!$G$3="",10,VLOOKUP(Verificação!$G$3,AUXILIAR!$A$1:$B$11,2,FALSE))&gt;0,Verificação!$G$3,E875),IF(VLOOKUP(D875,AUXILIAR!$A$1:$B$11,2,FALSE)-IF(Verificação!$G$3="",10,VLOOKUP(Verificação!$G$3,AUXILIAR!$A$1:$B$11,2,FALSE))&gt;0,Verificação!$G$3,D875)),IF(E875&lt;&gt;"",E875,D875))</f>
      </c>
      <c r="G875" s="81">
        <f>IF(OR(AND(AC875="SIM",OR(F875=Verificação!$G$3,D875=F875,F875="NP")),OR(D875=F875,F875="NP")),"NÃO",IF(E875&lt;&gt;"","SIM","NÃO"))</f>
      </c>
      <c r="H875" s="7">
        <f>IF(E875="NP",0,ABS(VLOOKUP(D875,AUXILIAR!$A$2:$B$11,2,FALSE) - VLOOKUP(E875,AUXILIAR!$A$2:$B$11,2,FALSE)))</f>
      </c>
      <c r="I875" s="5">
        <v>3</v>
      </c>
      <c r="J875" s="5">
        <v>9</v>
      </c>
      <c r="K875" s="48">
        <v>0.3333333333333333</v>
      </c>
      <c r="L875" s="5">
        <v>2</v>
      </c>
      <c r="M875" s="5">
        <v>8</v>
      </c>
      <c r="N875" s="48">
        <v>0.25</v>
      </c>
      <c r="O875" s="5">
        <v>2</v>
      </c>
      <c r="P875" s="3" t="s">
        <v>12316</v>
      </c>
      <c r="Q875" s="3" t="s">
        <v>11873</v>
      </c>
      <c r="R875" s="7"/>
      <c r="S875" s="7"/>
      <c r="T875" s="13"/>
      <c r="U875" s="13"/>
      <c r="V875" s="7"/>
      <c r="W875" s="3"/>
      <c r="X875" s="3"/>
      <c r="Y875" s="3" t="s">
        <v>11873</v>
      </c>
      <c r="Z875" s="7"/>
      <c r="AA875" s="7"/>
      <c r="AB875" s="7"/>
      <c r="AC875" s="3" t="s">
        <v>13134</v>
      </c>
      <c r="AD875" s="3"/>
      <c r="AE875" s="3"/>
      <c r="AF875" s="3"/>
    </row>
    <row x14ac:dyDescent="0.25" r="876" customHeight="1" ht="16.5">
      <c r="A876" s="5">
        <v>103354</v>
      </c>
      <c r="B876" s="3" t="s">
        <v>12310</v>
      </c>
      <c r="C876" s="3" t="s">
        <v>12311</v>
      </c>
      <c r="D876" s="8" t="s">
        <v>10</v>
      </c>
      <c r="E876" s="79"/>
      <c r="F876" s="80">
        <f>IF(AC876="SIM",IF(E876&lt;&gt;"",IF(VLOOKUP(E876,AUXILIAR!$A$1:$B$11,2,FALSE)-IF(Verificação!$G$3="",10,VLOOKUP(Verificação!$G$3,AUXILIAR!$A$1:$B$11,2,FALSE))&gt;0,Verificação!$G$3,E876),IF(VLOOKUP(D876,AUXILIAR!$A$1:$B$11,2,FALSE)-IF(Verificação!$G$3="",10,VLOOKUP(Verificação!$G$3,AUXILIAR!$A$1:$B$11,2,FALSE))&gt;0,Verificação!$G$3,D876)),IF(E876&lt;&gt;"",E876,D876))</f>
      </c>
      <c r="G876" s="81">
        <f>IF(OR(AND(AC876="SIM",OR(F876=Verificação!$G$3,D876=F876,F876="NP")),OR(D876=F876,F876="NP")),"NÃO",IF(E876&lt;&gt;"","SIM","NÃO"))</f>
      </c>
      <c r="H876" s="7">
        <f>IF(E876="NP",0,ABS(VLOOKUP(D876,AUXILIAR!$A$2:$B$11,2,FALSE) - VLOOKUP(E876,AUXILIAR!$A$2:$B$11,2,FALSE)))</f>
      </c>
      <c r="I876" s="5">
        <v>2</v>
      </c>
      <c r="J876" s="5">
        <v>2</v>
      </c>
      <c r="K876" s="5">
        <v>1</v>
      </c>
      <c r="L876" s="5">
        <v>1</v>
      </c>
      <c r="M876" s="5">
        <v>1</v>
      </c>
      <c r="N876" s="5">
        <v>1</v>
      </c>
      <c r="O876" s="7"/>
      <c r="P876" s="3"/>
      <c r="Q876" s="3" t="s">
        <v>13134</v>
      </c>
      <c r="R876" s="7"/>
      <c r="S876" s="7"/>
      <c r="T876" s="13"/>
      <c r="U876" s="13"/>
      <c r="V876" s="7"/>
      <c r="W876" s="3"/>
      <c r="X876" s="3"/>
      <c r="Y876" s="3" t="s">
        <v>11873</v>
      </c>
      <c r="Z876" s="7"/>
      <c r="AA876" s="7"/>
      <c r="AB876" s="7"/>
      <c r="AC876" s="3" t="s">
        <v>13134</v>
      </c>
      <c r="AD876" s="3"/>
      <c r="AE876" s="3"/>
      <c r="AF876" s="3"/>
    </row>
    <row x14ac:dyDescent="0.25" r="877" customHeight="1" ht="16.5">
      <c r="A877" s="5">
        <v>102955</v>
      </c>
      <c r="B877" s="3" t="s">
        <v>12301</v>
      </c>
      <c r="C877" s="3" t="s">
        <v>12302</v>
      </c>
      <c r="D877" s="8" t="s">
        <v>10</v>
      </c>
      <c r="E877" s="79"/>
      <c r="F877" s="80">
        <f>IF(AC877="SIM",IF(E877&lt;&gt;"",IF(VLOOKUP(E877,AUXILIAR!$A$1:$B$11,2,FALSE)-IF(Verificação!$G$3="",10,VLOOKUP(Verificação!$G$3,AUXILIAR!$A$1:$B$11,2,FALSE))&gt;0,Verificação!$G$3,E877),IF(VLOOKUP(D877,AUXILIAR!$A$1:$B$11,2,FALSE)-IF(Verificação!$G$3="",10,VLOOKUP(Verificação!$G$3,AUXILIAR!$A$1:$B$11,2,FALSE))&gt;0,Verificação!$G$3,D877)),IF(E877&lt;&gt;"",E877,D877))</f>
      </c>
      <c r="G877" s="81">
        <f>IF(OR(AND(AC877="SIM",OR(F877=Verificação!$G$3,D877=F877,F877="NP")),OR(D877=F877,F877="NP")),"NÃO",IF(E877&lt;&gt;"","SIM","NÃO"))</f>
      </c>
      <c r="H877" s="7">
        <f>IF(E877="NP",0,ABS(VLOOKUP(D877,AUXILIAR!$A$2:$B$11,2,FALSE) - VLOOKUP(E877,AUXILIAR!$A$2:$B$11,2,FALSE)))</f>
      </c>
      <c r="I877" s="5">
        <v>2</v>
      </c>
      <c r="J877" s="5">
        <v>2</v>
      </c>
      <c r="K877" s="5">
        <v>1</v>
      </c>
      <c r="L877" s="5">
        <v>2</v>
      </c>
      <c r="M877" s="5">
        <v>2</v>
      </c>
      <c r="N877" s="5">
        <v>1</v>
      </c>
      <c r="O877" s="7"/>
      <c r="P877" s="3"/>
      <c r="Q877" s="3" t="s">
        <v>13134</v>
      </c>
      <c r="R877" s="7"/>
      <c r="S877" s="7"/>
      <c r="T877" s="13"/>
      <c r="U877" s="13"/>
      <c r="V877" s="7"/>
      <c r="W877" s="3"/>
      <c r="X877" s="3"/>
      <c r="Y877" s="3" t="s">
        <v>11873</v>
      </c>
      <c r="Z877" s="7"/>
      <c r="AA877" s="7"/>
      <c r="AB877" s="7"/>
      <c r="AC877" s="3" t="s">
        <v>13134</v>
      </c>
      <c r="AD877" s="3"/>
      <c r="AE877" s="3"/>
      <c r="AF877" s="3"/>
    </row>
    <row x14ac:dyDescent="0.25" r="878" customHeight="1" ht="16.5">
      <c r="A878" s="5">
        <v>102567</v>
      </c>
      <c r="B878" s="3" t="s">
        <v>12297</v>
      </c>
      <c r="C878" s="3" t="s">
        <v>12298</v>
      </c>
      <c r="D878" s="8" t="s">
        <v>10</v>
      </c>
      <c r="E878" s="79"/>
      <c r="F878" s="80">
        <f>IF(AC878="SIM",IF(E878&lt;&gt;"",IF(VLOOKUP(E878,AUXILIAR!$A$1:$B$11,2,FALSE)-IF(Verificação!$G$3="",10,VLOOKUP(Verificação!$G$3,AUXILIAR!$A$1:$B$11,2,FALSE))&gt;0,Verificação!$G$3,E878),IF(VLOOKUP(D878,AUXILIAR!$A$1:$B$11,2,FALSE)-IF(Verificação!$G$3="",10,VLOOKUP(Verificação!$G$3,AUXILIAR!$A$1:$B$11,2,FALSE))&gt;0,Verificação!$G$3,D878)),IF(E878&lt;&gt;"",E878,D878))</f>
      </c>
      <c r="G878" s="81">
        <f>IF(OR(AND(AC878="SIM",OR(F878=Verificação!$G$3,D878=F878,F878="NP")),OR(D878=F878,F878="NP")),"NÃO",IF(E878&lt;&gt;"","SIM","NÃO"))</f>
      </c>
      <c r="H878" s="7">
        <f>IF(E878="NP",0,ABS(VLOOKUP(D878,AUXILIAR!$A$2:$B$11,2,FALSE) - VLOOKUP(E878,AUXILIAR!$A$2:$B$11,2,FALSE)))</f>
      </c>
      <c r="I878" s="5">
        <v>5</v>
      </c>
      <c r="J878" s="5">
        <v>8</v>
      </c>
      <c r="K878" s="48">
        <v>0.625</v>
      </c>
      <c r="L878" s="5">
        <v>2</v>
      </c>
      <c r="M878" s="5">
        <v>5</v>
      </c>
      <c r="N878" s="48">
        <v>0.4</v>
      </c>
      <c r="O878" s="7"/>
      <c r="P878" s="3"/>
      <c r="Q878" s="3" t="s">
        <v>13134</v>
      </c>
      <c r="R878" s="7"/>
      <c r="S878" s="7"/>
      <c r="T878" s="13"/>
      <c r="U878" s="13"/>
      <c r="V878" s="7"/>
      <c r="W878" s="3"/>
      <c r="X878" s="3"/>
      <c r="Y878" s="3" t="s">
        <v>11873</v>
      </c>
      <c r="Z878" s="7"/>
      <c r="AA878" s="7"/>
      <c r="AB878" s="7"/>
      <c r="AC878" s="3" t="s">
        <v>13134</v>
      </c>
      <c r="AD878" s="3"/>
      <c r="AE878" s="3"/>
      <c r="AF878" s="3"/>
    </row>
    <row x14ac:dyDescent="0.25" r="879" customHeight="1" ht="16.5">
      <c r="A879" s="5">
        <v>130293</v>
      </c>
      <c r="B879" s="3" t="s">
        <v>12964</v>
      </c>
      <c r="C879" s="3" t="s">
        <v>12965</v>
      </c>
      <c r="D879" s="8" t="s">
        <v>10</v>
      </c>
      <c r="E879" s="79"/>
      <c r="F879" s="80">
        <f>IF(AC879="SIM",IF(E879&lt;&gt;"",IF(VLOOKUP(E879,AUXILIAR!$A$1:$B$11,2,FALSE)-IF(Verificação!$G$3="",10,VLOOKUP(Verificação!$G$3,AUXILIAR!$A$1:$B$11,2,FALSE))&gt;0,Verificação!$G$3,E879),IF(VLOOKUP(D879,AUXILIAR!$A$1:$B$11,2,FALSE)-IF(Verificação!$G$3="",10,VLOOKUP(Verificação!$G$3,AUXILIAR!$A$1:$B$11,2,FALSE))&gt;0,Verificação!$G$3,D879)),IF(E879&lt;&gt;"",E879,D879))</f>
      </c>
      <c r="G879" s="81">
        <f>IF(OR(AND(AC879="SIM",OR(F879=Verificação!$G$3,D879=F879,F879="NP")),OR(D879=F879,F879="NP")),"NÃO",IF(E879&lt;&gt;"","SIM","NÃO"))</f>
      </c>
      <c r="H879" s="7">
        <f>IF(E879="NP",0,ABS(VLOOKUP(D879,AUXILIAR!$A$2:$B$11,2,FALSE) - VLOOKUP(E879,AUXILIAR!$A$2:$B$11,2,FALSE)))</f>
      </c>
      <c r="I879" s="5">
        <v>1</v>
      </c>
      <c r="J879" s="5">
        <v>1</v>
      </c>
      <c r="K879" s="5">
        <v>1</v>
      </c>
      <c r="L879" s="5">
        <v>1</v>
      </c>
      <c r="M879" s="5">
        <v>1</v>
      </c>
      <c r="N879" s="5">
        <v>1</v>
      </c>
      <c r="O879" s="7"/>
      <c r="P879" s="3"/>
      <c r="Q879" s="3" t="s">
        <v>13134</v>
      </c>
      <c r="R879" s="7"/>
      <c r="S879" s="7"/>
      <c r="T879" s="13"/>
      <c r="U879" s="13"/>
      <c r="V879" s="7"/>
      <c r="W879" s="3"/>
      <c r="X879" s="3"/>
      <c r="Y879" s="3" t="s">
        <v>13134</v>
      </c>
      <c r="Z879" s="7"/>
      <c r="AA879" s="7"/>
      <c r="AB879" s="7"/>
      <c r="AC879" s="3" t="s">
        <v>13134</v>
      </c>
      <c r="AD879" s="3"/>
      <c r="AE879" s="3"/>
      <c r="AF879" s="3"/>
    </row>
    <row x14ac:dyDescent="0.25" r="880" customHeight="1" ht="16.5">
      <c r="A880" s="5">
        <v>3673</v>
      </c>
      <c r="B880" s="3" t="s">
        <v>11825</v>
      </c>
      <c r="C880" s="3" t="s">
        <v>11826</v>
      </c>
      <c r="D880" s="8" t="s">
        <v>10</v>
      </c>
      <c r="E880" s="79"/>
      <c r="F880" s="80">
        <f>IF(AC880="SIM",IF(E880&lt;&gt;"",IF(VLOOKUP(E880,AUXILIAR!$A$1:$B$11,2,FALSE)-IF(Verificação!$G$3="",10,VLOOKUP(Verificação!$G$3,AUXILIAR!$A$1:$B$11,2,FALSE))&gt;0,Verificação!$G$3,E880),IF(VLOOKUP(D880,AUXILIAR!$A$1:$B$11,2,FALSE)-IF(Verificação!$G$3="",10,VLOOKUP(Verificação!$G$3,AUXILIAR!$A$1:$B$11,2,FALSE))&gt;0,Verificação!$G$3,D880)),IF(E880&lt;&gt;"",E880,D880))</f>
      </c>
      <c r="G880" s="81">
        <f>IF(OR(AND(AC880="SIM",OR(F880=Verificação!$G$3,D880=F880,F880="NP")),OR(D880=F880,F880="NP")),"NÃO",IF(E880&lt;&gt;"","SIM","NÃO"))</f>
      </c>
      <c r="H880" s="7">
        <f>IF(E880="NP",0,ABS(VLOOKUP(D880,AUXILIAR!$A$2:$B$11,2,FALSE) - VLOOKUP(E880,AUXILIAR!$A$2:$B$11,2,FALSE)))</f>
      </c>
      <c r="I880" s="5">
        <v>1</v>
      </c>
      <c r="J880" s="5">
        <v>1</v>
      </c>
      <c r="K880" s="5">
        <v>1</v>
      </c>
      <c r="L880" s="5">
        <v>1</v>
      </c>
      <c r="M880" s="5">
        <v>1</v>
      </c>
      <c r="N880" s="5">
        <v>1</v>
      </c>
      <c r="O880" s="7"/>
      <c r="P880" s="3"/>
      <c r="Q880" s="3" t="s">
        <v>13134</v>
      </c>
      <c r="R880" s="7"/>
      <c r="S880" s="7"/>
      <c r="T880" s="13"/>
      <c r="U880" s="13"/>
      <c r="V880" s="7"/>
      <c r="W880" s="3"/>
      <c r="X880" s="3"/>
      <c r="Y880" s="3" t="s">
        <v>11873</v>
      </c>
      <c r="Z880" s="7"/>
      <c r="AA880" s="7"/>
      <c r="AB880" s="7"/>
      <c r="AC880" s="3" t="s">
        <v>13134</v>
      </c>
      <c r="AD880" s="3"/>
      <c r="AE880" s="3"/>
      <c r="AF880" s="3"/>
    </row>
    <row x14ac:dyDescent="0.25" r="881" customHeight="1" ht="16.5">
      <c r="A881" s="5">
        <v>101375</v>
      </c>
      <c r="B881" s="3" t="s">
        <v>12278</v>
      </c>
      <c r="C881" s="3" t="s">
        <v>12279</v>
      </c>
      <c r="D881" s="8" t="s">
        <v>10</v>
      </c>
      <c r="E881" s="79"/>
      <c r="F881" s="80">
        <f>IF(AC881="SIM",IF(E881&lt;&gt;"",IF(VLOOKUP(E881,AUXILIAR!$A$1:$B$11,2,FALSE)-IF(Verificação!$G$3="",10,VLOOKUP(Verificação!$G$3,AUXILIAR!$A$1:$B$11,2,FALSE))&gt;0,Verificação!$G$3,E881),IF(VLOOKUP(D881,AUXILIAR!$A$1:$B$11,2,FALSE)-IF(Verificação!$G$3="",10,VLOOKUP(Verificação!$G$3,AUXILIAR!$A$1:$B$11,2,FALSE))&gt;0,Verificação!$G$3,D881)),IF(E881&lt;&gt;"",E881,D881))</f>
      </c>
      <c r="G881" s="81">
        <f>IF(OR(AND(AC881="SIM",OR(F881=Verificação!$G$3,D881=F881,F881="NP")),OR(D881=F881,F881="NP")),"NÃO",IF(E881&lt;&gt;"","SIM","NÃO"))</f>
      </c>
      <c r="H881" s="7">
        <f>IF(E881="NP",0,ABS(VLOOKUP(D881,AUXILIAR!$A$2:$B$11,2,FALSE) - VLOOKUP(E881,AUXILIAR!$A$2:$B$11,2,FALSE)))</f>
      </c>
      <c r="I881" s="5">
        <v>1</v>
      </c>
      <c r="J881" s="5">
        <v>1</v>
      </c>
      <c r="K881" s="5">
        <v>1</v>
      </c>
      <c r="L881" s="5">
        <v>1</v>
      </c>
      <c r="M881" s="5">
        <v>1</v>
      </c>
      <c r="N881" s="5">
        <v>1</v>
      </c>
      <c r="O881" s="7"/>
      <c r="P881" s="3"/>
      <c r="Q881" s="3" t="s">
        <v>13134</v>
      </c>
      <c r="R881" s="7"/>
      <c r="S881" s="7"/>
      <c r="T881" s="13"/>
      <c r="U881" s="13"/>
      <c r="V881" s="7"/>
      <c r="W881" s="3"/>
      <c r="X881" s="3"/>
      <c r="Y881" s="3" t="s">
        <v>11873</v>
      </c>
      <c r="Z881" s="7"/>
      <c r="AA881" s="7"/>
      <c r="AB881" s="7"/>
      <c r="AC881" s="3" t="s">
        <v>13134</v>
      </c>
      <c r="AD881" s="3"/>
      <c r="AE881" s="3"/>
      <c r="AF881" s="3"/>
    </row>
    <row x14ac:dyDescent="0.25" r="882" customHeight="1" ht="16.5">
      <c r="A882" s="5">
        <v>100843</v>
      </c>
      <c r="B882" s="3" t="s">
        <v>12267</v>
      </c>
      <c r="C882" s="3" t="s">
        <v>12268</v>
      </c>
      <c r="D882" s="8" t="s">
        <v>10</v>
      </c>
      <c r="E882" s="79"/>
      <c r="F882" s="80">
        <f>IF(AC882="SIM",IF(E882&lt;&gt;"",IF(VLOOKUP(E882,AUXILIAR!$A$1:$B$11,2,FALSE)-IF(Verificação!$G$3="",10,VLOOKUP(Verificação!$G$3,AUXILIAR!$A$1:$B$11,2,FALSE))&gt;0,Verificação!$G$3,E882),IF(VLOOKUP(D882,AUXILIAR!$A$1:$B$11,2,FALSE)-IF(Verificação!$G$3="",10,VLOOKUP(Verificação!$G$3,AUXILIAR!$A$1:$B$11,2,FALSE))&gt;0,Verificação!$G$3,D882)),IF(E882&lt;&gt;"",E882,D882))</f>
      </c>
      <c r="G882" s="81">
        <f>IF(OR(AND(AC882="SIM",OR(F882=Verificação!$G$3,D882=F882,F882="NP")),OR(D882=F882,F882="NP")),"NÃO",IF(E882&lt;&gt;"","SIM","NÃO"))</f>
      </c>
      <c r="H882" s="7">
        <f>IF(E882="NP",0,ABS(VLOOKUP(D882,AUXILIAR!$A$2:$B$11,2,FALSE) - VLOOKUP(E882,AUXILIAR!$A$2:$B$11,2,FALSE)))</f>
      </c>
      <c r="I882" s="5">
        <v>1</v>
      </c>
      <c r="J882" s="5">
        <v>1</v>
      </c>
      <c r="K882" s="5">
        <v>1</v>
      </c>
      <c r="L882" s="5">
        <v>1</v>
      </c>
      <c r="M882" s="5">
        <v>1</v>
      </c>
      <c r="N882" s="5">
        <v>1</v>
      </c>
      <c r="O882" s="7"/>
      <c r="P882" s="3"/>
      <c r="Q882" s="3" t="s">
        <v>13134</v>
      </c>
      <c r="R882" s="7"/>
      <c r="S882" s="7"/>
      <c r="T882" s="13"/>
      <c r="U882" s="13"/>
      <c r="V882" s="7"/>
      <c r="W882" s="3"/>
      <c r="X882" s="3"/>
      <c r="Y882" s="3" t="s">
        <v>11873</v>
      </c>
      <c r="Z882" s="7"/>
      <c r="AA882" s="7"/>
      <c r="AB882" s="7"/>
      <c r="AC882" s="3" t="s">
        <v>13134</v>
      </c>
      <c r="AD882" s="3"/>
      <c r="AE882" s="3"/>
      <c r="AF882" s="3"/>
    </row>
    <row x14ac:dyDescent="0.25" r="883" customHeight="1" ht="16.5">
      <c r="A883" s="5">
        <v>100721</v>
      </c>
      <c r="B883" s="3" t="s">
        <v>12259</v>
      </c>
      <c r="C883" s="3" t="s">
        <v>12260</v>
      </c>
      <c r="D883" s="8" t="s">
        <v>10</v>
      </c>
      <c r="E883" s="79"/>
      <c r="F883" s="80">
        <f>IF(AC883="SIM",IF(E883&lt;&gt;"",IF(VLOOKUP(E883,AUXILIAR!$A$1:$B$11,2,FALSE)-IF(Verificação!$G$3="",10,VLOOKUP(Verificação!$G$3,AUXILIAR!$A$1:$B$11,2,FALSE))&gt;0,Verificação!$G$3,E883),IF(VLOOKUP(D883,AUXILIAR!$A$1:$B$11,2,FALSE)-IF(Verificação!$G$3="",10,VLOOKUP(Verificação!$G$3,AUXILIAR!$A$1:$B$11,2,FALSE))&gt;0,Verificação!$G$3,D883)),IF(E883&lt;&gt;"",E883,D883))</f>
      </c>
      <c r="G883" s="81">
        <f>IF(OR(AND(AC883="SIM",OR(F883=Verificação!$G$3,D883=F883,F883="NP")),OR(D883=F883,F883="NP")),"NÃO",IF(E883&lt;&gt;"","SIM","NÃO"))</f>
      </c>
      <c r="H883" s="7">
        <f>IF(E883="NP",0,ABS(VLOOKUP(D883,AUXILIAR!$A$2:$B$11,2,FALSE) - VLOOKUP(E883,AUXILIAR!$A$2:$B$11,2,FALSE)))</f>
      </c>
      <c r="I883" s="5">
        <v>2</v>
      </c>
      <c r="J883" s="5">
        <v>4</v>
      </c>
      <c r="K883" s="48">
        <v>0.5</v>
      </c>
      <c r="L883" s="5">
        <v>1</v>
      </c>
      <c r="M883" s="5">
        <v>2</v>
      </c>
      <c r="N883" s="48">
        <v>0.5</v>
      </c>
      <c r="O883" s="7"/>
      <c r="P883" s="3"/>
      <c r="Q883" s="3" t="s">
        <v>13134</v>
      </c>
      <c r="R883" s="7"/>
      <c r="S883" s="7"/>
      <c r="T883" s="13"/>
      <c r="U883" s="13"/>
      <c r="V883" s="7"/>
      <c r="W883" s="3"/>
      <c r="X883" s="3"/>
      <c r="Y883" s="3" t="s">
        <v>11873</v>
      </c>
      <c r="Z883" s="7"/>
      <c r="AA883" s="7"/>
      <c r="AB883" s="7"/>
      <c r="AC883" s="3" t="s">
        <v>13134</v>
      </c>
      <c r="AD883" s="3"/>
      <c r="AE883" s="3"/>
      <c r="AF883" s="3"/>
    </row>
    <row x14ac:dyDescent="0.25" r="884" customHeight="1" ht="16.5">
      <c r="A884" s="5">
        <v>100450</v>
      </c>
      <c r="B884" s="3" t="s">
        <v>12250</v>
      </c>
      <c r="C884" s="3" t="s">
        <v>12251</v>
      </c>
      <c r="D884" s="8" t="s">
        <v>10</v>
      </c>
      <c r="E884" s="79"/>
      <c r="F884" s="80">
        <f>IF(AC884="SIM",IF(E884&lt;&gt;"",IF(VLOOKUP(E884,AUXILIAR!$A$1:$B$11,2,FALSE)-IF(Verificação!$G$3="",10,VLOOKUP(Verificação!$G$3,AUXILIAR!$A$1:$B$11,2,FALSE))&gt;0,Verificação!$G$3,E884),IF(VLOOKUP(D884,AUXILIAR!$A$1:$B$11,2,FALSE)-IF(Verificação!$G$3="",10,VLOOKUP(Verificação!$G$3,AUXILIAR!$A$1:$B$11,2,FALSE))&gt;0,Verificação!$G$3,D884)),IF(E884&lt;&gt;"",E884,D884))</f>
      </c>
      <c r="G884" s="81">
        <f>IF(OR(AND(AC884="SIM",OR(F884=Verificação!$G$3,D884=F884,F884="NP")),OR(D884=F884,F884="NP")),"NÃO",IF(E884&lt;&gt;"","SIM","NÃO"))</f>
      </c>
      <c r="H884" s="7">
        <f>IF(E884="NP",0,ABS(VLOOKUP(D884,AUXILIAR!$A$2:$B$11,2,FALSE) - VLOOKUP(E884,AUXILIAR!$A$2:$B$11,2,FALSE)))</f>
      </c>
      <c r="I884" s="5">
        <v>22</v>
      </c>
      <c r="J884" s="5">
        <v>40</v>
      </c>
      <c r="K884" s="48">
        <v>0.55</v>
      </c>
      <c r="L884" s="5">
        <v>10</v>
      </c>
      <c r="M884" s="5">
        <v>18</v>
      </c>
      <c r="N884" s="48">
        <v>0.5555555555555556</v>
      </c>
      <c r="O884" s="7"/>
      <c r="P884" s="3"/>
      <c r="Q884" s="3" t="s">
        <v>13134</v>
      </c>
      <c r="R884" s="7"/>
      <c r="S884" s="7"/>
      <c r="T884" s="13"/>
      <c r="U884" s="13"/>
      <c r="V884" s="7"/>
      <c r="W884" s="3"/>
      <c r="X884" s="3"/>
      <c r="Y884" s="3" t="s">
        <v>11873</v>
      </c>
      <c r="Z884" s="7"/>
      <c r="AA884" s="7"/>
      <c r="AB884" s="7"/>
      <c r="AC884" s="3" t="s">
        <v>13134</v>
      </c>
      <c r="AD884" s="3"/>
      <c r="AE884" s="3"/>
      <c r="AF884" s="3"/>
    </row>
    <row x14ac:dyDescent="0.25" r="885" customHeight="1" ht="16.5">
      <c r="A885" s="5">
        <v>99995</v>
      </c>
      <c r="B885" s="3" t="s">
        <v>12238</v>
      </c>
      <c r="C885" s="3" t="s">
        <v>12239</v>
      </c>
      <c r="D885" s="8" t="s">
        <v>10</v>
      </c>
      <c r="E885" s="79"/>
      <c r="F885" s="80">
        <f>IF(AC885="SIM",IF(E885&lt;&gt;"",IF(VLOOKUP(E885,AUXILIAR!$A$1:$B$11,2,FALSE)-IF(Verificação!$G$3="",10,VLOOKUP(Verificação!$G$3,AUXILIAR!$A$1:$B$11,2,FALSE))&gt;0,Verificação!$G$3,E885),IF(VLOOKUP(D885,AUXILIAR!$A$1:$B$11,2,FALSE)-IF(Verificação!$G$3="",10,VLOOKUP(Verificação!$G$3,AUXILIAR!$A$1:$B$11,2,FALSE))&gt;0,Verificação!$G$3,D885)),IF(E885&lt;&gt;"",E885,D885))</f>
      </c>
      <c r="G885" s="81">
        <f>IF(OR(AND(AC885="SIM",OR(F885=Verificação!$G$3,D885=F885,F885="NP")),OR(D885=F885,F885="NP")),"NÃO",IF(E885&lt;&gt;"","SIM","NÃO"))</f>
      </c>
      <c r="H885" s="7">
        <f>IF(E885="NP",0,ABS(VLOOKUP(D885,AUXILIAR!$A$2:$B$11,2,FALSE) - VLOOKUP(E885,AUXILIAR!$A$2:$B$11,2,FALSE)))</f>
      </c>
      <c r="I885" s="5">
        <v>5</v>
      </c>
      <c r="J885" s="5">
        <v>9</v>
      </c>
      <c r="K885" s="48">
        <v>0.5555555555555556</v>
      </c>
      <c r="L885" s="5">
        <v>1</v>
      </c>
      <c r="M885" s="5">
        <v>4</v>
      </c>
      <c r="N885" s="48">
        <v>0.25</v>
      </c>
      <c r="O885" s="7"/>
      <c r="P885" s="3"/>
      <c r="Q885" s="3" t="s">
        <v>13134</v>
      </c>
      <c r="R885" s="7"/>
      <c r="S885" s="7"/>
      <c r="T885" s="13"/>
      <c r="U885" s="13"/>
      <c r="V885" s="7"/>
      <c r="W885" s="3"/>
      <c r="X885" s="3"/>
      <c r="Y885" s="3" t="s">
        <v>11873</v>
      </c>
      <c r="Z885" s="7"/>
      <c r="AA885" s="7"/>
      <c r="AB885" s="7"/>
      <c r="AC885" s="3" t="s">
        <v>13134</v>
      </c>
      <c r="AD885" s="3"/>
      <c r="AE885" s="3"/>
      <c r="AF885" s="3"/>
    </row>
    <row x14ac:dyDescent="0.25" r="886" customHeight="1" ht="16.5">
      <c r="A886" s="5">
        <v>99757</v>
      </c>
      <c r="B886" s="3" t="s">
        <v>12233</v>
      </c>
      <c r="C886" s="3" t="s">
        <v>12234</v>
      </c>
      <c r="D886" s="8" t="s">
        <v>10</v>
      </c>
      <c r="E886" s="79"/>
      <c r="F886" s="80">
        <f>IF(AC886="SIM",IF(E886&lt;&gt;"",IF(VLOOKUP(E886,AUXILIAR!$A$1:$B$11,2,FALSE)-IF(Verificação!$G$3="",10,VLOOKUP(Verificação!$G$3,AUXILIAR!$A$1:$B$11,2,FALSE))&gt;0,Verificação!$G$3,E886),IF(VLOOKUP(D886,AUXILIAR!$A$1:$B$11,2,FALSE)-IF(Verificação!$G$3="",10,VLOOKUP(Verificação!$G$3,AUXILIAR!$A$1:$B$11,2,FALSE))&gt;0,Verificação!$G$3,D886)),IF(E886&lt;&gt;"",E886,D886))</f>
      </c>
      <c r="G886" s="81">
        <f>IF(OR(AND(AC886="SIM",OR(F886=Verificação!$G$3,D886=F886,F886="NP")),OR(D886=F886,F886="NP")),"NÃO",IF(E886&lt;&gt;"","SIM","NÃO"))</f>
      </c>
      <c r="H886" s="7">
        <f>IF(E886="NP",0,ABS(VLOOKUP(D886,AUXILIAR!$A$2:$B$11,2,FALSE) - VLOOKUP(E886,AUXILIAR!$A$2:$B$11,2,FALSE)))</f>
      </c>
      <c r="I886" s="5">
        <v>1</v>
      </c>
      <c r="J886" s="5">
        <v>1</v>
      </c>
      <c r="K886" s="5">
        <v>1</v>
      </c>
      <c r="L886" s="5">
        <v>1</v>
      </c>
      <c r="M886" s="5">
        <v>1</v>
      </c>
      <c r="N886" s="5">
        <v>1</v>
      </c>
      <c r="O886" s="7"/>
      <c r="P886" s="3"/>
      <c r="Q886" s="3" t="s">
        <v>13134</v>
      </c>
      <c r="R886" s="7"/>
      <c r="S886" s="7"/>
      <c r="T886" s="13"/>
      <c r="U886" s="13"/>
      <c r="V886" s="7"/>
      <c r="W886" s="3"/>
      <c r="X886" s="3"/>
      <c r="Y886" s="3" t="s">
        <v>13134</v>
      </c>
      <c r="Z886" s="7"/>
      <c r="AA886" s="7"/>
      <c r="AB886" s="7"/>
      <c r="AC886" s="3" t="s">
        <v>13134</v>
      </c>
      <c r="AD886" s="3"/>
      <c r="AE886" s="3"/>
      <c r="AF886" s="3"/>
    </row>
    <row x14ac:dyDescent="0.25" r="887" customHeight="1" ht="16.5">
      <c r="A887" s="5">
        <v>99553</v>
      </c>
      <c r="B887" s="3" t="s">
        <v>12227</v>
      </c>
      <c r="C887" s="3" t="s">
        <v>12228</v>
      </c>
      <c r="D887" s="8" t="s">
        <v>10</v>
      </c>
      <c r="E887" s="79"/>
      <c r="F887" s="80">
        <f>IF(AC887="SIM",IF(E887&lt;&gt;"",IF(VLOOKUP(E887,AUXILIAR!$A$1:$B$11,2,FALSE)-IF(Verificação!$G$3="",10,VLOOKUP(Verificação!$G$3,AUXILIAR!$A$1:$B$11,2,FALSE))&gt;0,Verificação!$G$3,E887),IF(VLOOKUP(D887,AUXILIAR!$A$1:$B$11,2,FALSE)-IF(Verificação!$G$3="",10,VLOOKUP(Verificação!$G$3,AUXILIAR!$A$1:$B$11,2,FALSE))&gt;0,Verificação!$G$3,D887)),IF(E887&lt;&gt;"",E887,D887))</f>
      </c>
      <c r="G887" s="81">
        <f>IF(OR(AND(AC887="SIM",OR(F887=Verificação!$G$3,D887=F887,F887="NP")),OR(D887=F887,F887="NP")),"NÃO",IF(E887&lt;&gt;"","SIM","NÃO"))</f>
      </c>
      <c r="H887" s="7">
        <f>IF(E887="NP",0,ABS(VLOOKUP(D887,AUXILIAR!$A$2:$B$11,2,FALSE) - VLOOKUP(E887,AUXILIAR!$A$2:$B$11,2,FALSE)))</f>
      </c>
      <c r="I887" s="5">
        <v>39</v>
      </c>
      <c r="J887" s="5">
        <v>100</v>
      </c>
      <c r="K887" s="48">
        <v>0.39</v>
      </c>
      <c r="L887" s="5">
        <v>16</v>
      </c>
      <c r="M887" s="5">
        <v>39</v>
      </c>
      <c r="N887" s="48">
        <v>0.41025641025641024</v>
      </c>
      <c r="O887" s="5">
        <v>2</v>
      </c>
      <c r="P887" s="3" t="s">
        <v>12229</v>
      </c>
      <c r="Q887" s="3" t="s">
        <v>11873</v>
      </c>
      <c r="R887" s="7"/>
      <c r="S887" s="7"/>
      <c r="T887" s="13"/>
      <c r="U887" s="13"/>
      <c r="V887" s="7"/>
      <c r="W887" s="3"/>
      <c r="X887" s="3"/>
      <c r="Y887" s="3" t="s">
        <v>11873</v>
      </c>
      <c r="Z887" s="7"/>
      <c r="AA887" s="7"/>
      <c r="AB887" s="7"/>
      <c r="AC887" s="3" t="s">
        <v>13134</v>
      </c>
      <c r="AD887" s="3"/>
      <c r="AE887" s="3"/>
      <c r="AF887" s="3"/>
    </row>
    <row x14ac:dyDescent="0.25" r="888" customHeight="1" ht="16.5">
      <c r="A888" s="5">
        <v>99302</v>
      </c>
      <c r="B888" s="3" t="s">
        <v>12223</v>
      </c>
      <c r="C888" s="3" t="s">
        <v>12224</v>
      </c>
      <c r="D888" s="8" t="s">
        <v>10</v>
      </c>
      <c r="E888" s="79"/>
      <c r="F888" s="80">
        <f>IF(AC888="SIM",IF(E888&lt;&gt;"",IF(VLOOKUP(E888,AUXILIAR!$A$1:$B$11,2,FALSE)-IF(Verificação!$G$3="",10,VLOOKUP(Verificação!$G$3,AUXILIAR!$A$1:$B$11,2,FALSE))&gt;0,Verificação!$G$3,E888),IF(VLOOKUP(D888,AUXILIAR!$A$1:$B$11,2,FALSE)-IF(Verificação!$G$3="",10,VLOOKUP(Verificação!$G$3,AUXILIAR!$A$1:$B$11,2,FALSE))&gt;0,Verificação!$G$3,D888)),IF(E888&lt;&gt;"",E888,D888))</f>
      </c>
      <c r="G888" s="81">
        <f>IF(OR(AND(AC888="SIM",OR(F888=Verificação!$G$3,D888=F888,F888="NP")),OR(D888=F888,F888="NP")),"NÃO",IF(E888&lt;&gt;"","SIM","NÃO"))</f>
      </c>
      <c r="H888" s="7">
        <f>IF(E888="NP",0,ABS(VLOOKUP(D888,AUXILIAR!$A$2:$B$11,2,FALSE) - VLOOKUP(E888,AUXILIAR!$A$2:$B$11,2,FALSE)))</f>
      </c>
      <c r="I888" s="5">
        <v>2</v>
      </c>
      <c r="J888" s="5">
        <v>2</v>
      </c>
      <c r="K888" s="5">
        <v>1</v>
      </c>
      <c r="L888" s="5">
        <v>1</v>
      </c>
      <c r="M888" s="5">
        <v>1</v>
      </c>
      <c r="N888" s="5">
        <v>1</v>
      </c>
      <c r="O888" s="7"/>
      <c r="P888" s="3"/>
      <c r="Q888" s="3" t="s">
        <v>13134</v>
      </c>
      <c r="R888" s="7"/>
      <c r="S888" s="7"/>
      <c r="T888" s="13"/>
      <c r="U888" s="13"/>
      <c r="V888" s="7"/>
      <c r="W888" s="3"/>
      <c r="X888" s="3"/>
      <c r="Y888" s="3" t="s">
        <v>11873</v>
      </c>
      <c r="Z888" s="7"/>
      <c r="AA888" s="7"/>
      <c r="AB888" s="7"/>
      <c r="AC888" s="3" t="s">
        <v>13134</v>
      </c>
      <c r="AD888" s="3"/>
      <c r="AE888" s="3"/>
      <c r="AF888" s="3"/>
    </row>
    <row x14ac:dyDescent="0.25" r="889" customHeight="1" ht="16.5">
      <c r="A889" s="5">
        <v>99269</v>
      </c>
      <c r="B889" s="3" t="s">
        <v>12221</v>
      </c>
      <c r="C889" s="3" t="s">
        <v>12222</v>
      </c>
      <c r="D889" s="8" t="s">
        <v>10</v>
      </c>
      <c r="E889" s="79"/>
      <c r="F889" s="80">
        <f>IF(AC889="SIM",IF(E889&lt;&gt;"",IF(VLOOKUP(E889,AUXILIAR!$A$1:$B$11,2,FALSE)-IF(Verificação!$G$3="",10,VLOOKUP(Verificação!$G$3,AUXILIAR!$A$1:$B$11,2,FALSE))&gt;0,Verificação!$G$3,E889),IF(VLOOKUP(D889,AUXILIAR!$A$1:$B$11,2,FALSE)-IF(Verificação!$G$3="",10,VLOOKUP(Verificação!$G$3,AUXILIAR!$A$1:$B$11,2,FALSE))&gt;0,Verificação!$G$3,D889)),IF(E889&lt;&gt;"",E889,D889))</f>
      </c>
      <c r="G889" s="81">
        <f>IF(OR(AND(AC889="SIM",OR(F889=Verificação!$G$3,D889=F889,F889="NP")),OR(D889=F889,F889="NP")),"NÃO",IF(E889&lt;&gt;"","SIM","NÃO"))</f>
      </c>
      <c r="H889" s="7">
        <f>IF(E889="NP",0,ABS(VLOOKUP(D889,AUXILIAR!$A$2:$B$11,2,FALSE) - VLOOKUP(E889,AUXILIAR!$A$2:$B$11,2,FALSE)))</f>
      </c>
      <c r="I889" s="5">
        <v>5</v>
      </c>
      <c r="J889" s="5">
        <v>5</v>
      </c>
      <c r="K889" s="5">
        <v>1</v>
      </c>
      <c r="L889" s="5">
        <v>1</v>
      </c>
      <c r="M889" s="5">
        <v>1</v>
      </c>
      <c r="N889" s="5">
        <v>1</v>
      </c>
      <c r="O889" s="7"/>
      <c r="P889" s="3"/>
      <c r="Q889" s="3" t="s">
        <v>13134</v>
      </c>
      <c r="R889" s="7"/>
      <c r="S889" s="7"/>
      <c r="T889" s="13"/>
      <c r="U889" s="13"/>
      <c r="V889" s="7"/>
      <c r="W889" s="3"/>
      <c r="X889" s="3"/>
      <c r="Y889" s="3" t="s">
        <v>11873</v>
      </c>
      <c r="Z889" s="7"/>
      <c r="AA889" s="7"/>
      <c r="AB889" s="7"/>
      <c r="AC889" s="3" t="s">
        <v>13134</v>
      </c>
      <c r="AD889" s="3"/>
      <c r="AE889" s="3"/>
      <c r="AF889" s="3"/>
    </row>
    <row x14ac:dyDescent="0.25" r="890" customHeight="1" ht="16.5">
      <c r="A890" s="5">
        <v>97807</v>
      </c>
      <c r="B890" s="3" t="s">
        <v>12194</v>
      </c>
      <c r="C890" s="3" t="s">
        <v>12195</v>
      </c>
      <c r="D890" s="8" t="s">
        <v>10</v>
      </c>
      <c r="E890" s="79"/>
      <c r="F890" s="80">
        <f>IF(AC890="SIM",IF(E890&lt;&gt;"",IF(VLOOKUP(E890,AUXILIAR!$A$1:$B$11,2,FALSE)-IF(Verificação!$G$3="",10,VLOOKUP(Verificação!$G$3,AUXILIAR!$A$1:$B$11,2,FALSE))&gt;0,Verificação!$G$3,E890),IF(VLOOKUP(D890,AUXILIAR!$A$1:$B$11,2,FALSE)-IF(Verificação!$G$3="",10,VLOOKUP(Verificação!$G$3,AUXILIAR!$A$1:$B$11,2,FALSE))&gt;0,Verificação!$G$3,D890)),IF(E890&lt;&gt;"",E890,D890))</f>
      </c>
      <c r="G890" s="81">
        <f>IF(OR(AND(AC890="SIM",OR(F890=Verificação!$G$3,D890=F890,F890="NP")),OR(D890=F890,F890="NP")),"NÃO",IF(E890&lt;&gt;"","SIM","NÃO"))</f>
      </c>
      <c r="H890" s="7">
        <f>IF(E890="NP",0,ABS(VLOOKUP(D890,AUXILIAR!$A$2:$B$11,2,FALSE) - VLOOKUP(E890,AUXILIAR!$A$2:$B$11,2,FALSE)))</f>
      </c>
      <c r="I890" s="5">
        <v>5</v>
      </c>
      <c r="J890" s="5">
        <v>20</v>
      </c>
      <c r="K890" s="48">
        <v>0.25</v>
      </c>
      <c r="L890" s="5">
        <v>2</v>
      </c>
      <c r="M890" s="5">
        <v>14</v>
      </c>
      <c r="N890" s="48">
        <v>0.14285714285714285</v>
      </c>
      <c r="O890" s="5">
        <v>3</v>
      </c>
      <c r="P890" s="3" t="s">
        <v>12196</v>
      </c>
      <c r="Q890" s="3" t="s">
        <v>13134</v>
      </c>
      <c r="R890" s="7"/>
      <c r="S890" s="7"/>
      <c r="T890" s="13"/>
      <c r="U890" s="13"/>
      <c r="V890" s="7"/>
      <c r="W890" s="3"/>
      <c r="X890" s="3"/>
      <c r="Y890" s="3" t="s">
        <v>11873</v>
      </c>
      <c r="Z890" s="7"/>
      <c r="AA890" s="7"/>
      <c r="AB890" s="7"/>
      <c r="AC890" s="3" t="s">
        <v>13134</v>
      </c>
      <c r="AD890" s="3"/>
      <c r="AE890" s="3"/>
      <c r="AF890" s="3"/>
    </row>
    <row x14ac:dyDescent="0.25" r="891" customHeight="1" ht="16.5">
      <c r="A891" s="5">
        <v>7412</v>
      </c>
      <c r="B891" s="3" t="s">
        <v>11878</v>
      </c>
      <c r="C891" s="3" t="s">
        <v>11879</v>
      </c>
      <c r="D891" s="8" t="s">
        <v>10</v>
      </c>
      <c r="E891" s="79"/>
      <c r="F891" s="80">
        <f>IF(AC891="SIM",IF(E891&lt;&gt;"",IF(VLOOKUP(E891,AUXILIAR!$A$1:$B$11,2,FALSE)-IF(Verificação!$G$3="",10,VLOOKUP(Verificação!$G$3,AUXILIAR!$A$1:$B$11,2,FALSE))&gt;0,Verificação!$G$3,E891),IF(VLOOKUP(D891,AUXILIAR!$A$1:$B$11,2,FALSE)-IF(Verificação!$G$3="",10,VLOOKUP(Verificação!$G$3,AUXILIAR!$A$1:$B$11,2,FALSE))&gt;0,Verificação!$G$3,D891)),IF(E891&lt;&gt;"",E891,D891))</f>
      </c>
      <c r="G891" s="81">
        <f>IF(OR(AND(AC891="SIM",OR(F891=Verificação!$G$3,D891=F891,F891="NP")),OR(D891=F891,F891="NP")),"NÃO",IF(E891&lt;&gt;"","SIM","NÃO"))</f>
      </c>
      <c r="H891" s="7">
        <f>IF(E891="NP",0,ABS(VLOOKUP(D891,AUXILIAR!$A$2:$B$11,2,FALSE) - VLOOKUP(E891,AUXILIAR!$A$2:$B$11,2,FALSE)))</f>
      </c>
      <c r="I891" s="5">
        <v>1</v>
      </c>
      <c r="J891" s="5">
        <v>1</v>
      </c>
      <c r="K891" s="5">
        <v>1</v>
      </c>
      <c r="L891" s="5">
        <v>1</v>
      </c>
      <c r="M891" s="5">
        <v>1</v>
      </c>
      <c r="N891" s="5">
        <v>1</v>
      </c>
      <c r="O891" s="7"/>
      <c r="P891" s="3"/>
      <c r="Q891" s="3" t="s">
        <v>13134</v>
      </c>
      <c r="R891" s="7"/>
      <c r="S891" s="7"/>
      <c r="T891" s="13"/>
      <c r="U891" s="13"/>
      <c r="V891" s="7"/>
      <c r="W891" s="3"/>
      <c r="X891" s="3"/>
      <c r="Y891" s="3" t="s">
        <v>11873</v>
      </c>
      <c r="Z891" s="7"/>
      <c r="AA891" s="7"/>
      <c r="AB891" s="7"/>
      <c r="AC891" s="3" t="s">
        <v>13134</v>
      </c>
      <c r="AD891" s="3"/>
      <c r="AE891" s="3"/>
      <c r="AF891" s="3"/>
    </row>
    <row x14ac:dyDescent="0.25" r="892" customHeight="1" ht="16.5">
      <c r="A892" s="5">
        <v>96915</v>
      </c>
      <c r="B892" s="3" t="s">
        <v>12189</v>
      </c>
      <c r="C892" s="3" t="s">
        <v>12190</v>
      </c>
      <c r="D892" s="8" t="s">
        <v>10</v>
      </c>
      <c r="E892" s="79"/>
      <c r="F892" s="80">
        <f>IF(AC892="SIM",IF(E892&lt;&gt;"",IF(VLOOKUP(E892,AUXILIAR!$A$1:$B$11,2,FALSE)-IF(Verificação!$G$3="",10,VLOOKUP(Verificação!$G$3,AUXILIAR!$A$1:$B$11,2,FALSE))&gt;0,Verificação!$G$3,E892),IF(VLOOKUP(D892,AUXILIAR!$A$1:$B$11,2,FALSE)-IF(Verificação!$G$3="",10,VLOOKUP(Verificação!$G$3,AUXILIAR!$A$1:$B$11,2,FALSE))&gt;0,Verificação!$G$3,D892)),IF(E892&lt;&gt;"",E892,D892))</f>
      </c>
      <c r="G892" s="81">
        <f>IF(OR(AND(AC892="SIM",OR(F892=Verificação!$G$3,D892=F892,F892="NP")),OR(D892=F892,F892="NP")),"NÃO",IF(E892&lt;&gt;"","SIM","NÃO"))</f>
      </c>
      <c r="H892" s="7">
        <f>IF(E892="NP",0,ABS(VLOOKUP(D892,AUXILIAR!$A$2:$B$11,2,FALSE) - VLOOKUP(E892,AUXILIAR!$A$2:$B$11,2,FALSE)))</f>
      </c>
      <c r="I892" s="5">
        <v>10</v>
      </c>
      <c r="J892" s="5">
        <v>14</v>
      </c>
      <c r="K892" s="48">
        <v>0.7142857142857143</v>
      </c>
      <c r="L892" s="5">
        <v>3</v>
      </c>
      <c r="M892" s="5">
        <v>4</v>
      </c>
      <c r="N892" s="48">
        <v>0.75</v>
      </c>
      <c r="O892" s="7"/>
      <c r="P892" s="3"/>
      <c r="Q892" s="3" t="s">
        <v>13134</v>
      </c>
      <c r="R892" s="7"/>
      <c r="S892" s="7"/>
      <c r="T892" s="13"/>
      <c r="U892" s="13"/>
      <c r="V892" s="7"/>
      <c r="W892" s="3"/>
      <c r="X892" s="3"/>
      <c r="Y892" s="3" t="s">
        <v>11873</v>
      </c>
      <c r="Z892" s="7"/>
      <c r="AA892" s="7"/>
      <c r="AB892" s="7"/>
      <c r="AC892" s="3" t="s">
        <v>13134</v>
      </c>
      <c r="AD892" s="3"/>
      <c r="AE892" s="3"/>
      <c r="AF892" s="3"/>
    </row>
    <row x14ac:dyDescent="0.25" r="893" customHeight="1" ht="16.5">
      <c r="A893" s="5">
        <v>96692</v>
      </c>
      <c r="B893" s="3" t="s">
        <v>12187</v>
      </c>
      <c r="C893" s="3" t="s">
        <v>12188</v>
      </c>
      <c r="D893" s="8" t="s">
        <v>10</v>
      </c>
      <c r="E893" s="79"/>
      <c r="F893" s="80">
        <f>IF(AC893="SIM",IF(E893&lt;&gt;"",IF(VLOOKUP(E893,AUXILIAR!$A$1:$B$11,2,FALSE)-IF(Verificação!$G$3="",10,VLOOKUP(Verificação!$G$3,AUXILIAR!$A$1:$B$11,2,FALSE))&gt;0,Verificação!$G$3,E893),IF(VLOOKUP(D893,AUXILIAR!$A$1:$B$11,2,FALSE)-IF(Verificação!$G$3="",10,VLOOKUP(Verificação!$G$3,AUXILIAR!$A$1:$B$11,2,FALSE))&gt;0,Verificação!$G$3,D893)),IF(E893&lt;&gt;"",E893,D893))</f>
      </c>
      <c r="G893" s="81">
        <f>IF(OR(AND(AC893="SIM",OR(F893=Verificação!$G$3,D893=F893,F893="NP")),OR(D893=F893,F893="NP")),"NÃO",IF(E893&lt;&gt;"","SIM","NÃO"))</f>
      </c>
      <c r="H893" s="7">
        <f>IF(E893="NP",0,ABS(VLOOKUP(D893,AUXILIAR!$A$2:$B$11,2,FALSE) - VLOOKUP(E893,AUXILIAR!$A$2:$B$11,2,FALSE)))</f>
      </c>
      <c r="I893" s="5">
        <v>7</v>
      </c>
      <c r="J893" s="5">
        <v>9</v>
      </c>
      <c r="K893" s="48">
        <v>0.7777777777777778</v>
      </c>
      <c r="L893" s="5">
        <v>2</v>
      </c>
      <c r="M893" s="5">
        <v>4</v>
      </c>
      <c r="N893" s="48">
        <v>0.5</v>
      </c>
      <c r="O893" s="7"/>
      <c r="P893" s="3"/>
      <c r="Q893" s="3" t="s">
        <v>13134</v>
      </c>
      <c r="R893" s="7"/>
      <c r="S893" s="7"/>
      <c r="T893" s="13"/>
      <c r="U893" s="13"/>
      <c r="V893" s="7"/>
      <c r="W893" s="3"/>
      <c r="X893" s="3"/>
      <c r="Y893" s="3" t="s">
        <v>11873</v>
      </c>
      <c r="Z893" s="7"/>
      <c r="AA893" s="7"/>
      <c r="AB893" s="7"/>
      <c r="AC893" s="3" t="s">
        <v>13134</v>
      </c>
      <c r="AD893" s="3"/>
      <c r="AE893" s="3"/>
      <c r="AF893" s="3"/>
    </row>
    <row x14ac:dyDescent="0.25" r="894" customHeight="1" ht="16.5">
      <c r="A894" s="5">
        <v>96439</v>
      </c>
      <c r="B894" s="3" t="s">
        <v>12184</v>
      </c>
      <c r="C894" s="3" t="s">
        <v>12185</v>
      </c>
      <c r="D894" s="8" t="s">
        <v>10</v>
      </c>
      <c r="E894" s="79"/>
      <c r="F894" s="80">
        <f>IF(AC894="SIM",IF(E894&lt;&gt;"",IF(VLOOKUP(E894,AUXILIAR!$A$1:$B$11,2,FALSE)-IF(Verificação!$G$3="",10,VLOOKUP(Verificação!$G$3,AUXILIAR!$A$1:$B$11,2,FALSE))&gt;0,Verificação!$G$3,E894),IF(VLOOKUP(D894,AUXILIAR!$A$1:$B$11,2,FALSE)-IF(Verificação!$G$3="",10,VLOOKUP(Verificação!$G$3,AUXILIAR!$A$1:$B$11,2,FALSE))&gt;0,Verificação!$G$3,D894)),IF(E894&lt;&gt;"",E894,D894))</f>
      </c>
      <c r="G894" s="81">
        <f>IF(OR(AND(AC894="SIM",OR(F894=Verificação!$G$3,D894=F894,F894="NP")),OR(D894=F894,F894="NP")),"NÃO",IF(E894&lt;&gt;"","SIM","NÃO"))</f>
      </c>
      <c r="H894" s="7">
        <f>IF(E894="NP",0,ABS(VLOOKUP(D894,AUXILIAR!$A$2:$B$11,2,FALSE) - VLOOKUP(E894,AUXILIAR!$A$2:$B$11,2,FALSE)))</f>
      </c>
      <c r="I894" s="5">
        <v>10</v>
      </c>
      <c r="J894" s="5">
        <v>43</v>
      </c>
      <c r="K894" s="48">
        <v>0.23255813953488372</v>
      </c>
      <c r="L894" s="5">
        <v>4</v>
      </c>
      <c r="M894" s="5">
        <v>25</v>
      </c>
      <c r="N894" s="48">
        <v>0.16</v>
      </c>
      <c r="O894" s="5">
        <v>3</v>
      </c>
      <c r="P894" s="3" t="s">
        <v>12186</v>
      </c>
      <c r="Q894" s="3" t="s">
        <v>11873</v>
      </c>
      <c r="R894" s="7"/>
      <c r="S894" s="7"/>
      <c r="T894" s="13"/>
      <c r="U894" s="13"/>
      <c r="V894" s="7"/>
      <c r="W894" s="3"/>
      <c r="X894" s="3"/>
      <c r="Y894" s="3" t="s">
        <v>11873</v>
      </c>
      <c r="Z894" s="7"/>
      <c r="AA894" s="7"/>
      <c r="AB894" s="7"/>
      <c r="AC894" s="3" t="s">
        <v>13134</v>
      </c>
      <c r="AD894" s="3"/>
      <c r="AE894" s="3"/>
      <c r="AF894" s="3"/>
    </row>
    <row x14ac:dyDescent="0.25" r="895" customHeight="1" ht="16.5">
      <c r="A895" s="5">
        <v>95194</v>
      </c>
      <c r="B895" s="3" t="s">
        <v>12175</v>
      </c>
      <c r="C895" s="3" t="s">
        <v>12176</v>
      </c>
      <c r="D895" s="8" t="s">
        <v>10</v>
      </c>
      <c r="E895" s="79"/>
      <c r="F895" s="80">
        <f>IF(AC895="SIM",IF(E895&lt;&gt;"",IF(VLOOKUP(E895,AUXILIAR!$A$1:$B$11,2,FALSE)-IF(Verificação!$G$3="",10,VLOOKUP(Verificação!$G$3,AUXILIAR!$A$1:$B$11,2,FALSE))&gt;0,Verificação!$G$3,E895),IF(VLOOKUP(D895,AUXILIAR!$A$1:$B$11,2,FALSE)-IF(Verificação!$G$3="",10,VLOOKUP(Verificação!$G$3,AUXILIAR!$A$1:$B$11,2,FALSE))&gt;0,Verificação!$G$3,D895)),IF(E895&lt;&gt;"",E895,D895))</f>
      </c>
      <c r="G895" s="81">
        <f>IF(OR(AND(AC895="SIM",OR(F895=Verificação!$G$3,D895=F895,F895="NP")),OR(D895=F895,F895="NP")),"NÃO",IF(E895&lt;&gt;"","SIM","NÃO"))</f>
      </c>
      <c r="H895" s="7">
        <f>IF(E895="NP",0,ABS(VLOOKUP(D895,AUXILIAR!$A$2:$B$11,2,FALSE) - VLOOKUP(E895,AUXILIAR!$A$2:$B$11,2,FALSE)))</f>
      </c>
      <c r="I895" s="5">
        <v>1</v>
      </c>
      <c r="J895" s="5">
        <v>1</v>
      </c>
      <c r="K895" s="5">
        <v>1</v>
      </c>
      <c r="L895" s="5">
        <v>1</v>
      </c>
      <c r="M895" s="5">
        <v>1</v>
      </c>
      <c r="N895" s="5">
        <v>1</v>
      </c>
      <c r="O895" s="7"/>
      <c r="P895" s="3"/>
      <c r="Q895" s="3" t="s">
        <v>13134</v>
      </c>
      <c r="R895" s="7"/>
      <c r="S895" s="7"/>
      <c r="T895" s="13"/>
      <c r="U895" s="13"/>
      <c r="V895" s="7"/>
      <c r="W895" s="3"/>
      <c r="X895" s="3"/>
      <c r="Y895" s="3" t="s">
        <v>11873</v>
      </c>
      <c r="Z895" s="7"/>
      <c r="AA895" s="7"/>
      <c r="AB895" s="7"/>
      <c r="AC895" s="3" t="s">
        <v>13134</v>
      </c>
      <c r="AD895" s="3"/>
      <c r="AE895" s="3"/>
      <c r="AF895" s="3"/>
    </row>
    <row x14ac:dyDescent="0.25" r="896" customHeight="1" ht="16.5">
      <c r="A896" s="5">
        <v>94587</v>
      </c>
      <c r="B896" s="3" t="s">
        <v>12158</v>
      </c>
      <c r="C896" s="3" t="s">
        <v>12159</v>
      </c>
      <c r="D896" s="8" t="s">
        <v>10</v>
      </c>
      <c r="E896" s="79"/>
      <c r="F896" s="80">
        <f>IF(AC896="SIM",IF(E896&lt;&gt;"",IF(VLOOKUP(E896,AUXILIAR!$A$1:$B$11,2,FALSE)-IF(Verificação!$G$3="",10,VLOOKUP(Verificação!$G$3,AUXILIAR!$A$1:$B$11,2,FALSE))&gt;0,Verificação!$G$3,E896),IF(VLOOKUP(D896,AUXILIAR!$A$1:$B$11,2,FALSE)-IF(Verificação!$G$3="",10,VLOOKUP(Verificação!$G$3,AUXILIAR!$A$1:$B$11,2,FALSE))&gt;0,Verificação!$G$3,D896)),IF(E896&lt;&gt;"",E896,D896))</f>
      </c>
      <c r="G896" s="81">
        <f>IF(OR(AND(AC896="SIM",OR(F896=Verificação!$G$3,D896=F896,F896="NP")),OR(D896=F896,F896="NP")),"NÃO",IF(E896&lt;&gt;"","SIM","NÃO"))</f>
      </c>
      <c r="H896" s="7">
        <f>IF(E896="NP",0,ABS(VLOOKUP(D896,AUXILIAR!$A$2:$B$11,2,FALSE) - VLOOKUP(E896,AUXILIAR!$A$2:$B$11,2,FALSE)))</f>
      </c>
      <c r="I896" s="5">
        <v>2</v>
      </c>
      <c r="J896" s="5">
        <v>3</v>
      </c>
      <c r="K896" s="48">
        <v>0.6666666666666666</v>
      </c>
      <c r="L896" s="5">
        <v>1</v>
      </c>
      <c r="M896" s="5">
        <v>2</v>
      </c>
      <c r="N896" s="48">
        <v>0.5</v>
      </c>
      <c r="O896" s="7"/>
      <c r="P896" s="3"/>
      <c r="Q896" s="3" t="s">
        <v>13134</v>
      </c>
      <c r="R896" s="7"/>
      <c r="S896" s="7"/>
      <c r="T896" s="13"/>
      <c r="U896" s="13"/>
      <c r="V896" s="7"/>
      <c r="W896" s="3"/>
      <c r="X896" s="3"/>
      <c r="Y896" s="3" t="s">
        <v>11873</v>
      </c>
      <c r="Z896" s="7"/>
      <c r="AA896" s="7"/>
      <c r="AB896" s="7"/>
      <c r="AC896" s="3" t="s">
        <v>13134</v>
      </c>
      <c r="AD896" s="3"/>
      <c r="AE896" s="3"/>
      <c r="AF896" s="3"/>
    </row>
    <row x14ac:dyDescent="0.25" r="897" customHeight="1" ht="16.5">
      <c r="A897" s="5">
        <v>92699</v>
      </c>
      <c r="B897" s="3" t="s">
        <v>12144</v>
      </c>
      <c r="C897" s="3" t="s">
        <v>12145</v>
      </c>
      <c r="D897" s="8" t="s">
        <v>10</v>
      </c>
      <c r="E897" s="79"/>
      <c r="F897" s="80">
        <f>IF(AC897="SIM",IF(E897&lt;&gt;"",IF(VLOOKUP(E897,AUXILIAR!$A$1:$B$11,2,FALSE)-IF(Verificação!$G$3="",10,VLOOKUP(Verificação!$G$3,AUXILIAR!$A$1:$B$11,2,FALSE))&gt;0,Verificação!$G$3,E897),IF(VLOOKUP(D897,AUXILIAR!$A$1:$B$11,2,FALSE)-IF(Verificação!$G$3="",10,VLOOKUP(Verificação!$G$3,AUXILIAR!$A$1:$B$11,2,FALSE))&gt;0,Verificação!$G$3,D897)),IF(E897&lt;&gt;"",E897,D897))</f>
      </c>
      <c r="G897" s="81">
        <f>IF(OR(AND(AC897="SIM",OR(F897=Verificação!$G$3,D897=F897,F897="NP")),OR(D897=F897,F897="NP")),"NÃO",IF(E897&lt;&gt;"","SIM","NÃO"))</f>
      </c>
      <c r="H897" s="7">
        <f>IF(E897="NP",0,ABS(VLOOKUP(D897,AUXILIAR!$A$2:$B$11,2,FALSE) - VLOOKUP(E897,AUXILIAR!$A$2:$B$11,2,FALSE)))</f>
      </c>
      <c r="I897" s="5">
        <v>4</v>
      </c>
      <c r="J897" s="5">
        <v>4</v>
      </c>
      <c r="K897" s="5">
        <v>1</v>
      </c>
      <c r="L897" s="5">
        <v>2</v>
      </c>
      <c r="M897" s="5">
        <v>2</v>
      </c>
      <c r="N897" s="5">
        <v>1</v>
      </c>
      <c r="O897" s="7"/>
      <c r="P897" s="3"/>
      <c r="Q897" s="3" t="s">
        <v>13134</v>
      </c>
      <c r="R897" s="7"/>
      <c r="S897" s="7"/>
      <c r="T897" s="13"/>
      <c r="U897" s="13"/>
      <c r="V897" s="7"/>
      <c r="W897" s="3"/>
      <c r="X897" s="3"/>
      <c r="Y897" s="3" t="s">
        <v>11873</v>
      </c>
      <c r="Z897" s="7"/>
      <c r="AA897" s="7"/>
      <c r="AB897" s="7"/>
      <c r="AC897" s="3" t="s">
        <v>13134</v>
      </c>
      <c r="AD897" s="3"/>
      <c r="AE897" s="3"/>
      <c r="AF897" s="3"/>
    </row>
    <row x14ac:dyDescent="0.25" r="898" customHeight="1" ht="16.5">
      <c r="A898" s="5">
        <v>91817</v>
      </c>
      <c r="B898" s="3" t="s">
        <v>12140</v>
      </c>
      <c r="C898" s="3" t="s">
        <v>12141</v>
      </c>
      <c r="D898" s="8" t="s">
        <v>10</v>
      </c>
      <c r="E898" s="79"/>
      <c r="F898" s="80">
        <f>IF(AC898="SIM",IF(E898&lt;&gt;"",IF(VLOOKUP(E898,AUXILIAR!$A$1:$B$11,2,FALSE)-IF(Verificação!$G$3="",10,VLOOKUP(Verificação!$G$3,AUXILIAR!$A$1:$B$11,2,FALSE))&gt;0,Verificação!$G$3,E898),IF(VLOOKUP(D898,AUXILIAR!$A$1:$B$11,2,FALSE)-IF(Verificação!$G$3="",10,VLOOKUP(Verificação!$G$3,AUXILIAR!$A$1:$B$11,2,FALSE))&gt;0,Verificação!$G$3,D898)),IF(E898&lt;&gt;"",E898,D898))</f>
      </c>
      <c r="G898" s="81">
        <f>IF(OR(AND(AC898="SIM",OR(F898=Verificação!$G$3,D898=F898,F898="NP")),OR(D898=F898,F898="NP")),"NÃO",IF(E898&lt;&gt;"","SIM","NÃO"))</f>
      </c>
      <c r="H898" s="7">
        <f>IF(E898="NP",0,ABS(VLOOKUP(D898,AUXILIAR!$A$2:$B$11,2,FALSE) - VLOOKUP(E898,AUXILIAR!$A$2:$B$11,2,FALSE)))</f>
      </c>
      <c r="I898" s="5">
        <v>5</v>
      </c>
      <c r="J898" s="5">
        <v>10</v>
      </c>
      <c r="K898" s="48">
        <v>0.5</v>
      </c>
      <c r="L898" s="5">
        <v>2</v>
      </c>
      <c r="M898" s="5">
        <v>3</v>
      </c>
      <c r="N898" s="48">
        <v>0.6666666666666666</v>
      </c>
      <c r="O898" s="7"/>
      <c r="P898" s="3"/>
      <c r="Q898" s="3" t="s">
        <v>13134</v>
      </c>
      <c r="R898" s="7"/>
      <c r="S898" s="7"/>
      <c r="T898" s="13"/>
      <c r="U898" s="13"/>
      <c r="V898" s="7"/>
      <c r="W898" s="3"/>
      <c r="X898" s="3"/>
      <c r="Y898" s="3" t="s">
        <v>11873</v>
      </c>
      <c r="Z898" s="7"/>
      <c r="AA898" s="7"/>
      <c r="AB898" s="7"/>
      <c r="AC898" s="3" t="s">
        <v>13134</v>
      </c>
      <c r="AD898" s="3"/>
      <c r="AE898" s="3"/>
      <c r="AF898" s="3"/>
    </row>
    <row x14ac:dyDescent="0.25" r="899" customHeight="1" ht="16.5">
      <c r="A899" s="5">
        <v>91499</v>
      </c>
      <c r="B899" s="3" t="s">
        <v>12135</v>
      </c>
      <c r="C899" s="3" t="s">
        <v>12136</v>
      </c>
      <c r="D899" s="8" t="s">
        <v>10</v>
      </c>
      <c r="E899" s="79"/>
      <c r="F899" s="80">
        <f>IF(AC899="SIM",IF(E899&lt;&gt;"",IF(VLOOKUP(E899,AUXILIAR!$A$1:$B$11,2,FALSE)-IF(Verificação!$G$3="",10,VLOOKUP(Verificação!$G$3,AUXILIAR!$A$1:$B$11,2,FALSE))&gt;0,Verificação!$G$3,E899),IF(VLOOKUP(D899,AUXILIAR!$A$1:$B$11,2,FALSE)-IF(Verificação!$G$3="",10,VLOOKUP(Verificação!$G$3,AUXILIAR!$A$1:$B$11,2,FALSE))&gt;0,Verificação!$G$3,D899)),IF(E899&lt;&gt;"",E899,D899))</f>
      </c>
      <c r="G899" s="81">
        <f>IF(OR(AND(AC899="SIM",OR(F899=Verificação!$G$3,D899=F899,F899="NP")),OR(D899=F899,F899="NP")),"NÃO",IF(E899&lt;&gt;"","SIM","NÃO"))</f>
      </c>
      <c r="H899" s="7">
        <f>IF(E899="NP",0,ABS(VLOOKUP(D899,AUXILIAR!$A$2:$B$11,2,FALSE) - VLOOKUP(E899,AUXILIAR!$A$2:$B$11,2,FALSE)))</f>
      </c>
      <c r="I899" s="5">
        <v>2</v>
      </c>
      <c r="J899" s="5">
        <v>6</v>
      </c>
      <c r="K899" s="48">
        <v>0.3333333333333333</v>
      </c>
      <c r="L899" s="5">
        <v>1</v>
      </c>
      <c r="M899" s="5">
        <v>4</v>
      </c>
      <c r="N899" s="48">
        <v>0.25</v>
      </c>
      <c r="O899" s="5">
        <v>2</v>
      </c>
      <c r="P899" s="3" t="s">
        <v>12137</v>
      </c>
      <c r="Q899" s="3" t="s">
        <v>13134</v>
      </c>
      <c r="R899" s="7"/>
      <c r="S899" s="7"/>
      <c r="T899" s="13"/>
      <c r="U899" s="13"/>
      <c r="V899" s="7"/>
      <c r="W899" s="3"/>
      <c r="X899" s="3"/>
      <c r="Y899" s="3" t="s">
        <v>11873</v>
      </c>
      <c r="Z899" s="7"/>
      <c r="AA899" s="7"/>
      <c r="AB899" s="7"/>
      <c r="AC899" s="3" t="s">
        <v>13134</v>
      </c>
      <c r="AD899" s="3"/>
      <c r="AE899" s="3"/>
      <c r="AF899" s="3"/>
    </row>
    <row x14ac:dyDescent="0.25" r="900" customHeight="1" ht="16.5">
      <c r="A900" s="5">
        <v>12795</v>
      </c>
      <c r="B900" s="3" t="s">
        <v>11917</v>
      </c>
      <c r="C900" s="3" t="s">
        <v>11918</v>
      </c>
      <c r="D900" s="8" t="s">
        <v>10</v>
      </c>
      <c r="E900" s="79"/>
      <c r="F900" s="80">
        <f>IF(AC900="SIM",IF(E900&lt;&gt;"",IF(VLOOKUP(E900,AUXILIAR!$A$1:$B$11,2,FALSE)-IF(Verificação!$G$3="",10,VLOOKUP(Verificação!$G$3,AUXILIAR!$A$1:$B$11,2,FALSE))&gt;0,Verificação!$G$3,E900),IF(VLOOKUP(D900,AUXILIAR!$A$1:$B$11,2,FALSE)-IF(Verificação!$G$3="",10,VLOOKUP(Verificação!$G$3,AUXILIAR!$A$1:$B$11,2,FALSE))&gt;0,Verificação!$G$3,D900)),IF(E900&lt;&gt;"",E900,D900))</f>
      </c>
      <c r="G900" s="81">
        <f>IF(OR(AND(AC900="SIM",OR(F900=Verificação!$G$3,D900=F900,F900="NP")),OR(D900=F900,F900="NP")),"NÃO",IF(E900&lt;&gt;"","SIM","NÃO"))</f>
      </c>
      <c r="H900" s="7">
        <f>IF(E900="NP",0,ABS(VLOOKUP(D900,AUXILIAR!$A$2:$B$11,2,FALSE) - VLOOKUP(E900,AUXILIAR!$A$2:$B$11,2,FALSE)))</f>
      </c>
      <c r="I900" s="5">
        <v>2</v>
      </c>
      <c r="J900" s="5">
        <v>2</v>
      </c>
      <c r="K900" s="5">
        <v>1</v>
      </c>
      <c r="L900" s="5">
        <v>2</v>
      </c>
      <c r="M900" s="5">
        <v>2</v>
      </c>
      <c r="N900" s="5">
        <v>1</v>
      </c>
      <c r="O900" s="7"/>
      <c r="P900" s="3"/>
      <c r="Q900" s="3" t="s">
        <v>13134</v>
      </c>
      <c r="R900" s="7"/>
      <c r="S900" s="7"/>
      <c r="T900" s="13"/>
      <c r="U900" s="13"/>
      <c r="V900" s="7"/>
      <c r="W900" s="3"/>
      <c r="X900" s="3"/>
      <c r="Y900" s="3" t="s">
        <v>11873</v>
      </c>
      <c r="Z900" s="7"/>
      <c r="AA900" s="7"/>
      <c r="AB900" s="7"/>
      <c r="AC900" s="3" t="s">
        <v>13134</v>
      </c>
      <c r="AD900" s="3"/>
      <c r="AE900" s="3"/>
      <c r="AF900" s="3"/>
    </row>
    <row x14ac:dyDescent="0.25" r="901" customHeight="1" ht="16.5">
      <c r="A901" s="5">
        <v>89779</v>
      </c>
      <c r="B901" s="3" t="s">
        <v>12131</v>
      </c>
      <c r="C901" s="3" t="s">
        <v>12132</v>
      </c>
      <c r="D901" s="8" t="s">
        <v>10</v>
      </c>
      <c r="E901" s="79"/>
      <c r="F901" s="80">
        <f>IF(AC901="SIM",IF(E901&lt;&gt;"",IF(VLOOKUP(E901,AUXILIAR!$A$1:$B$11,2,FALSE)-IF(Verificação!$G$3="",10,VLOOKUP(Verificação!$G$3,AUXILIAR!$A$1:$B$11,2,FALSE))&gt;0,Verificação!$G$3,E901),IF(VLOOKUP(D901,AUXILIAR!$A$1:$B$11,2,FALSE)-IF(Verificação!$G$3="",10,VLOOKUP(Verificação!$G$3,AUXILIAR!$A$1:$B$11,2,FALSE))&gt;0,Verificação!$G$3,D901)),IF(E901&lt;&gt;"",E901,D901))</f>
      </c>
      <c r="G901" s="81">
        <f>IF(OR(AND(AC901="SIM",OR(F901=Verificação!$G$3,D901=F901,F901="NP")),OR(D901=F901,F901="NP")),"NÃO",IF(E901&lt;&gt;"","SIM","NÃO"))</f>
      </c>
      <c r="H901" s="7">
        <f>IF(E901="NP",0,ABS(VLOOKUP(D901,AUXILIAR!$A$2:$B$11,2,FALSE) - VLOOKUP(E901,AUXILIAR!$A$2:$B$11,2,FALSE)))</f>
      </c>
      <c r="I901" s="5">
        <v>2</v>
      </c>
      <c r="J901" s="5">
        <v>3</v>
      </c>
      <c r="K901" s="48">
        <v>0.6666666666666666</v>
      </c>
      <c r="L901" s="5">
        <v>1</v>
      </c>
      <c r="M901" s="5">
        <v>2</v>
      </c>
      <c r="N901" s="48">
        <v>0.5</v>
      </c>
      <c r="O901" s="7"/>
      <c r="P901" s="3"/>
      <c r="Q901" s="3" t="s">
        <v>13134</v>
      </c>
      <c r="R901" s="7"/>
      <c r="S901" s="7"/>
      <c r="T901" s="13"/>
      <c r="U901" s="13"/>
      <c r="V901" s="7"/>
      <c r="W901" s="3"/>
      <c r="X901" s="3"/>
      <c r="Y901" s="3" t="s">
        <v>11873</v>
      </c>
      <c r="Z901" s="7"/>
      <c r="AA901" s="7"/>
      <c r="AB901" s="7"/>
      <c r="AC901" s="3" t="s">
        <v>13134</v>
      </c>
      <c r="AD901" s="3"/>
      <c r="AE901" s="3"/>
      <c r="AF901" s="3"/>
    </row>
    <row x14ac:dyDescent="0.25" r="902" customHeight="1" ht="16.5">
      <c r="A902" s="5">
        <v>12191</v>
      </c>
      <c r="B902" s="3" t="s">
        <v>11909</v>
      </c>
      <c r="C902" s="3" t="s">
        <v>11910</v>
      </c>
      <c r="D902" s="8" t="s">
        <v>10</v>
      </c>
      <c r="E902" s="79"/>
      <c r="F902" s="80">
        <f>IF(AC902="SIM",IF(E902&lt;&gt;"",IF(VLOOKUP(E902,AUXILIAR!$A$1:$B$11,2,FALSE)-IF(Verificação!$G$3="",10,VLOOKUP(Verificação!$G$3,AUXILIAR!$A$1:$B$11,2,FALSE))&gt;0,Verificação!$G$3,E902),IF(VLOOKUP(D902,AUXILIAR!$A$1:$B$11,2,FALSE)-IF(Verificação!$G$3="",10,VLOOKUP(Verificação!$G$3,AUXILIAR!$A$1:$B$11,2,FALSE))&gt;0,Verificação!$G$3,D902)),IF(E902&lt;&gt;"",E902,D902))</f>
      </c>
      <c r="G902" s="81">
        <f>IF(OR(AND(AC902="SIM",OR(F902=Verificação!$G$3,D902=F902,F902="NP")),OR(D902=F902,F902="NP")),"NÃO",IF(E902&lt;&gt;"","SIM","NÃO"))</f>
      </c>
      <c r="H902" s="7">
        <f>IF(E902="NP",0,ABS(VLOOKUP(D902,AUXILIAR!$A$2:$B$11,2,FALSE) - VLOOKUP(E902,AUXILIAR!$A$2:$B$11,2,FALSE)))</f>
      </c>
      <c r="I902" s="5">
        <v>1</v>
      </c>
      <c r="J902" s="5">
        <v>1</v>
      </c>
      <c r="K902" s="5">
        <v>1</v>
      </c>
      <c r="L902" s="5">
        <v>1</v>
      </c>
      <c r="M902" s="5">
        <v>1</v>
      </c>
      <c r="N902" s="5">
        <v>1</v>
      </c>
      <c r="O902" s="7"/>
      <c r="P902" s="3"/>
      <c r="Q902" s="3" t="s">
        <v>13134</v>
      </c>
      <c r="R902" s="7"/>
      <c r="S902" s="7"/>
      <c r="T902" s="13"/>
      <c r="U902" s="13"/>
      <c r="V902" s="7"/>
      <c r="W902" s="3"/>
      <c r="X902" s="3"/>
      <c r="Y902" s="3" t="s">
        <v>11873</v>
      </c>
      <c r="Z902" s="7"/>
      <c r="AA902" s="7"/>
      <c r="AB902" s="7"/>
      <c r="AC902" s="3" t="s">
        <v>13134</v>
      </c>
      <c r="AD902" s="3"/>
      <c r="AE902" s="3"/>
      <c r="AF902" s="3"/>
    </row>
    <row x14ac:dyDescent="0.25" r="903" customHeight="1" ht="16.5">
      <c r="A903" s="5">
        <v>38405</v>
      </c>
      <c r="B903" s="3" t="s">
        <v>12102</v>
      </c>
      <c r="C903" s="3" t="s">
        <v>12103</v>
      </c>
      <c r="D903" s="8" t="s">
        <v>10</v>
      </c>
      <c r="E903" s="79"/>
      <c r="F903" s="80">
        <f>IF(AC903="SIM",IF(E903&lt;&gt;"",IF(VLOOKUP(E903,AUXILIAR!$A$1:$B$11,2,FALSE)-IF(Verificação!$G$3="",10,VLOOKUP(Verificação!$G$3,AUXILIAR!$A$1:$B$11,2,FALSE))&gt;0,Verificação!$G$3,E903),IF(VLOOKUP(D903,AUXILIAR!$A$1:$B$11,2,FALSE)-IF(Verificação!$G$3="",10,VLOOKUP(Verificação!$G$3,AUXILIAR!$A$1:$B$11,2,FALSE))&gt;0,Verificação!$G$3,D903)),IF(E903&lt;&gt;"",E903,D903))</f>
      </c>
      <c r="G903" s="81">
        <f>IF(OR(AND(AC903="SIM",OR(F903=Verificação!$G$3,D903=F903,F903="NP")),OR(D903=F903,F903="NP")),"NÃO",IF(E903&lt;&gt;"","SIM","NÃO"))</f>
      </c>
      <c r="H903" s="7">
        <f>IF(E903="NP",0,ABS(VLOOKUP(D903,AUXILIAR!$A$2:$B$11,2,FALSE) - VLOOKUP(E903,AUXILIAR!$A$2:$B$11,2,FALSE)))</f>
      </c>
      <c r="I903" s="5">
        <v>4</v>
      </c>
      <c r="J903" s="5">
        <v>4</v>
      </c>
      <c r="K903" s="5">
        <v>1</v>
      </c>
      <c r="L903" s="5">
        <v>1</v>
      </c>
      <c r="M903" s="5">
        <v>1</v>
      </c>
      <c r="N903" s="5">
        <v>1</v>
      </c>
      <c r="O903" s="7"/>
      <c r="P903" s="3"/>
      <c r="Q903" s="3" t="s">
        <v>13134</v>
      </c>
      <c r="R903" s="7"/>
      <c r="S903" s="7"/>
      <c r="T903" s="13"/>
      <c r="U903" s="13"/>
      <c r="V903" s="7"/>
      <c r="W903" s="3"/>
      <c r="X903" s="3"/>
      <c r="Y903" s="3" t="s">
        <v>11873</v>
      </c>
      <c r="Z903" s="7"/>
      <c r="AA903" s="7"/>
      <c r="AB903" s="7"/>
      <c r="AC903" s="3" t="s">
        <v>13134</v>
      </c>
      <c r="AD903" s="3"/>
      <c r="AE903" s="3"/>
      <c r="AF903" s="3"/>
    </row>
    <row x14ac:dyDescent="0.25" r="904" customHeight="1" ht="16.5">
      <c r="A904" s="5">
        <v>37813</v>
      </c>
      <c r="B904" s="3" t="s">
        <v>12100</v>
      </c>
      <c r="C904" s="3" t="s">
        <v>12101</v>
      </c>
      <c r="D904" s="8" t="s">
        <v>10</v>
      </c>
      <c r="E904" s="79"/>
      <c r="F904" s="80">
        <f>IF(AC904="SIM",IF(E904&lt;&gt;"",IF(VLOOKUP(E904,AUXILIAR!$A$1:$B$11,2,FALSE)-IF(Verificação!$G$3="",10,VLOOKUP(Verificação!$G$3,AUXILIAR!$A$1:$B$11,2,FALSE))&gt;0,Verificação!$G$3,E904),IF(VLOOKUP(D904,AUXILIAR!$A$1:$B$11,2,FALSE)-IF(Verificação!$G$3="",10,VLOOKUP(Verificação!$G$3,AUXILIAR!$A$1:$B$11,2,FALSE))&gt;0,Verificação!$G$3,D904)),IF(E904&lt;&gt;"",E904,D904))</f>
      </c>
      <c r="G904" s="81">
        <f>IF(OR(AND(AC904="SIM",OR(F904=Verificação!$G$3,D904=F904,F904="NP")),OR(D904=F904,F904="NP")),"NÃO",IF(E904&lt;&gt;"","SIM","NÃO"))</f>
      </c>
      <c r="H904" s="7">
        <f>IF(E904="NP",0,ABS(VLOOKUP(D904,AUXILIAR!$A$2:$B$11,2,FALSE) - VLOOKUP(E904,AUXILIAR!$A$2:$B$11,2,FALSE)))</f>
      </c>
      <c r="I904" s="5">
        <v>2</v>
      </c>
      <c r="J904" s="5">
        <v>4</v>
      </c>
      <c r="K904" s="48">
        <v>0.5</v>
      </c>
      <c r="L904" s="5">
        <v>1</v>
      </c>
      <c r="M904" s="5">
        <v>3</v>
      </c>
      <c r="N904" s="48">
        <v>0.3333333333333333</v>
      </c>
      <c r="O904" s="7"/>
      <c r="P904" s="3"/>
      <c r="Q904" s="3" t="s">
        <v>13134</v>
      </c>
      <c r="R904" s="7"/>
      <c r="S904" s="7"/>
      <c r="T904" s="13"/>
      <c r="U904" s="13"/>
      <c r="V904" s="7"/>
      <c r="W904" s="3"/>
      <c r="X904" s="3"/>
      <c r="Y904" s="3" t="s">
        <v>11873</v>
      </c>
      <c r="Z904" s="7"/>
      <c r="AA904" s="7"/>
      <c r="AB904" s="7"/>
      <c r="AC904" s="3" t="s">
        <v>13134</v>
      </c>
      <c r="AD904" s="3"/>
      <c r="AE904" s="3"/>
      <c r="AF904" s="3"/>
    </row>
    <row x14ac:dyDescent="0.25" r="905" customHeight="1" ht="16.5">
      <c r="A905" s="5">
        <v>37246</v>
      </c>
      <c r="B905" s="3" t="s">
        <v>12098</v>
      </c>
      <c r="C905" s="3" t="s">
        <v>12099</v>
      </c>
      <c r="D905" s="8" t="s">
        <v>10</v>
      </c>
      <c r="E905" s="79"/>
      <c r="F905" s="80">
        <f>IF(AC905="SIM",IF(E905&lt;&gt;"",IF(VLOOKUP(E905,AUXILIAR!$A$1:$B$11,2,FALSE)-IF(Verificação!$G$3="",10,VLOOKUP(Verificação!$G$3,AUXILIAR!$A$1:$B$11,2,FALSE))&gt;0,Verificação!$G$3,E905),IF(VLOOKUP(D905,AUXILIAR!$A$1:$B$11,2,FALSE)-IF(Verificação!$G$3="",10,VLOOKUP(Verificação!$G$3,AUXILIAR!$A$1:$B$11,2,FALSE))&gt;0,Verificação!$G$3,D905)),IF(E905&lt;&gt;"",E905,D905))</f>
      </c>
      <c r="G905" s="81">
        <f>IF(OR(AND(AC905="SIM",OR(F905=Verificação!$G$3,D905=F905,F905="NP")),OR(D905=F905,F905="NP")),"NÃO",IF(E905&lt;&gt;"","SIM","NÃO"))</f>
      </c>
      <c r="H905" s="7">
        <f>IF(E905="NP",0,ABS(VLOOKUP(D905,AUXILIAR!$A$2:$B$11,2,FALSE) - VLOOKUP(E905,AUXILIAR!$A$2:$B$11,2,FALSE)))</f>
      </c>
      <c r="I905" s="5">
        <v>1</v>
      </c>
      <c r="J905" s="5">
        <v>1</v>
      </c>
      <c r="K905" s="5">
        <v>1</v>
      </c>
      <c r="L905" s="5">
        <v>1</v>
      </c>
      <c r="M905" s="5">
        <v>1</v>
      </c>
      <c r="N905" s="5">
        <v>1</v>
      </c>
      <c r="O905" s="7"/>
      <c r="P905" s="3"/>
      <c r="Q905" s="3" t="s">
        <v>13134</v>
      </c>
      <c r="R905" s="7"/>
      <c r="S905" s="7"/>
      <c r="T905" s="13"/>
      <c r="U905" s="13"/>
      <c r="V905" s="7"/>
      <c r="W905" s="3"/>
      <c r="X905" s="3"/>
      <c r="Y905" s="3" t="s">
        <v>11873</v>
      </c>
      <c r="Z905" s="7"/>
      <c r="AA905" s="7"/>
      <c r="AB905" s="7"/>
      <c r="AC905" s="3" t="s">
        <v>13134</v>
      </c>
      <c r="AD905" s="3"/>
      <c r="AE905" s="3"/>
      <c r="AF905" s="3" t="s">
        <v>11873</v>
      </c>
    </row>
    <row x14ac:dyDescent="0.25" r="906" customHeight="1" ht="16.5">
      <c r="A906" s="5">
        <v>36258</v>
      </c>
      <c r="B906" s="3" t="s">
        <v>12092</v>
      </c>
      <c r="C906" s="3" t="s">
        <v>12093</v>
      </c>
      <c r="D906" s="8" t="s">
        <v>10</v>
      </c>
      <c r="E906" s="79"/>
      <c r="F906" s="80">
        <f>IF(AC906="SIM",IF(E906&lt;&gt;"",IF(VLOOKUP(E906,AUXILIAR!$A$1:$B$11,2,FALSE)-IF(Verificação!$G$3="",10,VLOOKUP(Verificação!$G$3,AUXILIAR!$A$1:$B$11,2,FALSE))&gt;0,Verificação!$G$3,E906),IF(VLOOKUP(D906,AUXILIAR!$A$1:$B$11,2,FALSE)-IF(Verificação!$G$3="",10,VLOOKUP(Verificação!$G$3,AUXILIAR!$A$1:$B$11,2,FALSE))&gt;0,Verificação!$G$3,D906)),IF(E906&lt;&gt;"",E906,D906))</f>
      </c>
      <c r="G906" s="81">
        <f>IF(OR(AND(AC906="SIM",OR(F906=Verificação!$G$3,D906=F906,F906="NP")),OR(D906=F906,F906="NP")),"NÃO",IF(E906&lt;&gt;"","SIM","NÃO"))</f>
      </c>
      <c r="H906" s="7">
        <f>IF(E906="NP",0,ABS(VLOOKUP(D906,AUXILIAR!$A$2:$B$11,2,FALSE) - VLOOKUP(E906,AUXILIAR!$A$2:$B$11,2,FALSE)))</f>
      </c>
      <c r="I906" s="5">
        <v>3</v>
      </c>
      <c r="J906" s="5">
        <v>3</v>
      </c>
      <c r="K906" s="5">
        <v>1</v>
      </c>
      <c r="L906" s="5">
        <v>3</v>
      </c>
      <c r="M906" s="5">
        <v>3</v>
      </c>
      <c r="N906" s="5">
        <v>1</v>
      </c>
      <c r="O906" s="7"/>
      <c r="P906" s="3"/>
      <c r="Q906" s="3" t="s">
        <v>13134</v>
      </c>
      <c r="R906" s="7"/>
      <c r="S906" s="7"/>
      <c r="T906" s="13"/>
      <c r="U906" s="13"/>
      <c r="V906" s="7"/>
      <c r="W906" s="3"/>
      <c r="X906" s="3"/>
      <c r="Y906" s="3" t="s">
        <v>11873</v>
      </c>
      <c r="Z906" s="7"/>
      <c r="AA906" s="7"/>
      <c r="AB906" s="7"/>
      <c r="AC906" s="3" t="s">
        <v>13134</v>
      </c>
      <c r="AD906" s="3"/>
      <c r="AE906" s="3"/>
      <c r="AF906" s="3"/>
    </row>
    <row x14ac:dyDescent="0.25" r="907" customHeight="1" ht="16.5">
      <c r="A907" s="5">
        <v>34803</v>
      </c>
      <c r="B907" s="3" t="s">
        <v>12087</v>
      </c>
      <c r="C907" s="3" t="s">
        <v>12088</v>
      </c>
      <c r="D907" s="8" t="s">
        <v>10</v>
      </c>
      <c r="E907" s="79"/>
      <c r="F907" s="80">
        <f>IF(AC907="SIM",IF(E907&lt;&gt;"",IF(VLOOKUP(E907,AUXILIAR!$A$1:$B$11,2,FALSE)-IF(Verificação!$G$3="",10,VLOOKUP(Verificação!$G$3,AUXILIAR!$A$1:$B$11,2,FALSE))&gt;0,Verificação!$G$3,E907),IF(VLOOKUP(D907,AUXILIAR!$A$1:$B$11,2,FALSE)-IF(Verificação!$G$3="",10,VLOOKUP(Verificação!$G$3,AUXILIAR!$A$1:$B$11,2,FALSE))&gt;0,Verificação!$G$3,D907)),IF(E907&lt;&gt;"",E907,D907))</f>
      </c>
      <c r="G907" s="81">
        <f>IF(OR(AND(AC907="SIM",OR(F907=Verificação!$G$3,D907=F907,F907="NP")),OR(D907=F907,F907="NP")),"NÃO",IF(E907&lt;&gt;"","SIM","NÃO"))</f>
      </c>
      <c r="H907" s="7">
        <f>IF(E907="NP",0,ABS(VLOOKUP(D907,AUXILIAR!$A$2:$B$11,2,FALSE) - VLOOKUP(E907,AUXILIAR!$A$2:$B$11,2,FALSE)))</f>
      </c>
      <c r="I907" s="5">
        <v>48</v>
      </c>
      <c r="J907" s="5">
        <v>88</v>
      </c>
      <c r="K907" s="48">
        <v>0.5454545454545454</v>
      </c>
      <c r="L907" s="5">
        <v>36</v>
      </c>
      <c r="M907" s="5">
        <v>62</v>
      </c>
      <c r="N907" s="48">
        <v>0.5806451612903226</v>
      </c>
      <c r="O907" s="7"/>
      <c r="P907" s="3"/>
      <c r="Q907" s="3" t="s">
        <v>13134</v>
      </c>
      <c r="R907" s="7"/>
      <c r="S907" s="7"/>
      <c r="T907" s="13"/>
      <c r="U907" s="13"/>
      <c r="V907" s="7"/>
      <c r="W907" s="3"/>
      <c r="X907" s="3"/>
      <c r="Y907" s="3" t="s">
        <v>11873</v>
      </c>
      <c r="Z907" s="7"/>
      <c r="AA907" s="7"/>
      <c r="AB907" s="7"/>
      <c r="AC907" s="3" t="s">
        <v>13134</v>
      </c>
      <c r="AD907" s="3"/>
      <c r="AE907" s="3"/>
      <c r="AF907" s="3"/>
    </row>
    <row x14ac:dyDescent="0.25" r="908" customHeight="1" ht="16.5">
      <c r="A908" s="5">
        <v>11867</v>
      </c>
      <c r="B908" s="3" t="s">
        <v>11907</v>
      </c>
      <c r="C908" s="3" t="s">
        <v>11908</v>
      </c>
      <c r="D908" s="8" t="s">
        <v>10</v>
      </c>
      <c r="E908" s="79"/>
      <c r="F908" s="80">
        <f>IF(AC908="SIM",IF(E908&lt;&gt;"",IF(VLOOKUP(E908,AUXILIAR!$A$1:$B$11,2,FALSE)-IF(Verificação!$G$3="",10,VLOOKUP(Verificação!$G$3,AUXILIAR!$A$1:$B$11,2,FALSE))&gt;0,Verificação!$G$3,E908),IF(VLOOKUP(D908,AUXILIAR!$A$1:$B$11,2,FALSE)-IF(Verificação!$G$3="",10,VLOOKUP(Verificação!$G$3,AUXILIAR!$A$1:$B$11,2,FALSE))&gt;0,Verificação!$G$3,D908)),IF(E908&lt;&gt;"",E908,D908))</f>
      </c>
      <c r="G908" s="81">
        <f>IF(OR(AND(AC908="SIM",OR(F908=Verificação!$G$3,D908=F908,F908="NP")),OR(D908=F908,F908="NP")),"NÃO",IF(E908&lt;&gt;"","SIM","NÃO"))</f>
      </c>
      <c r="H908" s="7">
        <f>IF(E908="NP",0,ABS(VLOOKUP(D908,AUXILIAR!$A$2:$B$11,2,FALSE) - VLOOKUP(E908,AUXILIAR!$A$2:$B$11,2,FALSE)))</f>
      </c>
      <c r="I908" s="5">
        <v>1</v>
      </c>
      <c r="J908" s="5">
        <v>1</v>
      </c>
      <c r="K908" s="5">
        <v>1</v>
      </c>
      <c r="L908" s="5">
        <v>1</v>
      </c>
      <c r="M908" s="5">
        <v>1</v>
      </c>
      <c r="N908" s="5">
        <v>1</v>
      </c>
      <c r="O908" s="7"/>
      <c r="P908" s="3"/>
      <c r="Q908" s="3" t="s">
        <v>13134</v>
      </c>
      <c r="R908" s="7"/>
      <c r="S908" s="7"/>
      <c r="T908" s="13"/>
      <c r="U908" s="13"/>
      <c r="V908" s="7"/>
      <c r="W908" s="3"/>
      <c r="X908" s="3"/>
      <c r="Y908" s="3" t="s">
        <v>11873</v>
      </c>
      <c r="Z908" s="7"/>
      <c r="AA908" s="7"/>
      <c r="AB908" s="7"/>
      <c r="AC908" s="3" t="s">
        <v>13134</v>
      </c>
      <c r="AD908" s="3"/>
      <c r="AE908" s="3"/>
      <c r="AF908" s="3"/>
    </row>
    <row x14ac:dyDescent="0.25" r="909" customHeight="1" ht="16.5">
      <c r="A909" s="5">
        <v>31019</v>
      </c>
      <c r="B909" s="3" t="s">
        <v>12066</v>
      </c>
      <c r="C909" s="3" t="s">
        <v>12067</v>
      </c>
      <c r="D909" s="8" t="s">
        <v>10</v>
      </c>
      <c r="E909" s="79"/>
      <c r="F909" s="80">
        <f>IF(AC909="SIM",IF(E909&lt;&gt;"",IF(VLOOKUP(E909,AUXILIAR!$A$1:$B$11,2,FALSE)-IF(Verificação!$G$3="",10,VLOOKUP(Verificação!$G$3,AUXILIAR!$A$1:$B$11,2,FALSE))&gt;0,Verificação!$G$3,E909),IF(VLOOKUP(D909,AUXILIAR!$A$1:$B$11,2,FALSE)-IF(Verificação!$G$3="",10,VLOOKUP(Verificação!$G$3,AUXILIAR!$A$1:$B$11,2,FALSE))&gt;0,Verificação!$G$3,D909)),IF(E909&lt;&gt;"",E909,D909))</f>
      </c>
      <c r="G909" s="81">
        <f>IF(OR(AND(AC909="SIM",OR(F909=Verificação!$G$3,D909=F909,F909="NP")),OR(D909=F909,F909="NP")),"NÃO",IF(E909&lt;&gt;"","SIM","NÃO"))</f>
      </c>
      <c r="H909" s="7">
        <f>IF(E909="NP",0,ABS(VLOOKUP(D909,AUXILIAR!$A$2:$B$11,2,FALSE) - VLOOKUP(E909,AUXILIAR!$A$2:$B$11,2,FALSE)))</f>
      </c>
      <c r="I909" s="5">
        <v>46</v>
      </c>
      <c r="J909" s="5">
        <v>76</v>
      </c>
      <c r="K909" s="48">
        <v>0.6052631578947368</v>
      </c>
      <c r="L909" s="5">
        <v>26</v>
      </c>
      <c r="M909" s="5">
        <v>42</v>
      </c>
      <c r="N909" s="48">
        <v>0.6190476190476191</v>
      </c>
      <c r="O909" s="7"/>
      <c r="P909" s="3"/>
      <c r="Q909" s="3" t="s">
        <v>13134</v>
      </c>
      <c r="R909" s="7"/>
      <c r="S909" s="7"/>
      <c r="T909" s="13"/>
      <c r="U909" s="13"/>
      <c r="V909" s="7"/>
      <c r="W909" s="3"/>
      <c r="X909" s="3"/>
      <c r="Y909" s="3" t="s">
        <v>11873</v>
      </c>
      <c r="Z909" s="7"/>
      <c r="AA909" s="7"/>
      <c r="AB909" s="7"/>
      <c r="AC909" s="3" t="s">
        <v>13134</v>
      </c>
      <c r="AD909" s="3"/>
      <c r="AE909" s="3"/>
      <c r="AF909" s="3"/>
    </row>
    <row x14ac:dyDescent="0.25" r="910" customHeight="1" ht="16.5">
      <c r="A910" s="5">
        <v>2687</v>
      </c>
      <c r="B910" s="3" t="s">
        <v>11823</v>
      </c>
      <c r="C910" s="3" t="s">
        <v>11824</v>
      </c>
      <c r="D910" s="8" t="s">
        <v>10</v>
      </c>
      <c r="E910" s="79"/>
      <c r="F910" s="80">
        <f>IF(AC910="SIM",IF(E910&lt;&gt;"",IF(VLOOKUP(E910,AUXILIAR!$A$1:$B$11,2,FALSE)-IF(Verificação!$G$3="",10,VLOOKUP(Verificação!$G$3,AUXILIAR!$A$1:$B$11,2,FALSE))&gt;0,Verificação!$G$3,E910),IF(VLOOKUP(D910,AUXILIAR!$A$1:$B$11,2,FALSE)-IF(Verificação!$G$3="",10,VLOOKUP(Verificação!$G$3,AUXILIAR!$A$1:$B$11,2,FALSE))&gt;0,Verificação!$G$3,D910)),IF(E910&lt;&gt;"",E910,D910))</f>
      </c>
      <c r="G910" s="81">
        <f>IF(OR(AND(AC910="SIM",OR(F910=Verificação!$G$3,D910=F910,F910="NP")),OR(D910=F910,F910="NP")),"NÃO",IF(E910&lt;&gt;"","SIM","NÃO"))</f>
      </c>
      <c r="H910" s="7">
        <f>IF(E910="NP",0,ABS(VLOOKUP(D910,AUXILIAR!$A$2:$B$11,2,FALSE) - VLOOKUP(E910,AUXILIAR!$A$2:$B$11,2,FALSE)))</f>
      </c>
      <c r="I910" s="5">
        <v>37</v>
      </c>
      <c r="J910" s="5">
        <v>40</v>
      </c>
      <c r="K910" s="48">
        <v>0.925</v>
      </c>
      <c r="L910" s="5">
        <v>10</v>
      </c>
      <c r="M910" s="5">
        <v>12</v>
      </c>
      <c r="N910" s="48">
        <v>0.8333333333333334</v>
      </c>
      <c r="O910" s="7"/>
      <c r="P910" s="3"/>
      <c r="Q910" s="3" t="s">
        <v>13134</v>
      </c>
      <c r="R910" s="7"/>
      <c r="S910" s="7"/>
      <c r="T910" s="13"/>
      <c r="U910" s="13"/>
      <c r="V910" s="7"/>
      <c r="W910" s="3"/>
      <c r="X910" s="3"/>
      <c r="Y910" s="3" t="s">
        <v>11873</v>
      </c>
      <c r="Z910" s="7"/>
      <c r="AA910" s="7"/>
      <c r="AB910" s="7"/>
      <c r="AC910" s="3" t="s">
        <v>13134</v>
      </c>
      <c r="AD910" s="3"/>
      <c r="AE910" s="3"/>
      <c r="AF910" s="3"/>
    </row>
    <row x14ac:dyDescent="0.25" r="911" customHeight="1" ht="16.5">
      <c r="A911" s="5">
        <v>29795</v>
      </c>
      <c r="B911" s="3" t="s">
        <v>12056</v>
      </c>
      <c r="C911" s="3" t="s">
        <v>12057</v>
      </c>
      <c r="D911" s="8" t="s">
        <v>10</v>
      </c>
      <c r="E911" s="79"/>
      <c r="F911" s="80">
        <f>IF(AC911="SIM",IF(E911&lt;&gt;"",IF(VLOOKUP(E911,AUXILIAR!$A$1:$B$11,2,FALSE)-IF(Verificação!$G$3="",10,VLOOKUP(Verificação!$G$3,AUXILIAR!$A$1:$B$11,2,FALSE))&gt;0,Verificação!$G$3,E911),IF(VLOOKUP(D911,AUXILIAR!$A$1:$B$11,2,FALSE)-IF(Verificação!$G$3="",10,VLOOKUP(Verificação!$G$3,AUXILIAR!$A$1:$B$11,2,FALSE))&gt;0,Verificação!$G$3,D911)),IF(E911&lt;&gt;"",E911,D911))</f>
      </c>
      <c r="G911" s="81">
        <f>IF(OR(AND(AC911="SIM",OR(F911=Verificação!$G$3,D911=F911,F911="NP")),OR(D911=F911,F911="NP")),"NÃO",IF(E911&lt;&gt;"","SIM","NÃO"))</f>
      </c>
      <c r="H911" s="7">
        <f>IF(E911="NP",0,ABS(VLOOKUP(D911,AUXILIAR!$A$2:$B$11,2,FALSE) - VLOOKUP(E911,AUXILIAR!$A$2:$B$11,2,FALSE)))</f>
      </c>
      <c r="I911" s="5">
        <v>3</v>
      </c>
      <c r="J911" s="5">
        <v>9</v>
      </c>
      <c r="K911" s="48">
        <v>0.3333333333333333</v>
      </c>
      <c r="L911" s="5">
        <v>1</v>
      </c>
      <c r="M911" s="5">
        <v>7</v>
      </c>
      <c r="N911" s="48">
        <v>0.14285714285714285</v>
      </c>
      <c r="O911" s="5">
        <v>3</v>
      </c>
      <c r="P911" s="3" t="s">
        <v>12058</v>
      </c>
      <c r="Q911" s="3" t="s">
        <v>11873</v>
      </c>
      <c r="R911" s="7"/>
      <c r="S911" s="7"/>
      <c r="T911" s="13"/>
      <c r="U911" s="13"/>
      <c r="V911" s="7"/>
      <c r="W911" s="3"/>
      <c r="X911" s="3"/>
      <c r="Y911" s="3" t="s">
        <v>11873</v>
      </c>
      <c r="Z911" s="7"/>
      <c r="AA911" s="7"/>
      <c r="AB911" s="7"/>
      <c r="AC911" s="3" t="s">
        <v>13134</v>
      </c>
      <c r="AD911" s="3"/>
      <c r="AE911" s="3"/>
      <c r="AF911" s="3"/>
    </row>
    <row x14ac:dyDescent="0.25" r="912" customHeight="1" ht="16.5">
      <c r="A912" s="5">
        <v>28993</v>
      </c>
      <c r="B912" s="3" t="s">
        <v>12046</v>
      </c>
      <c r="C912" s="3" t="s">
        <v>12047</v>
      </c>
      <c r="D912" s="8" t="s">
        <v>10</v>
      </c>
      <c r="E912" s="79"/>
      <c r="F912" s="80">
        <f>IF(AC912="SIM",IF(E912&lt;&gt;"",IF(VLOOKUP(E912,AUXILIAR!$A$1:$B$11,2,FALSE)-IF(Verificação!$G$3="",10,VLOOKUP(Verificação!$G$3,AUXILIAR!$A$1:$B$11,2,FALSE))&gt;0,Verificação!$G$3,E912),IF(VLOOKUP(D912,AUXILIAR!$A$1:$B$11,2,FALSE)-IF(Verificação!$G$3="",10,VLOOKUP(Verificação!$G$3,AUXILIAR!$A$1:$B$11,2,FALSE))&gt;0,Verificação!$G$3,D912)),IF(E912&lt;&gt;"",E912,D912))</f>
      </c>
      <c r="G912" s="81">
        <f>IF(OR(AND(AC912="SIM",OR(F912=Verificação!$G$3,D912=F912,F912="NP")),OR(D912=F912,F912="NP")),"NÃO",IF(E912&lt;&gt;"","SIM","NÃO"))</f>
      </c>
      <c r="H912" s="7">
        <f>IF(E912="NP",0,ABS(VLOOKUP(D912,AUXILIAR!$A$2:$B$11,2,FALSE) - VLOOKUP(E912,AUXILIAR!$A$2:$B$11,2,FALSE)))</f>
      </c>
      <c r="I912" s="5">
        <v>4</v>
      </c>
      <c r="J912" s="5">
        <v>4</v>
      </c>
      <c r="K912" s="5">
        <v>1</v>
      </c>
      <c r="L912" s="5">
        <v>1</v>
      </c>
      <c r="M912" s="5">
        <v>1</v>
      </c>
      <c r="N912" s="5">
        <v>1</v>
      </c>
      <c r="O912" s="7"/>
      <c r="P912" s="3"/>
      <c r="Q912" s="3" t="s">
        <v>13134</v>
      </c>
      <c r="R912" s="7"/>
      <c r="S912" s="7"/>
      <c r="T912" s="13"/>
      <c r="U912" s="13"/>
      <c r="V912" s="7"/>
      <c r="W912" s="3"/>
      <c r="X912" s="3"/>
      <c r="Y912" s="3" t="s">
        <v>11873</v>
      </c>
      <c r="Z912" s="7"/>
      <c r="AA912" s="7"/>
      <c r="AB912" s="7"/>
      <c r="AC912" s="3" t="s">
        <v>13134</v>
      </c>
      <c r="AD912" s="3"/>
      <c r="AE912" s="3"/>
      <c r="AF912" s="3"/>
    </row>
    <row x14ac:dyDescent="0.25" r="913" customHeight="1" ht="16.5">
      <c r="A913" s="5">
        <v>28080</v>
      </c>
      <c r="B913" s="3" t="s">
        <v>12034</v>
      </c>
      <c r="C913" s="3" t="s">
        <v>12035</v>
      </c>
      <c r="D913" s="8" t="s">
        <v>10</v>
      </c>
      <c r="E913" s="79"/>
      <c r="F913" s="80">
        <f>IF(AC913="SIM",IF(E913&lt;&gt;"",IF(VLOOKUP(E913,AUXILIAR!$A$1:$B$11,2,FALSE)-IF(Verificação!$G$3="",10,VLOOKUP(Verificação!$G$3,AUXILIAR!$A$1:$B$11,2,FALSE))&gt;0,Verificação!$G$3,E913),IF(VLOOKUP(D913,AUXILIAR!$A$1:$B$11,2,FALSE)-IF(Verificação!$G$3="",10,VLOOKUP(Verificação!$G$3,AUXILIAR!$A$1:$B$11,2,FALSE))&gt;0,Verificação!$G$3,D913)),IF(E913&lt;&gt;"",E913,D913))</f>
      </c>
      <c r="G913" s="81">
        <f>IF(OR(AND(AC913="SIM",OR(F913=Verificação!$G$3,D913=F913,F913="NP")),OR(D913=F913,F913="NP")),"NÃO",IF(E913&lt;&gt;"","SIM","NÃO"))</f>
      </c>
      <c r="H913" s="7">
        <f>IF(E913="NP",0,ABS(VLOOKUP(D913,AUXILIAR!$A$2:$B$11,2,FALSE) - VLOOKUP(E913,AUXILIAR!$A$2:$B$11,2,FALSE)))</f>
      </c>
      <c r="I913" s="5">
        <v>3</v>
      </c>
      <c r="J913" s="5">
        <v>6</v>
      </c>
      <c r="K913" s="48">
        <v>0.5</v>
      </c>
      <c r="L913" s="5">
        <v>1</v>
      </c>
      <c r="M913" s="5">
        <v>2</v>
      </c>
      <c r="N913" s="48">
        <v>0.5</v>
      </c>
      <c r="O913" s="7"/>
      <c r="P913" s="3"/>
      <c r="Q913" s="3" t="s">
        <v>13134</v>
      </c>
      <c r="R913" s="7"/>
      <c r="S913" s="7"/>
      <c r="T913" s="13"/>
      <c r="U913" s="13"/>
      <c r="V913" s="7"/>
      <c r="W913" s="3"/>
      <c r="X913" s="3"/>
      <c r="Y913" s="3" t="s">
        <v>11873</v>
      </c>
      <c r="Z913" s="7"/>
      <c r="AA913" s="7"/>
      <c r="AB913" s="7"/>
      <c r="AC913" s="3" t="s">
        <v>13134</v>
      </c>
      <c r="AD913" s="3"/>
      <c r="AE913" s="3"/>
      <c r="AF913" s="8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6"/>
  <sheetViews>
    <sheetView workbookViewId="0"/>
  </sheetViews>
  <sheetFormatPr defaultRowHeight="15" x14ac:dyDescent="0.25"/>
  <cols>
    <col min="1" max="1" style="11" width="4.576428571428571" customWidth="1" bestFit="1"/>
    <col min="2" max="2" style="9" width="16.14785714285714" customWidth="1" bestFit="1"/>
    <col min="3" max="3" style="49" width="9.147857142857141" customWidth="1" bestFit="1"/>
    <col min="4" max="4" style="76" width="10.719285714285713" customWidth="1" bestFit="1"/>
    <col min="5" max="5" style="11" width="9.147857142857141" customWidth="1" bestFit="1"/>
    <col min="6" max="6" style="11" width="22.719285714285714" customWidth="1" bestFit="1"/>
    <col min="7" max="7" style="10" width="17.005" customWidth="1" bestFit="1"/>
    <col min="8" max="8" style="77" width="12.43357142857143" customWidth="1" bestFit="1"/>
    <col min="9" max="9" style="11" width="12.43357142857143" customWidth="1" bestFit="1"/>
  </cols>
  <sheetData>
    <row x14ac:dyDescent="0.25" r="1" customHeight="1" ht="51.75">
      <c r="A1" s="3"/>
      <c r="B1" s="6"/>
      <c r="C1" s="55"/>
      <c r="D1" s="56"/>
      <c r="E1" s="3"/>
      <c r="F1" s="57" t="s">
        <v>13107</v>
      </c>
      <c r="G1" s="7"/>
      <c r="H1" s="58"/>
      <c r="I1" s="3"/>
    </row>
    <row x14ac:dyDescent="0.25" r="2" customHeight="1" ht="16.5">
      <c r="A2" s="3"/>
      <c r="B2" s="6"/>
      <c r="C2" s="55"/>
      <c r="D2" s="56"/>
      <c r="E2" s="3"/>
      <c r="F2" s="3"/>
      <c r="G2" s="7"/>
      <c r="H2" s="58"/>
      <c r="I2" s="3"/>
    </row>
    <row x14ac:dyDescent="0.25" r="3" customHeight="1" ht="15.949999999999998">
      <c r="A3" s="3"/>
      <c r="B3" s="59" t="s">
        <v>13108</v>
      </c>
      <c r="C3" s="60"/>
      <c r="D3" s="61"/>
      <c r="E3" s="3"/>
      <c r="F3" s="62" t="s">
        <v>13109</v>
      </c>
      <c r="G3" s="63" t="s">
        <v>10</v>
      </c>
      <c r="H3" s="58"/>
      <c r="I3" s="3"/>
    </row>
    <row x14ac:dyDescent="0.25" r="4" customHeight="1" ht="15.949999999999998">
      <c r="A4" s="3"/>
      <c r="B4" s="64" t="s">
        <v>13110</v>
      </c>
      <c r="C4" s="65" t="s">
        <v>13111</v>
      </c>
      <c r="D4" s="66" t="s">
        <v>13112</v>
      </c>
      <c r="E4" s="3"/>
      <c r="F4" s="3"/>
      <c r="G4" s="7"/>
      <c r="H4" s="58"/>
      <c r="I4" s="3"/>
    </row>
    <row x14ac:dyDescent="0.25" r="5" customHeight="1" ht="15.949999999999998">
      <c r="A5" s="3"/>
      <c r="B5" s="67" t="s">
        <v>2</v>
      </c>
      <c r="C5" s="68">
        <f>COUNTIFS('Veículos - Mãe'!$F:$F,Verificação!B5)</f>
      </c>
      <c r="D5" s="69">
        <f>C5/$C$16</f>
      </c>
      <c r="E5" s="3"/>
      <c r="F5" s="3"/>
      <c r="G5" s="7"/>
      <c r="H5" s="58"/>
      <c r="I5" s="3"/>
    </row>
    <row x14ac:dyDescent="0.25" r="6" customHeight="1" ht="15.949999999999998">
      <c r="A6" s="3"/>
      <c r="B6" s="67" t="s">
        <v>3</v>
      </c>
      <c r="C6" s="68">
        <f>COUNTIFS('Veículos - Mãe'!$F:$F,Verificação!B6)</f>
      </c>
      <c r="D6" s="69">
        <f>C6/$C$16</f>
      </c>
      <c r="E6" s="3"/>
      <c r="F6" s="3"/>
      <c r="G6" s="7"/>
      <c r="H6" s="58"/>
      <c r="I6" s="3"/>
    </row>
    <row x14ac:dyDescent="0.25" r="7" customHeight="1" ht="15.949999999999998">
      <c r="A7" s="3"/>
      <c r="B7" s="67" t="s">
        <v>4</v>
      </c>
      <c r="C7" s="68">
        <f>COUNTIFS('Veículos - Mãe'!$F:$F,Verificação!B7)</f>
      </c>
      <c r="D7" s="69">
        <f>C7/$C$16</f>
      </c>
      <c r="E7" s="3"/>
      <c r="F7" s="59" t="s">
        <v>13113</v>
      </c>
      <c r="G7" s="60" t="s">
        <v>13111</v>
      </c>
      <c r="H7" s="70" t="s">
        <v>13114</v>
      </c>
      <c r="I7" s="8"/>
    </row>
    <row x14ac:dyDescent="0.25" r="8" customHeight="1" ht="15.949999999999998">
      <c r="A8" s="3"/>
      <c r="B8" s="67" t="s">
        <v>5</v>
      </c>
      <c r="C8" s="68">
        <f>COUNTIFS('Veículos - Mãe'!$F:$F,Verificação!B8)</f>
      </c>
      <c r="D8" s="69">
        <f>C8/$C$16</f>
      </c>
      <c r="E8" s="3"/>
      <c r="F8" s="67" t="s">
        <v>13115</v>
      </c>
      <c r="G8" s="68">
        <f>COUNTIFS('Veículos - Mãe'!$H:$H,1,'Veículos - Mãe'!$G:$G,"SIM")</f>
      </c>
      <c r="H8" s="71">
        <f>G8/($C$16-$C$15)*100</f>
      </c>
      <c r="I8" s="3"/>
    </row>
    <row x14ac:dyDescent="0.25" r="9" customHeight="1" ht="15.949999999999998">
      <c r="A9" s="3"/>
      <c r="B9" s="67" t="s">
        <v>6</v>
      </c>
      <c r="C9" s="68">
        <f>COUNTIFS('Veículos - Mãe'!$F:$F,Verificação!B9)</f>
      </c>
      <c r="D9" s="69">
        <f>C9/$C$16</f>
      </c>
      <c r="E9" s="3"/>
      <c r="F9" s="72" t="s">
        <v>13116</v>
      </c>
      <c r="G9" s="73">
        <f>COUNTIFS('Veículos - Mãe'!$H:$H,2,'Veículos - Mãe'!$G:$G,"SIM")</f>
      </c>
      <c r="H9" s="74">
        <f>G9/($C$16-$C$15)*100</f>
      </c>
      <c r="I9" s="3"/>
    </row>
    <row x14ac:dyDescent="0.25" r="10" customHeight="1" ht="15.949999999999998">
      <c r="A10" s="3"/>
      <c r="B10" s="67" t="s">
        <v>7</v>
      </c>
      <c r="C10" s="68">
        <f>COUNTIFS('Veículos - Mãe'!$F:$F,Verificação!B10)</f>
      </c>
      <c r="D10" s="69">
        <f>C10/$C$16</f>
      </c>
      <c r="E10" s="3"/>
      <c r="F10" s="3"/>
      <c r="G10" s="7"/>
      <c r="H10" s="58"/>
      <c r="I10" s="3"/>
    </row>
    <row x14ac:dyDescent="0.25" r="11" customHeight="1" ht="15.949999999999998">
      <c r="A11" s="3"/>
      <c r="B11" s="67" t="s">
        <v>8</v>
      </c>
      <c r="C11" s="68">
        <f>COUNTIFS('Veículos - Mãe'!$F:$F,Verificação!B11)</f>
      </c>
      <c r="D11" s="69">
        <f>C11/$C$16</f>
      </c>
      <c r="E11" s="3"/>
      <c r="F11" s="3"/>
      <c r="G11" s="7"/>
      <c r="H11" s="58"/>
      <c r="I11" s="3"/>
    </row>
    <row x14ac:dyDescent="0.25" r="12" customHeight="1" ht="15.949999999999998">
      <c r="A12" s="3"/>
      <c r="B12" s="67" t="s">
        <v>9</v>
      </c>
      <c r="C12" s="68">
        <f>COUNTIFS('Veículos - Mãe'!$F:$F,Verificação!B12)</f>
      </c>
      <c r="D12" s="69">
        <f>C12/$C$16</f>
      </c>
      <c r="E12" s="3"/>
      <c r="F12" s="3"/>
      <c r="G12" s="7"/>
      <c r="H12" s="58"/>
      <c r="I12" s="3"/>
    </row>
    <row x14ac:dyDescent="0.25" r="13" customHeight="1" ht="15.949999999999998">
      <c r="A13" s="3"/>
      <c r="B13" s="67" t="s">
        <v>13117</v>
      </c>
      <c r="C13" s="68">
        <f>SUM(C5:C12)</f>
      </c>
      <c r="D13" s="69">
        <f>C13/$C$16</f>
      </c>
      <c r="E13" s="3"/>
      <c r="F13" s="3"/>
      <c r="G13" s="7"/>
      <c r="H13" s="58"/>
      <c r="I13" s="3"/>
    </row>
    <row x14ac:dyDescent="0.25" r="14" customHeight="1" ht="15.949999999999998">
      <c r="A14" s="3"/>
      <c r="B14" s="67" t="s">
        <v>10</v>
      </c>
      <c r="C14" s="68">
        <f>COUNTIFS('Veículos - Mãe'!$F:$F,Verificação!B14)</f>
      </c>
      <c r="D14" s="69">
        <f>C14/$C$16</f>
      </c>
      <c r="E14" s="3"/>
      <c r="F14" s="3"/>
      <c r="G14" s="7"/>
      <c r="H14" s="58"/>
      <c r="I14" s="3"/>
    </row>
    <row x14ac:dyDescent="0.25" r="15" customHeight="1" ht="15.949999999999998">
      <c r="A15" s="3"/>
      <c r="B15" s="67" t="s">
        <v>11</v>
      </c>
      <c r="C15" s="68">
        <f>COUNTIFS('Veículos - Mãe'!$F:$F,Verificação!B15)</f>
      </c>
      <c r="D15" s="69">
        <f>C15/$C$16</f>
      </c>
      <c r="E15" s="3"/>
      <c r="F15" s="3"/>
      <c r="G15" s="7"/>
      <c r="H15" s="58"/>
      <c r="I15" s="3"/>
    </row>
    <row x14ac:dyDescent="0.25" r="16" customHeight="1" ht="15.949999999999998">
      <c r="A16" s="3"/>
      <c r="B16" s="72" t="s">
        <v>13118</v>
      </c>
      <c r="C16" s="73">
        <f>SUM(C13:C15)</f>
      </c>
      <c r="D16" s="75">
        <f>C16/$C$16</f>
      </c>
      <c r="E16" s="3"/>
      <c r="F16" s="3"/>
      <c r="G16" s="7"/>
      <c r="H16" s="58"/>
      <c r="I16" s="3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057"/>
  <sheetViews>
    <sheetView workbookViewId="0" tabSelected="1"/>
  </sheetViews>
  <sheetFormatPr defaultRowHeight="15" x14ac:dyDescent="0.25"/>
  <cols>
    <col min="1" max="1" style="49" width="8.43357142857143" customWidth="1" bestFit="1"/>
    <col min="2" max="2" style="11" width="10.719285714285713" customWidth="1" bestFit="1"/>
    <col min="3" max="3" style="11" width="36.71928571428572" customWidth="1" bestFit="1"/>
    <col min="4" max="4" style="49" width="5.719285714285714" customWidth="1" bestFit="1"/>
    <col min="5" max="5" style="11" width="19.719285714285714" customWidth="1" bestFit="1"/>
    <col min="6" max="6" style="49" width="13.43357142857143" customWidth="1" bestFit="1"/>
    <col min="7" max="7" style="49" width="13.576428571428572" customWidth="1" bestFit="1"/>
    <col min="8" max="8" style="11" width="11.290714285714287" customWidth="1" bestFit="1"/>
    <col min="9" max="9" style="11" width="10.719285714285713" customWidth="1" bestFit="1"/>
    <col min="10" max="10" style="49" width="10.719285714285713" customWidth="1" bestFit="1"/>
    <col min="11" max="11" style="11" width="46.43357142857143" customWidth="1" bestFit="1"/>
    <col min="12" max="12" style="45" width="10.719285714285713" customWidth="1" bestFit="1"/>
    <col min="13" max="13" style="10" width="10.719285714285713" customWidth="1" bestFit="1"/>
    <col min="14" max="14" style="45" width="10.719285714285713" customWidth="1" bestFit="1"/>
    <col min="15" max="15" style="45" width="10.719285714285713" customWidth="1" bestFit="1"/>
    <col min="16" max="16" style="10" width="7.147857142857143" customWidth="1" bestFit="1"/>
    <col min="17" max="17" style="11" width="22.290714285714284" customWidth="1" bestFit="1"/>
  </cols>
  <sheetData>
    <row x14ac:dyDescent="0.25" r="1" customHeight="1" ht="57.75" customFormat="1" s="16">
      <c r="A1" s="51" t="s">
        <v>36</v>
      </c>
      <c r="B1" s="17" t="s">
        <v>21</v>
      </c>
      <c r="C1" s="17" t="s">
        <v>22</v>
      </c>
      <c r="D1" s="19" t="s">
        <v>46</v>
      </c>
      <c r="E1" s="17" t="s">
        <v>47</v>
      </c>
      <c r="F1" s="19" t="s">
        <v>43</v>
      </c>
      <c r="G1" s="19" t="s">
        <v>2125</v>
      </c>
      <c r="H1" s="17" t="s">
        <v>2126</v>
      </c>
      <c r="I1" s="17" t="s">
        <v>2127</v>
      </c>
      <c r="J1" s="19" t="s">
        <v>50</v>
      </c>
      <c r="K1" s="17" t="s">
        <v>51</v>
      </c>
      <c r="L1" s="18" t="s">
        <v>23</v>
      </c>
      <c r="M1" s="19" t="s">
        <v>2128</v>
      </c>
      <c r="N1" s="18" t="s">
        <v>24</v>
      </c>
      <c r="O1" s="52" t="s">
        <v>2129</v>
      </c>
      <c r="P1" s="53" t="s">
        <v>25</v>
      </c>
      <c r="Q1" s="54" t="s">
        <v>2130</v>
      </c>
    </row>
    <row x14ac:dyDescent="0.25" r="2" customHeight="1" ht="16.5">
      <c r="A2" s="5">
        <v>20</v>
      </c>
      <c r="B2" s="3" t="s">
        <v>1404</v>
      </c>
      <c r="C2" s="3" t="s">
        <v>1405</v>
      </c>
      <c r="D2" s="5">
        <v>22</v>
      </c>
      <c r="E2" s="3" t="s">
        <v>75</v>
      </c>
      <c r="F2" s="5">
        <v>3</v>
      </c>
      <c r="G2" s="5">
        <v>3</v>
      </c>
      <c r="H2" s="3" t="s">
        <v>2</v>
      </c>
      <c r="I2" s="3" t="s">
        <v>2</v>
      </c>
      <c r="J2" s="5">
        <v>3</v>
      </c>
      <c r="K2" s="3" t="s">
        <v>1406</v>
      </c>
      <c r="L2" s="48">
        <v>6.4</v>
      </c>
      <c r="M2" s="5">
        <v>93</v>
      </c>
      <c r="N2" s="48">
        <v>3.655</v>
      </c>
      <c r="O2" s="48">
        <v>96.875</v>
      </c>
      <c r="P2" s="5">
        <v>67</v>
      </c>
      <c r="Q2" s="3"/>
    </row>
    <row x14ac:dyDescent="0.25" r="3" customHeight="1" ht="16.5">
      <c r="A3" s="5">
        <v>50</v>
      </c>
      <c r="B3" s="3" t="s">
        <v>2131</v>
      </c>
      <c r="C3" s="3" t="s">
        <v>2132</v>
      </c>
      <c r="D3" s="5">
        <v>16</v>
      </c>
      <c r="E3" s="3" t="s">
        <v>55</v>
      </c>
      <c r="F3" s="5">
        <v>16</v>
      </c>
      <c r="G3" s="5">
        <v>16</v>
      </c>
      <c r="H3" s="3" t="s">
        <v>2</v>
      </c>
      <c r="I3" s="3" t="s">
        <v>2</v>
      </c>
      <c r="J3" s="5">
        <v>2</v>
      </c>
      <c r="K3" s="3" t="s">
        <v>2133</v>
      </c>
      <c r="L3" s="48">
        <v>30.4</v>
      </c>
      <c r="M3" s="5">
        <v>99</v>
      </c>
      <c r="N3" s="48">
        <v>14.251</v>
      </c>
      <c r="O3" s="48">
        <v>98.2843137</v>
      </c>
      <c r="P3" s="5">
        <v>83</v>
      </c>
      <c r="Q3" s="3"/>
    </row>
    <row x14ac:dyDescent="0.25" r="4" customHeight="1" ht="16.5">
      <c r="A4" s="5">
        <v>65</v>
      </c>
      <c r="B4" s="3" t="s">
        <v>2134</v>
      </c>
      <c r="C4" s="3" t="s">
        <v>2135</v>
      </c>
      <c r="D4" s="5">
        <v>16</v>
      </c>
      <c r="E4" s="3" t="s">
        <v>55</v>
      </c>
      <c r="F4" s="5">
        <v>25</v>
      </c>
      <c r="G4" s="5">
        <v>25</v>
      </c>
      <c r="H4" s="3" t="s">
        <v>2</v>
      </c>
      <c r="I4" s="3" t="s">
        <v>2</v>
      </c>
      <c r="J4" s="55"/>
      <c r="K4" s="3"/>
      <c r="L4" s="48">
        <v>8.7</v>
      </c>
      <c r="M4" s="5">
        <v>95</v>
      </c>
      <c r="N4" s="48">
        <v>5.362</v>
      </c>
      <c r="O4" s="48">
        <v>87.4193548</v>
      </c>
      <c r="P4" s="5">
        <v>52</v>
      </c>
      <c r="Q4" s="3"/>
    </row>
    <row x14ac:dyDescent="0.25" r="5" customHeight="1" ht="16.5">
      <c r="A5" s="5">
        <v>107</v>
      </c>
      <c r="B5" s="3" t="s">
        <v>619</v>
      </c>
      <c r="C5" s="3" t="s">
        <v>620</v>
      </c>
      <c r="D5" s="5">
        <v>15</v>
      </c>
      <c r="E5" s="3" t="s">
        <v>82</v>
      </c>
      <c r="F5" s="5">
        <v>6</v>
      </c>
      <c r="G5" s="5">
        <v>7</v>
      </c>
      <c r="H5" s="3" t="s">
        <v>2</v>
      </c>
      <c r="I5" s="3" t="s">
        <v>2</v>
      </c>
      <c r="J5" s="5">
        <v>2</v>
      </c>
      <c r="K5" s="3" t="s">
        <v>621</v>
      </c>
      <c r="L5" s="48">
        <v>7.6</v>
      </c>
      <c r="M5" s="5">
        <v>92</v>
      </c>
      <c r="N5" s="48">
        <v>4.902</v>
      </c>
      <c r="O5" s="48">
        <v>89.2156863</v>
      </c>
      <c r="P5" s="5">
        <v>55</v>
      </c>
      <c r="Q5" s="3"/>
    </row>
    <row x14ac:dyDescent="0.25" r="6" customHeight="1" ht="16.5">
      <c r="A6" s="5">
        <v>158</v>
      </c>
      <c r="B6" s="3" t="s">
        <v>2136</v>
      </c>
      <c r="C6" s="3" t="s">
        <v>2137</v>
      </c>
      <c r="D6" s="5">
        <v>22</v>
      </c>
      <c r="E6" s="3" t="s">
        <v>75</v>
      </c>
      <c r="F6" s="5">
        <v>8</v>
      </c>
      <c r="G6" s="5">
        <v>15</v>
      </c>
      <c r="H6" s="3" t="s">
        <v>2</v>
      </c>
      <c r="I6" s="3" t="s">
        <v>2</v>
      </c>
      <c r="J6" s="5">
        <v>3</v>
      </c>
      <c r="K6" s="3" t="s">
        <v>2138</v>
      </c>
      <c r="L6" s="48">
        <v>6.7</v>
      </c>
      <c r="M6" s="5">
        <v>89</v>
      </c>
      <c r="N6" s="48">
        <v>4.18</v>
      </c>
      <c r="O6" s="48">
        <v>95.8333333</v>
      </c>
      <c r="P6" s="5">
        <v>64</v>
      </c>
      <c r="Q6" s="3"/>
    </row>
    <row x14ac:dyDescent="0.25" r="7" customHeight="1" ht="16.5">
      <c r="A7" s="5">
        <v>168</v>
      </c>
      <c r="B7" s="3" t="s">
        <v>2139</v>
      </c>
      <c r="C7" s="3" t="s">
        <v>2140</v>
      </c>
      <c r="D7" s="5">
        <v>22</v>
      </c>
      <c r="E7" s="3" t="s">
        <v>75</v>
      </c>
      <c r="F7" s="5">
        <v>1</v>
      </c>
      <c r="G7" s="5">
        <v>6</v>
      </c>
      <c r="H7" s="3" t="s">
        <v>2</v>
      </c>
      <c r="I7" s="3" t="s">
        <v>2</v>
      </c>
      <c r="J7" s="55"/>
      <c r="K7" s="3"/>
      <c r="L7" s="48">
        <v>12.1</v>
      </c>
      <c r="M7" s="5">
        <v>98</v>
      </c>
      <c r="N7" s="48">
        <v>6.766</v>
      </c>
      <c r="O7" s="48">
        <v>93.8202247</v>
      </c>
      <c r="P7" s="5">
        <v>98</v>
      </c>
      <c r="Q7" s="3"/>
    </row>
    <row x14ac:dyDescent="0.25" r="8" customHeight="1" ht="16.5">
      <c r="A8" s="5">
        <v>173</v>
      </c>
      <c r="B8" s="3" t="s">
        <v>2141</v>
      </c>
      <c r="C8" s="3" t="s">
        <v>2142</v>
      </c>
      <c r="D8" s="5">
        <v>22</v>
      </c>
      <c r="E8" s="3" t="s">
        <v>75</v>
      </c>
      <c r="F8" s="5">
        <v>9</v>
      </c>
      <c r="G8" s="5">
        <v>31</v>
      </c>
      <c r="H8" s="3" t="s">
        <v>2</v>
      </c>
      <c r="I8" s="3" t="s">
        <v>2</v>
      </c>
      <c r="J8" s="55"/>
      <c r="K8" s="3"/>
      <c r="L8" s="5">
        <v>7</v>
      </c>
      <c r="M8" s="5">
        <v>80</v>
      </c>
      <c r="N8" s="48">
        <v>4.526</v>
      </c>
      <c r="O8" s="48">
        <v>88.3419689</v>
      </c>
      <c r="P8" s="5">
        <v>65</v>
      </c>
      <c r="Q8" s="3"/>
    </row>
    <row x14ac:dyDescent="0.25" r="9" customHeight="1" ht="16.5">
      <c r="A9" s="5">
        <v>174</v>
      </c>
      <c r="B9" s="3" t="s">
        <v>2143</v>
      </c>
      <c r="C9" s="3" t="s">
        <v>2144</v>
      </c>
      <c r="D9" s="5">
        <v>15</v>
      </c>
      <c r="E9" s="3" t="s">
        <v>82</v>
      </c>
      <c r="F9" s="5">
        <v>1</v>
      </c>
      <c r="G9" s="5">
        <v>9</v>
      </c>
      <c r="H9" s="3" t="s">
        <v>2</v>
      </c>
      <c r="I9" s="3" t="s">
        <v>2</v>
      </c>
      <c r="J9" s="55"/>
      <c r="K9" s="3"/>
      <c r="L9" s="48">
        <v>10.2</v>
      </c>
      <c r="M9" s="5">
        <v>93</v>
      </c>
      <c r="N9" s="48">
        <v>10.171</v>
      </c>
      <c r="O9" s="48">
        <v>92.6136364</v>
      </c>
      <c r="P9" s="5">
        <v>85</v>
      </c>
      <c r="Q9" s="3"/>
    </row>
    <row x14ac:dyDescent="0.25" r="10" customHeight="1" ht="16.5">
      <c r="A10" s="5">
        <v>175</v>
      </c>
      <c r="B10" s="3" t="s">
        <v>1999</v>
      </c>
      <c r="C10" s="3" t="s">
        <v>2000</v>
      </c>
      <c r="D10" s="5">
        <v>6</v>
      </c>
      <c r="E10" s="3" t="s">
        <v>56</v>
      </c>
      <c r="F10" s="5">
        <v>17</v>
      </c>
      <c r="G10" s="5">
        <v>26</v>
      </c>
      <c r="H10" s="3" t="s">
        <v>2</v>
      </c>
      <c r="I10" s="3" t="s">
        <v>2</v>
      </c>
      <c r="J10" s="5">
        <v>2</v>
      </c>
      <c r="K10" s="3" t="s">
        <v>2001</v>
      </c>
      <c r="L10" s="48">
        <v>16.9</v>
      </c>
      <c r="M10" s="5">
        <v>97</v>
      </c>
      <c r="N10" s="48">
        <v>10.502</v>
      </c>
      <c r="O10" s="48">
        <v>94.6327684</v>
      </c>
      <c r="P10" s="7"/>
      <c r="Q10" s="3"/>
    </row>
    <row x14ac:dyDescent="0.25" r="11" customHeight="1" ht="16.5">
      <c r="A11" s="5">
        <v>180</v>
      </c>
      <c r="B11" s="3" t="s">
        <v>2145</v>
      </c>
      <c r="C11" s="3" t="s">
        <v>2146</v>
      </c>
      <c r="D11" s="5">
        <v>16</v>
      </c>
      <c r="E11" s="3" t="s">
        <v>55</v>
      </c>
      <c r="F11" s="5">
        <v>7</v>
      </c>
      <c r="G11" s="5">
        <v>7</v>
      </c>
      <c r="H11" s="3" t="s">
        <v>2</v>
      </c>
      <c r="I11" s="3" t="s">
        <v>2</v>
      </c>
      <c r="J11" s="5">
        <v>2</v>
      </c>
      <c r="K11" s="3" t="s">
        <v>2147</v>
      </c>
      <c r="L11" s="48">
        <v>10.9</v>
      </c>
      <c r="M11" s="5">
        <v>99</v>
      </c>
      <c r="N11" s="48">
        <v>6.502</v>
      </c>
      <c r="O11" s="48">
        <v>98.1707317</v>
      </c>
      <c r="P11" s="7"/>
      <c r="Q11" s="3"/>
    </row>
    <row x14ac:dyDescent="0.25" r="12" customHeight="1" ht="16.5">
      <c r="A12" s="5">
        <v>181</v>
      </c>
      <c r="B12" s="3" t="s">
        <v>2148</v>
      </c>
      <c r="C12" s="3" t="s">
        <v>2149</v>
      </c>
      <c r="D12" s="5">
        <v>17</v>
      </c>
      <c r="E12" s="3" t="s">
        <v>311</v>
      </c>
      <c r="F12" s="5">
        <v>2</v>
      </c>
      <c r="G12" s="5">
        <v>47</v>
      </c>
      <c r="H12" s="3" t="s">
        <v>2</v>
      </c>
      <c r="I12" s="3" t="s">
        <v>2</v>
      </c>
      <c r="J12" s="55"/>
      <c r="K12" s="3"/>
      <c r="L12" s="48">
        <v>7.7</v>
      </c>
      <c r="M12" s="5">
        <v>95</v>
      </c>
      <c r="N12" s="48">
        <v>4.013</v>
      </c>
      <c r="O12" s="48">
        <v>89.1666667</v>
      </c>
      <c r="P12" s="5">
        <v>64</v>
      </c>
      <c r="Q12" s="3"/>
    </row>
    <row x14ac:dyDescent="0.25" r="13" customHeight="1" ht="16.5">
      <c r="A13" s="5">
        <v>183</v>
      </c>
      <c r="B13" s="3" t="s">
        <v>491</v>
      </c>
      <c r="C13" s="3" t="s">
        <v>492</v>
      </c>
      <c r="D13" s="5">
        <v>8</v>
      </c>
      <c r="E13" s="3" t="s">
        <v>64</v>
      </c>
      <c r="F13" s="5">
        <v>6</v>
      </c>
      <c r="G13" s="5">
        <v>9</v>
      </c>
      <c r="H13" s="3" t="s">
        <v>2</v>
      </c>
      <c r="I13" s="3" t="s">
        <v>2</v>
      </c>
      <c r="J13" s="5">
        <v>3</v>
      </c>
      <c r="K13" s="3" t="s">
        <v>493</v>
      </c>
      <c r="L13" s="48">
        <v>6.8</v>
      </c>
      <c r="M13" s="5">
        <v>90</v>
      </c>
      <c r="N13" s="48">
        <v>3.491</v>
      </c>
      <c r="O13" s="48">
        <v>76.2820513</v>
      </c>
      <c r="P13" s="5">
        <v>54</v>
      </c>
      <c r="Q13" s="3"/>
    </row>
    <row x14ac:dyDescent="0.25" r="14" customHeight="1" ht="16.5">
      <c r="A14" s="5">
        <v>189</v>
      </c>
      <c r="B14" s="3" t="s">
        <v>2150</v>
      </c>
      <c r="C14" s="3" t="s">
        <v>2151</v>
      </c>
      <c r="D14" s="5">
        <v>16</v>
      </c>
      <c r="E14" s="3" t="s">
        <v>55</v>
      </c>
      <c r="F14" s="5">
        <v>24</v>
      </c>
      <c r="G14" s="5">
        <v>24</v>
      </c>
      <c r="H14" s="3" t="s">
        <v>2</v>
      </c>
      <c r="I14" s="3" t="s">
        <v>2</v>
      </c>
      <c r="J14" s="55"/>
      <c r="K14" s="3"/>
      <c r="L14" s="48">
        <v>21.9</v>
      </c>
      <c r="M14" s="5">
        <v>98</v>
      </c>
      <c r="N14" s="48">
        <v>14.119</v>
      </c>
      <c r="O14" s="48">
        <v>97.0967742</v>
      </c>
      <c r="P14" s="5">
        <v>91</v>
      </c>
      <c r="Q14" s="3"/>
    </row>
    <row x14ac:dyDescent="0.25" r="15" customHeight="1" ht="16.5">
      <c r="A15" s="5">
        <v>208</v>
      </c>
      <c r="B15" s="3" t="s">
        <v>2152</v>
      </c>
      <c r="C15" s="3" t="s">
        <v>2153</v>
      </c>
      <c r="D15" s="5">
        <v>7</v>
      </c>
      <c r="E15" s="3" t="s">
        <v>1210</v>
      </c>
      <c r="F15" s="5">
        <v>1</v>
      </c>
      <c r="G15" s="5">
        <v>22</v>
      </c>
      <c r="H15" s="3" t="s">
        <v>2</v>
      </c>
      <c r="I15" s="3" t="s">
        <v>2</v>
      </c>
      <c r="J15" s="55"/>
      <c r="K15" s="3"/>
      <c r="L15" s="48">
        <v>3.1</v>
      </c>
      <c r="M15" s="5">
        <v>98</v>
      </c>
      <c r="N15" s="48">
        <v>2.313</v>
      </c>
      <c r="O15" s="48">
        <v>88.3928571</v>
      </c>
      <c r="P15" s="5">
        <v>13</v>
      </c>
      <c r="Q15" s="3"/>
    </row>
    <row x14ac:dyDescent="0.25" r="16" customHeight="1" ht="16.5">
      <c r="A16" s="5">
        <v>221</v>
      </c>
      <c r="B16" s="3" t="s">
        <v>2154</v>
      </c>
      <c r="C16" s="3" t="s">
        <v>2155</v>
      </c>
      <c r="D16" s="5">
        <v>16</v>
      </c>
      <c r="E16" s="3" t="s">
        <v>55</v>
      </c>
      <c r="F16" s="5">
        <v>1</v>
      </c>
      <c r="G16" s="5">
        <v>1</v>
      </c>
      <c r="H16" s="3" t="s">
        <v>2</v>
      </c>
      <c r="I16" s="3" t="s">
        <v>2</v>
      </c>
      <c r="J16" s="55"/>
      <c r="K16" s="3"/>
      <c r="L16" s="48">
        <v>5.4</v>
      </c>
      <c r="M16" s="5">
        <v>87</v>
      </c>
      <c r="N16" s="48">
        <v>6.536</v>
      </c>
      <c r="O16" s="48">
        <v>94.5652174</v>
      </c>
      <c r="P16" s="5">
        <v>62</v>
      </c>
      <c r="Q16" s="3"/>
    </row>
    <row x14ac:dyDescent="0.25" r="17" customHeight="1" ht="16.5">
      <c r="A17" s="5">
        <v>240</v>
      </c>
      <c r="B17" s="3" t="s">
        <v>1040</v>
      </c>
      <c r="C17" s="3" t="s">
        <v>1041</v>
      </c>
      <c r="D17" s="5">
        <v>15</v>
      </c>
      <c r="E17" s="3" t="s">
        <v>82</v>
      </c>
      <c r="F17" s="5">
        <v>4</v>
      </c>
      <c r="G17" s="5">
        <v>5</v>
      </c>
      <c r="H17" s="3" t="s">
        <v>2</v>
      </c>
      <c r="I17" s="3" t="s">
        <v>2</v>
      </c>
      <c r="J17" s="5">
        <v>2</v>
      </c>
      <c r="K17" s="3" t="s">
        <v>762</v>
      </c>
      <c r="L17" s="48">
        <v>8.3</v>
      </c>
      <c r="M17" s="5">
        <v>97</v>
      </c>
      <c r="N17" s="48">
        <v>5.739</v>
      </c>
      <c r="O17" s="48">
        <v>85.9375</v>
      </c>
      <c r="P17" s="5">
        <v>53</v>
      </c>
      <c r="Q17" s="3"/>
    </row>
    <row x14ac:dyDescent="0.25" r="18" customHeight="1" ht="16.5">
      <c r="A18" s="5">
        <v>245</v>
      </c>
      <c r="B18" s="3" t="s">
        <v>2156</v>
      </c>
      <c r="C18" s="3" t="s">
        <v>2157</v>
      </c>
      <c r="D18" s="5">
        <v>4</v>
      </c>
      <c r="E18" s="3" t="s">
        <v>243</v>
      </c>
      <c r="F18" s="5">
        <v>9</v>
      </c>
      <c r="G18" s="5">
        <v>21</v>
      </c>
      <c r="H18" s="3" t="s">
        <v>2</v>
      </c>
      <c r="I18" s="3" t="s">
        <v>2</v>
      </c>
      <c r="J18" s="5">
        <v>3</v>
      </c>
      <c r="K18" s="3" t="s">
        <v>2158</v>
      </c>
      <c r="L18" s="48">
        <v>6.5</v>
      </c>
      <c r="M18" s="5">
        <v>91</v>
      </c>
      <c r="N18" s="48">
        <v>3.978</v>
      </c>
      <c r="O18" s="48">
        <v>83.1395349</v>
      </c>
      <c r="P18" s="5">
        <v>65</v>
      </c>
      <c r="Q18" s="3"/>
    </row>
    <row x14ac:dyDescent="0.25" r="19" customHeight="1" ht="16.5">
      <c r="A19" s="5">
        <v>246</v>
      </c>
      <c r="B19" s="3" t="s">
        <v>2159</v>
      </c>
      <c r="C19" s="3" t="s">
        <v>2160</v>
      </c>
      <c r="D19" s="5">
        <v>4</v>
      </c>
      <c r="E19" s="3" t="s">
        <v>243</v>
      </c>
      <c r="F19" s="5">
        <v>4</v>
      </c>
      <c r="G19" s="5">
        <v>127</v>
      </c>
      <c r="H19" s="3" t="s">
        <v>2</v>
      </c>
      <c r="I19" s="3" t="s">
        <v>2</v>
      </c>
      <c r="J19" s="55"/>
      <c r="K19" s="3"/>
      <c r="L19" s="48">
        <v>8.7</v>
      </c>
      <c r="M19" s="5">
        <v>95</v>
      </c>
      <c r="N19" s="48">
        <v>5.977</v>
      </c>
      <c r="O19" s="48">
        <v>88.9534884</v>
      </c>
      <c r="P19" s="5">
        <v>77</v>
      </c>
      <c r="Q19" s="3"/>
    </row>
    <row x14ac:dyDescent="0.25" r="20" customHeight="1" ht="16.5">
      <c r="A20" s="5">
        <v>250</v>
      </c>
      <c r="B20" s="3" t="s">
        <v>2161</v>
      </c>
      <c r="C20" s="3" t="s">
        <v>2162</v>
      </c>
      <c r="D20" s="5">
        <v>15</v>
      </c>
      <c r="E20" s="3" t="s">
        <v>82</v>
      </c>
      <c r="F20" s="5">
        <v>3</v>
      </c>
      <c r="G20" s="5">
        <v>23</v>
      </c>
      <c r="H20" s="3" t="s">
        <v>2</v>
      </c>
      <c r="I20" s="3" t="s">
        <v>2</v>
      </c>
      <c r="J20" s="5">
        <v>2</v>
      </c>
      <c r="K20" s="3" t="s">
        <v>2163</v>
      </c>
      <c r="L20" s="48">
        <v>5.8</v>
      </c>
      <c r="M20" s="5">
        <v>91</v>
      </c>
      <c r="N20" s="48">
        <v>4.305</v>
      </c>
      <c r="O20" s="48">
        <v>76.5625</v>
      </c>
      <c r="P20" s="5">
        <v>62</v>
      </c>
      <c r="Q20" s="3"/>
    </row>
    <row x14ac:dyDescent="0.25" r="21" customHeight="1" ht="16.5">
      <c r="A21" s="5">
        <v>252</v>
      </c>
      <c r="B21" s="3" t="s">
        <v>2164</v>
      </c>
      <c r="C21" s="3" t="s">
        <v>2165</v>
      </c>
      <c r="D21" s="5">
        <v>15</v>
      </c>
      <c r="E21" s="3" t="s">
        <v>82</v>
      </c>
      <c r="F21" s="5">
        <v>6</v>
      </c>
      <c r="G21" s="5">
        <v>14</v>
      </c>
      <c r="H21" s="3" t="s">
        <v>2</v>
      </c>
      <c r="I21" s="3" t="s">
        <v>2</v>
      </c>
      <c r="J21" s="5">
        <v>2</v>
      </c>
      <c r="K21" s="3" t="s">
        <v>2166</v>
      </c>
      <c r="L21" s="48">
        <v>8.1</v>
      </c>
      <c r="M21" s="5">
        <v>96</v>
      </c>
      <c r="N21" s="48">
        <v>7.067</v>
      </c>
      <c r="O21" s="48">
        <v>98.4375</v>
      </c>
      <c r="P21" s="5">
        <v>71</v>
      </c>
      <c r="Q21" s="3"/>
    </row>
    <row x14ac:dyDescent="0.25" r="22" customHeight="1" ht="16.5">
      <c r="A22" s="5">
        <v>275</v>
      </c>
      <c r="B22" s="3" t="s">
        <v>2167</v>
      </c>
      <c r="C22" s="3" t="s">
        <v>2168</v>
      </c>
      <c r="D22" s="5">
        <v>15</v>
      </c>
      <c r="E22" s="3" t="s">
        <v>82</v>
      </c>
      <c r="F22" s="5">
        <v>2</v>
      </c>
      <c r="G22" s="5">
        <v>5</v>
      </c>
      <c r="H22" s="3" t="s">
        <v>2</v>
      </c>
      <c r="I22" s="3" t="s">
        <v>2</v>
      </c>
      <c r="J22" s="5">
        <v>2</v>
      </c>
      <c r="K22" s="3" t="s">
        <v>2169</v>
      </c>
      <c r="L22" s="48">
        <v>14.6</v>
      </c>
      <c r="M22" s="5">
        <v>97</v>
      </c>
      <c r="N22" s="48">
        <v>21.317</v>
      </c>
      <c r="O22" s="48">
        <v>96.6666667</v>
      </c>
      <c r="P22" s="5">
        <v>120</v>
      </c>
      <c r="Q22" s="3"/>
    </row>
    <row x14ac:dyDescent="0.25" r="23" customHeight="1" ht="16.5">
      <c r="A23" s="5">
        <v>281</v>
      </c>
      <c r="B23" s="3" t="s">
        <v>238</v>
      </c>
      <c r="C23" s="3" t="s">
        <v>239</v>
      </c>
      <c r="D23" s="5">
        <v>15</v>
      </c>
      <c r="E23" s="3" t="s">
        <v>82</v>
      </c>
      <c r="F23" s="5">
        <v>19</v>
      </c>
      <c r="G23" s="5">
        <v>18</v>
      </c>
      <c r="H23" s="3" t="s">
        <v>2</v>
      </c>
      <c r="I23" s="3" t="s">
        <v>2</v>
      </c>
      <c r="J23" s="5">
        <v>2</v>
      </c>
      <c r="K23" s="3" t="s">
        <v>240</v>
      </c>
      <c r="L23" s="48">
        <v>25.9</v>
      </c>
      <c r="M23" s="5">
        <v>99</v>
      </c>
      <c r="N23" s="48">
        <v>16.102</v>
      </c>
      <c r="O23" s="48">
        <v>95.3125</v>
      </c>
      <c r="P23" s="5">
        <v>121</v>
      </c>
      <c r="Q23" s="3"/>
    </row>
    <row x14ac:dyDescent="0.25" r="24" customHeight="1" ht="16.5">
      <c r="A24" s="5">
        <v>337</v>
      </c>
      <c r="B24" s="3" t="s">
        <v>2170</v>
      </c>
      <c r="C24" s="3" t="s">
        <v>2171</v>
      </c>
      <c r="D24" s="5">
        <v>16</v>
      </c>
      <c r="E24" s="3" t="s">
        <v>55</v>
      </c>
      <c r="F24" s="5">
        <v>17</v>
      </c>
      <c r="G24" s="5">
        <v>17</v>
      </c>
      <c r="H24" s="3" t="s">
        <v>2</v>
      </c>
      <c r="I24" s="3" t="s">
        <v>2</v>
      </c>
      <c r="J24" s="55"/>
      <c r="K24" s="3"/>
      <c r="L24" s="48">
        <v>4.7</v>
      </c>
      <c r="M24" s="5">
        <v>88</v>
      </c>
      <c r="N24" s="48">
        <v>3.041</v>
      </c>
      <c r="O24" s="48">
        <v>87.890625</v>
      </c>
      <c r="P24" s="5">
        <v>49</v>
      </c>
      <c r="Q24" s="3"/>
    </row>
    <row x14ac:dyDescent="0.25" r="25" customHeight="1" ht="16.5">
      <c r="A25" s="5">
        <v>342</v>
      </c>
      <c r="B25" s="3" t="s">
        <v>2172</v>
      </c>
      <c r="C25" s="3" t="s">
        <v>2173</v>
      </c>
      <c r="D25" s="5">
        <v>18</v>
      </c>
      <c r="E25" s="3" t="s">
        <v>196</v>
      </c>
      <c r="F25" s="5">
        <v>30</v>
      </c>
      <c r="G25" s="5">
        <v>400</v>
      </c>
      <c r="H25" s="3" t="s">
        <v>3</v>
      </c>
      <c r="I25" s="3" t="s">
        <v>2</v>
      </c>
      <c r="J25" s="55"/>
      <c r="K25" s="3"/>
      <c r="L25" s="48">
        <v>3.4</v>
      </c>
      <c r="M25" s="5">
        <v>82</v>
      </c>
      <c r="N25" s="48">
        <v>1.931</v>
      </c>
      <c r="O25" s="48">
        <v>59.8901099</v>
      </c>
      <c r="P25" s="5">
        <v>31</v>
      </c>
      <c r="Q25" s="3"/>
    </row>
    <row x14ac:dyDescent="0.25" r="26" customHeight="1" ht="16.5">
      <c r="A26" s="5">
        <v>343</v>
      </c>
      <c r="B26" s="3" t="s">
        <v>2174</v>
      </c>
      <c r="C26" s="3" t="s">
        <v>2175</v>
      </c>
      <c r="D26" s="5">
        <v>16</v>
      </c>
      <c r="E26" s="3" t="s">
        <v>55</v>
      </c>
      <c r="F26" s="5">
        <v>10</v>
      </c>
      <c r="G26" s="5">
        <v>10</v>
      </c>
      <c r="H26" s="3" t="s">
        <v>2</v>
      </c>
      <c r="I26" s="3" t="s">
        <v>2</v>
      </c>
      <c r="J26" s="55"/>
      <c r="K26" s="3"/>
      <c r="L26" s="48">
        <v>7.3</v>
      </c>
      <c r="M26" s="5">
        <v>93</v>
      </c>
      <c r="N26" s="48">
        <v>4.094</v>
      </c>
      <c r="O26" s="48">
        <v>87.9310345</v>
      </c>
      <c r="P26" s="5">
        <v>49</v>
      </c>
      <c r="Q26" s="3"/>
    </row>
    <row x14ac:dyDescent="0.25" r="27" customHeight="1" ht="16.5">
      <c r="A27" s="5">
        <v>344</v>
      </c>
      <c r="B27" s="3" t="s">
        <v>2176</v>
      </c>
      <c r="C27" s="3" t="s">
        <v>2177</v>
      </c>
      <c r="D27" s="5">
        <v>21</v>
      </c>
      <c r="E27" s="3" t="s">
        <v>60</v>
      </c>
      <c r="F27" s="5">
        <v>9</v>
      </c>
      <c r="G27" s="5">
        <v>51</v>
      </c>
      <c r="H27" s="3" t="s">
        <v>2</v>
      </c>
      <c r="I27" s="3" t="s">
        <v>2</v>
      </c>
      <c r="J27" s="55"/>
      <c r="K27" s="3"/>
      <c r="L27" s="48">
        <v>4.9</v>
      </c>
      <c r="M27" s="5">
        <v>96</v>
      </c>
      <c r="N27" s="48">
        <v>3.098</v>
      </c>
      <c r="O27" s="48">
        <v>87.5</v>
      </c>
      <c r="P27" s="5">
        <v>61</v>
      </c>
      <c r="Q27" s="3"/>
    </row>
    <row x14ac:dyDescent="0.25" r="28" customHeight="1" ht="16.5">
      <c r="A28" s="5">
        <v>345</v>
      </c>
      <c r="B28" s="3" t="s">
        <v>2178</v>
      </c>
      <c r="C28" s="3" t="s">
        <v>2179</v>
      </c>
      <c r="D28" s="5">
        <v>16</v>
      </c>
      <c r="E28" s="3" t="s">
        <v>55</v>
      </c>
      <c r="F28" s="5">
        <v>4</v>
      </c>
      <c r="G28" s="5">
        <v>4</v>
      </c>
      <c r="H28" s="3" t="s">
        <v>2</v>
      </c>
      <c r="I28" s="3" t="s">
        <v>2</v>
      </c>
      <c r="J28" s="5">
        <v>3</v>
      </c>
      <c r="K28" s="3" t="s">
        <v>2180</v>
      </c>
      <c r="L28" s="48">
        <v>5.8</v>
      </c>
      <c r="M28" s="5">
        <v>94</v>
      </c>
      <c r="N28" s="48">
        <v>3.131</v>
      </c>
      <c r="O28" s="48">
        <v>90.2777778</v>
      </c>
      <c r="P28" s="5">
        <v>52</v>
      </c>
      <c r="Q28" s="3"/>
    </row>
    <row x14ac:dyDescent="0.25" r="29" customHeight="1" ht="16.5">
      <c r="A29" s="5">
        <v>406</v>
      </c>
      <c r="B29" s="3" t="s">
        <v>2181</v>
      </c>
      <c r="C29" s="3" t="s">
        <v>2182</v>
      </c>
      <c r="D29" s="5">
        <v>16</v>
      </c>
      <c r="E29" s="3" t="s">
        <v>55</v>
      </c>
      <c r="F29" s="5">
        <v>19</v>
      </c>
      <c r="G29" s="5">
        <v>19</v>
      </c>
      <c r="H29" s="3" t="s">
        <v>2</v>
      </c>
      <c r="I29" s="3" t="s">
        <v>2</v>
      </c>
      <c r="J29" s="55"/>
      <c r="K29" s="3"/>
      <c r="L29" s="48">
        <v>6.7</v>
      </c>
      <c r="M29" s="5">
        <v>90</v>
      </c>
      <c r="N29" s="48">
        <v>4.657</v>
      </c>
      <c r="O29" s="48">
        <v>83.5483871</v>
      </c>
      <c r="P29" s="5">
        <v>45</v>
      </c>
      <c r="Q29" s="3"/>
    </row>
    <row x14ac:dyDescent="0.25" r="30" customHeight="1" ht="16.5">
      <c r="A30" s="5">
        <v>436</v>
      </c>
      <c r="B30" s="3" t="s">
        <v>2183</v>
      </c>
      <c r="C30" s="3" t="s">
        <v>2184</v>
      </c>
      <c r="D30" s="5">
        <v>8</v>
      </c>
      <c r="E30" s="3" t="s">
        <v>64</v>
      </c>
      <c r="F30" s="5">
        <v>1</v>
      </c>
      <c r="G30" s="5">
        <v>2</v>
      </c>
      <c r="H30" s="3" t="s">
        <v>2</v>
      </c>
      <c r="I30" s="3" t="s">
        <v>2</v>
      </c>
      <c r="J30" s="55"/>
      <c r="K30" s="3"/>
      <c r="L30" s="48">
        <v>8.9</v>
      </c>
      <c r="M30" s="5">
        <v>93</v>
      </c>
      <c r="N30" s="48">
        <v>3.465</v>
      </c>
      <c r="O30" s="48">
        <v>75.3521127</v>
      </c>
      <c r="P30" s="5">
        <v>62</v>
      </c>
      <c r="Q30" s="3"/>
    </row>
    <row x14ac:dyDescent="0.25" r="31" customHeight="1" ht="16.5">
      <c r="A31" s="5">
        <v>437</v>
      </c>
      <c r="B31" s="3" t="s">
        <v>2185</v>
      </c>
      <c r="C31" s="3" t="s">
        <v>2186</v>
      </c>
      <c r="D31" s="5">
        <v>8</v>
      </c>
      <c r="E31" s="3" t="s">
        <v>64</v>
      </c>
      <c r="F31" s="5">
        <v>5</v>
      </c>
      <c r="G31" s="5">
        <v>20</v>
      </c>
      <c r="H31" s="3" t="s">
        <v>2</v>
      </c>
      <c r="I31" s="3" t="s">
        <v>2</v>
      </c>
      <c r="J31" s="5">
        <v>3</v>
      </c>
      <c r="K31" s="3" t="s">
        <v>2187</v>
      </c>
      <c r="L31" s="48">
        <v>7.8</v>
      </c>
      <c r="M31" s="5">
        <v>91</v>
      </c>
      <c r="N31" s="48">
        <v>3.411</v>
      </c>
      <c r="O31" s="48">
        <v>72.5352113</v>
      </c>
      <c r="P31" s="5">
        <v>59</v>
      </c>
      <c r="Q31" s="3"/>
    </row>
    <row x14ac:dyDescent="0.25" r="32" customHeight="1" ht="16.5">
      <c r="A32" s="5">
        <v>468</v>
      </c>
      <c r="B32" s="3" t="s">
        <v>2188</v>
      </c>
      <c r="C32" s="3" t="s">
        <v>2189</v>
      </c>
      <c r="D32" s="5">
        <v>8</v>
      </c>
      <c r="E32" s="3" t="s">
        <v>64</v>
      </c>
      <c r="F32" s="5">
        <v>5</v>
      </c>
      <c r="G32" s="5">
        <v>50</v>
      </c>
      <c r="H32" s="3" t="s">
        <v>2</v>
      </c>
      <c r="I32" s="3" t="s">
        <v>2</v>
      </c>
      <c r="J32" s="5">
        <v>3</v>
      </c>
      <c r="K32" s="3" t="s">
        <v>2190</v>
      </c>
      <c r="L32" s="48">
        <v>7.5</v>
      </c>
      <c r="M32" s="5">
        <v>88</v>
      </c>
      <c r="N32" s="48">
        <v>4.96</v>
      </c>
      <c r="O32" s="48">
        <v>90.1851852</v>
      </c>
      <c r="P32" s="5">
        <v>61</v>
      </c>
      <c r="Q32" s="3"/>
    </row>
    <row x14ac:dyDescent="0.25" r="33" customHeight="1" ht="16.5">
      <c r="A33" s="5">
        <v>478</v>
      </c>
      <c r="B33" s="3" t="s">
        <v>2191</v>
      </c>
      <c r="C33" s="3" t="s">
        <v>2192</v>
      </c>
      <c r="D33" s="5">
        <v>16</v>
      </c>
      <c r="E33" s="3" t="s">
        <v>55</v>
      </c>
      <c r="F33" s="5">
        <v>15</v>
      </c>
      <c r="G33" s="5">
        <v>15</v>
      </c>
      <c r="H33" s="3" t="s">
        <v>2</v>
      </c>
      <c r="I33" s="3" t="s">
        <v>2</v>
      </c>
      <c r="J33" s="5">
        <v>2</v>
      </c>
      <c r="K33" s="3" t="s">
        <v>2193</v>
      </c>
      <c r="L33" s="48">
        <v>21.3</v>
      </c>
      <c r="M33" s="5">
        <v>96</v>
      </c>
      <c r="N33" s="48">
        <v>12.095</v>
      </c>
      <c r="O33" s="48">
        <v>95.8064516</v>
      </c>
      <c r="P33" s="5">
        <v>105</v>
      </c>
      <c r="Q33" s="3"/>
    </row>
    <row x14ac:dyDescent="0.25" r="34" customHeight="1" ht="16.5">
      <c r="A34" s="5">
        <v>481</v>
      </c>
      <c r="B34" s="3" t="s">
        <v>2194</v>
      </c>
      <c r="C34" s="3" t="s">
        <v>2195</v>
      </c>
      <c r="D34" s="5">
        <v>24</v>
      </c>
      <c r="E34" s="3" t="s">
        <v>281</v>
      </c>
      <c r="F34" s="5">
        <v>4</v>
      </c>
      <c r="G34" s="5">
        <v>36</v>
      </c>
      <c r="H34" s="3" t="s">
        <v>3</v>
      </c>
      <c r="I34" s="3" t="s">
        <v>2</v>
      </c>
      <c r="J34" s="5">
        <v>2</v>
      </c>
      <c r="K34" s="3" t="s">
        <v>2196</v>
      </c>
      <c r="L34" s="48">
        <v>5.2</v>
      </c>
      <c r="M34" s="5">
        <v>83</v>
      </c>
      <c r="N34" s="48">
        <v>3.322</v>
      </c>
      <c r="O34" s="48">
        <v>77.5862069</v>
      </c>
      <c r="P34" s="5">
        <v>43</v>
      </c>
      <c r="Q34" s="3"/>
    </row>
    <row x14ac:dyDescent="0.25" r="35" customHeight="1" ht="16.5">
      <c r="A35" s="5">
        <v>485</v>
      </c>
      <c r="B35" s="3" t="s">
        <v>2197</v>
      </c>
      <c r="C35" s="3" t="s">
        <v>2198</v>
      </c>
      <c r="D35" s="5">
        <v>8</v>
      </c>
      <c r="E35" s="3" t="s">
        <v>64</v>
      </c>
      <c r="F35" s="5">
        <v>1</v>
      </c>
      <c r="G35" s="5">
        <v>9</v>
      </c>
      <c r="H35" s="3" t="s">
        <v>3</v>
      </c>
      <c r="I35" s="3" t="s">
        <v>2</v>
      </c>
      <c r="J35" s="5">
        <v>2</v>
      </c>
      <c r="K35" s="3" t="s">
        <v>2199</v>
      </c>
      <c r="L35" s="48">
        <v>6.2</v>
      </c>
      <c r="M35" s="5">
        <v>85</v>
      </c>
      <c r="N35" s="48">
        <v>3.854</v>
      </c>
      <c r="O35" s="48">
        <v>79.5774648</v>
      </c>
      <c r="P35" s="5">
        <v>65</v>
      </c>
      <c r="Q35" s="3"/>
    </row>
    <row x14ac:dyDescent="0.25" r="36" customHeight="1" ht="16.5">
      <c r="A36" s="5">
        <v>496</v>
      </c>
      <c r="B36" s="3" t="s">
        <v>2200</v>
      </c>
      <c r="C36" s="3" t="s">
        <v>2201</v>
      </c>
      <c r="D36" s="5">
        <v>15</v>
      </c>
      <c r="E36" s="3" t="s">
        <v>82</v>
      </c>
      <c r="F36" s="5">
        <v>11</v>
      </c>
      <c r="G36" s="5">
        <v>96</v>
      </c>
      <c r="H36" s="3" t="s">
        <v>2</v>
      </c>
      <c r="I36" s="3" t="s">
        <v>2</v>
      </c>
      <c r="J36" s="55"/>
      <c r="K36" s="3"/>
      <c r="L36" s="48">
        <v>18.6</v>
      </c>
      <c r="M36" s="5">
        <v>97</v>
      </c>
      <c r="N36" s="48">
        <v>17.543</v>
      </c>
      <c r="O36" s="48">
        <v>99.3421053</v>
      </c>
      <c r="P36" s="5">
        <v>152</v>
      </c>
      <c r="Q36" s="3"/>
    </row>
    <row x14ac:dyDescent="0.25" r="37" customHeight="1" ht="16.5">
      <c r="A37" s="5">
        <v>515</v>
      </c>
      <c r="B37" s="3" t="s">
        <v>2202</v>
      </c>
      <c r="C37" s="3" t="s">
        <v>2203</v>
      </c>
      <c r="D37" s="5">
        <v>16</v>
      </c>
      <c r="E37" s="3" t="s">
        <v>55</v>
      </c>
      <c r="F37" s="5">
        <v>22</v>
      </c>
      <c r="G37" s="5">
        <v>22</v>
      </c>
      <c r="H37" s="3" t="s">
        <v>2</v>
      </c>
      <c r="I37" s="3" t="s">
        <v>2</v>
      </c>
      <c r="J37" s="5">
        <v>2</v>
      </c>
      <c r="K37" s="3" t="s">
        <v>2204</v>
      </c>
      <c r="L37" s="48">
        <v>17.4</v>
      </c>
      <c r="M37" s="5">
        <v>98</v>
      </c>
      <c r="N37" s="48">
        <v>11.337</v>
      </c>
      <c r="O37" s="48">
        <v>97.3039216</v>
      </c>
      <c r="P37" s="5">
        <v>99</v>
      </c>
      <c r="Q37" s="3"/>
    </row>
    <row x14ac:dyDescent="0.25" r="38" customHeight="1" ht="16.5">
      <c r="A38" s="5">
        <v>527</v>
      </c>
      <c r="B38" s="3" t="s">
        <v>2205</v>
      </c>
      <c r="C38" s="3" t="s">
        <v>2206</v>
      </c>
      <c r="D38" s="5">
        <v>15</v>
      </c>
      <c r="E38" s="3" t="s">
        <v>82</v>
      </c>
      <c r="F38" s="5">
        <v>2</v>
      </c>
      <c r="G38" s="5">
        <v>13</v>
      </c>
      <c r="H38" s="3" t="s">
        <v>2</v>
      </c>
      <c r="I38" s="3" t="s">
        <v>2</v>
      </c>
      <c r="J38" s="5">
        <v>2</v>
      </c>
      <c r="K38" s="3" t="s">
        <v>2207</v>
      </c>
      <c r="L38" s="48">
        <v>9.4</v>
      </c>
      <c r="M38" s="5">
        <v>98</v>
      </c>
      <c r="N38" s="48">
        <v>6.88</v>
      </c>
      <c r="O38" s="48">
        <v>92.1875</v>
      </c>
      <c r="P38" s="5">
        <v>72</v>
      </c>
      <c r="Q38" s="3"/>
    </row>
    <row x14ac:dyDescent="0.25" r="39" customHeight="1" ht="16.5">
      <c r="A39" s="5">
        <v>528</v>
      </c>
      <c r="B39" s="3" t="s">
        <v>578</v>
      </c>
      <c r="C39" s="3" t="s">
        <v>579</v>
      </c>
      <c r="D39" s="5">
        <v>22</v>
      </c>
      <c r="E39" s="3" t="s">
        <v>75</v>
      </c>
      <c r="F39" s="5">
        <v>6</v>
      </c>
      <c r="G39" s="5">
        <v>19</v>
      </c>
      <c r="H39" s="3" t="s">
        <v>2</v>
      </c>
      <c r="I39" s="3" t="s">
        <v>2</v>
      </c>
      <c r="J39" s="5">
        <v>3</v>
      </c>
      <c r="K39" s="3" t="s">
        <v>580</v>
      </c>
      <c r="L39" s="5">
        <v>10</v>
      </c>
      <c r="M39" s="5">
        <v>90</v>
      </c>
      <c r="N39" s="48">
        <v>5.791</v>
      </c>
      <c r="O39" s="48">
        <v>81.7622951</v>
      </c>
      <c r="P39" s="5">
        <v>89</v>
      </c>
      <c r="Q39" s="3"/>
    </row>
    <row x14ac:dyDescent="0.25" r="40" customHeight="1" ht="16.5">
      <c r="A40" s="5">
        <v>530</v>
      </c>
      <c r="B40" s="3" t="s">
        <v>2208</v>
      </c>
      <c r="C40" s="3" t="s">
        <v>2209</v>
      </c>
      <c r="D40" s="5">
        <v>15</v>
      </c>
      <c r="E40" s="3" t="s">
        <v>82</v>
      </c>
      <c r="F40" s="5">
        <v>8</v>
      </c>
      <c r="G40" s="5">
        <v>40</v>
      </c>
      <c r="H40" s="3" t="s">
        <v>2</v>
      </c>
      <c r="I40" s="3" t="s">
        <v>2</v>
      </c>
      <c r="J40" s="55"/>
      <c r="K40" s="3"/>
      <c r="L40" s="48">
        <v>9.8</v>
      </c>
      <c r="M40" s="5">
        <v>99</v>
      </c>
      <c r="N40" s="5">
        <v>7</v>
      </c>
      <c r="O40" s="48">
        <v>94.8529412</v>
      </c>
      <c r="P40" s="5">
        <v>68</v>
      </c>
      <c r="Q40" s="3"/>
    </row>
    <row x14ac:dyDescent="0.25" r="41" customHeight="1" ht="16.5">
      <c r="A41" s="5">
        <v>534</v>
      </c>
      <c r="B41" s="3" t="s">
        <v>2210</v>
      </c>
      <c r="C41" s="3" t="s">
        <v>2211</v>
      </c>
      <c r="D41" s="5">
        <v>15</v>
      </c>
      <c r="E41" s="3" t="s">
        <v>82</v>
      </c>
      <c r="F41" s="5">
        <v>28</v>
      </c>
      <c r="G41" s="5">
        <v>82</v>
      </c>
      <c r="H41" s="3" t="s">
        <v>2</v>
      </c>
      <c r="I41" s="3" t="s">
        <v>2</v>
      </c>
      <c r="J41" s="55"/>
      <c r="K41" s="3"/>
      <c r="L41" s="48">
        <v>8.1</v>
      </c>
      <c r="M41" s="5">
        <v>89</v>
      </c>
      <c r="N41" s="48">
        <v>5.518</v>
      </c>
      <c r="O41" s="48">
        <v>82.2368421</v>
      </c>
      <c r="P41" s="5">
        <v>64</v>
      </c>
      <c r="Q41" s="3"/>
    </row>
    <row x14ac:dyDescent="0.25" r="42" customHeight="1" ht="16.5">
      <c r="A42" s="5">
        <v>537</v>
      </c>
      <c r="B42" s="3" t="s">
        <v>1712</v>
      </c>
      <c r="C42" s="3" t="s">
        <v>1713</v>
      </c>
      <c r="D42" s="5">
        <v>50</v>
      </c>
      <c r="E42" s="3" t="s">
        <v>758</v>
      </c>
      <c r="F42" s="5">
        <v>29</v>
      </c>
      <c r="G42" s="5">
        <v>77</v>
      </c>
      <c r="H42" s="3" t="s">
        <v>3</v>
      </c>
      <c r="I42" s="3" t="s">
        <v>2</v>
      </c>
      <c r="J42" s="5">
        <v>3</v>
      </c>
      <c r="K42" s="3" t="s">
        <v>1714</v>
      </c>
      <c r="L42" s="48">
        <v>6.4</v>
      </c>
      <c r="M42" s="5">
        <v>83</v>
      </c>
      <c r="N42" s="48">
        <v>3.334</v>
      </c>
      <c r="O42" s="48">
        <v>55.6179775</v>
      </c>
      <c r="P42" s="5">
        <v>67</v>
      </c>
      <c r="Q42" s="3"/>
    </row>
    <row x14ac:dyDescent="0.25" r="43" customHeight="1" ht="16.5">
      <c r="A43" s="5">
        <v>538</v>
      </c>
      <c r="B43" s="3" t="s">
        <v>2212</v>
      </c>
      <c r="C43" s="3" t="s">
        <v>2213</v>
      </c>
      <c r="D43" s="5">
        <v>17</v>
      </c>
      <c r="E43" s="3" t="s">
        <v>311</v>
      </c>
      <c r="F43" s="5">
        <v>2</v>
      </c>
      <c r="G43" s="5">
        <v>53</v>
      </c>
      <c r="H43" s="3" t="s">
        <v>2</v>
      </c>
      <c r="I43" s="3" t="s">
        <v>2</v>
      </c>
      <c r="J43" s="55"/>
      <c r="K43" s="3"/>
      <c r="L43" s="48">
        <v>6.8</v>
      </c>
      <c r="M43" s="5">
        <v>93</v>
      </c>
      <c r="N43" s="48">
        <v>3.611</v>
      </c>
      <c r="O43" s="48">
        <v>85.8333333</v>
      </c>
      <c r="P43" s="5">
        <v>58</v>
      </c>
      <c r="Q43" s="3"/>
    </row>
    <row x14ac:dyDescent="0.25" r="44" customHeight="1" ht="16.5">
      <c r="A44" s="5">
        <v>539</v>
      </c>
      <c r="B44" s="3" t="s">
        <v>2214</v>
      </c>
      <c r="C44" s="3" t="s">
        <v>2215</v>
      </c>
      <c r="D44" s="5">
        <v>8</v>
      </c>
      <c r="E44" s="3" t="s">
        <v>64</v>
      </c>
      <c r="F44" s="5">
        <v>8</v>
      </c>
      <c r="G44" s="5">
        <v>61</v>
      </c>
      <c r="H44" s="3" t="s">
        <v>2</v>
      </c>
      <c r="I44" s="3" t="s">
        <v>2</v>
      </c>
      <c r="J44" s="5">
        <v>2</v>
      </c>
      <c r="K44" s="3" t="s">
        <v>2216</v>
      </c>
      <c r="L44" s="48">
        <v>11.3</v>
      </c>
      <c r="M44" s="5">
        <v>95</v>
      </c>
      <c r="N44" s="48">
        <v>7.73</v>
      </c>
      <c r="O44" s="48">
        <v>96.8518519</v>
      </c>
      <c r="P44" s="5">
        <v>74</v>
      </c>
      <c r="Q44" s="3"/>
    </row>
    <row x14ac:dyDescent="0.25" r="45" customHeight="1" ht="16.5">
      <c r="A45" s="5">
        <v>541</v>
      </c>
      <c r="B45" s="3" t="s">
        <v>2217</v>
      </c>
      <c r="C45" s="3" t="s">
        <v>2218</v>
      </c>
      <c r="D45" s="5">
        <v>16</v>
      </c>
      <c r="E45" s="3" t="s">
        <v>55</v>
      </c>
      <c r="F45" s="5">
        <v>12</v>
      </c>
      <c r="G45" s="5">
        <v>12</v>
      </c>
      <c r="H45" s="3" t="s">
        <v>2</v>
      </c>
      <c r="I45" s="3" t="s">
        <v>2</v>
      </c>
      <c r="J45" s="5">
        <v>2</v>
      </c>
      <c r="K45" s="3" t="s">
        <v>2219</v>
      </c>
      <c r="L45" s="48">
        <v>10.9</v>
      </c>
      <c r="M45" s="5">
        <v>96</v>
      </c>
      <c r="N45" s="48">
        <v>7.85</v>
      </c>
      <c r="O45" s="48">
        <v>93.8709677</v>
      </c>
      <c r="P45" s="7"/>
      <c r="Q45" s="3"/>
    </row>
    <row x14ac:dyDescent="0.25" r="46" customHeight="1" ht="16.5">
      <c r="A46" s="5">
        <v>545</v>
      </c>
      <c r="B46" s="3" t="s">
        <v>2220</v>
      </c>
      <c r="C46" s="3" t="s">
        <v>2221</v>
      </c>
      <c r="D46" s="5">
        <v>15</v>
      </c>
      <c r="E46" s="3" t="s">
        <v>82</v>
      </c>
      <c r="F46" s="5">
        <v>2</v>
      </c>
      <c r="G46" s="5">
        <v>7</v>
      </c>
      <c r="H46" s="3" t="s">
        <v>2</v>
      </c>
      <c r="I46" s="3" t="s">
        <v>2</v>
      </c>
      <c r="J46" s="55"/>
      <c r="K46" s="3"/>
      <c r="L46" s="48">
        <v>8.3</v>
      </c>
      <c r="M46" s="5">
        <v>98</v>
      </c>
      <c r="N46" s="48">
        <v>5.676</v>
      </c>
      <c r="O46" s="48">
        <v>96.9047619</v>
      </c>
      <c r="P46" s="5">
        <v>68</v>
      </c>
      <c r="Q46" s="3"/>
    </row>
    <row x14ac:dyDescent="0.25" r="47" customHeight="1" ht="16.5">
      <c r="A47" s="5">
        <v>649</v>
      </c>
      <c r="B47" s="3" t="s">
        <v>245</v>
      </c>
      <c r="C47" s="3" t="s">
        <v>246</v>
      </c>
      <c r="D47" s="5">
        <v>15</v>
      </c>
      <c r="E47" s="3" t="s">
        <v>82</v>
      </c>
      <c r="F47" s="5">
        <v>6</v>
      </c>
      <c r="G47" s="5">
        <v>16</v>
      </c>
      <c r="H47" s="3" t="s">
        <v>2</v>
      </c>
      <c r="I47" s="3" t="s">
        <v>2</v>
      </c>
      <c r="J47" s="5">
        <v>2</v>
      </c>
      <c r="K47" s="3" t="s">
        <v>247</v>
      </c>
      <c r="L47" s="48">
        <v>10.5</v>
      </c>
      <c r="M47" s="5">
        <v>91</v>
      </c>
      <c r="N47" s="48">
        <v>5.742</v>
      </c>
      <c r="O47" s="48">
        <v>80.942623</v>
      </c>
      <c r="P47" s="5">
        <v>88</v>
      </c>
      <c r="Q47" s="3"/>
    </row>
    <row x14ac:dyDescent="0.25" r="48" customHeight="1" ht="16.5">
      <c r="A48" s="5">
        <v>650</v>
      </c>
      <c r="B48" s="3" t="s">
        <v>2222</v>
      </c>
      <c r="C48" s="3" t="s">
        <v>2223</v>
      </c>
      <c r="D48" s="5">
        <v>15</v>
      </c>
      <c r="E48" s="3" t="s">
        <v>82</v>
      </c>
      <c r="F48" s="5">
        <v>8</v>
      </c>
      <c r="G48" s="5">
        <v>18</v>
      </c>
      <c r="H48" s="3" t="s">
        <v>2</v>
      </c>
      <c r="I48" s="3" t="s">
        <v>2</v>
      </c>
      <c r="J48" s="5">
        <v>2</v>
      </c>
      <c r="K48" s="3" t="s">
        <v>2224</v>
      </c>
      <c r="L48" s="48">
        <v>13.5</v>
      </c>
      <c r="M48" s="5">
        <v>94</v>
      </c>
      <c r="N48" s="48">
        <v>9.727</v>
      </c>
      <c r="O48" s="48">
        <v>92.4180328</v>
      </c>
      <c r="P48" s="5">
        <v>125</v>
      </c>
      <c r="Q48" s="3"/>
    </row>
    <row x14ac:dyDescent="0.25" r="49" customHeight="1" ht="16.5">
      <c r="A49" s="5">
        <v>654</v>
      </c>
      <c r="B49" s="3" t="s">
        <v>2225</v>
      </c>
      <c r="C49" s="3" t="s">
        <v>2226</v>
      </c>
      <c r="D49" s="5">
        <v>8</v>
      </c>
      <c r="E49" s="3" t="s">
        <v>64</v>
      </c>
      <c r="F49" s="5">
        <v>2</v>
      </c>
      <c r="G49" s="5">
        <v>3</v>
      </c>
      <c r="H49" s="3" t="s">
        <v>2</v>
      </c>
      <c r="I49" s="3" t="s">
        <v>2</v>
      </c>
      <c r="J49" s="5">
        <v>2</v>
      </c>
      <c r="K49" s="3" t="s">
        <v>2227</v>
      </c>
      <c r="L49" s="48">
        <v>10.7</v>
      </c>
      <c r="M49" s="5">
        <v>95</v>
      </c>
      <c r="N49" s="48">
        <v>8.168</v>
      </c>
      <c r="O49" s="48">
        <v>91.6666667</v>
      </c>
      <c r="P49" s="5">
        <v>63</v>
      </c>
      <c r="Q49" s="3"/>
    </row>
    <row x14ac:dyDescent="0.25" r="50" customHeight="1" ht="16.5">
      <c r="A50" s="5">
        <v>657</v>
      </c>
      <c r="B50" s="3" t="s">
        <v>2228</v>
      </c>
      <c r="C50" s="3" t="s">
        <v>2229</v>
      </c>
      <c r="D50" s="5">
        <v>18</v>
      </c>
      <c r="E50" s="3" t="s">
        <v>196</v>
      </c>
      <c r="F50" s="5">
        <v>10</v>
      </c>
      <c r="G50" s="5">
        <v>193</v>
      </c>
      <c r="H50" s="3" t="s">
        <v>2</v>
      </c>
      <c r="I50" s="3" t="s">
        <v>2</v>
      </c>
      <c r="J50" s="55"/>
      <c r="K50" s="3"/>
      <c r="L50" s="48">
        <v>4.5</v>
      </c>
      <c r="M50" s="5">
        <v>92</v>
      </c>
      <c r="N50" s="48">
        <v>2.186</v>
      </c>
      <c r="O50" s="48">
        <v>67.5824176</v>
      </c>
      <c r="P50" s="5">
        <v>28</v>
      </c>
      <c r="Q50" s="3"/>
    </row>
    <row x14ac:dyDescent="0.25" r="51" customHeight="1" ht="16.5">
      <c r="A51" s="5">
        <v>731</v>
      </c>
      <c r="B51" s="3" t="s">
        <v>2230</v>
      </c>
      <c r="C51" s="3" t="s">
        <v>2231</v>
      </c>
      <c r="D51" s="5">
        <v>45</v>
      </c>
      <c r="E51" s="3" t="s">
        <v>324</v>
      </c>
      <c r="F51" s="5">
        <v>2</v>
      </c>
      <c r="G51" s="5">
        <v>27</v>
      </c>
      <c r="H51" s="3" t="s">
        <v>2</v>
      </c>
      <c r="I51" s="3" t="s">
        <v>2</v>
      </c>
      <c r="J51" s="5">
        <v>3</v>
      </c>
      <c r="K51" s="3" t="s">
        <v>2232</v>
      </c>
      <c r="L51" s="13"/>
      <c r="M51" s="7"/>
      <c r="N51" s="13"/>
      <c r="O51" s="13"/>
      <c r="P51" s="5">
        <v>19</v>
      </c>
      <c r="Q51" s="3"/>
    </row>
    <row x14ac:dyDescent="0.25" r="52" customHeight="1" ht="16.5">
      <c r="A52" s="5">
        <v>737</v>
      </c>
      <c r="B52" s="3" t="s">
        <v>2233</v>
      </c>
      <c r="C52" s="3" t="s">
        <v>2234</v>
      </c>
      <c r="D52" s="5">
        <v>15</v>
      </c>
      <c r="E52" s="3" t="s">
        <v>82</v>
      </c>
      <c r="F52" s="5">
        <v>10</v>
      </c>
      <c r="G52" s="5">
        <v>60</v>
      </c>
      <c r="H52" s="3" t="s">
        <v>2</v>
      </c>
      <c r="I52" s="3" t="s">
        <v>2</v>
      </c>
      <c r="J52" s="55"/>
      <c r="K52" s="3"/>
      <c r="L52" s="48">
        <v>25.2</v>
      </c>
      <c r="M52" s="5">
        <v>99</v>
      </c>
      <c r="N52" s="48">
        <v>23.603</v>
      </c>
      <c r="O52" s="48">
        <v>99.6376812</v>
      </c>
      <c r="P52" s="5">
        <v>165</v>
      </c>
      <c r="Q52" s="3"/>
    </row>
    <row x14ac:dyDescent="0.25" r="53" customHeight="1" ht="16.5">
      <c r="A53" s="5">
        <v>738</v>
      </c>
      <c r="B53" s="3" t="s">
        <v>2235</v>
      </c>
      <c r="C53" s="3" t="s">
        <v>2236</v>
      </c>
      <c r="D53" s="5">
        <v>8</v>
      </c>
      <c r="E53" s="3" t="s">
        <v>64</v>
      </c>
      <c r="F53" s="5">
        <v>1</v>
      </c>
      <c r="G53" s="5">
        <v>6</v>
      </c>
      <c r="H53" s="3" t="s">
        <v>2</v>
      </c>
      <c r="I53" s="3" t="s">
        <v>2</v>
      </c>
      <c r="J53" s="55"/>
      <c r="K53" s="3"/>
      <c r="L53" s="48">
        <v>19.1</v>
      </c>
      <c r="M53" s="5">
        <v>98</v>
      </c>
      <c r="N53" s="48">
        <v>14.467</v>
      </c>
      <c r="O53" s="48">
        <v>98.0263158</v>
      </c>
      <c r="P53" s="5">
        <v>122</v>
      </c>
      <c r="Q53" s="3"/>
    </row>
    <row x14ac:dyDescent="0.25" r="54" customHeight="1" ht="16.5">
      <c r="A54" s="5">
        <v>760</v>
      </c>
      <c r="B54" s="3" t="s">
        <v>2237</v>
      </c>
      <c r="C54" s="3" t="s">
        <v>2238</v>
      </c>
      <c r="D54" s="5">
        <v>6</v>
      </c>
      <c r="E54" s="3" t="s">
        <v>56</v>
      </c>
      <c r="F54" s="5">
        <v>1</v>
      </c>
      <c r="G54" s="5">
        <v>6</v>
      </c>
      <c r="H54" s="3" t="s">
        <v>2</v>
      </c>
      <c r="I54" s="3" t="s">
        <v>2</v>
      </c>
      <c r="J54" s="5">
        <v>3</v>
      </c>
      <c r="K54" s="3" t="s">
        <v>2239</v>
      </c>
      <c r="L54" s="48">
        <v>8.5</v>
      </c>
      <c r="M54" s="5">
        <v>96</v>
      </c>
      <c r="N54" s="48">
        <v>6.565</v>
      </c>
      <c r="O54" s="48">
        <v>94.2592593</v>
      </c>
      <c r="P54" s="5">
        <v>57</v>
      </c>
      <c r="Q54" s="3"/>
    </row>
    <row x14ac:dyDescent="0.25" r="55" customHeight="1" ht="16.5">
      <c r="A55" s="5">
        <v>838</v>
      </c>
      <c r="B55" s="3" t="s">
        <v>2240</v>
      </c>
      <c r="C55" s="3" t="s">
        <v>2241</v>
      </c>
      <c r="D55" s="5">
        <v>16</v>
      </c>
      <c r="E55" s="3" t="s">
        <v>55</v>
      </c>
      <c r="F55" s="5">
        <v>6</v>
      </c>
      <c r="G55" s="5">
        <v>6</v>
      </c>
      <c r="H55" s="3" t="s">
        <v>2</v>
      </c>
      <c r="I55" s="3" t="s">
        <v>2</v>
      </c>
      <c r="J55" s="5">
        <v>2</v>
      </c>
      <c r="K55" s="3" t="s">
        <v>2242</v>
      </c>
      <c r="L55" s="48">
        <v>6.7</v>
      </c>
      <c r="M55" s="5">
        <v>92</v>
      </c>
      <c r="N55" s="48">
        <v>4.009</v>
      </c>
      <c r="O55" s="48">
        <v>93.6781609</v>
      </c>
      <c r="P55" s="5">
        <v>56</v>
      </c>
      <c r="Q55" s="3"/>
    </row>
    <row x14ac:dyDescent="0.25" r="56" customHeight="1" ht="16.5">
      <c r="A56" s="5">
        <v>913</v>
      </c>
      <c r="B56" s="3" t="s">
        <v>2243</v>
      </c>
      <c r="C56" s="3" t="s">
        <v>2244</v>
      </c>
      <c r="D56" s="5">
        <v>15</v>
      </c>
      <c r="E56" s="3" t="s">
        <v>82</v>
      </c>
      <c r="F56" s="5">
        <v>4</v>
      </c>
      <c r="G56" s="5">
        <v>9</v>
      </c>
      <c r="H56" s="3" t="s">
        <v>2</v>
      </c>
      <c r="I56" s="3" t="s">
        <v>2</v>
      </c>
      <c r="J56" s="5">
        <v>3</v>
      </c>
      <c r="K56" s="3" t="s">
        <v>2245</v>
      </c>
      <c r="L56" s="5">
        <v>13</v>
      </c>
      <c r="M56" s="5">
        <v>95</v>
      </c>
      <c r="N56" s="48">
        <v>7.72</v>
      </c>
      <c r="O56" s="48">
        <v>94.0559441</v>
      </c>
      <c r="P56" s="5">
        <v>94</v>
      </c>
      <c r="Q56" s="3"/>
    </row>
    <row x14ac:dyDescent="0.25" r="57" customHeight="1" ht="16.5">
      <c r="A57" s="5">
        <v>914</v>
      </c>
      <c r="B57" s="3" t="s">
        <v>2246</v>
      </c>
      <c r="C57" s="3" t="s">
        <v>2247</v>
      </c>
      <c r="D57" s="5">
        <v>15</v>
      </c>
      <c r="E57" s="3" t="s">
        <v>82</v>
      </c>
      <c r="F57" s="5">
        <v>2</v>
      </c>
      <c r="G57" s="5">
        <v>15</v>
      </c>
      <c r="H57" s="3" t="s">
        <v>2</v>
      </c>
      <c r="I57" s="3" t="s">
        <v>2</v>
      </c>
      <c r="J57" s="55"/>
      <c r="K57" s="3"/>
      <c r="L57" s="48">
        <v>13.1</v>
      </c>
      <c r="M57" s="5">
        <v>96</v>
      </c>
      <c r="N57" s="48">
        <v>7.518</v>
      </c>
      <c r="O57" s="48">
        <v>93.3566434</v>
      </c>
      <c r="P57" s="5">
        <v>79</v>
      </c>
      <c r="Q57" s="3"/>
    </row>
    <row x14ac:dyDescent="0.25" r="58" customHeight="1" ht="16.5">
      <c r="A58" s="5">
        <v>923</v>
      </c>
      <c r="B58" s="3" t="s">
        <v>2248</v>
      </c>
      <c r="C58" s="3" t="s">
        <v>2249</v>
      </c>
      <c r="D58" s="5">
        <v>15</v>
      </c>
      <c r="E58" s="3" t="s">
        <v>82</v>
      </c>
      <c r="F58" s="5">
        <v>9</v>
      </c>
      <c r="G58" s="5">
        <v>59</v>
      </c>
      <c r="H58" s="3" t="s">
        <v>2</v>
      </c>
      <c r="I58" s="3" t="s">
        <v>2</v>
      </c>
      <c r="J58" s="55"/>
      <c r="K58" s="3"/>
      <c r="L58" s="48">
        <v>12.1</v>
      </c>
      <c r="M58" s="5">
        <v>96</v>
      </c>
      <c r="N58" s="48">
        <v>8.308</v>
      </c>
      <c r="O58" s="48">
        <v>91.40625</v>
      </c>
      <c r="P58" s="5">
        <v>81</v>
      </c>
      <c r="Q58" s="3"/>
    </row>
    <row x14ac:dyDescent="0.25" r="59" customHeight="1" ht="16.5">
      <c r="A59" s="5">
        <v>924</v>
      </c>
      <c r="B59" s="3" t="s">
        <v>2250</v>
      </c>
      <c r="C59" s="3" t="s">
        <v>2251</v>
      </c>
      <c r="D59" s="5">
        <v>15</v>
      </c>
      <c r="E59" s="3" t="s">
        <v>82</v>
      </c>
      <c r="F59" s="5">
        <v>3</v>
      </c>
      <c r="G59" s="5">
        <v>11</v>
      </c>
      <c r="H59" s="3" t="s">
        <v>2</v>
      </c>
      <c r="I59" s="3" t="s">
        <v>2</v>
      </c>
      <c r="J59" s="5">
        <v>2</v>
      </c>
      <c r="K59" s="3" t="s">
        <v>2252</v>
      </c>
      <c r="L59" s="48">
        <v>5.2</v>
      </c>
      <c r="M59" s="5">
        <v>77</v>
      </c>
      <c r="N59" s="48">
        <v>3.991</v>
      </c>
      <c r="O59" s="48">
        <v>87.8571429</v>
      </c>
      <c r="P59" s="5">
        <v>48</v>
      </c>
      <c r="Q59" s="3"/>
    </row>
    <row x14ac:dyDescent="0.25" r="60" customHeight="1" ht="16.5">
      <c r="A60" s="5">
        <v>935</v>
      </c>
      <c r="B60" s="3" t="s">
        <v>2253</v>
      </c>
      <c r="C60" s="3" t="s">
        <v>2254</v>
      </c>
      <c r="D60" s="5">
        <v>16</v>
      </c>
      <c r="E60" s="3" t="s">
        <v>55</v>
      </c>
      <c r="F60" s="5">
        <v>1</v>
      </c>
      <c r="G60" s="5">
        <v>1</v>
      </c>
      <c r="H60" s="3" t="s">
        <v>2</v>
      </c>
      <c r="I60" s="3" t="s">
        <v>2</v>
      </c>
      <c r="J60" s="5">
        <v>1</v>
      </c>
      <c r="K60" s="3" t="s">
        <v>2255</v>
      </c>
      <c r="L60" s="48">
        <v>9.6</v>
      </c>
      <c r="M60" s="5">
        <v>97</v>
      </c>
      <c r="N60" s="48">
        <v>6.189</v>
      </c>
      <c r="O60" s="48">
        <v>95.1086957</v>
      </c>
      <c r="P60" s="5">
        <v>56</v>
      </c>
      <c r="Q60" s="3"/>
    </row>
    <row x14ac:dyDescent="0.25" r="61" customHeight="1" ht="16.5">
      <c r="A61" s="5">
        <v>991</v>
      </c>
      <c r="B61" s="3" t="s">
        <v>2256</v>
      </c>
      <c r="C61" s="3" t="s">
        <v>2257</v>
      </c>
      <c r="D61" s="5">
        <v>4</v>
      </c>
      <c r="E61" s="3" t="s">
        <v>243</v>
      </c>
      <c r="F61" s="5">
        <v>1</v>
      </c>
      <c r="G61" s="5">
        <v>218</v>
      </c>
      <c r="H61" s="3" t="s">
        <v>2</v>
      </c>
      <c r="I61" s="3" t="s">
        <v>2</v>
      </c>
      <c r="J61" s="55"/>
      <c r="K61" s="3"/>
      <c r="L61" s="5">
        <v>10</v>
      </c>
      <c r="M61" s="5">
        <v>95</v>
      </c>
      <c r="N61" s="48">
        <v>6.215</v>
      </c>
      <c r="O61" s="48">
        <v>83.3333333</v>
      </c>
      <c r="P61" s="5">
        <v>91</v>
      </c>
      <c r="Q61" s="3"/>
    </row>
    <row x14ac:dyDescent="0.25" r="62" customHeight="1" ht="16.5">
      <c r="A62" s="5">
        <v>1001</v>
      </c>
      <c r="B62" s="3" t="s">
        <v>2258</v>
      </c>
      <c r="C62" s="3" t="s">
        <v>2259</v>
      </c>
      <c r="D62" s="5">
        <v>17</v>
      </c>
      <c r="E62" s="3" t="s">
        <v>311</v>
      </c>
      <c r="F62" s="5">
        <v>3</v>
      </c>
      <c r="G62" s="5">
        <v>25</v>
      </c>
      <c r="H62" s="3" t="s">
        <v>2</v>
      </c>
      <c r="I62" s="3" t="s">
        <v>2</v>
      </c>
      <c r="J62" s="55"/>
      <c r="K62" s="3"/>
      <c r="L62" s="48">
        <v>7.4</v>
      </c>
      <c r="M62" s="5">
        <v>90</v>
      </c>
      <c r="N62" s="48">
        <v>7.341</v>
      </c>
      <c r="O62" s="48">
        <v>97.8571429</v>
      </c>
      <c r="P62" s="5">
        <v>58</v>
      </c>
      <c r="Q62" s="3"/>
    </row>
    <row x14ac:dyDescent="0.25" r="63" customHeight="1" ht="16.5">
      <c r="A63" s="5">
        <v>1027</v>
      </c>
      <c r="B63" s="3" t="s">
        <v>1077</v>
      </c>
      <c r="C63" s="3" t="s">
        <v>1078</v>
      </c>
      <c r="D63" s="5">
        <v>22</v>
      </c>
      <c r="E63" s="3" t="s">
        <v>75</v>
      </c>
      <c r="F63" s="5">
        <v>18</v>
      </c>
      <c r="G63" s="5">
        <v>31</v>
      </c>
      <c r="H63" s="3" t="s">
        <v>2</v>
      </c>
      <c r="I63" s="3" t="s">
        <v>2</v>
      </c>
      <c r="J63" s="5">
        <v>3</v>
      </c>
      <c r="K63" s="3" t="s">
        <v>1079</v>
      </c>
      <c r="L63" s="48">
        <v>8.4</v>
      </c>
      <c r="M63" s="5">
        <v>93</v>
      </c>
      <c r="N63" s="48">
        <v>5.715</v>
      </c>
      <c r="O63" s="48">
        <v>92.4870466</v>
      </c>
      <c r="P63" s="5">
        <v>67</v>
      </c>
      <c r="Q63" s="3"/>
    </row>
    <row x14ac:dyDescent="0.25" r="64" customHeight="1" ht="16.5">
      <c r="A64" s="5">
        <v>1030</v>
      </c>
      <c r="B64" s="3" t="s">
        <v>1005</v>
      </c>
      <c r="C64" s="3" t="s">
        <v>1006</v>
      </c>
      <c r="D64" s="5">
        <v>15</v>
      </c>
      <c r="E64" s="3" t="s">
        <v>82</v>
      </c>
      <c r="F64" s="5">
        <v>23</v>
      </c>
      <c r="G64" s="5">
        <v>32</v>
      </c>
      <c r="H64" s="3" t="s">
        <v>2</v>
      </c>
      <c r="I64" s="3" t="s">
        <v>2</v>
      </c>
      <c r="J64" s="5">
        <v>2</v>
      </c>
      <c r="K64" s="3" t="s">
        <v>1007</v>
      </c>
      <c r="L64" s="48">
        <v>9.8</v>
      </c>
      <c r="M64" s="5">
        <v>94</v>
      </c>
      <c r="N64" s="48">
        <v>6.04</v>
      </c>
      <c r="O64" s="48">
        <v>90.4411765</v>
      </c>
      <c r="P64" s="5">
        <v>62</v>
      </c>
      <c r="Q64" s="3"/>
    </row>
    <row x14ac:dyDescent="0.25" r="65" customHeight="1" ht="16.5">
      <c r="A65" s="5">
        <v>1032</v>
      </c>
      <c r="B65" s="3" t="s">
        <v>2260</v>
      </c>
      <c r="C65" s="3" t="s">
        <v>2261</v>
      </c>
      <c r="D65" s="5">
        <v>21</v>
      </c>
      <c r="E65" s="3" t="s">
        <v>60</v>
      </c>
      <c r="F65" s="5">
        <v>1</v>
      </c>
      <c r="G65" s="5">
        <v>3</v>
      </c>
      <c r="H65" s="3" t="s">
        <v>2</v>
      </c>
      <c r="I65" s="3" t="s">
        <v>2</v>
      </c>
      <c r="J65" s="5">
        <v>3</v>
      </c>
      <c r="K65" s="3" t="s">
        <v>2262</v>
      </c>
      <c r="L65" s="48">
        <v>4.5</v>
      </c>
      <c r="M65" s="5">
        <v>88</v>
      </c>
      <c r="N65" s="48">
        <v>2.19</v>
      </c>
      <c r="O65" s="48">
        <v>59.375</v>
      </c>
      <c r="P65" s="5">
        <v>38</v>
      </c>
      <c r="Q65" s="3"/>
    </row>
    <row x14ac:dyDescent="0.25" r="66" customHeight="1" ht="16.5">
      <c r="A66" s="5">
        <v>1066</v>
      </c>
      <c r="B66" s="3" t="s">
        <v>2263</v>
      </c>
      <c r="C66" s="3" t="s">
        <v>2264</v>
      </c>
      <c r="D66" s="5">
        <v>12</v>
      </c>
      <c r="E66" s="3" t="s">
        <v>912</v>
      </c>
      <c r="F66" s="5">
        <v>1</v>
      </c>
      <c r="G66" s="5">
        <v>38</v>
      </c>
      <c r="H66" s="3" t="s">
        <v>2</v>
      </c>
      <c r="I66" s="3" t="s">
        <v>2</v>
      </c>
      <c r="J66" s="5">
        <v>3</v>
      </c>
      <c r="K66" s="3" t="s">
        <v>2265</v>
      </c>
      <c r="L66" s="48">
        <v>6.1</v>
      </c>
      <c r="M66" s="5">
        <v>90</v>
      </c>
      <c r="N66" s="48">
        <v>3.862</v>
      </c>
      <c r="O66" s="48">
        <v>84.8314607</v>
      </c>
      <c r="P66" s="5">
        <v>57</v>
      </c>
      <c r="Q66" s="3"/>
    </row>
    <row x14ac:dyDescent="0.25" r="67" customHeight="1" ht="16.5">
      <c r="A67" s="5">
        <v>1084</v>
      </c>
      <c r="B67" s="3" t="s">
        <v>2266</v>
      </c>
      <c r="C67" s="3" t="s">
        <v>2267</v>
      </c>
      <c r="D67" s="5">
        <v>8</v>
      </c>
      <c r="E67" s="3" t="s">
        <v>64</v>
      </c>
      <c r="F67" s="5">
        <v>9</v>
      </c>
      <c r="G67" s="5">
        <v>40</v>
      </c>
      <c r="H67" s="3" t="s">
        <v>2</v>
      </c>
      <c r="I67" s="3" t="s">
        <v>2</v>
      </c>
      <c r="J67" s="55"/>
      <c r="K67" s="3"/>
      <c r="L67" s="48">
        <v>8.6</v>
      </c>
      <c r="M67" s="5">
        <v>92</v>
      </c>
      <c r="N67" s="48">
        <v>4.691</v>
      </c>
      <c r="O67" s="48">
        <v>78.4132841</v>
      </c>
      <c r="P67" s="5">
        <v>58</v>
      </c>
      <c r="Q67" s="3"/>
    </row>
    <row x14ac:dyDescent="0.25" r="68" customHeight="1" ht="16.5">
      <c r="A68" s="5">
        <v>1105</v>
      </c>
      <c r="B68" s="3" t="s">
        <v>2268</v>
      </c>
      <c r="C68" s="3" t="s">
        <v>2269</v>
      </c>
      <c r="D68" s="5">
        <v>17</v>
      </c>
      <c r="E68" s="3" t="s">
        <v>311</v>
      </c>
      <c r="F68" s="5">
        <v>3</v>
      </c>
      <c r="G68" s="5">
        <v>19</v>
      </c>
      <c r="H68" s="3" t="s">
        <v>2</v>
      </c>
      <c r="I68" s="3" t="s">
        <v>2</v>
      </c>
      <c r="J68" s="5">
        <v>2</v>
      </c>
      <c r="K68" s="3" t="s">
        <v>2270</v>
      </c>
      <c r="L68" s="48">
        <v>9.8</v>
      </c>
      <c r="M68" s="5">
        <v>97</v>
      </c>
      <c r="N68" s="48">
        <v>6.312</v>
      </c>
      <c r="O68" s="48">
        <v>96.9512195</v>
      </c>
      <c r="P68" s="5">
        <v>80</v>
      </c>
      <c r="Q68" s="3"/>
    </row>
    <row x14ac:dyDescent="0.25" r="69" customHeight="1" ht="16.5">
      <c r="A69" s="5">
        <v>1167</v>
      </c>
      <c r="B69" s="3" t="s">
        <v>2271</v>
      </c>
      <c r="C69" s="3" t="s">
        <v>2272</v>
      </c>
      <c r="D69" s="5">
        <v>4</v>
      </c>
      <c r="E69" s="3" t="s">
        <v>243</v>
      </c>
      <c r="F69" s="5">
        <v>1</v>
      </c>
      <c r="G69" s="5">
        <v>177</v>
      </c>
      <c r="H69" s="3" t="s">
        <v>2</v>
      </c>
      <c r="I69" s="3" t="s">
        <v>2</v>
      </c>
      <c r="J69" s="5">
        <v>2</v>
      </c>
      <c r="K69" s="3" t="s">
        <v>2273</v>
      </c>
      <c r="L69" s="48">
        <v>9.1</v>
      </c>
      <c r="M69" s="5">
        <v>94</v>
      </c>
      <c r="N69" s="48">
        <v>5.578</v>
      </c>
      <c r="O69" s="48">
        <v>87.7622378</v>
      </c>
      <c r="P69" s="5">
        <v>92</v>
      </c>
      <c r="Q69" s="3"/>
    </row>
    <row x14ac:dyDescent="0.25" r="70" customHeight="1" ht="16.5">
      <c r="A70" s="5">
        <v>1176</v>
      </c>
      <c r="B70" s="3" t="s">
        <v>1680</v>
      </c>
      <c r="C70" s="3" t="s">
        <v>1681</v>
      </c>
      <c r="D70" s="5">
        <v>15</v>
      </c>
      <c r="E70" s="3" t="s">
        <v>82</v>
      </c>
      <c r="F70" s="5">
        <v>13</v>
      </c>
      <c r="G70" s="5">
        <v>19</v>
      </c>
      <c r="H70" s="3" t="s">
        <v>2</v>
      </c>
      <c r="I70" s="3" t="s">
        <v>2</v>
      </c>
      <c r="J70" s="5">
        <v>2</v>
      </c>
      <c r="K70" s="3" t="s">
        <v>1682</v>
      </c>
      <c r="L70" s="48">
        <v>24.7</v>
      </c>
      <c r="M70" s="5">
        <v>98</v>
      </c>
      <c r="N70" s="48">
        <v>17.373</v>
      </c>
      <c r="O70" s="48">
        <v>96.0227273</v>
      </c>
      <c r="P70" s="5">
        <v>148</v>
      </c>
      <c r="Q70" s="3"/>
    </row>
    <row x14ac:dyDescent="0.25" r="71" customHeight="1" ht="16.5">
      <c r="A71" s="5">
        <v>1177</v>
      </c>
      <c r="B71" s="3" t="s">
        <v>2274</v>
      </c>
      <c r="C71" s="3" t="s">
        <v>2275</v>
      </c>
      <c r="D71" s="5">
        <v>17</v>
      </c>
      <c r="E71" s="3" t="s">
        <v>311</v>
      </c>
      <c r="F71" s="5">
        <v>4</v>
      </c>
      <c r="G71" s="5">
        <v>24</v>
      </c>
      <c r="H71" s="3" t="s">
        <v>2</v>
      </c>
      <c r="I71" s="3" t="s">
        <v>2</v>
      </c>
      <c r="J71" s="55"/>
      <c r="K71" s="3"/>
      <c r="L71" s="48">
        <v>7.3</v>
      </c>
      <c r="M71" s="5">
        <v>92</v>
      </c>
      <c r="N71" s="48">
        <v>6.89</v>
      </c>
      <c r="O71" s="48">
        <v>82.3863636</v>
      </c>
      <c r="P71" s="5">
        <v>75</v>
      </c>
      <c r="Q71" s="3"/>
    </row>
    <row x14ac:dyDescent="0.25" r="72" customHeight="1" ht="16.5">
      <c r="A72" s="5">
        <v>1184</v>
      </c>
      <c r="B72" s="3" t="s">
        <v>2276</v>
      </c>
      <c r="C72" s="3" t="s">
        <v>2277</v>
      </c>
      <c r="D72" s="5">
        <v>6</v>
      </c>
      <c r="E72" s="3" t="s">
        <v>56</v>
      </c>
      <c r="F72" s="5">
        <v>1</v>
      </c>
      <c r="G72" s="5">
        <v>28</v>
      </c>
      <c r="H72" s="3" t="s">
        <v>2</v>
      </c>
      <c r="I72" s="3" t="s">
        <v>2</v>
      </c>
      <c r="J72" s="5">
        <v>3</v>
      </c>
      <c r="K72" s="3" t="s">
        <v>2278</v>
      </c>
      <c r="L72" s="48">
        <v>4.5</v>
      </c>
      <c r="M72" s="5">
        <v>92</v>
      </c>
      <c r="N72" s="48">
        <v>2.426</v>
      </c>
      <c r="O72" s="48">
        <v>29.020979</v>
      </c>
      <c r="P72" s="5">
        <v>36</v>
      </c>
      <c r="Q72" s="3"/>
    </row>
    <row x14ac:dyDescent="0.25" r="73" customHeight="1" ht="16.5">
      <c r="A73" s="5">
        <v>1246</v>
      </c>
      <c r="B73" s="3" t="s">
        <v>386</v>
      </c>
      <c r="C73" s="3" t="s">
        <v>387</v>
      </c>
      <c r="D73" s="5">
        <v>15</v>
      </c>
      <c r="E73" s="3" t="s">
        <v>82</v>
      </c>
      <c r="F73" s="5">
        <v>3</v>
      </c>
      <c r="G73" s="5">
        <v>3</v>
      </c>
      <c r="H73" s="3" t="s">
        <v>2</v>
      </c>
      <c r="I73" s="3" t="s">
        <v>2</v>
      </c>
      <c r="J73" s="5">
        <v>3</v>
      </c>
      <c r="K73" s="3" t="s">
        <v>388</v>
      </c>
      <c r="L73" s="48">
        <v>32.2</v>
      </c>
      <c r="M73" s="5">
        <v>99</v>
      </c>
      <c r="N73" s="48">
        <v>19.819</v>
      </c>
      <c r="O73" s="48">
        <v>97.1590909</v>
      </c>
      <c r="P73" s="5">
        <v>124</v>
      </c>
      <c r="Q73" s="3"/>
    </row>
    <row x14ac:dyDescent="0.25" r="74" customHeight="1" ht="16.5">
      <c r="A74" s="5">
        <v>1299</v>
      </c>
      <c r="B74" s="3" t="s">
        <v>286</v>
      </c>
      <c r="C74" s="3" t="s">
        <v>287</v>
      </c>
      <c r="D74" s="5">
        <v>8</v>
      </c>
      <c r="E74" s="3" t="s">
        <v>64</v>
      </c>
      <c r="F74" s="5">
        <v>8</v>
      </c>
      <c r="G74" s="5">
        <v>20</v>
      </c>
      <c r="H74" s="3" t="s">
        <v>2</v>
      </c>
      <c r="I74" s="3" t="s">
        <v>2</v>
      </c>
      <c r="J74" s="5">
        <v>2</v>
      </c>
      <c r="K74" s="3" t="s">
        <v>288</v>
      </c>
      <c r="L74" s="48">
        <v>7.7</v>
      </c>
      <c r="M74" s="5">
        <v>92</v>
      </c>
      <c r="N74" s="48">
        <v>3.684</v>
      </c>
      <c r="O74" s="48">
        <v>85.5769231</v>
      </c>
      <c r="P74" s="5">
        <v>44</v>
      </c>
      <c r="Q74" s="3"/>
    </row>
    <row x14ac:dyDescent="0.25" r="75" customHeight="1" ht="16.5">
      <c r="A75" s="5">
        <v>1357</v>
      </c>
      <c r="B75" s="3" t="s">
        <v>2279</v>
      </c>
      <c r="C75" s="3" t="s">
        <v>2280</v>
      </c>
      <c r="D75" s="5">
        <v>9</v>
      </c>
      <c r="E75" s="3" t="s">
        <v>120</v>
      </c>
      <c r="F75" s="5">
        <v>13</v>
      </c>
      <c r="G75" s="5">
        <v>26</v>
      </c>
      <c r="H75" s="3" t="s">
        <v>3</v>
      </c>
      <c r="I75" s="3" t="s">
        <v>2</v>
      </c>
      <c r="J75" s="5">
        <v>3</v>
      </c>
      <c r="K75" s="3" t="s">
        <v>2281</v>
      </c>
      <c r="L75" s="48">
        <v>8.1</v>
      </c>
      <c r="M75" s="5">
        <v>81</v>
      </c>
      <c r="N75" s="48">
        <v>5.016</v>
      </c>
      <c r="O75" s="5">
        <v>75</v>
      </c>
      <c r="P75" s="5">
        <v>53</v>
      </c>
      <c r="Q75" s="3"/>
    </row>
    <row x14ac:dyDescent="0.25" r="76" customHeight="1" ht="16.5">
      <c r="A76" s="5">
        <v>1399</v>
      </c>
      <c r="B76" s="3" t="s">
        <v>2282</v>
      </c>
      <c r="C76" s="3" t="s">
        <v>2283</v>
      </c>
      <c r="D76" s="5">
        <v>2</v>
      </c>
      <c r="E76" s="3" t="s">
        <v>1463</v>
      </c>
      <c r="F76" s="5">
        <v>2</v>
      </c>
      <c r="G76" s="5">
        <v>82</v>
      </c>
      <c r="H76" s="3" t="s">
        <v>2</v>
      </c>
      <c r="I76" s="3" t="s">
        <v>2</v>
      </c>
      <c r="J76" s="55"/>
      <c r="K76" s="3"/>
      <c r="L76" s="48">
        <v>11.3</v>
      </c>
      <c r="M76" s="5">
        <v>96</v>
      </c>
      <c r="N76" s="48">
        <v>5.91</v>
      </c>
      <c r="O76" s="48">
        <v>94.5512821</v>
      </c>
      <c r="P76" s="5">
        <v>102</v>
      </c>
      <c r="Q76" s="3"/>
    </row>
    <row x14ac:dyDescent="0.25" r="77" customHeight="1" ht="16.5">
      <c r="A77" s="5">
        <v>1407</v>
      </c>
      <c r="B77" s="3" t="s">
        <v>2284</v>
      </c>
      <c r="C77" s="3" t="s">
        <v>2285</v>
      </c>
      <c r="D77" s="5">
        <v>4</v>
      </c>
      <c r="E77" s="3" t="s">
        <v>243</v>
      </c>
      <c r="F77" s="5">
        <v>1</v>
      </c>
      <c r="G77" s="5">
        <v>90</v>
      </c>
      <c r="H77" s="3" t="s">
        <v>2</v>
      </c>
      <c r="I77" s="3" t="s">
        <v>2</v>
      </c>
      <c r="J77" s="55"/>
      <c r="K77" s="3"/>
      <c r="L77" s="48">
        <v>7.9</v>
      </c>
      <c r="M77" s="5">
        <v>92</v>
      </c>
      <c r="N77" s="48">
        <v>4.825</v>
      </c>
      <c r="O77" s="48">
        <v>92.2222222</v>
      </c>
      <c r="P77" s="5">
        <v>83</v>
      </c>
      <c r="Q77" s="3"/>
    </row>
    <row x14ac:dyDescent="0.25" r="78" customHeight="1" ht="16.5">
      <c r="A78" s="5">
        <v>1441</v>
      </c>
      <c r="B78" s="3" t="s">
        <v>2286</v>
      </c>
      <c r="C78" s="3" t="s">
        <v>2287</v>
      </c>
      <c r="D78" s="5">
        <v>22</v>
      </c>
      <c r="E78" s="3" t="s">
        <v>75</v>
      </c>
      <c r="F78" s="5">
        <v>14</v>
      </c>
      <c r="G78" s="5">
        <v>55</v>
      </c>
      <c r="H78" s="3" t="s">
        <v>2</v>
      </c>
      <c r="I78" s="3" t="s">
        <v>2</v>
      </c>
      <c r="J78" s="5">
        <v>2</v>
      </c>
      <c r="K78" s="3" t="s">
        <v>2288</v>
      </c>
      <c r="L78" s="48">
        <v>9.5</v>
      </c>
      <c r="M78" s="5">
        <v>89</v>
      </c>
      <c r="N78" s="48">
        <v>5.145</v>
      </c>
      <c r="O78" s="48">
        <v>76.0245902</v>
      </c>
      <c r="P78" s="5">
        <v>82</v>
      </c>
      <c r="Q78" s="3"/>
    </row>
    <row x14ac:dyDescent="0.25" r="79" customHeight="1" ht="16.5">
      <c r="A79" s="5">
        <v>1462</v>
      </c>
      <c r="B79" s="3" t="s">
        <v>1790</v>
      </c>
      <c r="C79" s="3" t="s">
        <v>1791</v>
      </c>
      <c r="D79" s="5">
        <v>9</v>
      </c>
      <c r="E79" s="3" t="s">
        <v>120</v>
      </c>
      <c r="F79" s="5">
        <v>11</v>
      </c>
      <c r="G79" s="5">
        <v>15</v>
      </c>
      <c r="H79" s="3" t="s">
        <v>2</v>
      </c>
      <c r="I79" s="3" t="s">
        <v>2</v>
      </c>
      <c r="J79" s="5">
        <v>3</v>
      </c>
      <c r="K79" s="3" t="s">
        <v>1792</v>
      </c>
      <c r="L79" s="48">
        <v>6.1</v>
      </c>
      <c r="M79" s="5">
        <v>90</v>
      </c>
      <c r="N79" s="48">
        <v>3.53</v>
      </c>
      <c r="O79" s="48">
        <v>85.8974359</v>
      </c>
      <c r="P79" s="5">
        <v>36</v>
      </c>
      <c r="Q79" s="3"/>
    </row>
    <row x14ac:dyDescent="0.25" r="80" customHeight="1" ht="16.5">
      <c r="A80" s="5">
        <v>1545</v>
      </c>
      <c r="B80" s="3" t="s">
        <v>2289</v>
      </c>
      <c r="C80" s="3" t="s">
        <v>2290</v>
      </c>
      <c r="D80" s="5">
        <v>16</v>
      </c>
      <c r="E80" s="3" t="s">
        <v>55</v>
      </c>
      <c r="F80" s="5">
        <v>1</v>
      </c>
      <c r="G80" s="5">
        <v>1</v>
      </c>
      <c r="H80" s="3" t="s">
        <v>2</v>
      </c>
      <c r="I80" s="3" t="s">
        <v>2</v>
      </c>
      <c r="J80" s="55"/>
      <c r="K80" s="3"/>
      <c r="L80" s="48">
        <v>10.4</v>
      </c>
      <c r="M80" s="5">
        <v>96</v>
      </c>
      <c r="N80" s="48">
        <v>6.484</v>
      </c>
      <c r="O80" s="48">
        <v>98.0916031</v>
      </c>
      <c r="P80" s="5">
        <v>51</v>
      </c>
      <c r="Q80" s="3"/>
    </row>
    <row x14ac:dyDescent="0.25" r="81" customHeight="1" ht="16.5">
      <c r="A81" s="5">
        <v>1554</v>
      </c>
      <c r="B81" s="3" t="s">
        <v>2291</v>
      </c>
      <c r="C81" s="3" t="s">
        <v>2292</v>
      </c>
      <c r="D81" s="5">
        <v>42</v>
      </c>
      <c r="E81" s="3" t="s">
        <v>982</v>
      </c>
      <c r="F81" s="5">
        <v>4</v>
      </c>
      <c r="G81" s="5">
        <v>53</v>
      </c>
      <c r="H81" s="3" t="s">
        <v>2</v>
      </c>
      <c r="I81" s="3" t="s">
        <v>2</v>
      </c>
      <c r="J81" s="5">
        <v>3</v>
      </c>
      <c r="K81" s="3" t="s">
        <v>2293</v>
      </c>
      <c r="L81" s="48">
        <v>6.1</v>
      </c>
      <c r="M81" s="5">
        <v>92</v>
      </c>
      <c r="N81" s="48">
        <v>4.192</v>
      </c>
      <c r="O81" s="48">
        <v>93.9655172</v>
      </c>
      <c r="P81" s="5">
        <v>71</v>
      </c>
      <c r="Q81" s="3"/>
    </row>
    <row x14ac:dyDescent="0.25" r="82" customHeight="1" ht="16.5">
      <c r="A82" s="5">
        <v>1565</v>
      </c>
      <c r="B82" s="3" t="s">
        <v>2294</v>
      </c>
      <c r="C82" s="3" t="s">
        <v>2295</v>
      </c>
      <c r="D82" s="5">
        <v>7</v>
      </c>
      <c r="E82" s="3" t="s">
        <v>1210</v>
      </c>
      <c r="F82" s="5">
        <v>1</v>
      </c>
      <c r="G82" s="5">
        <v>60</v>
      </c>
      <c r="H82" s="3" t="s">
        <v>2</v>
      </c>
      <c r="I82" s="3" t="s">
        <v>2</v>
      </c>
      <c r="J82" s="55"/>
      <c r="K82" s="3"/>
      <c r="L82" s="48">
        <v>7.7</v>
      </c>
      <c r="M82" s="5">
        <v>98</v>
      </c>
      <c r="N82" s="48">
        <v>4.554</v>
      </c>
      <c r="O82" s="48">
        <v>98.5119048</v>
      </c>
      <c r="P82" s="5">
        <v>51</v>
      </c>
      <c r="Q82" s="3"/>
    </row>
    <row x14ac:dyDescent="0.25" r="83" customHeight="1" ht="16.5">
      <c r="A83" s="5">
        <v>1566</v>
      </c>
      <c r="B83" s="3" t="s">
        <v>2296</v>
      </c>
      <c r="C83" s="3" t="s">
        <v>2297</v>
      </c>
      <c r="D83" s="5">
        <v>23</v>
      </c>
      <c r="E83" s="3" t="s">
        <v>2298</v>
      </c>
      <c r="F83" s="5">
        <v>1</v>
      </c>
      <c r="G83" s="5">
        <v>251</v>
      </c>
      <c r="H83" s="3" t="s">
        <v>3</v>
      </c>
      <c r="I83" s="3" t="s">
        <v>2</v>
      </c>
      <c r="J83" s="55"/>
      <c r="K83" s="3"/>
      <c r="L83" s="48">
        <v>3.1</v>
      </c>
      <c r="M83" s="5">
        <v>79</v>
      </c>
      <c r="N83" s="48">
        <v>2.092</v>
      </c>
      <c r="O83" s="48">
        <v>81.7460317</v>
      </c>
      <c r="P83" s="5">
        <v>40</v>
      </c>
      <c r="Q83" s="3"/>
    </row>
    <row x14ac:dyDescent="0.25" r="84" customHeight="1" ht="16.5">
      <c r="A84" s="5">
        <v>1577</v>
      </c>
      <c r="B84" s="3" t="s">
        <v>2299</v>
      </c>
      <c r="C84" s="3" t="s">
        <v>2300</v>
      </c>
      <c r="D84" s="5">
        <v>3</v>
      </c>
      <c r="E84" s="3" t="s">
        <v>146</v>
      </c>
      <c r="F84" s="5">
        <v>1</v>
      </c>
      <c r="G84" s="5">
        <v>181</v>
      </c>
      <c r="H84" s="3" t="s">
        <v>3</v>
      </c>
      <c r="I84" s="3" t="s">
        <v>2</v>
      </c>
      <c r="J84" s="55"/>
      <c r="K84" s="3"/>
      <c r="L84" s="48">
        <v>4.2</v>
      </c>
      <c r="M84" s="5">
        <v>77</v>
      </c>
      <c r="N84" s="48">
        <v>2.286</v>
      </c>
      <c r="O84" s="48">
        <v>54.8701299</v>
      </c>
      <c r="P84" s="5">
        <v>68</v>
      </c>
      <c r="Q84" s="3"/>
    </row>
    <row x14ac:dyDescent="0.25" r="85" customHeight="1" ht="16.5">
      <c r="A85" s="5">
        <v>1578</v>
      </c>
      <c r="B85" s="3" t="s">
        <v>2301</v>
      </c>
      <c r="C85" s="3" t="s">
        <v>2302</v>
      </c>
      <c r="D85" s="5">
        <v>12</v>
      </c>
      <c r="E85" s="3" t="s">
        <v>912</v>
      </c>
      <c r="F85" s="5">
        <v>3</v>
      </c>
      <c r="G85" s="5">
        <v>228</v>
      </c>
      <c r="H85" s="3" t="s">
        <v>3</v>
      </c>
      <c r="I85" s="3" t="s">
        <v>2</v>
      </c>
      <c r="J85" s="5">
        <v>3</v>
      </c>
      <c r="K85" s="3" t="s">
        <v>2303</v>
      </c>
      <c r="L85" s="48">
        <v>4.2</v>
      </c>
      <c r="M85" s="5">
        <v>78</v>
      </c>
      <c r="N85" s="48">
        <v>2.52</v>
      </c>
      <c r="O85" s="48">
        <v>64.6067416</v>
      </c>
      <c r="P85" s="5">
        <v>48</v>
      </c>
      <c r="Q85" s="3"/>
    </row>
    <row x14ac:dyDescent="0.25" r="86" customHeight="1" ht="16.5">
      <c r="A86" s="5">
        <v>1587</v>
      </c>
      <c r="B86" s="3" t="s">
        <v>2304</v>
      </c>
      <c r="C86" s="3" t="s">
        <v>2305</v>
      </c>
      <c r="D86" s="5">
        <v>15</v>
      </c>
      <c r="E86" s="3" t="s">
        <v>82</v>
      </c>
      <c r="F86" s="5">
        <v>5</v>
      </c>
      <c r="G86" s="5">
        <v>88</v>
      </c>
      <c r="H86" s="3" t="s">
        <v>2</v>
      </c>
      <c r="I86" s="3" t="s">
        <v>2</v>
      </c>
      <c r="J86" s="55"/>
      <c r="K86" s="3"/>
      <c r="L86" s="48">
        <v>7.6</v>
      </c>
      <c r="M86" s="5">
        <v>88</v>
      </c>
      <c r="N86" s="48">
        <v>3.919</v>
      </c>
      <c r="O86" s="48">
        <v>76.1538462</v>
      </c>
      <c r="P86" s="5">
        <v>71</v>
      </c>
      <c r="Q86" s="3"/>
    </row>
    <row x14ac:dyDescent="0.25" r="87" customHeight="1" ht="16.5">
      <c r="A87" s="5">
        <v>1591</v>
      </c>
      <c r="B87" s="3" t="s">
        <v>2306</v>
      </c>
      <c r="C87" s="3" t="s">
        <v>2307</v>
      </c>
      <c r="D87" s="5">
        <v>8</v>
      </c>
      <c r="E87" s="3" t="s">
        <v>64</v>
      </c>
      <c r="F87" s="5">
        <v>4</v>
      </c>
      <c r="G87" s="5">
        <v>60</v>
      </c>
      <c r="H87" s="3" t="s">
        <v>3</v>
      </c>
      <c r="I87" s="3" t="s">
        <v>2</v>
      </c>
      <c r="J87" s="5">
        <v>2</v>
      </c>
      <c r="K87" s="3" t="s">
        <v>2308</v>
      </c>
      <c r="L87" s="48">
        <v>7.4</v>
      </c>
      <c r="M87" s="5">
        <v>84</v>
      </c>
      <c r="N87" s="48">
        <v>4.238</v>
      </c>
      <c r="O87" s="48">
        <v>70.8754209</v>
      </c>
      <c r="P87" s="5">
        <v>92</v>
      </c>
      <c r="Q87" s="3"/>
    </row>
    <row x14ac:dyDescent="0.25" r="88" customHeight="1" ht="16.5">
      <c r="A88" s="5">
        <v>1594</v>
      </c>
      <c r="B88" s="3" t="s">
        <v>2309</v>
      </c>
      <c r="C88" s="3" t="s">
        <v>2310</v>
      </c>
      <c r="D88" s="5">
        <v>21</v>
      </c>
      <c r="E88" s="3" t="s">
        <v>60</v>
      </c>
      <c r="F88" s="5">
        <v>9</v>
      </c>
      <c r="G88" s="5">
        <v>55</v>
      </c>
      <c r="H88" s="3" t="s">
        <v>2</v>
      </c>
      <c r="I88" s="3" t="s">
        <v>2</v>
      </c>
      <c r="J88" s="55"/>
      <c r="K88" s="3"/>
      <c r="L88" s="48">
        <v>4.7</v>
      </c>
      <c r="M88" s="5">
        <v>95</v>
      </c>
      <c r="N88" s="48">
        <v>2.32</v>
      </c>
      <c r="O88" s="48">
        <v>47.1830986</v>
      </c>
      <c r="P88" s="5">
        <v>53</v>
      </c>
      <c r="Q88" s="3"/>
    </row>
    <row x14ac:dyDescent="0.25" r="89" customHeight="1" ht="16.5">
      <c r="A89" s="5">
        <v>1597</v>
      </c>
      <c r="B89" s="3" t="s">
        <v>2311</v>
      </c>
      <c r="C89" s="3" t="s">
        <v>2312</v>
      </c>
      <c r="D89" s="5">
        <v>17</v>
      </c>
      <c r="E89" s="3" t="s">
        <v>311</v>
      </c>
      <c r="F89" s="5">
        <v>3</v>
      </c>
      <c r="G89" s="5">
        <v>10</v>
      </c>
      <c r="H89" s="3" t="s">
        <v>2</v>
      </c>
      <c r="I89" s="3" t="s">
        <v>2</v>
      </c>
      <c r="J89" s="55"/>
      <c r="K89" s="3"/>
      <c r="L89" s="48">
        <v>6.9</v>
      </c>
      <c r="M89" s="5">
        <v>96</v>
      </c>
      <c r="N89" s="48">
        <v>4.578</v>
      </c>
      <c r="O89" s="48">
        <v>95.7317073</v>
      </c>
      <c r="P89" s="5">
        <v>71</v>
      </c>
      <c r="Q89" s="3"/>
    </row>
    <row x14ac:dyDescent="0.25" r="90" customHeight="1" ht="16.5">
      <c r="A90" s="5">
        <v>1607</v>
      </c>
      <c r="B90" s="3" t="s">
        <v>2313</v>
      </c>
      <c r="C90" s="3" t="s">
        <v>2314</v>
      </c>
      <c r="D90" s="5">
        <v>8</v>
      </c>
      <c r="E90" s="3" t="s">
        <v>64</v>
      </c>
      <c r="F90" s="5">
        <v>16</v>
      </c>
      <c r="G90" s="5">
        <v>76</v>
      </c>
      <c r="H90" s="3" t="s">
        <v>2</v>
      </c>
      <c r="I90" s="3" t="s">
        <v>2</v>
      </c>
      <c r="J90" s="5">
        <v>3</v>
      </c>
      <c r="K90" s="3" t="s">
        <v>2315</v>
      </c>
      <c r="L90" s="48">
        <v>5.2</v>
      </c>
      <c r="M90" s="5">
        <v>73</v>
      </c>
      <c r="N90" s="48">
        <v>5.546</v>
      </c>
      <c r="O90" s="48">
        <v>91.9753086</v>
      </c>
      <c r="P90" s="5">
        <v>57</v>
      </c>
      <c r="Q90" s="3"/>
    </row>
    <row x14ac:dyDescent="0.25" r="91" customHeight="1" ht="16.5">
      <c r="A91" s="5">
        <v>1614</v>
      </c>
      <c r="B91" s="3" t="s">
        <v>2316</v>
      </c>
      <c r="C91" s="3" t="s">
        <v>2317</v>
      </c>
      <c r="D91" s="5">
        <v>16</v>
      </c>
      <c r="E91" s="3" t="s">
        <v>55</v>
      </c>
      <c r="F91" s="5">
        <v>11</v>
      </c>
      <c r="G91" s="5">
        <v>11</v>
      </c>
      <c r="H91" s="3" t="s">
        <v>2</v>
      </c>
      <c r="I91" s="3" t="s">
        <v>2</v>
      </c>
      <c r="J91" s="55"/>
      <c r="K91" s="3"/>
      <c r="L91" s="48">
        <v>11.8</v>
      </c>
      <c r="M91" s="5">
        <v>99</v>
      </c>
      <c r="N91" s="48">
        <v>7.035</v>
      </c>
      <c r="O91" s="48">
        <v>99.3506494</v>
      </c>
      <c r="P91" s="5">
        <v>68</v>
      </c>
      <c r="Q91" s="3"/>
    </row>
    <row x14ac:dyDescent="0.25" r="92" customHeight="1" ht="16.5">
      <c r="A92" s="5">
        <v>1616</v>
      </c>
      <c r="B92" s="3" t="s">
        <v>2318</v>
      </c>
      <c r="C92" s="3" t="s">
        <v>2319</v>
      </c>
      <c r="D92" s="5">
        <v>4</v>
      </c>
      <c r="E92" s="3" t="s">
        <v>243</v>
      </c>
      <c r="F92" s="5">
        <v>4</v>
      </c>
      <c r="G92" s="5">
        <v>70</v>
      </c>
      <c r="H92" s="3" t="s">
        <v>2</v>
      </c>
      <c r="I92" s="3" t="s">
        <v>2</v>
      </c>
      <c r="J92" s="5">
        <v>2</v>
      </c>
      <c r="K92" s="3" t="s">
        <v>2320</v>
      </c>
      <c r="L92" s="48">
        <v>7.5</v>
      </c>
      <c r="M92" s="5">
        <v>90</v>
      </c>
      <c r="N92" s="48">
        <v>4.049</v>
      </c>
      <c r="O92" s="48">
        <v>84.3023256</v>
      </c>
      <c r="P92" s="5">
        <v>66</v>
      </c>
      <c r="Q92" s="3"/>
    </row>
    <row x14ac:dyDescent="0.25" r="93" customHeight="1" ht="16.5">
      <c r="A93" s="5">
        <v>1618</v>
      </c>
      <c r="B93" s="3" t="s">
        <v>2321</v>
      </c>
      <c r="C93" s="3" t="s">
        <v>2322</v>
      </c>
      <c r="D93" s="5">
        <v>15</v>
      </c>
      <c r="E93" s="3" t="s">
        <v>82</v>
      </c>
      <c r="F93" s="5">
        <v>12</v>
      </c>
      <c r="G93" s="5">
        <v>72</v>
      </c>
      <c r="H93" s="3" t="s">
        <v>2</v>
      </c>
      <c r="I93" s="3" t="s">
        <v>2</v>
      </c>
      <c r="J93" s="55"/>
      <c r="K93" s="3"/>
      <c r="L93" s="48">
        <v>9.8</v>
      </c>
      <c r="M93" s="5">
        <v>95</v>
      </c>
      <c r="N93" s="48">
        <v>5.399</v>
      </c>
      <c r="O93" s="48">
        <v>85.6643357</v>
      </c>
      <c r="P93" s="5">
        <v>94</v>
      </c>
      <c r="Q93" s="3"/>
    </row>
    <row x14ac:dyDescent="0.25" r="94" customHeight="1" ht="16.5">
      <c r="A94" s="5">
        <v>1619</v>
      </c>
      <c r="B94" s="3" t="s">
        <v>1720</v>
      </c>
      <c r="C94" s="3" t="s">
        <v>1721</v>
      </c>
      <c r="D94" s="5">
        <v>15</v>
      </c>
      <c r="E94" s="3" t="s">
        <v>82</v>
      </c>
      <c r="F94" s="5">
        <v>6</v>
      </c>
      <c r="G94" s="5">
        <v>6</v>
      </c>
      <c r="H94" s="3" t="s">
        <v>2</v>
      </c>
      <c r="I94" s="3" t="s">
        <v>2</v>
      </c>
      <c r="J94" s="5">
        <v>3</v>
      </c>
      <c r="K94" s="3" t="s">
        <v>1722</v>
      </c>
      <c r="L94" s="5">
        <v>17</v>
      </c>
      <c r="M94" s="5">
        <v>98</v>
      </c>
      <c r="N94" s="48">
        <v>11.864</v>
      </c>
      <c r="O94" s="48">
        <v>98.1884058</v>
      </c>
      <c r="P94" s="5">
        <v>129</v>
      </c>
      <c r="Q94" s="3"/>
    </row>
    <row x14ac:dyDescent="0.25" r="95" customHeight="1" ht="16.5">
      <c r="A95" s="5">
        <v>1622</v>
      </c>
      <c r="B95" s="3" t="s">
        <v>2323</v>
      </c>
      <c r="C95" s="3" t="s">
        <v>2324</v>
      </c>
      <c r="D95" s="5">
        <v>4</v>
      </c>
      <c r="E95" s="3" t="s">
        <v>243</v>
      </c>
      <c r="F95" s="5">
        <v>2</v>
      </c>
      <c r="G95" s="5">
        <v>70</v>
      </c>
      <c r="H95" s="3" t="s">
        <v>2</v>
      </c>
      <c r="I95" s="3" t="s">
        <v>2</v>
      </c>
      <c r="J95" s="5">
        <v>3</v>
      </c>
      <c r="K95" s="3" t="s">
        <v>2325</v>
      </c>
      <c r="L95" s="5">
        <v>11</v>
      </c>
      <c r="M95" s="5">
        <v>94</v>
      </c>
      <c r="N95" s="48">
        <v>7.489</v>
      </c>
      <c r="O95" s="48">
        <v>80.8176101</v>
      </c>
      <c r="P95" s="5">
        <v>74</v>
      </c>
      <c r="Q95" s="3"/>
    </row>
    <row x14ac:dyDescent="0.25" r="96" customHeight="1" ht="16.5">
      <c r="A96" s="5">
        <v>1626</v>
      </c>
      <c r="B96" s="3" t="s">
        <v>2326</v>
      </c>
      <c r="C96" s="3" t="s">
        <v>2327</v>
      </c>
      <c r="D96" s="5">
        <v>21</v>
      </c>
      <c r="E96" s="3" t="s">
        <v>60</v>
      </c>
      <c r="F96" s="5">
        <v>1</v>
      </c>
      <c r="G96" s="5">
        <v>7</v>
      </c>
      <c r="H96" s="3" t="s">
        <v>2</v>
      </c>
      <c r="I96" s="3" t="s">
        <v>2</v>
      </c>
      <c r="J96" s="55"/>
      <c r="K96" s="3"/>
      <c r="L96" s="48">
        <v>2.4</v>
      </c>
      <c r="M96" s="5">
        <v>90</v>
      </c>
      <c r="N96" s="48">
        <v>1.315</v>
      </c>
      <c r="O96" s="48">
        <v>67.1122995</v>
      </c>
      <c r="P96" s="5">
        <v>23</v>
      </c>
      <c r="Q96" s="3"/>
    </row>
    <row x14ac:dyDescent="0.25" r="97" customHeight="1" ht="16.5">
      <c r="A97" s="5">
        <v>1627</v>
      </c>
      <c r="B97" s="3" t="s">
        <v>2328</v>
      </c>
      <c r="C97" s="3" t="s">
        <v>2329</v>
      </c>
      <c r="D97" s="5">
        <v>8</v>
      </c>
      <c r="E97" s="3" t="s">
        <v>64</v>
      </c>
      <c r="F97" s="5">
        <v>1</v>
      </c>
      <c r="G97" s="5">
        <v>12</v>
      </c>
      <c r="H97" s="3" t="s">
        <v>2</v>
      </c>
      <c r="I97" s="3" t="s">
        <v>2</v>
      </c>
      <c r="J97" s="55"/>
      <c r="K97" s="3"/>
      <c r="L97" s="48">
        <v>6.2</v>
      </c>
      <c r="M97" s="5">
        <v>72</v>
      </c>
      <c r="N97" s="48">
        <v>2.801</v>
      </c>
      <c r="O97" s="48">
        <v>94.9404762</v>
      </c>
      <c r="P97" s="5">
        <v>42</v>
      </c>
      <c r="Q97" s="3"/>
    </row>
    <row x14ac:dyDescent="0.25" r="98" customHeight="1" ht="16.5">
      <c r="A98" s="5">
        <v>1634</v>
      </c>
      <c r="B98" s="3" t="s">
        <v>2330</v>
      </c>
      <c r="C98" s="3" t="s">
        <v>2331</v>
      </c>
      <c r="D98" s="5">
        <v>22</v>
      </c>
      <c r="E98" s="3" t="s">
        <v>75</v>
      </c>
      <c r="F98" s="5">
        <v>1</v>
      </c>
      <c r="G98" s="5">
        <v>1</v>
      </c>
      <c r="H98" s="3" t="s">
        <v>2</v>
      </c>
      <c r="I98" s="3" t="s">
        <v>2</v>
      </c>
      <c r="J98" s="55"/>
      <c r="K98" s="3"/>
      <c r="L98" s="48">
        <v>8.1</v>
      </c>
      <c r="M98" s="5">
        <v>97</v>
      </c>
      <c r="N98" s="48">
        <v>4.632</v>
      </c>
      <c r="O98" s="48">
        <v>93.5114504</v>
      </c>
      <c r="P98" s="5">
        <v>57</v>
      </c>
      <c r="Q98" s="3"/>
    </row>
    <row x14ac:dyDescent="0.25" r="99" customHeight="1" ht="16.5">
      <c r="A99" s="5">
        <v>1647</v>
      </c>
      <c r="B99" s="3" t="s">
        <v>2332</v>
      </c>
      <c r="C99" s="3" t="s">
        <v>2333</v>
      </c>
      <c r="D99" s="5">
        <v>23</v>
      </c>
      <c r="E99" s="3" t="s">
        <v>2298</v>
      </c>
      <c r="F99" s="5">
        <v>16</v>
      </c>
      <c r="G99" s="5">
        <v>257</v>
      </c>
      <c r="H99" s="3" t="s">
        <v>2</v>
      </c>
      <c r="I99" s="3" t="s">
        <v>2</v>
      </c>
      <c r="J99" s="5">
        <v>2</v>
      </c>
      <c r="K99" s="3" t="s">
        <v>2334</v>
      </c>
      <c r="L99" s="48">
        <v>5.4</v>
      </c>
      <c r="M99" s="5">
        <v>96</v>
      </c>
      <c r="N99" s="48">
        <v>3.333</v>
      </c>
      <c r="O99" s="48">
        <v>92.8571429</v>
      </c>
      <c r="P99" s="5">
        <v>67</v>
      </c>
      <c r="Q99" s="3"/>
    </row>
    <row x14ac:dyDescent="0.25" r="100" customHeight="1" ht="16.5">
      <c r="A100" s="5">
        <v>1649</v>
      </c>
      <c r="B100" s="3" t="s">
        <v>2335</v>
      </c>
      <c r="C100" s="3" t="s">
        <v>2336</v>
      </c>
      <c r="D100" s="5">
        <v>18</v>
      </c>
      <c r="E100" s="3" t="s">
        <v>196</v>
      </c>
      <c r="F100" s="5">
        <v>5</v>
      </c>
      <c r="G100" s="5">
        <v>80</v>
      </c>
      <c r="H100" s="3" t="s">
        <v>2</v>
      </c>
      <c r="I100" s="3" t="s">
        <v>2</v>
      </c>
      <c r="J100" s="55"/>
      <c r="K100" s="3"/>
      <c r="L100" s="5">
        <v>9</v>
      </c>
      <c r="M100" s="5">
        <v>99</v>
      </c>
      <c r="N100" s="48">
        <v>4.914</v>
      </c>
      <c r="O100" s="48">
        <v>97.2527473</v>
      </c>
      <c r="P100" s="5">
        <v>65</v>
      </c>
      <c r="Q100" s="3"/>
    </row>
    <row x14ac:dyDescent="0.25" r="101" customHeight="1" ht="16.5">
      <c r="A101" s="5">
        <v>1673</v>
      </c>
      <c r="B101" s="3" t="s">
        <v>2337</v>
      </c>
      <c r="C101" s="3" t="s">
        <v>2338</v>
      </c>
      <c r="D101" s="5">
        <v>8</v>
      </c>
      <c r="E101" s="3" t="s">
        <v>64</v>
      </c>
      <c r="F101" s="5">
        <v>1</v>
      </c>
      <c r="G101" s="5">
        <v>21</v>
      </c>
      <c r="H101" s="3" t="s">
        <v>3</v>
      </c>
      <c r="I101" s="3" t="s">
        <v>2</v>
      </c>
      <c r="J101" s="5">
        <v>3</v>
      </c>
      <c r="K101" s="3" t="s">
        <v>2339</v>
      </c>
      <c r="L101" s="48">
        <v>7.8</v>
      </c>
      <c r="M101" s="5">
        <v>87</v>
      </c>
      <c r="N101" s="48">
        <v>4.041</v>
      </c>
      <c r="O101" s="48">
        <v>74.4755245</v>
      </c>
      <c r="P101" s="5">
        <v>53</v>
      </c>
      <c r="Q101" s="3"/>
    </row>
    <row x14ac:dyDescent="0.25" r="102" customHeight="1" ht="16.5">
      <c r="A102" s="5">
        <v>1682</v>
      </c>
      <c r="B102" s="3" t="s">
        <v>1606</v>
      </c>
      <c r="C102" s="3" t="s">
        <v>1607</v>
      </c>
      <c r="D102" s="5">
        <v>9</v>
      </c>
      <c r="E102" s="3" t="s">
        <v>120</v>
      </c>
      <c r="F102" s="5">
        <v>10</v>
      </c>
      <c r="G102" s="5">
        <v>14</v>
      </c>
      <c r="H102" s="3" t="s">
        <v>2</v>
      </c>
      <c r="I102" s="3" t="s">
        <v>2</v>
      </c>
      <c r="J102" s="5">
        <v>3</v>
      </c>
      <c r="K102" s="3" t="s">
        <v>1608</v>
      </c>
      <c r="L102" s="48">
        <v>18.2</v>
      </c>
      <c r="M102" s="5">
        <v>95</v>
      </c>
      <c r="N102" s="48">
        <v>11.743</v>
      </c>
      <c r="O102" s="48">
        <v>97.4637681</v>
      </c>
      <c r="P102" s="5">
        <v>91</v>
      </c>
      <c r="Q102" s="3"/>
    </row>
    <row x14ac:dyDescent="0.25" r="103" customHeight="1" ht="16.5">
      <c r="A103" s="5">
        <v>1716</v>
      </c>
      <c r="B103" s="3" t="s">
        <v>2340</v>
      </c>
      <c r="C103" s="3" t="s">
        <v>2341</v>
      </c>
      <c r="D103" s="5">
        <v>9</v>
      </c>
      <c r="E103" s="3" t="s">
        <v>120</v>
      </c>
      <c r="F103" s="5">
        <v>6</v>
      </c>
      <c r="G103" s="5">
        <v>16</v>
      </c>
      <c r="H103" s="3" t="s">
        <v>3</v>
      </c>
      <c r="I103" s="3" t="s">
        <v>2</v>
      </c>
      <c r="J103" s="5">
        <v>3</v>
      </c>
      <c r="K103" s="3" t="s">
        <v>2342</v>
      </c>
      <c r="L103" s="48">
        <v>8.3</v>
      </c>
      <c r="M103" s="5">
        <v>83</v>
      </c>
      <c r="N103" s="48">
        <v>4.886</v>
      </c>
      <c r="O103" s="48">
        <v>72.4683544</v>
      </c>
      <c r="P103" s="5">
        <v>88</v>
      </c>
      <c r="Q103" s="3"/>
    </row>
    <row x14ac:dyDescent="0.25" r="104" customHeight="1" ht="16.5">
      <c r="A104" s="5">
        <v>1721</v>
      </c>
      <c r="B104" s="3" t="s">
        <v>2343</v>
      </c>
      <c r="C104" s="3" t="s">
        <v>2344</v>
      </c>
      <c r="D104" s="5">
        <v>16</v>
      </c>
      <c r="E104" s="3" t="s">
        <v>55</v>
      </c>
      <c r="F104" s="5">
        <v>67</v>
      </c>
      <c r="G104" s="5">
        <v>67</v>
      </c>
      <c r="H104" s="3" t="s">
        <v>2</v>
      </c>
      <c r="I104" s="3" t="s">
        <v>2</v>
      </c>
      <c r="J104" s="5">
        <v>2</v>
      </c>
      <c r="K104" s="3" t="s">
        <v>2345</v>
      </c>
      <c r="L104" s="5">
        <v>9</v>
      </c>
      <c r="M104" s="5">
        <v>94</v>
      </c>
      <c r="N104" s="48">
        <v>5.022</v>
      </c>
      <c r="O104" s="48">
        <v>88.7096774</v>
      </c>
      <c r="P104" s="5">
        <v>82</v>
      </c>
      <c r="Q104" s="3"/>
    </row>
    <row x14ac:dyDescent="0.25" r="105" customHeight="1" ht="16.5">
      <c r="A105" s="5">
        <v>1722</v>
      </c>
      <c r="B105" s="3" t="s">
        <v>2346</v>
      </c>
      <c r="C105" s="3" t="s">
        <v>2347</v>
      </c>
      <c r="D105" s="5">
        <v>6</v>
      </c>
      <c r="E105" s="3" t="s">
        <v>56</v>
      </c>
      <c r="F105" s="5">
        <v>1</v>
      </c>
      <c r="G105" s="5">
        <v>10</v>
      </c>
      <c r="H105" s="3" t="s">
        <v>2</v>
      </c>
      <c r="I105" s="3" t="s">
        <v>2</v>
      </c>
      <c r="J105" s="5">
        <v>3</v>
      </c>
      <c r="K105" s="3" t="s">
        <v>2348</v>
      </c>
      <c r="L105" s="48">
        <v>4.8</v>
      </c>
      <c r="M105" s="5">
        <v>91</v>
      </c>
      <c r="N105" s="48">
        <v>2.246</v>
      </c>
      <c r="O105" s="48">
        <v>83.6633663</v>
      </c>
      <c r="P105" s="5">
        <v>31</v>
      </c>
      <c r="Q105" s="3"/>
    </row>
    <row x14ac:dyDescent="0.25" r="106" customHeight="1" ht="16.5">
      <c r="A106" s="5">
        <v>1727</v>
      </c>
      <c r="B106" s="3" t="s">
        <v>1371</v>
      </c>
      <c r="C106" s="3" t="s">
        <v>1372</v>
      </c>
      <c r="D106" s="5">
        <v>9</v>
      </c>
      <c r="E106" s="3" t="s">
        <v>120</v>
      </c>
      <c r="F106" s="5">
        <v>8</v>
      </c>
      <c r="G106" s="5">
        <v>12</v>
      </c>
      <c r="H106" s="3" t="s">
        <v>2</v>
      </c>
      <c r="I106" s="3" t="s">
        <v>2</v>
      </c>
      <c r="J106" s="5">
        <v>3</v>
      </c>
      <c r="K106" s="3" t="s">
        <v>1373</v>
      </c>
      <c r="L106" s="48">
        <v>8.1</v>
      </c>
      <c r="M106" s="5">
        <v>97</v>
      </c>
      <c r="N106" s="48">
        <v>7.143</v>
      </c>
      <c r="O106" s="48">
        <v>96.3235294</v>
      </c>
      <c r="P106" s="5">
        <v>67</v>
      </c>
      <c r="Q106" s="3"/>
    </row>
    <row x14ac:dyDescent="0.25" r="107" customHeight="1" ht="16.5">
      <c r="A107" s="5">
        <v>1737</v>
      </c>
      <c r="B107" s="3" t="s">
        <v>2349</v>
      </c>
      <c r="C107" s="3" t="s">
        <v>2350</v>
      </c>
      <c r="D107" s="5">
        <v>15</v>
      </c>
      <c r="E107" s="3" t="s">
        <v>82</v>
      </c>
      <c r="F107" s="5">
        <v>2</v>
      </c>
      <c r="G107" s="5">
        <v>8</v>
      </c>
      <c r="H107" s="3" t="s">
        <v>2</v>
      </c>
      <c r="I107" s="3" t="s">
        <v>2</v>
      </c>
      <c r="J107" s="5">
        <v>2</v>
      </c>
      <c r="K107" s="3" t="s">
        <v>2351</v>
      </c>
      <c r="L107" s="48">
        <v>8.2</v>
      </c>
      <c r="M107" s="5">
        <v>88</v>
      </c>
      <c r="N107" s="48">
        <v>4.483</v>
      </c>
      <c r="O107" s="48">
        <v>73.9057239</v>
      </c>
      <c r="P107" s="5">
        <v>59</v>
      </c>
      <c r="Q107" s="3"/>
    </row>
    <row x14ac:dyDescent="0.25" r="108" customHeight="1" ht="16.5">
      <c r="A108" s="5">
        <v>1748</v>
      </c>
      <c r="B108" s="3" t="s">
        <v>2352</v>
      </c>
      <c r="C108" s="3" t="s">
        <v>2353</v>
      </c>
      <c r="D108" s="5">
        <v>4</v>
      </c>
      <c r="E108" s="3" t="s">
        <v>243</v>
      </c>
      <c r="F108" s="5">
        <v>1</v>
      </c>
      <c r="G108" s="5">
        <v>50</v>
      </c>
      <c r="H108" s="3" t="s">
        <v>2</v>
      </c>
      <c r="I108" s="3" t="s">
        <v>2</v>
      </c>
      <c r="J108" s="5">
        <v>3</v>
      </c>
      <c r="K108" s="3" t="s">
        <v>2354</v>
      </c>
      <c r="L108" s="48">
        <v>6.2</v>
      </c>
      <c r="M108" s="5">
        <v>89</v>
      </c>
      <c r="N108" s="48">
        <v>3.553</v>
      </c>
      <c r="O108" s="48">
        <v>65.7643312</v>
      </c>
      <c r="P108" s="5">
        <v>51</v>
      </c>
      <c r="Q108" s="3"/>
    </row>
    <row x14ac:dyDescent="0.25" r="109" customHeight="1" ht="16.5">
      <c r="A109" s="5">
        <v>1755</v>
      </c>
      <c r="B109" s="3" t="s">
        <v>1275</v>
      </c>
      <c r="C109" s="3" t="s">
        <v>1276</v>
      </c>
      <c r="D109" s="5">
        <v>7</v>
      </c>
      <c r="E109" s="3" t="s">
        <v>1210</v>
      </c>
      <c r="F109" s="5">
        <v>58</v>
      </c>
      <c r="G109" s="5">
        <v>115</v>
      </c>
      <c r="H109" s="3" t="s">
        <v>2</v>
      </c>
      <c r="I109" s="3" t="s">
        <v>2</v>
      </c>
      <c r="J109" s="5">
        <v>3</v>
      </c>
      <c r="K109" s="3" t="s">
        <v>1277</v>
      </c>
      <c r="L109" s="48">
        <v>3.4</v>
      </c>
      <c r="M109" s="5">
        <v>90</v>
      </c>
      <c r="N109" s="48">
        <v>1.925</v>
      </c>
      <c r="O109" s="48">
        <v>79.2253521</v>
      </c>
      <c r="P109" s="5">
        <v>29</v>
      </c>
      <c r="Q109" s="3"/>
    </row>
    <row x14ac:dyDescent="0.25" r="110" customHeight="1" ht="16.5">
      <c r="A110" s="5">
        <v>1756</v>
      </c>
      <c r="B110" s="3" t="s">
        <v>2355</v>
      </c>
      <c r="C110" s="3" t="s">
        <v>2356</v>
      </c>
      <c r="D110" s="5">
        <v>6</v>
      </c>
      <c r="E110" s="3" t="s">
        <v>56</v>
      </c>
      <c r="F110" s="5">
        <v>2</v>
      </c>
      <c r="G110" s="5">
        <v>7</v>
      </c>
      <c r="H110" s="3" t="s">
        <v>2</v>
      </c>
      <c r="I110" s="3" t="s">
        <v>2</v>
      </c>
      <c r="J110" s="55"/>
      <c r="K110" s="3"/>
      <c r="L110" s="48">
        <v>10.1</v>
      </c>
      <c r="M110" s="5">
        <v>92</v>
      </c>
      <c r="N110" s="48">
        <v>4.943</v>
      </c>
      <c r="O110" s="48">
        <v>83.3333333</v>
      </c>
      <c r="P110" s="5">
        <v>53</v>
      </c>
      <c r="Q110" s="3"/>
    </row>
    <row x14ac:dyDescent="0.25" r="111" customHeight="1" ht="16.5">
      <c r="A111" s="5">
        <v>1758</v>
      </c>
      <c r="B111" s="3" t="s">
        <v>2357</v>
      </c>
      <c r="C111" s="3" t="s">
        <v>2358</v>
      </c>
      <c r="D111" s="5">
        <v>8</v>
      </c>
      <c r="E111" s="3" t="s">
        <v>64</v>
      </c>
      <c r="F111" s="5">
        <v>1</v>
      </c>
      <c r="G111" s="5">
        <v>19</v>
      </c>
      <c r="H111" s="3" t="s">
        <v>2</v>
      </c>
      <c r="I111" s="3" t="s">
        <v>2</v>
      </c>
      <c r="J111" s="5">
        <v>3</v>
      </c>
      <c r="K111" s="3" t="s">
        <v>2359</v>
      </c>
      <c r="L111" s="48">
        <v>11.3</v>
      </c>
      <c r="M111" s="5">
        <v>95</v>
      </c>
      <c r="N111" s="48">
        <v>6.205</v>
      </c>
      <c r="O111" s="48">
        <v>95.9016393</v>
      </c>
      <c r="P111" s="5">
        <v>88</v>
      </c>
      <c r="Q111" s="3"/>
    </row>
    <row x14ac:dyDescent="0.25" r="112" customHeight="1" ht="16.5">
      <c r="A112" s="5">
        <v>1764</v>
      </c>
      <c r="B112" s="3" t="s">
        <v>2360</v>
      </c>
      <c r="C112" s="3" t="s">
        <v>2361</v>
      </c>
      <c r="D112" s="5">
        <v>8</v>
      </c>
      <c r="E112" s="3" t="s">
        <v>64</v>
      </c>
      <c r="F112" s="5">
        <v>2</v>
      </c>
      <c r="G112" s="5">
        <v>10</v>
      </c>
      <c r="H112" s="3" t="s">
        <v>2</v>
      </c>
      <c r="I112" s="3" t="s">
        <v>2</v>
      </c>
      <c r="J112" s="5">
        <v>2</v>
      </c>
      <c r="K112" s="3" t="s">
        <v>2362</v>
      </c>
      <c r="L112" s="48">
        <v>8.1</v>
      </c>
      <c r="M112" s="5">
        <v>90</v>
      </c>
      <c r="N112" s="48">
        <v>4.133</v>
      </c>
      <c r="O112" s="48">
        <v>74.2753623</v>
      </c>
      <c r="P112" s="5">
        <v>63</v>
      </c>
      <c r="Q112" s="3"/>
    </row>
    <row x14ac:dyDescent="0.25" r="113" customHeight="1" ht="16.5">
      <c r="A113" s="5">
        <v>1778</v>
      </c>
      <c r="B113" s="3" t="s">
        <v>2363</v>
      </c>
      <c r="C113" s="3" t="s">
        <v>2364</v>
      </c>
      <c r="D113" s="5">
        <v>8</v>
      </c>
      <c r="E113" s="3" t="s">
        <v>64</v>
      </c>
      <c r="F113" s="5">
        <v>9</v>
      </c>
      <c r="G113" s="5">
        <v>47</v>
      </c>
      <c r="H113" s="3" t="s">
        <v>2</v>
      </c>
      <c r="I113" s="3" t="s">
        <v>2</v>
      </c>
      <c r="J113" s="55"/>
      <c r="K113" s="3"/>
      <c r="L113" s="5">
        <v>10</v>
      </c>
      <c r="M113" s="5">
        <v>92</v>
      </c>
      <c r="N113" s="48">
        <v>4.066</v>
      </c>
      <c r="O113" s="48">
        <v>69.1881919</v>
      </c>
      <c r="P113" s="5">
        <v>59</v>
      </c>
      <c r="Q113" s="3"/>
    </row>
    <row x14ac:dyDescent="0.25" r="114" customHeight="1" ht="16.5">
      <c r="A114" s="5">
        <v>1779</v>
      </c>
      <c r="B114" s="3" t="s">
        <v>2365</v>
      </c>
      <c r="C114" s="3" t="s">
        <v>2366</v>
      </c>
      <c r="D114" s="5">
        <v>15</v>
      </c>
      <c r="E114" s="3" t="s">
        <v>82</v>
      </c>
      <c r="F114" s="5">
        <v>13</v>
      </c>
      <c r="G114" s="5">
        <v>17</v>
      </c>
      <c r="H114" s="3" t="s">
        <v>2</v>
      </c>
      <c r="I114" s="3" t="s">
        <v>2</v>
      </c>
      <c r="J114" s="55"/>
      <c r="K114" s="3"/>
      <c r="L114" s="48">
        <v>13.9</v>
      </c>
      <c r="M114" s="5">
        <v>99</v>
      </c>
      <c r="N114" s="48">
        <v>8.234</v>
      </c>
      <c r="O114" s="48">
        <v>98.8095238</v>
      </c>
      <c r="P114" s="5">
        <v>75</v>
      </c>
      <c r="Q114" s="3"/>
    </row>
    <row x14ac:dyDescent="0.25" r="115" customHeight="1" ht="16.5">
      <c r="A115" s="5">
        <v>1782</v>
      </c>
      <c r="B115" s="3" t="s">
        <v>2367</v>
      </c>
      <c r="C115" s="3" t="s">
        <v>2368</v>
      </c>
      <c r="D115" s="5">
        <v>16</v>
      </c>
      <c r="E115" s="3" t="s">
        <v>55</v>
      </c>
      <c r="F115" s="5">
        <v>28</v>
      </c>
      <c r="G115" s="5">
        <v>28</v>
      </c>
      <c r="H115" s="3" t="s">
        <v>2</v>
      </c>
      <c r="I115" s="3" t="s">
        <v>2</v>
      </c>
      <c r="J115" s="5">
        <v>2</v>
      </c>
      <c r="K115" s="3" t="s">
        <v>2369</v>
      </c>
      <c r="L115" s="48">
        <v>6.9</v>
      </c>
      <c r="M115" s="5">
        <v>97</v>
      </c>
      <c r="N115" s="48">
        <v>3.968</v>
      </c>
      <c r="O115" s="48">
        <v>87.3809524</v>
      </c>
      <c r="P115" s="5">
        <v>64</v>
      </c>
      <c r="Q115" s="3"/>
    </row>
    <row x14ac:dyDescent="0.25" r="116" customHeight="1" ht="16.5">
      <c r="A116" s="5">
        <v>1783</v>
      </c>
      <c r="B116" s="3" t="s">
        <v>2370</v>
      </c>
      <c r="C116" s="3" t="s">
        <v>2371</v>
      </c>
      <c r="D116" s="5">
        <v>12</v>
      </c>
      <c r="E116" s="3" t="s">
        <v>912</v>
      </c>
      <c r="F116" s="5">
        <v>1</v>
      </c>
      <c r="G116" s="5">
        <v>45</v>
      </c>
      <c r="H116" s="3" t="s">
        <v>2</v>
      </c>
      <c r="I116" s="3" t="s">
        <v>2</v>
      </c>
      <c r="J116" s="5">
        <v>3</v>
      </c>
      <c r="K116" s="3" t="s">
        <v>2372</v>
      </c>
      <c r="L116" s="48">
        <v>4.8</v>
      </c>
      <c r="M116" s="5">
        <v>82</v>
      </c>
      <c r="N116" s="48">
        <v>2.929</v>
      </c>
      <c r="O116" s="48">
        <v>87.5</v>
      </c>
      <c r="P116" s="5">
        <v>39</v>
      </c>
      <c r="Q116" s="3"/>
    </row>
    <row x14ac:dyDescent="0.25" r="117" customHeight="1" ht="16.5">
      <c r="A117" s="5">
        <v>1787</v>
      </c>
      <c r="B117" s="3" t="s">
        <v>2373</v>
      </c>
      <c r="C117" s="3" t="s">
        <v>2374</v>
      </c>
      <c r="D117" s="5">
        <v>22</v>
      </c>
      <c r="E117" s="3" t="s">
        <v>75</v>
      </c>
      <c r="F117" s="5">
        <v>2</v>
      </c>
      <c r="G117" s="5">
        <v>11</v>
      </c>
      <c r="H117" s="3" t="s">
        <v>2</v>
      </c>
      <c r="I117" s="3" t="s">
        <v>2</v>
      </c>
      <c r="J117" s="5">
        <v>3</v>
      </c>
      <c r="K117" s="3" t="s">
        <v>2375</v>
      </c>
      <c r="L117" s="48">
        <v>8.2</v>
      </c>
      <c r="M117" s="5">
        <v>91</v>
      </c>
      <c r="N117" s="48">
        <v>4.281</v>
      </c>
      <c r="O117" s="48">
        <v>78.0898876</v>
      </c>
      <c r="P117" s="5">
        <v>61</v>
      </c>
      <c r="Q117" s="3"/>
    </row>
    <row x14ac:dyDescent="0.25" r="118" customHeight="1" ht="16.5">
      <c r="A118" s="5">
        <v>1789</v>
      </c>
      <c r="B118" s="3" t="s">
        <v>2376</v>
      </c>
      <c r="C118" s="3" t="s">
        <v>2377</v>
      </c>
      <c r="D118" s="5">
        <v>4</v>
      </c>
      <c r="E118" s="3" t="s">
        <v>243</v>
      </c>
      <c r="F118" s="5">
        <v>1</v>
      </c>
      <c r="G118" s="5">
        <v>107</v>
      </c>
      <c r="H118" s="3" t="s">
        <v>2</v>
      </c>
      <c r="I118" s="3" t="s">
        <v>2</v>
      </c>
      <c r="J118" s="55"/>
      <c r="K118" s="3"/>
      <c r="L118" s="48">
        <v>7.8</v>
      </c>
      <c r="M118" s="5">
        <v>91</v>
      </c>
      <c r="N118" s="48">
        <v>4.335</v>
      </c>
      <c r="O118" s="48">
        <v>85.0877193</v>
      </c>
      <c r="P118" s="5">
        <v>72</v>
      </c>
      <c r="Q118" s="3"/>
    </row>
    <row x14ac:dyDescent="0.25" r="119" customHeight="1" ht="16.5">
      <c r="A119" s="5">
        <v>1795</v>
      </c>
      <c r="B119" s="3" t="s">
        <v>2378</v>
      </c>
      <c r="C119" s="3" t="s">
        <v>2379</v>
      </c>
      <c r="D119" s="5">
        <v>16</v>
      </c>
      <c r="E119" s="3" t="s">
        <v>55</v>
      </c>
      <c r="F119" s="5">
        <v>9</v>
      </c>
      <c r="G119" s="5">
        <v>9</v>
      </c>
      <c r="H119" s="3" t="s">
        <v>2</v>
      </c>
      <c r="I119" s="3" t="s">
        <v>2</v>
      </c>
      <c r="J119" s="5">
        <v>2</v>
      </c>
      <c r="K119" s="3" t="s">
        <v>2380</v>
      </c>
      <c r="L119" s="48">
        <v>10.8</v>
      </c>
      <c r="M119" s="5">
        <v>97</v>
      </c>
      <c r="N119" s="48">
        <v>5.979</v>
      </c>
      <c r="O119" s="48">
        <v>92.9487179</v>
      </c>
      <c r="P119" s="5">
        <v>62</v>
      </c>
      <c r="Q119" s="3"/>
    </row>
    <row x14ac:dyDescent="0.25" r="120" customHeight="1" ht="16.5">
      <c r="A120" s="5">
        <v>1798</v>
      </c>
      <c r="B120" s="3" t="s">
        <v>2381</v>
      </c>
      <c r="C120" s="3" t="s">
        <v>2382</v>
      </c>
      <c r="D120" s="5">
        <v>16</v>
      </c>
      <c r="E120" s="3" t="s">
        <v>55</v>
      </c>
      <c r="F120" s="5">
        <v>18</v>
      </c>
      <c r="G120" s="5">
        <v>18</v>
      </c>
      <c r="H120" s="3" t="s">
        <v>2</v>
      </c>
      <c r="I120" s="3" t="s">
        <v>2</v>
      </c>
      <c r="J120" s="5">
        <v>2</v>
      </c>
      <c r="K120" s="3" t="s">
        <v>2383</v>
      </c>
      <c r="L120" s="48">
        <v>4.6</v>
      </c>
      <c r="M120" s="5">
        <v>87</v>
      </c>
      <c r="N120" s="48">
        <v>3.7</v>
      </c>
      <c r="O120" s="48">
        <v>92.578125</v>
      </c>
      <c r="P120" s="5">
        <v>69</v>
      </c>
      <c r="Q120" s="3"/>
    </row>
    <row x14ac:dyDescent="0.25" r="121" customHeight="1" ht="16.5">
      <c r="A121" s="5">
        <v>1800</v>
      </c>
      <c r="B121" s="3" t="s">
        <v>2384</v>
      </c>
      <c r="C121" s="3" t="s">
        <v>2385</v>
      </c>
      <c r="D121" s="5">
        <v>18</v>
      </c>
      <c r="E121" s="3" t="s">
        <v>196</v>
      </c>
      <c r="F121" s="5">
        <v>3</v>
      </c>
      <c r="G121" s="5">
        <v>221</v>
      </c>
      <c r="H121" s="3" t="s">
        <v>2</v>
      </c>
      <c r="I121" s="3" t="s">
        <v>2</v>
      </c>
      <c r="J121" s="55"/>
      <c r="K121" s="3"/>
      <c r="L121" s="48">
        <v>5.2</v>
      </c>
      <c r="M121" s="5">
        <v>77</v>
      </c>
      <c r="N121" s="48">
        <v>3.742</v>
      </c>
      <c r="O121" s="48">
        <v>92.8571429</v>
      </c>
      <c r="P121" s="5">
        <v>48</v>
      </c>
      <c r="Q121" s="3"/>
    </row>
    <row x14ac:dyDescent="0.25" r="122" customHeight="1" ht="16.5">
      <c r="A122" s="5">
        <v>1813</v>
      </c>
      <c r="B122" s="3" t="s">
        <v>2386</v>
      </c>
      <c r="C122" s="3" t="s">
        <v>2387</v>
      </c>
      <c r="D122" s="5">
        <v>8</v>
      </c>
      <c r="E122" s="3" t="s">
        <v>64</v>
      </c>
      <c r="F122" s="5">
        <v>4</v>
      </c>
      <c r="G122" s="5">
        <v>51</v>
      </c>
      <c r="H122" s="3" t="s">
        <v>3</v>
      </c>
      <c r="I122" s="3" t="s">
        <v>2</v>
      </c>
      <c r="J122" s="5">
        <v>2</v>
      </c>
      <c r="K122" s="3" t="s">
        <v>2388</v>
      </c>
      <c r="L122" s="48">
        <v>8.3</v>
      </c>
      <c r="M122" s="5">
        <v>87</v>
      </c>
      <c r="N122" s="48">
        <v>4.547</v>
      </c>
      <c r="O122" s="48">
        <v>87.037037</v>
      </c>
      <c r="P122" s="5">
        <v>67</v>
      </c>
      <c r="Q122" s="3"/>
    </row>
    <row x14ac:dyDescent="0.25" r="123" customHeight="1" ht="16.5">
      <c r="A123" s="5">
        <v>1822</v>
      </c>
      <c r="B123" s="3" t="s">
        <v>2389</v>
      </c>
      <c r="C123" s="3" t="s">
        <v>2390</v>
      </c>
      <c r="D123" s="5">
        <v>18</v>
      </c>
      <c r="E123" s="3" t="s">
        <v>196</v>
      </c>
      <c r="F123" s="5">
        <v>8</v>
      </c>
      <c r="G123" s="5">
        <v>310</v>
      </c>
      <c r="H123" s="3" t="s">
        <v>2</v>
      </c>
      <c r="I123" s="3" t="s">
        <v>2</v>
      </c>
      <c r="J123" s="55"/>
      <c r="K123" s="3"/>
      <c r="L123" s="48">
        <v>4.4</v>
      </c>
      <c r="M123" s="5">
        <v>90</v>
      </c>
      <c r="N123" s="48">
        <v>2.444</v>
      </c>
      <c r="O123" s="48">
        <v>77.4725275</v>
      </c>
      <c r="P123" s="5">
        <v>51</v>
      </c>
      <c r="Q123" s="3"/>
    </row>
    <row x14ac:dyDescent="0.25" r="124" customHeight="1" ht="16.5">
      <c r="A124" s="5">
        <v>1864</v>
      </c>
      <c r="B124" s="3" t="s">
        <v>2391</v>
      </c>
      <c r="C124" s="3" t="s">
        <v>2392</v>
      </c>
      <c r="D124" s="5">
        <v>15</v>
      </c>
      <c r="E124" s="3" t="s">
        <v>82</v>
      </c>
      <c r="F124" s="5">
        <v>23</v>
      </c>
      <c r="G124" s="5">
        <v>64</v>
      </c>
      <c r="H124" s="3" t="s">
        <v>2</v>
      </c>
      <c r="I124" s="3" t="s">
        <v>2</v>
      </c>
      <c r="J124" s="5">
        <v>2</v>
      </c>
      <c r="K124" s="3" t="s">
        <v>2393</v>
      </c>
      <c r="L124" s="48">
        <v>4.7</v>
      </c>
      <c r="M124" s="5">
        <v>89</v>
      </c>
      <c r="N124" s="48">
        <v>2.771</v>
      </c>
      <c r="O124" s="48">
        <v>73.5714286</v>
      </c>
      <c r="P124" s="5">
        <v>45</v>
      </c>
      <c r="Q124" s="3"/>
    </row>
    <row x14ac:dyDescent="0.25" r="125" customHeight="1" ht="16.5">
      <c r="A125" s="5">
        <v>1889</v>
      </c>
      <c r="B125" s="3" t="s">
        <v>2394</v>
      </c>
      <c r="C125" s="3" t="s">
        <v>2395</v>
      </c>
      <c r="D125" s="5">
        <v>15</v>
      </c>
      <c r="E125" s="3" t="s">
        <v>82</v>
      </c>
      <c r="F125" s="5">
        <v>7</v>
      </c>
      <c r="G125" s="5">
        <v>17</v>
      </c>
      <c r="H125" s="3" t="s">
        <v>2</v>
      </c>
      <c r="I125" s="3" t="s">
        <v>2</v>
      </c>
      <c r="J125" s="5">
        <v>2</v>
      </c>
      <c r="K125" s="3" t="s">
        <v>2396</v>
      </c>
      <c r="L125" s="48">
        <v>9.6</v>
      </c>
      <c r="M125" s="5">
        <v>97</v>
      </c>
      <c r="N125" s="48">
        <v>5.925</v>
      </c>
      <c r="O125" s="5">
        <v>90</v>
      </c>
      <c r="P125" s="5">
        <v>80</v>
      </c>
      <c r="Q125" s="3"/>
    </row>
    <row x14ac:dyDescent="0.25" r="126" customHeight="1" ht="16.5">
      <c r="A126" s="5">
        <v>1891</v>
      </c>
      <c r="B126" s="3" t="s">
        <v>809</v>
      </c>
      <c r="C126" s="3" t="s">
        <v>810</v>
      </c>
      <c r="D126" s="5">
        <v>9</v>
      </c>
      <c r="E126" s="3" t="s">
        <v>120</v>
      </c>
      <c r="F126" s="5">
        <v>15</v>
      </c>
      <c r="G126" s="5">
        <v>30</v>
      </c>
      <c r="H126" s="3" t="s">
        <v>2</v>
      </c>
      <c r="I126" s="3" t="s">
        <v>2</v>
      </c>
      <c r="J126" s="5">
        <v>2</v>
      </c>
      <c r="K126" s="3" t="s">
        <v>811</v>
      </c>
      <c r="L126" s="48">
        <v>7.9</v>
      </c>
      <c r="M126" s="5">
        <v>98</v>
      </c>
      <c r="N126" s="48">
        <v>4.501</v>
      </c>
      <c r="O126" s="48">
        <v>79.7297297</v>
      </c>
      <c r="P126" s="5">
        <v>76</v>
      </c>
      <c r="Q126" s="3"/>
    </row>
    <row x14ac:dyDescent="0.25" r="127" customHeight="1" ht="16.5">
      <c r="A127" s="5">
        <v>1925</v>
      </c>
      <c r="B127" s="3" t="s">
        <v>2397</v>
      </c>
      <c r="C127" s="3" t="s">
        <v>2398</v>
      </c>
      <c r="D127" s="5">
        <v>25</v>
      </c>
      <c r="E127" s="3" t="s">
        <v>1545</v>
      </c>
      <c r="F127" s="5">
        <v>9</v>
      </c>
      <c r="G127" s="5">
        <v>521</v>
      </c>
      <c r="H127" s="3" t="s">
        <v>2</v>
      </c>
      <c r="I127" s="3" t="s">
        <v>2</v>
      </c>
      <c r="J127" s="5">
        <v>2</v>
      </c>
      <c r="K127" s="3" t="s">
        <v>2399</v>
      </c>
      <c r="L127" s="48">
        <v>6.4</v>
      </c>
      <c r="M127" s="5">
        <v>90</v>
      </c>
      <c r="N127" s="48">
        <v>4.006</v>
      </c>
      <c r="O127" s="48">
        <v>80.2158273</v>
      </c>
      <c r="P127" s="5">
        <v>71</v>
      </c>
      <c r="Q127" s="3"/>
    </row>
    <row x14ac:dyDescent="0.25" r="128" customHeight="1" ht="16.5">
      <c r="A128" s="5">
        <v>1934</v>
      </c>
      <c r="B128" s="3" t="s">
        <v>729</v>
      </c>
      <c r="C128" s="3" t="s">
        <v>730</v>
      </c>
      <c r="D128" s="5">
        <v>17</v>
      </c>
      <c r="E128" s="3" t="s">
        <v>311</v>
      </c>
      <c r="F128" s="5">
        <v>10</v>
      </c>
      <c r="G128" s="5">
        <v>13</v>
      </c>
      <c r="H128" s="3" t="s">
        <v>2</v>
      </c>
      <c r="I128" s="3" t="s">
        <v>2</v>
      </c>
      <c r="J128" s="5">
        <v>3</v>
      </c>
      <c r="K128" s="3" t="s">
        <v>731</v>
      </c>
      <c r="L128" s="48">
        <v>4.3</v>
      </c>
      <c r="M128" s="5">
        <v>91</v>
      </c>
      <c r="N128" s="48">
        <v>2.465</v>
      </c>
      <c r="O128" s="48">
        <v>77.3809524</v>
      </c>
      <c r="P128" s="5">
        <v>53</v>
      </c>
      <c r="Q128" s="3"/>
    </row>
    <row x14ac:dyDescent="0.25" r="129" customHeight="1" ht="16.5">
      <c r="A129" s="5">
        <v>1962</v>
      </c>
      <c r="B129" s="3" t="s">
        <v>2400</v>
      </c>
      <c r="C129" s="3" t="s">
        <v>2401</v>
      </c>
      <c r="D129" s="5">
        <v>8</v>
      </c>
      <c r="E129" s="3" t="s">
        <v>64</v>
      </c>
      <c r="F129" s="5">
        <v>74</v>
      </c>
      <c r="G129" s="5">
        <v>240</v>
      </c>
      <c r="H129" s="3" t="s">
        <v>2</v>
      </c>
      <c r="I129" s="3" t="s">
        <v>2</v>
      </c>
      <c r="J129" s="5">
        <v>3</v>
      </c>
      <c r="K129" s="3" t="s">
        <v>2402</v>
      </c>
      <c r="L129" s="5">
        <v>5</v>
      </c>
      <c r="M129" s="5">
        <v>93</v>
      </c>
      <c r="N129" s="48">
        <v>3.647</v>
      </c>
      <c r="O129" s="48">
        <v>72.037037</v>
      </c>
      <c r="P129" s="5">
        <v>51</v>
      </c>
      <c r="Q129" s="3"/>
    </row>
    <row x14ac:dyDescent="0.25" r="130" customHeight="1" ht="16.5">
      <c r="A130" s="5">
        <v>2010</v>
      </c>
      <c r="B130" s="3" t="s">
        <v>2403</v>
      </c>
      <c r="C130" s="3" t="s">
        <v>2404</v>
      </c>
      <c r="D130" s="5">
        <v>7</v>
      </c>
      <c r="E130" s="3" t="s">
        <v>1210</v>
      </c>
      <c r="F130" s="5">
        <v>4</v>
      </c>
      <c r="G130" s="5">
        <v>266</v>
      </c>
      <c r="H130" s="3" t="s">
        <v>2</v>
      </c>
      <c r="I130" s="3" t="s">
        <v>2</v>
      </c>
      <c r="J130" s="5">
        <v>3</v>
      </c>
      <c r="K130" s="3" t="s">
        <v>2405</v>
      </c>
      <c r="L130" s="48">
        <v>6.7</v>
      </c>
      <c r="M130" s="5">
        <v>97</v>
      </c>
      <c r="N130" s="48">
        <v>4.049</v>
      </c>
      <c r="O130" s="48">
        <v>96.6981132</v>
      </c>
      <c r="P130" s="5">
        <v>75</v>
      </c>
      <c r="Q130" s="3"/>
    </row>
    <row x14ac:dyDescent="0.25" r="131" customHeight="1" ht="16.5">
      <c r="A131" s="5">
        <v>2041</v>
      </c>
      <c r="B131" s="3" t="s">
        <v>2406</v>
      </c>
      <c r="C131" s="3" t="s">
        <v>2407</v>
      </c>
      <c r="D131" s="5">
        <v>15</v>
      </c>
      <c r="E131" s="3" t="s">
        <v>82</v>
      </c>
      <c r="F131" s="5">
        <v>3</v>
      </c>
      <c r="G131" s="5">
        <v>6</v>
      </c>
      <c r="H131" s="3" t="s">
        <v>2</v>
      </c>
      <c r="I131" s="3" t="s">
        <v>2</v>
      </c>
      <c r="J131" s="55"/>
      <c r="K131" s="3"/>
      <c r="L131" s="48">
        <v>10.6</v>
      </c>
      <c r="M131" s="5">
        <v>97</v>
      </c>
      <c r="N131" s="48">
        <v>6.942</v>
      </c>
      <c r="O131" s="48">
        <v>92.4242424</v>
      </c>
      <c r="P131" s="5">
        <v>68</v>
      </c>
      <c r="Q131" s="3"/>
    </row>
    <row x14ac:dyDescent="0.25" r="132" customHeight="1" ht="16.5">
      <c r="A132" s="5">
        <v>2064</v>
      </c>
      <c r="B132" s="3" t="s">
        <v>2408</v>
      </c>
      <c r="C132" s="3" t="s">
        <v>2409</v>
      </c>
      <c r="D132" s="5">
        <v>15</v>
      </c>
      <c r="E132" s="3" t="s">
        <v>82</v>
      </c>
      <c r="F132" s="5">
        <v>1</v>
      </c>
      <c r="G132" s="5">
        <v>9</v>
      </c>
      <c r="H132" s="3" t="s">
        <v>2</v>
      </c>
      <c r="I132" s="3" t="s">
        <v>2</v>
      </c>
      <c r="J132" s="5">
        <v>3</v>
      </c>
      <c r="K132" s="3" t="s">
        <v>2410</v>
      </c>
      <c r="L132" s="48">
        <v>11.6</v>
      </c>
      <c r="M132" s="5">
        <v>94</v>
      </c>
      <c r="N132" s="48">
        <v>6.159</v>
      </c>
      <c r="O132" s="48">
        <v>88.4615385</v>
      </c>
      <c r="P132" s="7"/>
      <c r="Q132" s="3"/>
    </row>
    <row x14ac:dyDescent="0.25" r="133" customHeight="1" ht="16.5">
      <c r="A133" s="5">
        <v>2109</v>
      </c>
      <c r="B133" s="3" t="s">
        <v>2411</v>
      </c>
      <c r="C133" s="3" t="s">
        <v>2412</v>
      </c>
      <c r="D133" s="5">
        <v>15</v>
      </c>
      <c r="E133" s="3" t="s">
        <v>82</v>
      </c>
      <c r="F133" s="5">
        <v>1</v>
      </c>
      <c r="G133" s="5">
        <v>5</v>
      </c>
      <c r="H133" s="3" t="s">
        <v>2</v>
      </c>
      <c r="I133" s="3" t="s">
        <v>2</v>
      </c>
      <c r="J133" s="55"/>
      <c r="K133" s="3"/>
      <c r="L133" s="48">
        <v>3.7</v>
      </c>
      <c r="M133" s="5">
        <v>91</v>
      </c>
      <c r="N133" s="48">
        <v>3.031</v>
      </c>
      <c r="O133" s="48">
        <v>75.4545455</v>
      </c>
      <c r="P133" s="5">
        <v>16</v>
      </c>
      <c r="Q133" s="3"/>
    </row>
    <row x14ac:dyDescent="0.25" r="134" customHeight="1" ht="16.5">
      <c r="A134" s="5">
        <v>2164</v>
      </c>
      <c r="B134" s="3" t="s">
        <v>2413</v>
      </c>
      <c r="C134" s="3" t="s">
        <v>2414</v>
      </c>
      <c r="D134" s="5">
        <v>7</v>
      </c>
      <c r="E134" s="3" t="s">
        <v>1210</v>
      </c>
      <c r="F134" s="5">
        <v>13</v>
      </c>
      <c r="G134" s="5">
        <v>108</v>
      </c>
      <c r="H134" s="3" t="s">
        <v>2</v>
      </c>
      <c r="I134" s="3" t="s">
        <v>2</v>
      </c>
      <c r="J134" s="5">
        <v>3</v>
      </c>
      <c r="K134" s="3" t="s">
        <v>2415</v>
      </c>
      <c r="L134" s="48">
        <v>15.7</v>
      </c>
      <c r="M134" s="5">
        <v>96</v>
      </c>
      <c r="N134" s="48">
        <v>9.412</v>
      </c>
      <c r="O134" s="48">
        <v>89.4366197</v>
      </c>
      <c r="P134" s="7"/>
      <c r="Q134" s="3"/>
    </row>
    <row x14ac:dyDescent="0.25" r="135" customHeight="1" ht="16.5">
      <c r="A135" s="5">
        <v>2165</v>
      </c>
      <c r="B135" s="3" t="s">
        <v>2416</v>
      </c>
      <c r="C135" s="3" t="s">
        <v>2417</v>
      </c>
      <c r="D135" s="5">
        <v>22</v>
      </c>
      <c r="E135" s="3" t="s">
        <v>75</v>
      </c>
      <c r="F135" s="5">
        <v>2</v>
      </c>
      <c r="G135" s="5">
        <v>4</v>
      </c>
      <c r="H135" s="3" t="s">
        <v>2</v>
      </c>
      <c r="I135" s="3" t="s">
        <v>2</v>
      </c>
      <c r="J135" s="5">
        <v>1</v>
      </c>
      <c r="K135" s="3" t="s">
        <v>2418</v>
      </c>
      <c r="L135" s="48">
        <v>16.2</v>
      </c>
      <c r="M135" s="5">
        <v>96</v>
      </c>
      <c r="N135" s="48">
        <v>11.577</v>
      </c>
      <c r="O135" s="48">
        <v>95.2868852</v>
      </c>
      <c r="P135" s="5">
        <v>89</v>
      </c>
      <c r="Q135" s="3"/>
    </row>
    <row x14ac:dyDescent="0.25" r="136" customHeight="1" ht="16.5">
      <c r="A136" s="5">
        <v>2183</v>
      </c>
      <c r="B136" s="3" t="s">
        <v>2419</v>
      </c>
      <c r="C136" s="3" t="s">
        <v>2420</v>
      </c>
      <c r="D136" s="5">
        <v>7</v>
      </c>
      <c r="E136" s="3" t="s">
        <v>1210</v>
      </c>
      <c r="F136" s="5">
        <v>26</v>
      </c>
      <c r="G136" s="5">
        <v>69</v>
      </c>
      <c r="H136" s="3" t="s">
        <v>2</v>
      </c>
      <c r="I136" s="3" t="s">
        <v>2</v>
      </c>
      <c r="J136" s="5">
        <v>3</v>
      </c>
      <c r="K136" s="3" t="s">
        <v>2421</v>
      </c>
      <c r="L136" s="5">
        <v>51</v>
      </c>
      <c r="M136" s="5">
        <v>99</v>
      </c>
      <c r="N136" s="48">
        <v>42.778</v>
      </c>
      <c r="O136" s="48">
        <v>99.2957746</v>
      </c>
      <c r="P136" s="5">
        <v>368</v>
      </c>
      <c r="Q136" s="3"/>
    </row>
    <row x14ac:dyDescent="0.25" r="137" customHeight="1" ht="16.5">
      <c r="A137" s="5">
        <v>2199</v>
      </c>
      <c r="B137" s="3" t="s">
        <v>2422</v>
      </c>
      <c r="C137" s="3" t="s">
        <v>2423</v>
      </c>
      <c r="D137" s="5">
        <v>15</v>
      </c>
      <c r="E137" s="3" t="s">
        <v>82</v>
      </c>
      <c r="F137" s="5">
        <v>5</v>
      </c>
      <c r="G137" s="5">
        <v>18</v>
      </c>
      <c r="H137" s="3" t="s">
        <v>2</v>
      </c>
      <c r="I137" s="3" t="s">
        <v>2</v>
      </c>
      <c r="J137" s="55"/>
      <c r="K137" s="3"/>
      <c r="L137" s="48">
        <v>11.4</v>
      </c>
      <c r="M137" s="5">
        <v>93</v>
      </c>
      <c r="N137" s="48">
        <v>4.271</v>
      </c>
      <c r="O137" s="48">
        <v>77.972028</v>
      </c>
      <c r="P137" s="5">
        <v>37</v>
      </c>
      <c r="Q137" s="3"/>
    </row>
    <row x14ac:dyDescent="0.25" r="138" customHeight="1" ht="16.5">
      <c r="A138" s="5">
        <v>2200</v>
      </c>
      <c r="B138" s="3" t="s">
        <v>2424</v>
      </c>
      <c r="C138" s="3" t="s">
        <v>2425</v>
      </c>
      <c r="D138" s="5">
        <v>16</v>
      </c>
      <c r="E138" s="3" t="s">
        <v>55</v>
      </c>
      <c r="F138" s="5">
        <v>53</v>
      </c>
      <c r="G138" s="5">
        <v>53</v>
      </c>
      <c r="H138" s="3" t="s">
        <v>2</v>
      </c>
      <c r="I138" s="3" t="s">
        <v>2</v>
      </c>
      <c r="J138" s="5">
        <v>2</v>
      </c>
      <c r="K138" s="3" t="s">
        <v>2426</v>
      </c>
      <c r="L138" s="48">
        <v>10.4</v>
      </c>
      <c r="M138" s="5">
        <v>95</v>
      </c>
      <c r="N138" s="48">
        <v>8.77</v>
      </c>
      <c r="O138" s="48">
        <v>95.3431373</v>
      </c>
      <c r="P138" s="5">
        <v>107</v>
      </c>
      <c r="Q138" s="3"/>
    </row>
    <row x14ac:dyDescent="0.25" r="139" customHeight="1" ht="16.5">
      <c r="A139" s="5">
        <v>2202</v>
      </c>
      <c r="B139" s="3" t="s">
        <v>2427</v>
      </c>
      <c r="C139" s="3" t="s">
        <v>2428</v>
      </c>
      <c r="D139" s="5">
        <v>8</v>
      </c>
      <c r="E139" s="3" t="s">
        <v>64</v>
      </c>
      <c r="F139" s="5">
        <v>18</v>
      </c>
      <c r="G139" s="5">
        <v>101</v>
      </c>
      <c r="H139" s="3" t="s">
        <v>2</v>
      </c>
      <c r="I139" s="3" t="s">
        <v>2</v>
      </c>
      <c r="J139" s="55"/>
      <c r="K139" s="3"/>
      <c r="L139" s="48">
        <v>8.3</v>
      </c>
      <c r="M139" s="5">
        <v>91</v>
      </c>
      <c r="N139" s="48">
        <v>4.431</v>
      </c>
      <c r="O139" s="48">
        <v>84.2592593</v>
      </c>
      <c r="P139" s="5">
        <v>72</v>
      </c>
      <c r="Q139" s="3"/>
    </row>
    <row x14ac:dyDescent="0.25" r="140" customHeight="1" ht="16.5">
      <c r="A140" s="5">
        <v>2265</v>
      </c>
      <c r="B140" s="3" t="s">
        <v>2429</v>
      </c>
      <c r="C140" s="3" t="s">
        <v>2430</v>
      </c>
      <c r="D140" s="5">
        <v>50</v>
      </c>
      <c r="E140" s="3" t="s">
        <v>758</v>
      </c>
      <c r="F140" s="5">
        <v>3</v>
      </c>
      <c r="G140" s="5">
        <v>21</v>
      </c>
      <c r="H140" s="3" t="s">
        <v>2</v>
      </c>
      <c r="I140" s="3" t="s">
        <v>2</v>
      </c>
      <c r="J140" s="5">
        <v>2</v>
      </c>
      <c r="K140" s="3" t="s">
        <v>2431</v>
      </c>
      <c r="L140" s="48">
        <v>11.2</v>
      </c>
      <c r="M140" s="5">
        <v>97</v>
      </c>
      <c r="N140" s="48">
        <v>6.5</v>
      </c>
      <c r="O140" s="48">
        <v>91.5730337</v>
      </c>
      <c r="P140" s="5">
        <v>51</v>
      </c>
      <c r="Q140" s="3"/>
    </row>
    <row x14ac:dyDescent="0.25" r="141" customHeight="1" ht="16.5">
      <c r="A141" s="5">
        <v>2272</v>
      </c>
      <c r="B141" s="3" t="s">
        <v>2432</v>
      </c>
      <c r="C141" s="3" t="s">
        <v>2433</v>
      </c>
      <c r="D141" s="5">
        <v>15</v>
      </c>
      <c r="E141" s="3" t="s">
        <v>82</v>
      </c>
      <c r="F141" s="5">
        <v>12</v>
      </c>
      <c r="G141" s="5">
        <v>19</v>
      </c>
      <c r="H141" s="3" t="s">
        <v>2</v>
      </c>
      <c r="I141" s="3" t="s">
        <v>2</v>
      </c>
      <c r="J141" s="55"/>
      <c r="K141" s="3"/>
      <c r="L141" s="48">
        <v>6.7</v>
      </c>
      <c r="M141" s="5">
        <v>94</v>
      </c>
      <c r="N141" s="48">
        <v>5.524</v>
      </c>
      <c r="O141" s="48">
        <v>93.2926829</v>
      </c>
      <c r="P141" s="5">
        <v>76</v>
      </c>
      <c r="Q141" s="3"/>
    </row>
    <row x14ac:dyDescent="0.25" r="142" customHeight="1" ht="16.5">
      <c r="A142" s="5">
        <v>2349</v>
      </c>
      <c r="B142" s="3" t="s">
        <v>338</v>
      </c>
      <c r="C142" s="3" t="s">
        <v>339</v>
      </c>
      <c r="D142" s="5">
        <v>8</v>
      </c>
      <c r="E142" s="3" t="s">
        <v>64</v>
      </c>
      <c r="F142" s="5">
        <v>53</v>
      </c>
      <c r="G142" s="5">
        <v>70</v>
      </c>
      <c r="H142" s="3" t="s">
        <v>2</v>
      </c>
      <c r="I142" s="3" t="s">
        <v>2</v>
      </c>
      <c r="J142" s="5">
        <v>3</v>
      </c>
      <c r="K142" s="3" t="s">
        <v>340</v>
      </c>
      <c r="L142" s="48">
        <v>4.8</v>
      </c>
      <c r="M142" s="5">
        <v>94</v>
      </c>
      <c r="N142" s="48">
        <v>2.783</v>
      </c>
      <c r="O142" s="48">
        <v>75.6410256</v>
      </c>
      <c r="P142" s="5">
        <v>37</v>
      </c>
      <c r="Q142" s="3"/>
    </row>
    <row x14ac:dyDescent="0.25" r="143" customHeight="1" ht="16.5">
      <c r="A143" s="5">
        <v>2363</v>
      </c>
      <c r="B143" s="3" t="s">
        <v>306</v>
      </c>
      <c r="C143" s="3" t="s">
        <v>307</v>
      </c>
      <c r="D143" s="5">
        <v>6</v>
      </c>
      <c r="E143" s="3" t="s">
        <v>56</v>
      </c>
      <c r="F143" s="5">
        <v>4</v>
      </c>
      <c r="G143" s="5">
        <v>2</v>
      </c>
      <c r="H143" s="3" t="s">
        <v>2</v>
      </c>
      <c r="I143" s="3" t="s">
        <v>2</v>
      </c>
      <c r="J143" s="5">
        <v>3</v>
      </c>
      <c r="K143" s="3" t="s">
        <v>308</v>
      </c>
      <c r="L143" s="5">
        <v>5</v>
      </c>
      <c r="M143" s="5">
        <v>90</v>
      </c>
      <c r="N143" s="48">
        <v>2.747</v>
      </c>
      <c r="O143" s="48">
        <v>81.640625</v>
      </c>
      <c r="P143" s="5">
        <v>47</v>
      </c>
      <c r="Q143" s="3"/>
    </row>
    <row x14ac:dyDescent="0.25" r="144" customHeight="1" ht="16.5">
      <c r="A144" s="5">
        <v>2364</v>
      </c>
      <c r="B144" s="3" t="s">
        <v>2434</v>
      </c>
      <c r="C144" s="3" t="s">
        <v>2435</v>
      </c>
      <c r="D144" s="5">
        <v>16</v>
      </c>
      <c r="E144" s="3" t="s">
        <v>55</v>
      </c>
      <c r="F144" s="5">
        <v>21</v>
      </c>
      <c r="G144" s="5">
        <v>21</v>
      </c>
      <c r="H144" s="3" t="s">
        <v>2</v>
      </c>
      <c r="I144" s="3" t="s">
        <v>2</v>
      </c>
      <c r="J144" s="5">
        <v>2</v>
      </c>
      <c r="K144" s="3" t="s">
        <v>2436</v>
      </c>
      <c r="L144" s="48">
        <v>9.6</v>
      </c>
      <c r="M144" s="5">
        <v>99</v>
      </c>
      <c r="N144" s="48">
        <v>5.359</v>
      </c>
      <c r="O144" s="48">
        <v>96.484375</v>
      </c>
      <c r="P144" s="5">
        <v>114</v>
      </c>
      <c r="Q144" s="3"/>
    </row>
    <row x14ac:dyDescent="0.25" r="145" customHeight="1" ht="16.5">
      <c r="A145" s="5">
        <v>2374</v>
      </c>
      <c r="B145" s="3" t="s">
        <v>2437</v>
      </c>
      <c r="C145" s="3" t="s">
        <v>2438</v>
      </c>
      <c r="D145" s="5">
        <v>42</v>
      </c>
      <c r="E145" s="3" t="s">
        <v>982</v>
      </c>
      <c r="F145" s="5">
        <v>2</v>
      </c>
      <c r="G145" s="5">
        <v>31</v>
      </c>
      <c r="H145" s="3" t="s">
        <v>2</v>
      </c>
      <c r="I145" s="3" t="s">
        <v>2</v>
      </c>
      <c r="J145" s="55"/>
      <c r="K145" s="3"/>
      <c r="L145" s="48">
        <v>15.2</v>
      </c>
      <c r="M145" s="5">
        <v>98</v>
      </c>
      <c r="N145" s="48">
        <v>8.227</v>
      </c>
      <c r="O145" s="48">
        <v>91.3793103</v>
      </c>
      <c r="P145" s="5">
        <v>33</v>
      </c>
      <c r="Q145" s="3"/>
    </row>
    <row x14ac:dyDescent="0.25" r="146" customHeight="1" ht="16.5">
      <c r="A146" s="5">
        <v>2418</v>
      </c>
      <c r="B146" s="3" t="s">
        <v>2439</v>
      </c>
      <c r="C146" s="3" t="s">
        <v>2440</v>
      </c>
      <c r="D146" s="5">
        <v>21</v>
      </c>
      <c r="E146" s="3" t="s">
        <v>60</v>
      </c>
      <c r="F146" s="5">
        <v>6</v>
      </c>
      <c r="G146" s="5">
        <v>37</v>
      </c>
      <c r="H146" s="3" t="s">
        <v>2</v>
      </c>
      <c r="I146" s="3" t="s">
        <v>2</v>
      </c>
      <c r="J146" s="55"/>
      <c r="K146" s="3"/>
      <c r="L146" s="48">
        <v>4.8</v>
      </c>
      <c r="M146" s="5">
        <v>90</v>
      </c>
      <c r="N146" s="48">
        <v>3.14</v>
      </c>
      <c r="O146" s="48">
        <v>88.9705882</v>
      </c>
      <c r="P146" s="5">
        <v>46</v>
      </c>
      <c r="Q146" s="3"/>
    </row>
    <row x14ac:dyDescent="0.25" r="147" customHeight="1" ht="16.5">
      <c r="A147" s="5">
        <v>2430</v>
      </c>
      <c r="B147" s="3" t="s">
        <v>2441</v>
      </c>
      <c r="C147" s="3" t="s">
        <v>2442</v>
      </c>
      <c r="D147" s="5">
        <v>21</v>
      </c>
      <c r="E147" s="3" t="s">
        <v>60</v>
      </c>
      <c r="F147" s="5">
        <v>2</v>
      </c>
      <c r="G147" s="5">
        <v>46</v>
      </c>
      <c r="H147" s="3" t="s">
        <v>2</v>
      </c>
      <c r="I147" s="3" t="s">
        <v>2</v>
      </c>
      <c r="J147" s="55"/>
      <c r="K147" s="3"/>
      <c r="L147" s="48">
        <v>4.9</v>
      </c>
      <c r="M147" s="5">
        <v>92</v>
      </c>
      <c r="N147" s="48">
        <v>2.478</v>
      </c>
      <c r="O147" s="48">
        <v>80.1470588</v>
      </c>
      <c r="P147" s="5">
        <v>33</v>
      </c>
      <c r="Q147" s="3"/>
    </row>
    <row x14ac:dyDescent="0.25" r="148" customHeight="1" ht="16.5">
      <c r="A148" s="5">
        <v>2431</v>
      </c>
      <c r="B148" s="3" t="s">
        <v>2443</v>
      </c>
      <c r="C148" s="3" t="s">
        <v>2444</v>
      </c>
      <c r="D148" s="5">
        <v>4</v>
      </c>
      <c r="E148" s="3" t="s">
        <v>243</v>
      </c>
      <c r="F148" s="5">
        <v>1</v>
      </c>
      <c r="G148" s="5">
        <v>26</v>
      </c>
      <c r="H148" s="3" t="s">
        <v>2</v>
      </c>
      <c r="I148" s="3" t="s">
        <v>2</v>
      </c>
      <c r="J148" s="5">
        <v>3</v>
      </c>
      <c r="K148" s="3" t="s">
        <v>2445</v>
      </c>
      <c r="L148" s="48">
        <v>4.9</v>
      </c>
      <c r="M148" s="5">
        <v>95</v>
      </c>
      <c r="N148" s="48">
        <v>3.044</v>
      </c>
      <c r="O148" s="48">
        <v>80.1282051</v>
      </c>
      <c r="P148" s="5">
        <v>43</v>
      </c>
      <c r="Q148" s="3"/>
    </row>
    <row x14ac:dyDescent="0.25" r="149" customHeight="1" ht="16.5">
      <c r="A149" s="5">
        <v>2446</v>
      </c>
      <c r="B149" s="3" t="s">
        <v>2446</v>
      </c>
      <c r="C149" s="3" t="s">
        <v>2447</v>
      </c>
      <c r="D149" s="5">
        <v>19</v>
      </c>
      <c r="E149" s="3" t="s">
        <v>116</v>
      </c>
      <c r="F149" s="5">
        <v>11</v>
      </c>
      <c r="G149" s="5">
        <v>52</v>
      </c>
      <c r="H149" s="3" t="s">
        <v>2</v>
      </c>
      <c r="I149" s="3" t="s">
        <v>2</v>
      </c>
      <c r="J149" s="5">
        <v>3</v>
      </c>
      <c r="K149" s="3" t="s">
        <v>2448</v>
      </c>
      <c r="L149" s="48">
        <v>4.7</v>
      </c>
      <c r="M149" s="5">
        <v>88</v>
      </c>
      <c r="N149" s="48">
        <v>2.687</v>
      </c>
      <c r="O149" s="48">
        <v>76.7857143</v>
      </c>
      <c r="P149" s="5">
        <v>32</v>
      </c>
      <c r="Q149" s="3"/>
    </row>
    <row x14ac:dyDescent="0.25" r="150" customHeight="1" ht="16.5">
      <c r="A150" s="5">
        <v>2447</v>
      </c>
      <c r="B150" s="3" t="s">
        <v>2449</v>
      </c>
      <c r="C150" s="3" t="s">
        <v>2450</v>
      </c>
      <c r="D150" s="5">
        <v>17</v>
      </c>
      <c r="E150" s="3" t="s">
        <v>311</v>
      </c>
      <c r="F150" s="5">
        <v>2</v>
      </c>
      <c r="G150" s="5">
        <v>20</v>
      </c>
      <c r="H150" s="3" t="s">
        <v>2</v>
      </c>
      <c r="I150" s="3" t="s">
        <v>2</v>
      </c>
      <c r="J150" s="55"/>
      <c r="K150" s="3"/>
      <c r="L150" s="48">
        <v>5.3</v>
      </c>
      <c r="M150" s="5">
        <v>92</v>
      </c>
      <c r="N150" s="48">
        <v>4.209</v>
      </c>
      <c r="O150" s="48">
        <v>89.7619048</v>
      </c>
      <c r="P150" s="5">
        <v>63</v>
      </c>
      <c r="Q150" s="3"/>
    </row>
    <row x14ac:dyDescent="0.25" r="151" customHeight="1" ht="16.5">
      <c r="A151" s="5">
        <v>2479</v>
      </c>
      <c r="B151" s="3" t="s">
        <v>2451</v>
      </c>
      <c r="C151" s="3" t="s">
        <v>2452</v>
      </c>
      <c r="D151" s="5">
        <v>23</v>
      </c>
      <c r="E151" s="3" t="s">
        <v>2298</v>
      </c>
      <c r="F151" s="5">
        <v>1</v>
      </c>
      <c r="G151" s="5">
        <v>116</v>
      </c>
      <c r="H151" s="3" t="s">
        <v>2</v>
      </c>
      <c r="I151" s="3" t="s">
        <v>2</v>
      </c>
      <c r="J151" s="5">
        <v>2</v>
      </c>
      <c r="K151" s="3" t="s">
        <v>2453</v>
      </c>
      <c r="L151" s="48">
        <v>3.5</v>
      </c>
      <c r="M151" s="5">
        <v>83</v>
      </c>
      <c r="N151" s="48">
        <v>2.659</v>
      </c>
      <c r="O151" s="48">
        <v>89.6825397</v>
      </c>
      <c r="P151" s="5">
        <v>46</v>
      </c>
      <c r="Q151" s="3"/>
    </row>
    <row x14ac:dyDescent="0.25" r="152" customHeight="1" ht="16.5">
      <c r="A152" s="5">
        <v>2523</v>
      </c>
      <c r="B152" s="3" t="s">
        <v>2454</v>
      </c>
      <c r="C152" s="3" t="s">
        <v>2455</v>
      </c>
      <c r="D152" s="5">
        <v>16</v>
      </c>
      <c r="E152" s="3" t="s">
        <v>55</v>
      </c>
      <c r="F152" s="5">
        <v>45</v>
      </c>
      <c r="G152" s="5">
        <v>45</v>
      </c>
      <c r="H152" s="3" t="s">
        <v>2</v>
      </c>
      <c r="I152" s="3" t="s">
        <v>2</v>
      </c>
      <c r="J152" s="5">
        <v>2</v>
      </c>
      <c r="K152" s="3" t="s">
        <v>2456</v>
      </c>
      <c r="L152" s="48">
        <v>9.5</v>
      </c>
      <c r="M152" s="5">
        <v>96</v>
      </c>
      <c r="N152" s="48">
        <v>5.813</v>
      </c>
      <c r="O152" s="48">
        <v>97.3282443</v>
      </c>
      <c r="P152" s="5">
        <v>82</v>
      </c>
      <c r="Q152" s="3"/>
    </row>
    <row x14ac:dyDescent="0.25" r="153" customHeight="1" ht="16.5">
      <c r="A153" s="5">
        <v>2533</v>
      </c>
      <c r="B153" s="3" t="s">
        <v>2457</v>
      </c>
      <c r="C153" s="3" t="s">
        <v>2458</v>
      </c>
      <c r="D153" s="5">
        <v>22</v>
      </c>
      <c r="E153" s="3" t="s">
        <v>75</v>
      </c>
      <c r="F153" s="5">
        <v>2</v>
      </c>
      <c r="G153" s="5">
        <v>4</v>
      </c>
      <c r="H153" s="3" t="s">
        <v>2</v>
      </c>
      <c r="I153" s="3" t="s">
        <v>2</v>
      </c>
      <c r="J153" s="5">
        <v>2</v>
      </c>
      <c r="K153" s="3" t="s">
        <v>2459</v>
      </c>
      <c r="L153" s="48">
        <v>6.5</v>
      </c>
      <c r="M153" s="5">
        <v>92</v>
      </c>
      <c r="N153" s="48">
        <v>3.702</v>
      </c>
      <c r="O153" s="48">
        <v>87.6623377</v>
      </c>
      <c r="P153" s="5">
        <v>45</v>
      </c>
      <c r="Q153" s="3"/>
    </row>
    <row x14ac:dyDescent="0.25" r="154" customHeight="1" ht="16.5">
      <c r="A154" s="5">
        <v>2535</v>
      </c>
      <c r="B154" s="3" t="s">
        <v>760</v>
      </c>
      <c r="C154" s="3" t="s">
        <v>761</v>
      </c>
      <c r="D154" s="5">
        <v>15</v>
      </c>
      <c r="E154" s="3" t="s">
        <v>82</v>
      </c>
      <c r="F154" s="5">
        <v>4</v>
      </c>
      <c r="G154" s="5">
        <v>5</v>
      </c>
      <c r="H154" s="3" t="s">
        <v>2</v>
      </c>
      <c r="I154" s="3" t="s">
        <v>2</v>
      </c>
      <c r="J154" s="5">
        <v>2</v>
      </c>
      <c r="K154" s="3" t="s">
        <v>762</v>
      </c>
      <c r="L154" s="48">
        <v>12.4</v>
      </c>
      <c r="M154" s="5">
        <v>98</v>
      </c>
      <c r="N154" s="48">
        <v>14.864</v>
      </c>
      <c r="O154" s="48">
        <v>97.7419355</v>
      </c>
      <c r="P154" s="5">
        <v>40</v>
      </c>
      <c r="Q154" s="3"/>
    </row>
    <row x14ac:dyDescent="0.25" r="155" customHeight="1" ht="16.5">
      <c r="A155" s="5">
        <v>2539</v>
      </c>
      <c r="B155" s="3" t="s">
        <v>2460</v>
      </c>
      <c r="C155" s="3" t="s">
        <v>2461</v>
      </c>
      <c r="D155" s="5">
        <v>22</v>
      </c>
      <c r="E155" s="3" t="s">
        <v>75</v>
      </c>
      <c r="F155" s="5">
        <v>4</v>
      </c>
      <c r="G155" s="5">
        <v>35</v>
      </c>
      <c r="H155" s="3" t="s">
        <v>2</v>
      </c>
      <c r="I155" s="3" t="s">
        <v>2</v>
      </c>
      <c r="J155" s="5">
        <v>3</v>
      </c>
      <c r="K155" s="3" t="s">
        <v>2462</v>
      </c>
      <c r="L155" s="48">
        <v>3.3</v>
      </c>
      <c r="M155" s="5">
        <v>72</v>
      </c>
      <c r="N155" s="48">
        <v>1.774</v>
      </c>
      <c r="O155" s="48">
        <v>40.6735751</v>
      </c>
      <c r="P155" s="5">
        <v>43</v>
      </c>
      <c r="Q155" s="3"/>
    </row>
    <row x14ac:dyDescent="0.25" r="156" customHeight="1" ht="16.5">
      <c r="A156" s="5">
        <v>2580</v>
      </c>
      <c r="B156" s="3" t="s">
        <v>2463</v>
      </c>
      <c r="C156" s="3" t="s">
        <v>2464</v>
      </c>
      <c r="D156" s="5">
        <v>16</v>
      </c>
      <c r="E156" s="3" t="s">
        <v>55</v>
      </c>
      <c r="F156" s="5">
        <v>13</v>
      </c>
      <c r="G156" s="5">
        <v>13</v>
      </c>
      <c r="H156" s="3" t="s">
        <v>2</v>
      </c>
      <c r="I156" s="3" t="s">
        <v>2</v>
      </c>
      <c r="J156" s="55"/>
      <c r="K156" s="3"/>
      <c r="L156" s="48">
        <v>12.5</v>
      </c>
      <c r="M156" s="5">
        <v>98</v>
      </c>
      <c r="N156" s="48">
        <v>7.931</v>
      </c>
      <c r="O156" s="48">
        <v>98.1203008</v>
      </c>
      <c r="P156" s="5">
        <v>91</v>
      </c>
      <c r="Q156" s="3"/>
    </row>
    <row x14ac:dyDescent="0.25" r="157" customHeight="1" ht="16.5">
      <c r="A157" s="5">
        <v>2612</v>
      </c>
      <c r="B157" s="3" t="s">
        <v>2465</v>
      </c>
      <c r="C157" s="3" t="s">
        <v>2466</v>
      </c>
      <c r="D157" s="5">
        <v>24</v>
      </c>
      <c r="E157" s="3" t="s">
        <v>281</v>
      </c>
      <c r="F157" s="5">
        <v>7</v>
      </c>
      <c r="G157" s="5">
        <v>161</v>
      </c>
      <c r="H157" s="3" t="s">
        <v>2</v>
      </c>
      <c r="I157" s="3" t="s">
        <v>2</v>
      </c>
      <c r="J157" s="55"/>
      <c r="K157" s="3"/>
      <c r="L157" s="48">
        <v>3.2</v>
      </c>
      <c r="M157" s="5">
        <v>89</v>
      </c>
      <c r="N157" s="48">
        <v>1.892</v>
      </c>
      <c r="O157" s="48">
        <v>78.5211268</v>
      </c>
      <c r="P157" s="5">
        <v>30</v>
      </c>
      <c r="Q157" s="3"/>
    </row>
    <row x14ac:dyDescent="0.25" r="158" customHeight="1" ht="16.5">
      <c r="A158" s="5">
        <v>2629</v>
      </c>
      <c r="B158" s="3" t="s">
        <v>2467</v>
      </c>
      <c r="C158" s="3" t="s">
        <v>2468</v>
      </c>
      <c r="D158" s="5">
        <v>3</v>
      </c>
      <c r="E158" s="3" t="s">
        <v>146</v>
      </c>
      <c r="F158" s="5">
        <v>1</v>
      </c>
      <c r="G158" s="5">
        <v>13</v>
      </c>
      <c r="H158" s="3" t="s">
        <v>4</v>
      </c>
      <c r="I158" s="3" t="s">
        <v>2</v>
      </c>
      <c r="J158" s="5">
        <v>2</v>
      </c>
      <c r="K158" s="3" t="s">
        <v>2469</v>
      </c>
      <c r="L158" s="48">
        <v>3.1</v>
      </c>
      <c r="M158" s="5">
        <v>70</v>
      </c>
      <c r="N158" s="48">
        <v>1.48</v>
      </c>
      <c r="O158" s="48">
        <v>35.15625</v>
      </c>
      <c r="P158" s="5">
        <v>46</v>
      </c>
      <c r="Q158" s="3"/>
    </row>
    <row x14ac:dyDescent="0.25" r="159" customHeight="1" ht="16.5">
      <c r="A159" s="5">
        <v>2638</v>
      </c>
      <c r="B159" s="3" t="s">
        <v>2470</v>
      </c>
      <c r="C159" s="3" t="s">
        <v>2471</v>
      </c>
      <c r="D159" s="5">
        <v>38</v>
      </c>
      <c r="E159" s="3" t="s">
        <v>127</v>
      </c>
      <c r="F159" s="5">
        <v>1</v>
      </c>
      <c r="G159" s="5">
        <v>121</v>
      </c>
      <c r="H159" s="3"/>
      <c r="I159" s="3" t="s">
        <v>2</v>
      </c>
      <c r="J159" s="55"/>
      <c r="K159" s="3"/>
      <c r="L159" s="13"/>
      <c r="M159" s="7"/>
      <c r="N159" s="13"/>
      <c r="O159" s="13"/>
      <c r="P159" s="5">
        <v>14</v>
      </c>
      <c r="Q159" s="3"/>
    </row>
    <row x14ac:dyDescent="0.25" r="160" customHeight="1" ht="16.5">
      <c r="A160" s="5">
        <v>2791</v>
      </c>
      <c r="B160" s="3" t="s">
        <v>2472</v>
      </c>
      <c r="C160" s="3" t="s">
        <v>2473</v>
      </c>
      <c r="D160" s="5">
        <v>7</v>
      </c>
      <c r="E160" s="3" t="s">
        <v>1210</v>
      </c>
      <c r="F160" s="5">
        <v>25</v>
      </c>
      <c r="G160" s="5">
        <v>187</v>
      </c>
      <c r="H160" s="3" t="s">
        <v>2</v>
      </c>
      <c r="I160" s="3" t="s">
        <v>2</v>
      </c>
      <c r="J160" s="5">
        <v>3</v>
      </c>
      <c r="K160" s="3" t="s">
        <v>2474</v>
      </c>
      <c r="L160" s="48">
        <v>45.3</v>
      </c>
      <c r="M160" s="5">
        <v>98</v>
      </c>
      <c r="N160" s="48">
        <v>41.845</v>
      </c>
      <c r="O160" s="48">
        <v>97.8873239</v>
      </c>
      <c r="P160" s="5">
        <v>338</v>
      </c>
      <c r="Q160" s="3"/>
    </row>
    <row x14ac:dyDescent="0.25" r="161" customHeight="1" ht="16.5">
      <c r="A161" s="5">
        <v>2947</v>
      </c>
      <c r="B161" s="3" t="s">
        <v>1894</v>
      </c>
      <c r="C161" s="3" t="s">
        <v>1895</v>
      </c>
      <c r="D161" s="5">
        <v>15</v>
      </c>
      <c r="E161" s="3" t="s">
        <v>82</v>
      </c>
      <c r="F161" s="5">
        <v>17</v>
      </c>
      <c r="G161" s="5">
        <v>20</v>
      </c>
      <c r="H161" s="3" t="s">
        <v>2</v>
      </c>
      <c r="I161" s="3" t="s">
        <v>2</v>
      </c>
      <c r="J161" s="5">
        <v>2</v>
      </c>
      <c r="K161" s="3" t="s">
        <v>1896</v>
      </c>
      <c r="L161" s="5">
        <v>10</v>
      </c>
      <c r="M161" s="5">
        <v>97</v>
      </c>
      <c r="N161" s="48">
        <v>7.19</v>
      </c>
      <c r="O161" s="48">
        <v>92.4019608</v>
      </c>
      <c r="P161" s="5">
        <v>83</v>
      </c>
      <c r="Q161" s="3"/>
    </row>
    <row x14ac:dyDescent="0.25" r="162" customHeight="1" ht="16.5">
      <c r="A162" s="5">
        <v>2975</v>
      </c>
      <c r="B162" s="3" t="s">
        <v>2475</v>
      </c>
      <c r="C162" s="3" t="s">
        <v>2476</v>
      </c>
      <c r="D162" s="5">
        <v>15</v>
      </c>
      <c r="E162" s="3" t="s">
        <v>82</v>
      </c>
      <c r="F162" s="5">
        <v>2</v>
      </c>
      <c r="G162" s="5">
        <v>15</v>
      </c>
      <c r="H162" s="3" t="s">
        <v>2</v>
      </c>
      <c r="I162" s="3" t="s">
        <v>2</v>
      </c>
      <c r="J162" s="55"/>
      <c r="K162" s="3"/>
      <c r="L162" s="48">
        <v>5.6</v>
      </c>
      <c r="M162" s="5">
        <v>93</v>
      </c>
      <c r="N162" s="48">
        <v>3.356</v>
      </c>
      <c r="O162" s="48">
        <v>80.7142857</v>
      </c>
      <c r="P162" s="5">
        <v>54</v>
      </c>
      <c r="Q162" s="3"/>
    </row>
    <row x14ac:dyDescent="0.25" r="163" customHeight="1" ht="16.5">
      <c r="A163" s="5">
        <v>2992</v>
      </c>
      <c r="B163" s="3" t="s">
        <v>2477</v>
      </c>
      <c r="C163" s="3" t="s">
        <v>2478</v>
      </c>
      <c r="D163" s="5">
        <v>4</v>
      </c>
      <c r="E163" s="3" t="s">
        <v>243</v>
      </c>
      <c r="F163" s="5">
        <v>3</v>
      </c>
      <c r="G163" s="5">
        <v>264</v>
      </c>
      <c r="H163" s="3" t="s">
        <v>2</v>
      </c>
      <c r="I163" s="3" t="s">
        <v>2</v>
      </c>
      <c r="J163" s="5">
        <v>2</v>
      </c>
      <c r="K163" s="3" t="s">
        <v>2479</v>
      </c>
      <c r="L163" s="48">
        <v>8.6</v>
      </c>
      <c r="M163" s="5">
        <v>90</v>
      </c>
      <c r="N163" s="48">
        <v>5.339</v>
      </c>
      <c r="O163" s="48">
        <v>87.7906977</v>
      </c>
      <c r="P163" s="5">
        <v>66</v>
      </c>
      <c r="Q163" s="3"/>
    </row>
    <row x14ac:dyDescent="0.25" r="164" customHeight="1" ht="16.5">
      <c r="A164" s="5">
        <v>3043</v>
      </c>
      <c r="B164" s="3" t="s">
        <v>2480</v>
      </c>
      <c r="C164" s="3" t="s">
        <v>2481</v>
      </c>
      <c r="D164" s="5">
        <v>15</v>
      </c>
      <c r="E164" s="3" t="s">
        <v>82</v>
      </c>
      <c r="F164" s="5">
        <v>3</v>
      </c>
      <c r="G164" s="5">
        <v>7</v>
      </c>
      <c r="H164" s="3" t="s">
        <v>2</v>
      </c>
      <c r="I164" s="3" t="s">
        <v>2</v>
      </c>
      <c r="J164" s="55"/>
      <c r="K164" s="3"/>
      <c r="L164" s="48">
        <v>13.3</v>
      </c>
      <c r="M164" s="5">
        <v>96</v>
      </c>
      <c r="N164" s="48">
        <v>8.834</v>
      </c>
      <c r="O164" s="48">
        <v>92.96875</v>
      </c>
      <c r="P164" s="5">
        <v>75</v>
      </c>
      <c r="Q164" s="3"/>
    </row>
    <row x14ac:dyDescent="0.25" r="165" customHeight="1" ht="16.5">
      <c r="A165" s="5">
        <v>3061</v>
      </c>
      <c r="B165" s="3" t="s">
        <v>2482</v>
      </c>
      <c r="C165" s="3" t="s">
        <v>2483</v>
      </c>
      <c r="D165" s="5">
        <v>15</v>
      </c>
      <c r="E165" s="3" t="s">
        <v>82</v>
      </c>
      <c r="F165" s="5">
        <v>21</v>
      </c>
      <c r="G165" s="5">
        <v>40</v>
      </c>
      <c r="H165" s="3" t="s">
        <v>2</v>
      </c>
      <c r="I165" s="3" t="s">
        <v>2</v>
      </c>
      <c r="J165" s="55"/>
      <c r="K165" s="3"/>
      <c r="L165" s="5">
        <v>7</v>
      </c>
      <c r="M165" s="5">
        <v>81</v>
      </c>
      <c r="N165" s="48">
        <v>4.264</v>
      </c>
      <c r="O165" s="48">
        <v>90.2380952</v>
      </c>
      <c r="P165" s="5">
        <v>56</v>
      </c>
      <c r="Q165" s="3"/>
    </row>
    <row x14ac:dyDescent="0.25" r="166" customHeight="1" ht="16.5">
      <c r="A166" s="5">
        <v>3080</v>
      </c>
      <c r="B166" s="3" t="s">
        <v>959</v>
      </c>
      <c r="C166" s="3" t="s">
        <v>960</v>
      </c>
      <c r="D166" s="5">
        <v>14</v>
      </c>
      <c r="E166" s="3" t="s">
        <v>156</v>
      </c>
      <c r="F166" s="5">
        <v>6</v>
      </c>
      <c r="G166" s="5">
        <v>8</v>
      </c>
      <c r="H166" s="3" t="s">
        <v>2</v>
      </c>
      <c r="I166" s="3" t="s">
        <v>2</v>
      </c>
      <c r="J166" s="5">
        <v>3</v>
      </c>
      <c r="K166" s="3" t="s">
        <v>961</v>
      </c>
      <c r="L166" s="48">
        <v>5.9</v>
      </c>
      <c r="M166" s="5">
        <v>89</v>
      </c>
      <c r="N166" s="48">
        <v>3.065</v>
      </c>
      <c r="O166" s="48">
        <v>82.8125</v>
      </c>
      <c r="P166" s="5">
        <v>41</v>
      </c>
      <c r="Q166" s="3"/>
    </row>
    <row x14ac:dyDescent="0.25" r="167" customHeight="1" ht="16.5">
      <c r="A167" s="5">
        <v>3126</v>
      </c>
      <c r="B167" s="3" t="s">
        <v>2484</v>
      </c>
      <c r="C167" s="3" t="s">
        <v>2485</v>
      </c>
      <c r="D167" s="5">
        <v>37</v>
      </c>
      <c r="E167" s="3" t="s">
        <v>446</v>
      </c>
      <c r="F167" s="5">
        <v>2</v>
      </c>
      <c r="G167" s="5">
        <v>7</v>
      </c>
      <c r="H167" s="3" t="s">
        <v>2</v>
      </c>
      <c r="I167" s="3" t="s">
        <v>2</v>
      </c>
      <c r="J167" s="5">
        <v>2</v>
      </c>
      <c r="K167" s="3" t="s">
        <v>2486</v>
      </c>
      <c r="L167" s="48">
        <v>4.4</v>
      </c>
      <c r="M167" s="5">
        <v>85</v>
      </c>
      <c r="N167" s="48">
        <v>2.61</v>
      </c>
      <c r="O167" s="48">
        <v>69.1666667</v>
      </c>
      <c r="P167" s="5">
        <v>126</v>
      </c>
      <c r="Q167" s="3"/>
    </row>
    <row x14ac:dyDescent="0.25" r="168" customHeight="1" ht="16.5">
      <c r="A168" s="5">
        <v>3134</v>
      </c>
      <c r="B168" s="3" t="s">
        <v>2487</v>
      </c>
      <c r="C168" s="3" t="s">
        <v>2488</v>
      </c>
      <c r="D168" s="5">
        <v>22</v>
      </c>
      <c r="E168" s="3" t="s">
        <v>75</v>
      </c>
      <c r="F168" s="5">
        <v>3</v>
      </c>
      <c r="G168" s="5">
        <v>16</v>
      </c>
      <c r="H168" s="3" t="s">
        <v>2</v>
      </c>
      <c r="I168" s="3" t="s">
        <v>2</v>
      </c>
      <c r="J168" s="55"/>
      <c r="K168" s="3"/>
      <c r="L168" s="48">
        <v>8.4</v>
      </c>
      <c r="M168" s="5">
        <v>96</v>
      </c>
      <c r="N168" s="48">
        <v>6.96</v>
      </c>
      <c r="O168" s="48">
        <v>94.5595855</v>
      </c>
      <c r="P168" s="5">
        <v>53</v>
      </c>
      <c r="Q168" s="3"/>
    </row>
    <row x14ac:dyDescent="0.25" r="169" customHeight="1" ht="16.5">
      <c r="A169" s="5">
        <v>3141</v>
      </c>
      <c r="B169" s="3" t="s">
        <v>2489</v>
      </c>
      <c r="C169" s="3" t="s">
        <v>2490</v>
      </c>
      <c r="D169" s="5">
        <v>10</v>
      </c>
      <c r="E169" s="3" t="s">
        <v>1859</v>
      </c>
      <c r="F169" s="5">
        <v>3</v>
      </c>
      <c r="G169" s="5">
        <v>26</v>
      </c>
      <c r="H169" s="3" t="s">
        <v>2</v>
      </c>
      <c r="I169" s="3" t="s">
        <v>2</v>
      </c>
      <c r="J169" s="5">
        <v>3</v>
      </c>
      <c r="K169" s="3" t="s">
        <v>2491</v>
      </c>
      <c r="L169" s="48">
        <v>14.5</v>
      </c>
      <c r="M169" s="5">
        <v>99</v>
      </c>
      <c r="N169" s="48">
        <v>9.13</v>
      </c>
      <c r="O169" s="48">
        <v>99.4680851</v>
      </c>
      <c r="P169" s="5">
        <v>109</v>
      </c>
      <c r="Q169" s="3"/>
    </row>
    <row x14ac:dyDescent="0.25" r="170" customHeight="1" ht="16.5">
      <c r="A170" s="5">
        <v>3225</v>
      </c>
      <c r="B170" s="3" t="s">
        <v>2492</v>
      </c>
      <c r="C170" s="3" t="s">
        <v>2493</v>
      </c>
      <c r="D170" s="5">
        <v>23</v>
      </c>
      <c r="E170" s="3" t="s">
        <v>2298</v>
      </c>
      <c r="F170" s="5">
        <v>4</v>
      </c>
      <c r="G170" s="5">
        <v>340</v>
      </c>
      <c r="H170" s="3" t="s">
        <v>2</v>
      </c>
      <c r="I170" s="3" t="s">
        <v>2</v>
      </c>
      <c r="J170" s="5">
        <v>2</v>
      </c>
      <c r="K170" s="3" t="s">
        <v>2494</v>
      </c>
      <c r="L170" s="48">
        <v>4.7</v>
      </c>
      <c r="M170" s="5">
        <v>86</v>
      </c>
      <c r="N170" s="48">
        <v>3.224</v>
      </c>
      <c r="O170" s="48">
        <v>91.509434</v>
      </c>
      <c r="P170" s="5">
        <v>57</v>
      </c>
      <c r="Q170" s="3"/>
    </row>
    <row x14ac:dyDescent="0.25" r="171" customHeight="1" ht="16.5">
      <c r="A171" s="5">
        <v>3241</v>
      </c>
      <c r="B171" s="3" t="s">
        <v>2495</v>
      </c>
      <c r="C171" s="3" t="s">
        <v>2496</v>
      </c>
      <c r="D171" s="5">
        <v>42</v>
      </c>
      <c r="E171" s="3" t="s">
        <v>982</v>
      </c>
      <c r="F171" s="5">
        <v>13</v>
      </c>
      <c r="G171" s="5">
        <v>191</v>
      </c>
      <c r="H171" s="3" t="s">
        <v>2</v>
      </c>
      <c r="I171" s="3" t="s">
        <v>2</v>
      </c>
      <c r="J171" s="5">
        <v>3</v>
      </c>
      <c r="K171" s="3" t="s">
        <v>2497</v>
      </c>
      <c r="L171" s="48">
        <v>8.8</v>
      </c>
      <c r="M171" s="5">
        <v>94</v>
      </c>
      <c r="N171" s="48">
        <v>5.778</v>
      </c>
      <c r="O171" s="48">
        <v>89.245283</v>
      </c>
      <c r="P171" s="5">
        <v>91</v>
      </c>
      <c r="Q171" s="3"/>
    </row>
    <row x14ac:dyDescent="0.25" r="172" customHeight="1" ht="16.5">
      <c r="A172" s="5">
        <v>3334</v>
      </c>
      <c r="B172" s="3" t="s">
        <v>2498</v>
      </c>
      <c r="C172" s="3" t="s">
        <v>2499</v>
      </c>
      <c r="D172" s="5">
        <v>22</v>
      </c>
      <c r="E172" s="3" t="s">
        <v>75</v>
      </c>
      <c r="F172" s="5">
        <v>1</v>
      </c>
      <c r="G172" s="5">
        <v>5</v>
      </c>
      <c r="H172" s="3" t="s">
        <v>2</v>
      </c>
      <c r="I172" s="3" t="s">
        <v>2</v>
      </c>
      <c r="J172" s="5">
        <v>3</v>
      </c>
      <c r="K172" s="3" t="s">
        <v>2500</v>
      </c>
      <c r="L172" s="48">
        <v>6.5</v>
      </c>
      <c r="M172" s="5">
        <v>91</v>
      </c>
      <c r="N172" s="48">
        <v>3.692</v>
      </c>
      <c r="O172" s="48">
        <v>88.4615385</v>
      </c>
      <c r="P172" s="5">
        <v>43</v>
      </c>
      <c r="Q172" s="3"/>
    </row>
    <row x14ac:dyDescent="0.25" r="173" customHeight="1" ht="16.5">
      <c r="A173" s="5">
        <v>3360</v>
      </c>
      <c r="B173" s="3" t="s">
        <v>2501</v>
      </c>
      <c r="C173" s="3" t="s">
        <v>2502</v>
      </c>
      <c r="D173" s="5">
        <v>7</v>
      </c>
      <c r="E173" s="3" t="s">
        <v>1210</v>
      </c>
      <c r="F173" s="5">
        <v>26</v>
      </c>
      <c r="G173" s="5">
        <v>373</v>
      </c>
      <c r="H173" s="3" t="s">
        <v>2</v>
      </c>
      <c r="I173" s="3" t="s">
        <v>2</v>
      </c>
      <c r="J173" s="5">
        <v>3</v>
      </c>
      <c r="K173" s="3" t="s">
        <v>2503</v>
      </c>
      <c r="L173" s="48">
        <v>8.6</v>
      </c>
      <c r="M173" s="5">
        <v>92</v>
      </c>
      <c r="N173" s="48">
        <v>6.551</v>
      </c>
      <c r="O173" s="48">
        <v>91.8867925</v>
      </c>
      <c r="P173" s="5">
        <v>113</v>
      </c>
      <c r="Q173" s="3"/>
    </row>
    <row x14ac:dyDescent="0.25" r="174" customHeight="1" ht="16.5">
      <c r="A174" s="5">
        <v>3361</v>
      </c>
      <c r="B174" s="3" t="s">
        <v>2504</v>
      </c>
      <c r="C174" s="3" t="s">
        <v>2505</v>
      </c>
      <c r="D174" s="5">
        <v>15</v>
      </c>
      <c r="E174" s="3" t="s">
        <v>82</v>
      </c>
      <c r="F174" s="5">
        <v>2</v>
      </c>
      <c r="G174" s="5">
        <v>6</v>
      </c>
      <c r="H174" s="3" t="s">
        <v>2</v>
      </c>
      <c r="I174" s="3" t="s">
        <v>2</v>
      </c>
      <c r="J174" s="5">
        <v>2</v>
      </c>
      <c r="K174" s="3" t="s">
        <v>2506</v>
      </c>
      <c r="L174" s="48">
        <v>7.8</v>
      </c>
      <c r="M174" s="5">
        <v>94</v>
      </c>
      <c r="N174" s="48">
        <v>4.751</v>
      </c>
      <c r="O174" s="48">
        <v>79.6875</v>
      </c>
      <c r="P174" s="5">
        <v>49</v>
      </c>
      <c r="Q174" s="3"/>
    </row>
    <row x14ac:dyDescent="0.25" r="175" customHeight="1" ht="16.5">
      <c r="A175" s="5">
        <v>3458</v>
      </c>
      <c r="B175" s="3" t="s">
        <v>2507</v>
      </c>
      <c r="C175" s="3" t="s">
        <v>2508</v>
      </c>
      <c r="D175" s="5">
        <v>16</v>
      </c>
      <c r="E175" s="3" t="s">
        <v>55</v>
      </c>
      <c r="F175" s="5">
        <v>69</v>
      </c>
      <c r="G175" s="5">
        <v>69</v>
      </c>
      <c r="H175" s="3" t="s">
        <v>2</v>
      </c>
      <c r="I175" s="3" t="s">
        <v>2</v>
      </c>
      <c r="J175" s="5">
        <v>3</v>
      </c>
      <c r="K175" s="3" t="s">
        <v>2509</v>
      </c>
      <c r="L175" s="48">
        <v>8.3</v>
      </c>
      <c r="M175" s="5">
        <v>94</v>
      </c>
      <c r="N175" s="48">
        <v>4.904</v>
      </c>
      <c r="O175" s="48">
        <v>89.8148148</v>
      </c>
      <c r="P175" s="5">
        <v>79</v>
      </c>
      <c r="Q175" s="3"/>
    </row>
    <row x14ac:dyDescent="0.25" r="176" customHeight="1" ht="16.5">
      <c r="A176" s="5">
        <v>3571</v>
      </c>
      <c r="B176" s="3" t="s">
        <v>2510</v>
      </c>
      <c r="C176" s="3" t="s">
        <v>2511</v>
      </c>
      <c r="D176" s="5">
        <v>15</v>
      </c>
      <c r="E176" s="3" t="s">
        <v>82</v>
      </c>
      <c r="F176" s="5">
        <v>3</v>
      </c>
      <c r="G176" s="5">
        <v>5</v>
      </c>
      <c r="H176" s="3" t="s">
        <v>2</v>
      </c>
      <c r="I176" s="3" t="s">
        <v>2</v>
      </c>
      <c r="J176" s="5">
        <v>3</v>
      </c>
      <c r="K176" s="3" t="s">
        <v>2512</v>
      </c>
      <c r="L176" s="48">
        <v>8.2</v>
      </c>
      <c r="M176" s="5">
        <v>99</v>
      </c>
      <c r="N176" s="48">
        <v>4.728</v>
      </c>
      <c r="O176" s="48">
        <v>82.3943662</v>
      </c>
      <c r="P176" s="5">
        <v>71</v>
      </c>
      <c r="Q176" s="3"/>
    </row>
    <row x14ac:dyDescent="0.25" r="177" customHeight="1" ht="16.5">
      <c r="A177" s="5">
        <v>3659</v>
      </c>
      <c r="B177" s="3" t="s">
        <v>2513</v>
      </c>
      <c r="C177" s="3" t="s">
        <v>2514</v>
      </c>
      <c r="D177" s="5">
        <v>15</v>
      </c>
      <c r="E177" s="3" t="s">
        <v>82</v>
      </c>
      <c r="F177" s="5">
        <v>3</v>
      </c>
      <c r="G177" s="5">
        <v>34</v>
      </c>
      <c r="H177" s="3" t="s">
        <v>2</v>
      </c>
      <c r="I177" s="3" t="s">
        <v>2</v>
      </c>
      <c r="J177" s="55"/>
      <c r="K177" s="3"/>
      <c r="L177" s="48">
        <v>12.8</v>
      </c>
      <c r="M177" s="5">
        <v>94</v>
      </c>
      <c r="N177" s="48">
        <v>8.945</v>
      </c>
      <c r="O177" s="48">
        <v>93.5294118</v>
      </c>
      <c r="P177" s="5">
        <v>87</v>
      </c>
      <c r="Q177" s="3"/>
    </row>
    <row x14ac:dyDescent="0.25" r="178" customHeight="1" ht="16.5">
      <c r="A178" s="5">
        <v>3665</v>
      </c>
      <c r="B178" s="3" t="s">
        <v>2515</v>
      </c>
      <c r="C178" s="3" t="s">
        <v>2516</v>
      </c>
      <c r="D178" s="5">
        <v>22</v>
      </c>
      <c r="E178" s="3" t="s">
        <v>75</v>
      </c>
      <c r="F178" s="5">
        <v>2</v>
      </c>
      <c r="G178" s="5">
        <v>29</v>
      </c>
      <c r="H178" s="3" t="s">
        <v>2</v>
      </c>
      <c r="I178" s="3" t="s">
        <v>2</v>
      </c>
      <c r="J178" s="55"/>
      <c r="K178" s="3"/>
      <c r="L178" s="48">
        <v>6.6</v>
      </c>
      <c r="M178" s="5">
        <v>94</v>
      </c>
      <c r="N178" s="48">
        <v>6.464</v>
      </c>
      <c r="O178" s="48">
        <v>93.5233161</v>
      </c>
      <c r="P178" s="5">
        <v>90</v>
      </c>
      <c r="Q178" s="3"/>
    </row>
    <row x14ac:dyDescent="0.25" r="179" customHeight="1" ht="16.5">
      <c r="A179" s="5">
        <v>3675</v>
      </c>
      <c r="B179" s="3" t="s">
        <v>1486</v>
      </c>
      <c r="C179" s="3" t="s">
        <v>1487</v>
      </c>
      <c r="D179" s="5">
        <v>15</v>
      </c>
      <c r="E179" s="3" t="s">
        <v>82</v>
      </c>
      <c r="F179" s="5">
        <v>26</v>
      </c>
      <c r="G179" s="5">
        <v>74</v>
      </c>
      <c r="H179" s="3" t="s">
        <v>2</v>
      </c>
      <c r="I179" s="3" t="s">
        <v>2</v>
      </c>
      <c r="J179" s="5">
        <v>2</v>
      </c>
      <c r="K179" s="3" t="s">
        <v>1488</v>
      </c>
      <c r="L179" s="48">
        <v>10.6</v>
      </c>
      <c r="M179" s="5">
        <v>94</v>
      </c>
      <c r="N179" s="48">
        <v>7.414</v>
      </c>
      <c r="O179" s="48">
        <v>87.5</v>
      </c>
      <c r="P179" s="5">
        <v>87</v>
      </c>
      <c r="Q179" s="3"/>
    </row>
    <row x14ac:dyDescent="0.25" r="180" customHeight="1" ht="16.5">
      <c r="A180" s="5">
        <v>3696</v>
      </c>
      <c r="B180" s="3" t="s">
        <v>1465</v>
      </c>
      <c r="C180" s="3" t="s">
        <v>1466</v>
      </c>
      <c r="D180" s="5">
        <v>15</v>
      </c>
      <c r="E180" s="3" t="s">
        <v>82</v>
      </c>
      <c r="F180" s="5">
        <v>18</v>
      </c>
      <c r="G180" s="5">
        <v>35</v>
      </c>
      <c r="H180" s="3" t="s">
        <v>2</v>
      </c>
      <c r="I180" s="3" t="s">
        <v>2</v>
      </c>
      <c r="J180" s="5">
        <v>2</v>
      </c>
      <c r="K180" s="3" t="s">
        <v>1467</v>
      </c>
      <c r="L180" s="48">
        <v>7.4</v>
      </c>
      <c r="M180" s="5">
        <v>95</v>
      </c>
      <c r="N180" s="48">
        <v>4.623</v>
      </c>
      <c r="O180" s="48">
        <v>90.8536585</v>
      </c>
      <c r="P180" s="5">
        <v>67</v>
      </c>
      <c r="Q180" s="3"/>
    </row>
    <row x14ac:dyDescent="0.25" r="181" customHeight="1" ht="16.5">
      <c r="A181" s="5">
        <v>3728</v>
      </c>
      <c r="B181" s="3" t="s">
        <v>2517</v>
      </c>
      <c r="C181" s="3" t="s">
        <v>2518</v>
      </c>
      <c r="D181" s="5">
        <v>17</v>
      </c>
      <c r="E181" s="3" t="s">
        <v>311</v>
      </c>
      <c r="F181" s="5">
        <v>1</v>
      </c>
      <c r="G181" s="5">
        <v>1</v>
      </c>
      <c r="H181" s="3" t="s">
        <v>2</v>
      </c>
      <c r="I181" s="3" t="s">
        <v>2</v>
      </c>
      <c r="J181" s="5">
        <v>3</v>
      </c>
      <c r="K181" s="3" t="s">
        <v>2519</v>
      </c>
      <c r="L181" s="48">
        <v>7.3</v>
      </c>
      <c r="M181" s="5">
        <v>97</v>
      </c>
      <c r="N181" s="48">
        <v>4.915</v>
      </c>
      <c r="O181" s="48">
        <v>92.3529412</v>
      </c>
      <c r="P181" s="5">
        <v>31</v>
      </c>
      <c r="Q181" s="3"/>
    </row>
    <row x14ac:dyDescent="0.25" r="182" customHeight="1" ht="16.5">
      <c r="A182" s="5">
        <v>3733</v>
      </c>
      <c r="B182" s="3" t="s">
        <v>2520</v>
      </c>
      <c r="C182" s="3" t="s">
        <v>2521</v>
      </c>
      <c r="D182" s="5">
        <v>16</v>
      </c>
      <c r="E182" s="3" t="s">
        <v>55</v>
      </c>
      <c r="F182" s="5">
        <v>57</v>
      </c>
      <c r="G182" s="5">
        <v>57</v>
      </c>
      <c r="H182" s="3" t="s">
        <v>2</v>
      </c>
      <c r="I182" s="3" t="s">
        <v>2</v>
      </c>
      <c r="J182" s="5">
        <v>2</v>
      </c>
      <c r="K182" s="3" t="s">
        <v>2522</v>
      </c>
      <c r="L182" s="48">
        <v>14.9</v>
      </c>
      <c r="M182" s="5">
        <v>94</v>
      </c>
      <c r="N182" s="48">
        <v>10.228</v>
      </c>
      <c r="O182" s="48">
        <v>98.2142857</v>
      </c>
      <c r="P182" s="5">
        <v>117</v>
      </c>
      <c r="Q182" s="3"/>
    </row>
    <row x14ac:dyDescent="0.25" r="183" customHeight="1" ht="16.5">
      <c r="A183" s="5">
        <v>3734</v>
      </c>
      <c r="B183" s="3" t="s">
        <v>1407</v>
      </c>
      <c r="C183" s="3" t="s">
        <v>1408</v>
      </c>
      <c r="D183" s="5">
        <v>22</v>
      </c>
      <c r="E183" s="3" t="s">
        <v>75</v>
      </c>
      <c r="F183" s="5">
        <v>8</v>
      </c>
      <c r="G183" s="5">
        <v>5</v>
      </c>
      <c r="H183" s="3" t="s">
        <v>2</v>
      </c>
      <c r="I183" s="3" t="s">
        <v>2</v>
      </c>
      <c r="J183" s="5">
        <v>2</v>
      </c>
      <c r="K183" s="3" t="s">
        <v>1409</v>
      </c>
      <c r="L183" s="48">
        <v>15.9</v>
      </c>
      <c r="M183" s="5">
        <v>99</v>
      </c>
      <c r="N183" s="48">
        <v>8.382</v>
      </c>
      <c r="O183" s="48">
        <v>98.3695652</v>
      </c>
      <c r="P183" s="5">
        <v>89</v>
      </c>
      <c r="Q183" s="3"/>
    </row>
    <row x14ac:dyDescent="0.25" r="184" customHeight="1" ht="16.5">
      <c r="A184" s="5">
        <v>3738</v>
      </c>
      <c r="B184" s="3" t="s">
        <v>2523</v>
      </c>
      <c r="C184" s="3" t="s">
        <v>2524</v>
      </c>
      <c r="D184" s="5">
        <v>22</v>
      </c>
      <c r="E184" s="3" t="s">
        <v>75</v>
      </c>
      <c r="F184" s="5">
        <v>2</v>
      </c>
      <c r="G184" s="5">
        <v>30</v>
      </c>
      <c r="H184" s="3" t="s">
        <v>2</v>
      </c>
      <c r="I184" s="3" t="s">
        <v>2</v>
      </c>
      <c r="J184" s="55"/>
      <c r="K184" s="3"/>
      <c r="L184" s="48">
        <v>6.3</v>
      </c>
      <c r="M184" s="5">
        <v>93</v>
      </c>
      <c r="N184" s="48">
        <v>3.788</v>
      </c>
      <c r="O184" s="48">
        <v>83.6787565</v>
      </c>
      <c r="P184" s="5">
        <v>62</v>
      </c>
      <c r="Q184" s="3"/>
    </row>
    <row x14ac:dyDescent="0.25" r="185" customHeight="1" ht="16.5">
      <c r="A185" s="5">
        <v>3763</v>
      </c>
      <c r="B185" s="3" t="s">
        <v>1374</v>
      </c>
      <c r="C185" s="3" t="s">
        <v>1375</v>
      </c>
      <c r="D185" s="5">
        <v>15</v>
      </c>
      <c r="E185" s="3" t="s">
        <v>82</v>
      </c>
      <c r="F185" s="5">
        <v>11</v>
      </c>
      <c r="G185" s="5">
        <v>31</v>
      </c>
      <c r="H185" s="3" t="s">
        <v>2</v>
      </c>
      <c r="I185" s="3" t="s">
        <v>2</v>
      </c>
      <c r="J185" s="5">
        <v>3</v>
      </c>
      <c r="K185" s="3" t="s">
        <v>1376</v>
      </c>
      <c r="L185" s="48">
        <v>58.7</v>
      </c>
      <c r="M185" s="5">
        <v>99</v>
      </c>
      <c r="N185" s="48">
        <v>38.637</v>
      </c>
      <c r="O185" s="48">
        <v>99.8316498</v>
      </c>
      <c r="P185" s="5">
        <v>250</v>
      </c>
      <c r="Q185" s="3"/>
    </row>
    <row x14ac:dyDescent="0.25" r="186" customHeight="1" ht="16.5">
      <c r="A186" s="5">
        <v>3776</v>
      </c>
      <c r="B186" s="3" t="s">
        <v>2525</v>
      </c>
      <c r="C186" s="3" t="s">
        <v>2526</v>
      </c>
      <c r="D186" s="5">
        <v>24</v>
      </c>
      <c r="E186" s="3" t="s">
        <v>281</v>
      </c>
      <c r="F186" s="5">
        <v>5</v>
      </c>
      <c r="G186" s="5">
        <v>458</v>
      </c>
      <c r="H186" s="3" t="s">
        <v>2</v>
      </c>
      <c r="I186" s="3" t="s">
        <v>2</v>
      </c>
      <c r="J186" s="55"/>
      <c r="K186" s="3"/>
      <c r="L186" s="48">
        <v>4.2</v>
      </c>
      <c r="M186" s="5">
        <v>96</v>
      </c>
      <c r="N186" s="48">
        <v>2.094</v>
      </c>
      <c r="O186" s="48">
        <v>82.0422535</v>
      </c>
      <c r="P186" s="5">
        <v>37</v>
      </c>
      <c r="Q186" s="3"/>
    </row>
    <row x14ac:dyDescent="0.25" r="187" customHeight="1" ht="16.5">
      <c r="A187" s="5">
        <v>3796</v>
      </c>
      <c r="B187" s="3" t="s">
        <v>2527</v>
      </c>
      <c r="C187" s="3" t="s">
        <v>2528</v>
      </c>
      <c r="D187" s="5">
        <v>12</v>
      </c>
      <c r="E187" s="3" t="s">
        <v>912</v>
      </c>
      <c r="F187" s="5">
        <v>3</v>
      </c>
      <c r="G187" s="5">
        <v>4</v>
      </c>
      <c r="H187" s="3" t="s">
        <v>3</v>
      </c>
      <c r="I187" s="3" t="s">
        <v>2</v>
      </c>
      <c r="J187" s="5">
        <v>3</v>
      </c>
      <c r="K187" s="3" t="s">
        <v>2529</v>
      </c>
      <c r="L187" s="48">
        <v>5.2</v>
      </c>
      <c r="M187" s="5">
        <v>83</v>
      </c>
      <c r="N187" s="48">
        <v>3.317</v>
      </c>
      <c r="O187" s="48">
        <v>75.5639098</v>
      </c>
      <c r="P187" s="5">
        <v>59</v>
      </c>
      <c r="Q187" s="3"/>
    </row>
    <row x14ac:dyDescent="0.25" r="188" customHeight="1" ht="16.5">
      <c r="A188" s="5">
        <v>3820</v>
      </c>
      <c r="B188" s="3" t="s">
        <v>2530</v>
      </c>
      <c r="C188" s="3" t="s">
        <v>2531</v>
      </c>
      <c r="D188" s="5">
        <v>16</v>
      </c>
      <c r="E188" s="3" t="s">
        <v>55</v>
      </c>
      <c r="F188" s="5">
        <v>26</v>
      </c>
      <c r="G188" s="5">
        <v>26</v>
      </c>
      <c r="H188" s="3" t="s">
        <v>2</v>
      </c>
      <c r="I188" s="3" t="s">
        <v>2</v>
      </c>
      <c r="J188" s="5">
        <v>2</v>
      </c>
      <c r="K188" s="3" t="s">
        <v>2532</v>
      </c>
      <c r="L188" s="48">
        <v>8.6</v>
      </c>
      <c r="M188" s="5">
        <v>91</v>
      </c>
      <c r="N188" s="48">
        <v>5.897</v>
      </c>
      <c r="O188" s="48">
        <v>85.5555556</v>
      </c>
      <c r="P188" s="5">
        <v>74</v>
      </c>
      <c r="Q188" s="3"/>
    </row>
    <row x14ac:dyDescent="0.25" r="189" customHeight="1" ht="16.5">
      <c r="A189" s="5">
        <v>3826</v>
      </c>
      <c r="B189" s="3" t="s">
        <v>2533</v>
      </c>
      <c r="C189" s="3" t="s">
        <v>2534</v>
      </c>
      <c r="D189" s="5">
        <v>7</v>
      </c>
      <c r="E189" s="3" t="s">
        <v>1210</v>
      </c>
      <c r="F189" s="5">
        <v>3</v>
      </c>
      <c r="G189" s="5">
        <v>55</v>
      </c>
      <c r="H189" s="3" t="s">
        <v>2</v>
      </c>
      <c r="I189" s="3" t="s">
        <v>2</v>
      </c>
      <c r="J189" s="5">
        <v>3</v>
      </c>
      <c r="K189" s="3" t="s">
        <v>2535</v>
      </c>
      <c r="L189" s="48">
        <v>6.4</v>
      </c>
      <c r="M189" s="5">
        <v>91</v>
      </c>
      <c r="N189" s="48">
        <v>3.356</v>
      </c>
      <c r="O189" s="48">
        <v>91.9811321</v>
      </c>
      <c r="P189" s="5">
        <v>41</v>
      </c>
      <c r="Q189" s="3"/>
    </row>
    <row x14ac:dyDescent="0.25" r="190" customHeight="1" ht="16.5">
      <c r="A190" s="5">
        <v>3912</v>
      </c>
      <c r="B190" s="3" t="s">
        <v>2536</v>
      </c>
      <c r="C190" s="3" t="s">
        <v>2537</v>
      </c>
      <c r="D190" s="5">
        <v>42</v>
      </c>
      <c r="E190" s="3" t="s">
        <v>982</v>
      </c>
      <c r="F190" s="5">
        <v>2</v>
      </c>
      <c r="G190" s="5">
        <v>9</v>
      </c>
      <c r="H190" s="3" t="s">
        <v>2</v>
      </c>
      <c r="I190" s="3" t="s">
        <v>2</v>
      </c>
      <c r="J190" s="5">
        <v>3</v>
      </c>
      <c r="K190" s="3" t="s">
        <v>2538</v>
      </c>
      <c r="L190" s="48">
        <v>7.1</v>
      </c>
      <c r="M190" s="5">
        <v>93</v>
      </c>
      <c r="N190" s="48">
        <v>4.016</v>
      </c>
      <c r="O190" s="48">
        <v>76.6025641</v>
      </c>
      <c r="P190" s="5">
        <v>70</v>
      </c>
      <c r="Q190" s="3"/>
    </row>
    <row x14ac:dyDescent="0.25" r="191" customHeight="1" ht="16.5">
      <c r="A191" s="5">
        <v>3913</v>
      </c>
      <c r="B191" s="3" t="s">
        <v>2539</v>
      </c>
      <c r="C191" s="3" t="s">
        <v>2540</v>
      </c>
      <c r="D191" s="5">
        <v>18</v>
      </c>
      <c r="E191" s="3" t="s">
        <v>196</v>
      </c>
      <c r="F191" s="5">
        <v>15</v>
      </c>
      <c r="G191" s="5">
        <v>435</v>
      </c>
      <c r="H191" s="3" t="s">
        <v>2</v>
      </c>
      <c r="I191" s="3" t="s">
        <v>2</v>
      </c>
      <c r="J191" s="55"/>
      <c r="K191" s="3"/>
      <c r="L191" s="48">
        <v>6.2</v>
      </c>
      <c r="M191" s="5">
        <v>96</v>
      </c>
      <c r="N191" s="48">
        <v>3.118</v>
      </c>
      <c r="O191" s="48">
        <v>88.4615385</v>
      </c>
      <c r="P191" s="5">
        <v>63</v>
      </c>
      <c r="Q191" s="3"/>
    </row>
    <row x14ac:dyDescent="0.25" r="192" customHeight="1" ht="16.5">
      <c r="A192" s="5">
        <v>4223</v>
      </c>
      <c r="B192" s="3" t="s">
        <v>2541</v>
      </c>
      <c r="C192" s="3" t="s">
        <v>2542</v>
      </c>
      <c r="D192" s="5">
        <v>30</v>
      </c>
      <c r="E192" s="3" t="s">
        <v>2543</v>
      </c>
      <c r="F192" s="5">
        <v>1</v>
      </c>
      <c r="G192" s="5">
        <v>56</v>
      </c>
      <c r="H192" s="3" t="s">
        <v>3</v>
      </c>
      <c r="I192" s="3" t="s">
        <v>2</v>
      </c>
      <c r="J192" s="5">
        <v>3</v>
      </c>
      <c r="K192" s="3" t="s">
        <v>2544</v>
      </c>
      <c r="L192" s="48">
        <v>0.6</v>
      </c>
      <c r="M192" s="5">
        <v>34</v>
      </c>
      <c r="N192" s="13"/>
      <c r="O192" s="13"/>
      <c r="P192" s="5">
        <v>15</v>
      </c>
      <c r="Q192" s="3"/>
    </row>
    <row x14ac:dyDescent="0.25" r="193" customHeight="1" ht="16.5">
      <c r="A193" s="5">
        <v>4224</v>
      </c>
      <c r="B193" s="3" t="s">
        <v>2545</v>
      </c>
      <c r="C193" s="3" t="s">
        <v>2546</v>
      </c>
      <c r="D193" s="5">
        <v>22</v>
      </c>
      <c r="E193" s="3" t="s">
        <v>75</v>
      </c>
      <c r="F193" s="5">
        <v>145</v>
      </c>
      <c r="G193" s="5">
        <v>1802</v>
      </c>
      <c r="H193" s="3" t="s">
        <v>2</v>
      </c>
      <c r="I193" s="3" t="s">
        <v>2</v>
      </c>
      <c r="J193" s="55"/>
      <c r="K193" s="3"/>
      <c r="L193" s="48">
        <v>1.6</v>
      </c>
      <c r="M193" s="5">
        <v>35</v>
      </c>
      <c r="N193" s="48">
        <v>1.408</v>
      </c>
      <c r="O193" s="48">
        <v>24.611399</v>
      </c>
      <c r="P193" s="5">
        <v>42</v>
      </c>
      <c r="Q193" s="3"/>
    </row>
    <row x14ac:dyDescent="0.25" r="194" customHeight="1" ht="16.5">
      <c r="A194" s="5">
        <v>4234</v>
      </c>
      <c r="B194" s="3" t="s">
        <v>2547</v>
      </c>
      <c r="C194" s="3" t="s">
        <v>2548</v>
      </c>
      <c r="D194" s="5">
        <v>37</v>
      </c>
      <c r="E194" s="3" t="s">
        <v>446</v>
      </c>
      <c r="F194" s="5">
        <v>4</v>
      </c>
      <c r="G194" s="5">
        <v>265</v>
      </c>
      <c r="H194" s="3" t="s">
        <v>2</v>
      </c>
      <c r="I194" s="3" t="s">
        <v>2</v>
      </c>
      <c r="J194" s="55"/>
      <c r="K194" s="3"/>
      <c r="L194" s="48">
        <v>0.3</v>
      </c>
      <c r="M194" s="5">
        <v>9</v>
      </c>
      <c r="N194" s="13"/>
      <c r="O194" s="13"/>
      <c r="P194" s="5">
        <v>20</v>
      </c>
      <c r="Q194" s="3"/>
    </row>
    <row x14ac:dyDescent="0.25" r="195" customHeight="1" ht="16.5">
      <c r="A195" s="5">
        <v>4323</v>
      </c>
      <c r="B195" s="3" t="s">
        <v>2549</v>
      </c>
      <c r="C195" s="3" t="s">
        <v>2550</v>
      </c>
      <c r="D195" s="5">
        <v>37</v>
      </c>
      <c r="E195" s="3" t="s">
        <v>446</v>
      </c>
      <c r="F195" s="5">
        <v>5</v>
      </c>
      <c r="G195" s="5">
        <v>61</v>
      </c>
      <c r="H195" s="3" t="s">
        <v>2</v>
      </c>
      <c r="I195" s="3" t="s">
        <v>2</v>
      </c>
      <c r="J195" s="55"/>
      <c r="K195" s="3"/>
      <c r="L195" s="48">
        <v>1.8</v>
      </c>
      <c r="M195" s="5">
        <v>47</v>
      </c>
      <c r="N195" s="48">
        <v>0.909</v>
      </c>
      <c r="O195" s="48">
        <v>27.8985507</v>
      </c>
      <c r="P195" s="5">
        <v>23</v>
      </c>
      <c r="Q195" s="3"/>
    </row>
    <row x14ac:dyDescent="0.25" r="196" customHeight="1" ht="16.5">
      <c r="A196" s="5">
        <v>4406</v>
      </c>
      <c r="B196" s="3" t="s">
        <v>2551</v>
      </c>
      <c r="C196" s="3" t="s">
        <v>2552</v>
      </c>
      <c r="D196" s="5">
        <v>37</v>
      </c>
      <c r="E196" s="3" t="s">
        <v>446</v>
      </c>
      <c r="F196" s="5">
        <v>11</v>
      </c>
      <c r="G196" s="5">
        <v>177</v>
      </c>
      <c r="H196" s="3" t="s">
        <v>2</v>
      </c>
      <c r="I196" s="3" t="s">
        <v>2</v>
      </c>
      <c r="J196" s="55"/>
      <c r="K196" s="3"/>
      <c r="L196" s="48">
        <v>0.7</v>
      </c>
      <c r="M196" s="5">
        <v>22</v>
      </c>
      <c r="N196" s="13"/>
      <c r="O196" s="13"/>
      <c r="P196" s="5">
        <v>23</v>
      </c>
      <c r="Q196" s="3"/>
    </row>
    <row x14ac:dyDescent="0.25" r="197" customHeight="1" ht="16.5">
      <c r="A197" s="5">
        <v>4610</v>
      </c>
      <c r="B197" s="3" t="s">
        <v>2553</v>
      </c>
      <c r="C197" s="3" t="s">
        <v>2554</v>
      </c>
      <c r="D197" s="5">
        <v>37</v>
      </c>
      <c r="E197" s="3" t="s">
        <v>446</v>
      </c>
      <c r="F197" s="5">
        <v>3</v>
      </c>
      <c r="G197" s="5">
        <v>181</v>
      </c>
      <c r="H197" s="3" t="s">
        <v>2</v>
      </c>
      <c r="I197" s="3" t="s">
        <v>2</v>
      </c>
      <c r="J197" s="55"/>
      <c r="K197" s="3"/>
      <c r="L197" s="48">
        <v>1.1</v>
      </c>
      <c r="M197" s="5">
        <v>44</v>
      </c>
      <c r="N197" s="13"/>
      <c r="O197" s="13"/>
      <c r="P197" s="5">
        <v>20</v>
      </c>
      <c r="Q197" s="3"/>
    </row>
    <row x14ac:dyDescent="0.25" r="198" customHeight="1" ht="16.5">
      <c r="A198" s="5">
        <v>4919</v>
      </c>
      <c r="B198" s="3" t="s">
        <v>2555</v>
      </c>
      <c r="C198" s="3" t="s">
        <v>2556</v>
      </c>
      <c r="D198" s="5">
        <v>9</v>
      </c>
      <c r="E198" s="3" t="s">
        <v>120</v>
      </c>
      <c r="F198" s="5">
        <v>1</v>
      </c>
      <c r="G198" s="5">
        <v>4</v>
      </c>
      <c r="H198" s="3" t="s">
        <v>2</v>
      </c>
      <c r="I198" s="3" t="s">
        <v>2</v>
      </c>
      <c r="J198" s="55"/>
      <c r="K198" s="3"/>
      <c r="L198" s="48">
        <v>21.1</v>
      </c>
      <c r="M198" s="5">
        <v>96</v>
      </c>
      <c r="N198" s="48">
        <v>13.939</v>
      </c>
      <c r="O198" s="48">
        <v>96.5189873</v>
      </c>
      <c r="P198" s="5">
        <v>78</v>
      </c>
      <c r="Q198" s="3"/>
    </row>
    <row x14ac:dyDescent="0.25" r="199" customHeight="1" ht="16.5">
      <c r="A199" s="5">
        <v>4921</v>
      </c>
      <c r="B199" s="3" t="s">
        <v>2557</v>
      </c>
      <c r="C199" s="3" t="s">
        <v>2558</v>
      </c>
      <c r="D199" s="5">
        <v>15</v>
      </c>
      <c r="E199" s="3" t="s">
        <v>82</v>
      </c>
      <c r="F199" s="5">
        <v>36</v>
      </c>
      <c r="G199" s="5">
        <v>63</v>
      </c>
      <c r="H199" s="3" t="s">
        <v>2</v>
      </c>
      <c r="I199" s="3" t="s">
        <v>2</v>
      </c>
      <c r="J199" s="55"/>
      <c r="K199" s="3"/>
      <c r="L199" s="48">
        <v>12.8</v>
      </c>
      <c r="M199" s="5">
        <v>90</v>
      </c>
      <c r="N199" s="48">
        <v>8.706</v>
      </c>
      <c r="O199" s="48">
        <v>94.6428571</v>
      </c>
      <c r="P199" s="5">
        <v>71</v>
      </c>
      <c r="Q199" s="3"/>
    </row>
    <row x14ac:dyDescent="0.25" r="200" customHeight="1" ht="16.5">
      <c r="A200" s="5">
        <v>4931</v>
      </c>
      <c r="B200" s="3" t="s">
        <v>2559</v>
      </c>
      <c r="C200" s="3" t="s">
        <v>2560</v>
      </c>
      <c r="D200" s="5">
        <v>18</v>
      </c>
      <c r="E200" s="3" t="s">
        <v>196</v>
      </c>
      <c r="F200" s="5">
        <v>1</v>
      </c>
      <c r="G200" s="5">
        <v>340</v>
      </c>
      <c r="H200" s="3" t="s">
        <v>2</v>
      </c>
      <c r="I200" s="3" t="s">
        <v>2</v>
      </c>
      <c r="J200" s="55"/>
      <c r="K200" s="3"/>
      <c r="L200" s="5">
        <v>8</v>
      </c>
      <c r="M200" s="5">
        <v>98</v>
      </c>
      <c r="N200" s="48">
        <v>4.495</v>
      </c>
      <c r="O200" s="48">
        <v>96.1538462</v>
      </c>
      <c r="P200" s="5">
        <v>60</v>
      </c>
      <c r="Q200" s="3"/>
    </row>
    <row x14ac:dyDescent="0.25" r="201" customHeight="1" ht="16.5">
      <c r="A201" s="5">
        <v>4939</v>
      </c>
      <c r="B201" s="3" t="s">
        <v>2561</v>
      </c>
      <c r="C201" s="3" t="s">
        <v>2562</v>
      </c>
      <c r="D201" s="5">
        <v>21</v>
      </c>
      <c r="E201" s="3" t="s">
        <v>60</v>
      </c>
      <c r="F201" s="5">
        <v>6</v>
      </c>
      <c r="G201" s="5">
        <v>46</v>
      </c>
      <c r="H201" s="3" t="s">
        <v>2</v>
      </c>
      <c r="I201" s="3" t="s">
        <v>2</v>
      </c>
      <c r="J201" s="55"/>
      <c r="K201" s="3"/>
      <c r="L201" s="48">
        <v>13.8</v>
      </c>
      <c r="M201" s="5">
        <v>99</v>
      </c>
      <c r="N201" s="48">
        <v>8.551</v>
      </c>
      <c r="O201" s="48">
        <v>98.2352941</v>
      </c>
      <c r="P201" s="5">
        <v>87</v>
      </c>
      <c r="Q201" s="3"/>
    </row>
    <row x14ac:dyDescent="0.25" r="202" customHeight="1" ht="16.5">
      <c r="A202" s="5">
        <v>4956</v>
      </c>
      <c r="B202" s="3" t="s">
        <v>2563</v>
      </c>
      <c r="C202" s="3" t="s">
        <v>2564</v>
      </c>
      <c r="D202" s="5">
        <v>37</v>
      </c>
      <c r="E202" s="3" t="s">
        <v>446</v>
      </c>
      <c r="F202" s="5">
        <v>1</v>
      </c>
      <c r="G202" s="5">
        <v>2</v>
      </c>
      <c r="H202" s="3" t="s">
        <v>2</v>
      </c>
      <c r="I202" s="3" t="s">
        <v>2</v>
      </c>
      <c r="J202" s="55"/>
      <c r="K202" s="3"/>
      <c r="L202" s="48">
        <v>2.7</v>
      </c>
      <c r="M202" s="5">
        <v>78</v>
      </c>
      <c r="N202" s="48">
        <v>0.975</v>
      </c>
      <c r="O202" s="48">
        <v>32.2463768</v>
      </c>
      <c r="P202" s="5">
        <v>25</v>
      </c>
      <c r="Q202" s="3"/>
    </row>
    <row x14ac:dyDescent="0.25" r="203" customHeight="1" ht="16.5">
      <c r="A203" s="5">
        <v>5131</v>
      </c>
      <c r="B203" s="3" t="s">
        <v>2565</v>
      </c>
      <c r="C203" s="3" t="s">
        <v>2566</v>
      </c>
      <c r="D203" s="5">
        <v>14</v>
      </c>
      <c r="E203" s="3" t="s">
        <v>156</v>
      </c>
      <c r="F203" s="5">
        <v>2</v>
      </c>
      <c r="G203" s="5">
        <v>5</v>
      </c>
      <c r="H203" s="3" t="s">
        <v>2</v>
      </c>
      <c r="I203" s="3" t="s">
        <v>2</v>
      </c>
      <c r="J203" s="5">
        <v>2</v>
      </c>
      <c r="K203" s="3" t="s">
        <v>2567</v>
      </c>
      <c r="L203" s="48">
        <v>9.8</v>
      </c>
      <c r="M203" s="5">
        <v>93</v>
      </c>
      <c r="N203" s="48">
        <v>5.604</v>
      </c>
      <c r="O203" s="48">
        <v>87.1323529</v>
      </c>
      <c r="P203" s="5">
        <v>36</v>
      </c>
      <c r="Q203" s="3"/>
    </row>
    <row x14ac:dyDescent="0.25" r="204" customHeight="1" ht="16.5">
      <c r="A204" s="5">
        <v>5171</v>
      </c>
      <c r="B204" s="3" t="s">
        <v>2568</v>
      </c>
      <c r="C204" s="3" t="s">
        <v>2569</v>
      </c>
      <c r="D204" s="5">
        <v>27</v>
      </c>
      <c r="E204" s="3" t="s">
        <v>2570</v>
      </c>
      <c r="F204" s="5">
        <v>1</v>
      </c>
      <c r="G204" s="5">
        <v>30</v>
      </c>
      <c r="H204" s="3" t="s">
        <v>2</v>
      </c>
      <c r="I204" s="3" t="s">
        <v>2</v>
      </c>
      <c r="J204" s="5">
        <v>3</v>
      </c>
      <c r="K204" s="3" t="s">
        <v>2571</v>
      </c>
      <c r="L204" s="48">
        <v>5.6</v>
      </c>
      <c r="M204" s="5">
        <v>96</v>
      </c>
      <c r="N204" s="48">
        <v>2.867</v>
      </c>
      <c r="O204" s="48">
        <v>76.4367816</v>
      </c>
      <c r="P204" s="5">
        <v>58</v>
      </c>
      <c r="Q204" s="3"/>
    </row>
    <row x14ac:dyDescent="0.25" r="205" customHeight="1" ht="16.5">
      <c r="A205" s="5">
        <v>5177</v>
      </c>
      <c r="B205" s="3" t="s">
        <v>2572</v>
      </c>
      <c r="C205" s="3" t="s">
        <v>2573</v>
      </c>
      <c r="D205" s="5">
        <v>22</v>
      </c>
      <c r="E205" s="3" t="s">
        <v>75</v>
      </c>
      <c r="F205" s="5">
        <v>2</v>
      </c>
      <c r="G205" s="5">
        <v>3</v>
      </c>
      <c r="H205" s="3" t="s">
        <v>2</v>
      </c>
      <c r="I205" s="3" t="s">
        <v>2</v>
      </c>
      <c r="J205" s="5">
        <v>2</v>
      </c>
      <c r="K205" s="3" t="s">
        <v>2574</v>
      </c>
      <c r="L205" s="48">
        <v>4.4</v>
      </c>
      <c r="M205" s="5">
        <v>85</v>
      </c>
      <c r="N205" s="48">
        <v>2.284</v>
      </c>
      <c r="O205" s="48">
        <v>66.8831169</v>
      </c>
      <c r="P205" s="5">
        <v>42</v>
      </c>
      <c r="Q205" s="3"/>
    </row>
    <row x14ac:dyDescent="0.25" r="206" customHeight="1" ht="16.5">
      <c r="A206" s="5">
        <v>5186</v>
      </c>
      <c r="B206" s="3" t="s">
        <v>2575</v>
      </c>
      <c r="C206" s="3" t="s">
        <v>2576</v>
      </c>
      <c r="D206" s="5">
        <v>22</v>
      </c>
      <c r="E206" s="3" t="s">
        <v>75</v>
      </c>
      <c r="F206" s="5">
        <v>81</v>
      </c>
      <c r="G206" s="5">
        <v>175</v>
      </c>
      <c r="H206" s="3" t="s">
        <v>2</v>
      </c>
      <c r="I206" s="3" t="s">
        <v>2</v>
      </c>
      <c r="J206" s="5">
        <v>2</v>
      </c>
      <c r="K206" s="3" t="s">
        <v>2577</v>
      </c>
      <c r="L206" s="48">
        <v>73.4</v>
      </c>
      <c r="M206" s="5">
        <v>99</v>
      </c>
      <c r="N206" s="48">
        <v>60.392</v>
      </c>
      <c r="O206" s="48">
        <v>99.0909091</v>
      </c>
      <c r="P206" s="5">
        <v>282</v>
      </c>
      <c r="Q206" s="3"/>
    </row>
    <row x14ac:dyDescent="0.25" r="207" customHeight="1" ht="16.5">
      <c r="A207" s="5">
        <v>5215</v>
      </c>
      <c r="B207" s="3" t="s">
        <v>2578</v>
      </c>
      <c r="C207" s="3" t="s">
        <v>2579</v>
      </c>
      <c r="D207" s="5">
        <v>48</v>
      </c>
      <c r="E207" s="3" t="s">
        <v>68</v>
      </c>
      <c r="F207" s="5">
        <v>64</v>
      </c>
      <c r="G207" s="5">
        <v>336</v>
      </c>
      <c r="H207" s="3" t="s">
        <v>2</v>
      </c>
      <c r="I207" s="3" t="s">
        <v>2</v>
      </c>
      <c r="J207" s="5">
        <v>3</v>
      </c>
      <c r="K207" s="3" t="s">
        <v>2580</v>
      </c>
      <c r="L207" s="48">
        <v>6.9</v>
      </c>
      <c r="M207" s="5">
        <v>93</v>
      </c>
      <c r="N207" s="48">
        <v>5.162</v>
      </c>
      <c r="O207" s="48">
        <v>90.4494382</v>
      </c>
      <c r="P207" s="5">
        <v>70</v>
      </c>
      <c r="Q207" s="3"/>
    </row>
    <row x14ac:dyDescent="0.25" r="208" customHeight="1" ht="16.5">
      <c r="A208" s="5">
        <v>5228</v>
      </c>
      <c r="B208" s="3" t="s">
        <v>2581</v>
      </c>
      <c r="C208" s="3" t="s">
        <v>2582</v>
      </c>
      <c r="D208" s="5">
        <v>15</v>
      </c>
      <c r="E208" s="3" t="s">
        <v>82</v>
      </c>
      <c r="F208" s="5">
        <v>1</v>
      </c>
      <c r="G208" s="5">
        <v>10</v>
      </c>
      <c r="H208" s="3" t="s">
        <v>2</v>
      </c>
      <c r="I208" s="3" t="s">
        <v>2</v>
      </c>
      <c r="J208" s="5">
        <v>2</v>
      </c>
      <c r="K208" s="3" t="s">
        <v>2583</v>
      </c>
      <c r="L208" s="48">
        <v>4.1</v>
      </c>
      <c r="M208" s="5">
        <v>92</v>
      </c>
      <c r="N208" s="48">
        <v>2.654</v>
      </c>
      <c r="O208" s="48">
        <v>86.5853659</v>
      </c>
      <c r="P208" s="5">
        <v>42</v>
      </c>
      <c r="Q208" s="3"/>
    </row>
    <row x14ac:dyDescent="0.25" r="209" customHeight="1" ht="16.5">
      <c r="A209" s="5">
        <v>5250</v>
      </c>
      <c r="B209" s="3" t="s">
        <v>2584</v>
      </c>
      <c r="C209" s="3" t="s">
        <v>2585</v>
      </c>
      <c r="D209" s="5">
        <v>12</v>
      </c>
      <c r="E209" s="3" t="s">
        <v>912</v>
      </c>
      <c r="F209" s="5">
        <v>1</v>
      </c>
      <c r="G209" s="5">
        <v>71</v>
      </c>
      <c r="H209" s="3" t="s">
        <v>3</v>
      </c>
      <c r="I209" s="3" t="s">
        <v>2</v>
      </c>
      <c r="J209" s="5">
        <v>2</v>
      </c>
      <c r="K209" s="3" t="s">
        <v>2586</v>
      </c>
      <c r="L209" s="48">
        <v>5.1</v>
      </c>
      <c r="M209" s="5">
        <v>86</v>
      </c>
      <c r="N209" s="48">
        <v>3.275</v>
      </c>
      <c r="O209" s="48">
        <v>83.3333333</v>
      </c>
      <c r="P209" s="5">
        <v>36</v>
      </c>
      <c r="Q209" s="3"/>
    </row>
    <row x14ac:dyDescent="0.25" r="210" customHeight="1" ht="16.5">
      <c r="A210" s="5">
        <v>5252</v>
      </c>
      <c r="B210" s="3" t="s">
        <v>2587</v>
      </c>
      <c r="C210" s="3" t="s">
        <v>2588</v>
      </c>
      <c r="D210" s="5">
        <v>22</v>
      </c>
      <c r="E210" s="3" t="s">
        <v>75</v>
      </c>
      <c r="F210" s="5">
        <v>2</v>
      </c>
      <c r="G210" s="5">
        <v>12</v>
      </c>
      <c r="H210" s="3" t="s">
        <v>2</v>
      </c>
      <c r="I210" s="3" t="s">
        <v>2</v>
      </c>
      <c r="J210" s="55"/>
      <c r="K210" s="3"/>
      <c r="L210" s="48">
        <v>6.2</v>
      </c>
      <c r="M210" s="5">
        <v>92</v>
      </c>
      <c r="N210" s="48">
        <v>3.342</v>
      </c>
      <c r="O210" s="48">
        <v>77.9792746</v>
      </c>
      <c r="P210" s="5">
        <v>53</v>
      </c>
      <c r="Q210" s="3"/>
    </row>
    <row x14ac:dyDescent="0.25" r="211" customHeight="1" ht="16.5">
      <c r="A211" s="5">
        <v>5260</v>
      </c>
      <c r="B211" s="3" t="s">
        <v>2589</v>
      </c>
      <c r="C211" s="3" t="s">
        <v>2590</v>
      </c>
      <c r="D211" s="5">
        <v>18</v>
      </c>
      <c r="E211" s="3" t="s">
        <v>196</v>
      </c>
      <c r="F211" s="5">
        <v>18</v>
      </c>
      <c r="G211" s="5">
        <v>385</v>
      </c>
      <c r="H211" s="3" t="s">
        <v>2</v>
      </c>
      <c r="I211" s="3" t="s">
        <v>2</v>
      </c>
      <c r="J211" s="55"/>
      <c r="K211" s="3"/>
      <c r="L211" s="48">
        <v>6.2</v>
      </c>
      <c r="M211" s="5">
        <v>97</v>
      </c>
      <c r="N211" s="48">
        <v>3.801</v>
      </c>
      <c r="O211" s="48">
        <v>93.956044</v>
      </c>
      <c r="P211" s="5">
        <v>47</v>
      </c>
      <c r="Q211" s="3"/>
    </row>
    <row x14ac:dyDescent="0.25" r="212" customHeight="1" ht="16.5">
      <c r="A212" s="5">
        <v>5267</v>
      </c>
      <c r="B212" s="3" t="s">
        <v>2591</v>
      </c>
      <c r="C212" s="3" t="s">
        <v>2592</v>
      </c>
      <c r="D212" s="5">
        <v>8</v>
      </c>
      <c r="E212" s="3" t="s">
        <v>64</v>
      </c>
      <c r="F212" s="5">
        <v>1</v>
      </c>
      <c r="G212" s="5">
        <v>5</v>
      </c>
      <c r="H212" s="3" t="s">
        <v>3</v>
      </c>
      <c r="I212" s="3" t="s">
        <v>2</v>
      </c>
      <c r="J212" s="55"/>
      <c r="K212" s="3"/>
      <c r="L212" s="48">
        <v>7.8</v>
      </c>
      <c r="M212" s="5">
        <v>85</v>
      </c>
      <c r="N212" s="48">
        <v>4.874</v>
      </c>
      <c r="O212" s="48">
        <v>69.4871795</v>
      </c>
      <c r="P212" s="5">
        <v>42</v>
      </c>
      <c r="Q212" s="3"/>
    </row>
    <row x14ac:dyDescent="0.25" r="213" customHeight="1" ht="16.5">
      <c r="A213" s="5">
        <v>5271</v>
      </c>
      <c r="B213" s="3" t="s">
        <v>2593</v>
      </c>
      <c r="C213" s="3" t="s">
        <v>2594</v>
      </c>
      <c r="D213" s="5">
        <v>8</v>
      </c>
      <c r="E213" s="3" t="s">
        <v>64</v>
      </c>
      <c r="F213" s="5">
        <v>9</v>
      </c>
      <c r="G213" s="5">
        <v>39</v>
      </c>
      <c r="H213" s="3" t="s">
        <v>2</v>
      </c>
      <c r="I213" s="3" t="s">
        <v>2</v>
      </c>
      <c r="J213" s="5">
        <v>2</v>
      </c>
      <c r="K213" s="3" t="s">
        <v>2595</v>
      </c>
      <c r="L213" s="48">
        <v>8.8</v>
      </c>
      <c r="M213" s="5">
        <v>96</v>
      </c>
      <c r="N213" s="48">
        <v>5.223</v>
      </c>
      <c r="O213" s="48">
        <v>82.9710145</v>
      </c>
      <c r="P213" s="7"/>
      <c r="Q213" s="3"/>
    </row>
    <row x14ac:dyDescent="0.25" r="214" customHeight="1" ht="16.5">
      <c r="A214" s="5">
        <v>5280</v>
      </c>
      <c r="B214" s="3" t="s">
        <v>2596</v>
      </c>
      <c r="C214" s="3" t="s">
        <v>2597</v>
      </c>
      <c r="D214" s="5">
        <v>4</v>
      </c>
      <c r="E214" s="3" t="s">
        <v>243</v>
      </c>
      <c r="F214" s="5">
        <v>1</v>
      </c>
      <c r="G214" s="5">
        <v>76</v>
      </c>
      <c r="H214" s="3" t="s">
        <v>2</v>
      </c>
      <c r="I214" s="3" t="s">
        <v>2</v>
      </c>
      <c r="J214" s="5">
        <v>2</v>
      </c>
      <c r="K214" s="3" t="s">
        <v>2598</v>
      </c>
      <c r="L214" s="48">
        <v>7.1</v>
      </c>
      <c r="M214" s="5">
        <v>90</v>
      </c>
      <c r="N214" s="48">
        <v>4.613</v>
      </c>
      <c r="O214" s="48">
        <v>97.9166667</v>
      </c>
      <c r="P214" s="5">
        <v>46</v>
      </c>
      <c r="Q214" s="3"/>
    </row>
    <row x14ac:dyDescent="0.25" r="215" customHeight="1" ht="16.5">
      <c r="A215" s="5">
        <v>5326</v>
      </c>
      <c r="B215" s="3" t="s">
        <v>2599</v>
      </c>
      <c r="C215" s="3" t="s">
        <v>2600</v>
      </c>
      <c r="D215" s="5">
        <v>4</v>
      </c>
      <c r="E215" s="3" t="s">
        <v>243</v>
      </c>
      <c r="F215" s="5">
        <v>21</v>
      </c>
      <c r="G215" s="5">
        <v>165</v>
      </c>
      <c r="H215" s="3" t="s">
        <v>2</v>
      </c>
      <c r="I215" s="3" t="s">
        <v>2</v>
      </c>
      <c r="J215" s="5">
        <v>3</v>
      </c>
      <c r="K215" s="3" t="s">
        <v>2601</v>
      </c>
      <c r="L215" s="48">
        <v>11.7</v>
      </c>
      <c r="M215" s="5">
        <v>97</v>
      </c>
      <c r="N215" s="48">
        <v>7.182</v>
      </c>
      <c r="O215" s="48">
        <v>97.3684211</v>
      </c>
      <c r="P215" s="5">
        <v>94</v>
      </c>
      <c r="Q215" s="3"/>
    </row>
    <row x14ac:dyDescent="0.25" r="216" customHeight="1" ht="16.5">
      <c r="A216" s="5">
        <v>5333</v>
      </c>
      <c r="B216" s="3" t="s">
        <v>2602</v>
      </c>
      <c r="C216" s="3" t="s">
        <v>2603</v>
      </c>
      <c r="D216" s="5">
        <v>22</v>
      </c>
      <c r="E216" s="3" t="s">
        <v>75</v>
      </c>
      <c r="F216" s="5">
        <v>5</v>
      </c>
      <c r="G216" s="5">
        <v>14</v>
      </c>
      <c r="H216" s="3" t="s">
        <v>2</v>
      </c>
      <c r="I216" s="3" t="s">
        <v>2</v>
      </c>
      <c r="J216" s="5">
        <v>2</v>
      </c>
      <c r="K216" s="3" t="s">
        <v>2604</v>
      </c>
      <c r="L216" s="48">
        <v>4.4</v>
      </c>
      <c r="M216" s="5">
        <v>85</v>
      </c>
      <c r="N216" s="48">
        <v>2.569</v>
      </c>
      <c r="O216" s="48">
        <v>92.0454545</v>
      </c>
      <c r="P216" s="5">
        <v>58</v>
      </c>
      <c r="Q216" s="3"/>
    </row>
    <row x14ac:dyDescent="0.25" r="217" customHeight="1" ht="16.5">
      <c r="A217" s="5">
        <v>5334</v>
      </c>
      <c r="B217" s="3" t="s">
        <v>2605</v>
      </c>
      <c r="C217" s="3" t="s">
        <v>2606</v>
      </c>
      <c r="D217" s="5">
        <v>8</v>
      </c>
      <c r="E217" s="3" t="s">
        <v>64</v>
      </c>
      <c r="F217" s="5">
        <v>2</v>
      </c>
      <c r="G217" s="5">
        <v>10</v>
      </c>
      <c r="H217" s="3" t="s">
        <v>2</v>
      </c>
      <c r="I217" s="3" t="s">
        <v>2</v>
      </c>
      <c r="J217" s="5">
        <v>3</v>
      </c>
      <c r="K217" s="3" t="s">
        <v>2607</v>
      </c>
      <c r="L217" s="5">
        <v>6</v>
      </c>
      <c r="M217" s="5">
        <v>77</v>
      </c>
      <c r="N217" s="48">
        <v>3.192</v>
      </c>
      <c r="O217" s="48">
        <v>97.9166667</v>
      </c>
      <c r="P217" s="7"/>
      <c r="Q217" s="3"/>
    </row>
    <row x14ac:dyDescent="0.25" r="218" customHeight="1" ht="16.5">
      <c r="A218" s="5">
        <v>5354</v>
      </c>
      <c r="B218" s="3" t="s">
        <v>2608</v>
      </c>
      <c r="C218" s="3" t="s">
        <v>2609</v>
      </c>
      <c r="D218" s="5">
        <v>17</v>
      </c>
      <c r="E218" s="3" t="s">
        <v>311</v>
      </c>
      <c r="F218" s="5">
        <v>3</v>
      </c>
      <c r="G218" s="5">
        <v>26</v>
      </c>
      <c r="H218" s="3" t="s">
        <v>2</v>
      </c>
      <c r="I218" s="3" t="s">
        <v>2</v>
      </c>
      <c r="J218" s="5">
        <v>2</v>
      </c>
      <c r="K218" s="3" t="s">
        <v>2610</v>
      </c>
      <c r="L218" s="48">
        <v>6.5</v>
      </c>
      <c r="M218" s="5">
        <v>92</v>
      </c>
      <c r="N218" s="48">
        <v>3.47</v>
      </c>
      <c r="O218" s="48">
        <v>84.1666667</v>
      </c>
      <c r="P218" s="5">
        <v>69</v>
      </c>
      <c r="Q218" s="3"/>
    </row>
    <row x14ac:dyDescent="0.25" r="219" customHeight="1" ht="16.5">
      <c r="A219" s="5">
        <v>5369</v>
      </c>
      <c r="B219" s="3" t="s">
        <v>2611</v>
      </c>
      <c r="C219" s="3" t="s">
        <v>2612</v>
      </c>
      <c r="D219" s="5">
        <v>19</v>
      </c>
      <c r="E219" s="3" t="s">
        <v>116</v>
      </c>
      <c r="F219" s="5">
        <v>5</v>
      </c>
      <c r="G219" s="5">
        <v>11</v>
      </c>
      <c r="H219" s="3" t="s">
        <v>2</v>
      </c>
      <c r="I219" s="3" t="s">
        <v>2</v>
      </c>
      <c r="J219" s="5">
        <v>2</v>
      </c>
      <c r="K219" s="3" t="s">
        <v>2613</v>
      </c>
      <c r="L219" s="48">
        <v>5.6</v>
      </c>
      <c r="M219" s="5">
        <v>95</v>
      </c>
      <c r="N219" s="48">
        <v>3.513</v>
      </c>
      <c r="O219" s="48">
        <v>77.3255814</v>
      </c>
      <c r="P219" s="5">
        <v>35</v>
      </c>
      <c r="Q219" s="3"/>
    </row>
    <row x14ac:dyDescent="0.25" r="220" customHeight="1" ht="16.5">
      <c r="A220" s="5">
        <v>5401</v>
      </c>
      <c r="B220" s="3" t="s">
        <v>2614</v>
      </c>
      <c r="C220" s="3" t="s">
        <v>2615</v>
      </c>
      <c r="D220" s="5">
        <v>15</v>
      </c>
      <c r="E220" s="3" t="s">
        <v>82</v>
      </c>
      <c r="F220" s="5">
        <v>2</v>
      </c>
      <c r="G220" s="5">
        <v>8</v>
      </c>
      <c r="H220" s="3" t="s">
        <v>2</v>
      </c>
      <c r="I220" s="3" t="s">
        <v>2</v>
      </c>
      <c r="J220" s="55"/>
      <c r="K220" s="3"/>
      <c r="L220" s="48">
        <v>10.7</v>
      </c>
      <c r="M220" s="5">
        <v>98</v>
      </c>
      <c r="N220" s="48">
        <v>4.958</v>
      </c>
      <c r="O220" s="48">
        <v>95.4761905</v>
      </c>
      <c r="P220" s="5">
        <v>63</v>
      </c>
      <c r="Q220" s="3"/>
    </row>
    <row x14ac:dyDescent="0.25" r="221" customHeight="1" ht="16.5">
      <c r="A221" s="5">
        <v>5407</v>
      </c>
      <c r="B221" s="3" t="s">
        <v>2616</v>
      </c>
      <c r="C221" s="3" t="s">
        <v>2617</v>
      </c>
      <c r="D221" s="5">
        <v>7</v>
      </c>
      <c r="E221" s="3" t="s">
        <v>1210</v>
      </c>
      <c r="F221" s="5">
        <v>19</v>
      </c>
      <c r="G221" s="5">
        <v>169</v>
      </c>
      <c r="H221" s="3" t="s">
        <v>2</v>
      </c>
      <c r="I221" s="3" t="s">
        <v>2</v>
      </c>
      <c r="J221" s="5">
        <v>3</v>
      </c>
      <c r="K221" s="3" t="s">
        <v>2618</v>
      </c>
      <c r="L221" s="48">
        <v>6.2</v>
      </c>
      <c r="M221" s="5">
        <v>93</v>
      </c>
      <c r="N221" s="48">
        <v>4.872</v>
      </c>
      <c r="O221" s="48">
        <v>88.5869565</v>
      </c>
      <c r="P221" s="5">
        <v>67</v>
      </c>
      <c r="Q221" s="3"/>
    </row>
    <row x14ac:dyDescent="0.25" r="222" customHeight="1" ht="16.5">
      <c r="A222" s="5">
        <v>5431</v>
      </c>
      <c r="B222" s="3" t="s">
        <v>2619</v>
      </c>
      <c r="C222" s="3" t="s">
        <v>2620</v>
      </c>
      <c r="D222" s="5">
        <v>16</v>
      </c>
      <c r="E222" s="3" t="s">
        <v>55</v>
      </c>
      <c r="F222" s="5">
        <v>14</v>
      </c>
      <c r="G222" s="5">
        <v>14</v>
      </c>
      <c r="H222" s="3" t="s">
        <v>2</v>
      </c>
      <c r="I222" s="3" t="s">
        <v>2</v>
      </c>
      <c r="J222" s="5">
        <v>2</v>
      </c>
      <c r="K222" s="3" t="s">
        <v>2621</v>
      </c>
      <c r="L222" s="48">
        <v>6.2</v>
      </c>
      <c r="M222" s="5">
        <v>95</v>
      </c>
      <c r="N222" s="48">
        <v>4.853</v>
      </c>
      <c r="O222" s="5">
        <v>95</v>
      </c>
      <c r="P222" s="5">
        <v>55</v>
      </c>
      <c r="Q222" s="3"/>
    </row>
    <row x14ac:dyDescent="0.25" r="223" customHeight="1" ht="16.5">
      <c r="A223" s="5">
        <v>5473</v>
      </c>
      <c r="B223" s="3" t="s">
        <v>2622</v>
      </c>
      <c r="C223" s="3" t="s">
        <v>2623</v>
      </c>
      <c r="D223" s="5">
        <v>15</v>
      </c>
      <c r="E223" s="3" t="s">
        <v>82</v>
      </c>
      <c r="F223" s="5">
        <v>4</v>
      </c>
      <c r="G223" s="5">
        <v>25</v>
      </c>
      <c r="H223" s="3" t="s">
        <v>2</v>
      </c>
      <c r="I223" s="3" t="s">
        <v>2</v>
      </c>
      <c r="J223" s="55"/>
      <c r="K223" s="3"/>
      <c r="L223" s="48">
        <v>22.3</v>
      </c>
      <c r="M223" s="5">
        <v>99</v>
      </c>
      <c r="N223" s="48">
        <v>16.019</v>
      </c>
      <c r="O223" s="48">
        <v>97.5524476</v>
      </c>
      <c r="P223" s="5">
        <v>125</v>
      </c>
      <c r="Q223" s="3"/>
    </row>
    <row x14ac:dyDescent="0.25" r="224" customHeight="1" ht="16.5">
      <c r="A224" s="5">
        <v>5479</v>
      </c>
      <c r="B224" s="3" t="s">
        <v>2624</v>
      </c>
      <c r="C224" s="3" t="s">
        <v>2625</v>
      </c>
      <c r="D224" s="5">
        <v>16</v>
      </c>
      <c r="E224" s="3" t="s">
        <v>55</v>
      </c>
      <c r="F224" s="5">
        <v>40</v>
      </c>
      <c r="G224" s="5">
        <v>40</v>
      </c>
      <c r="H224" s="3" t="s">
        <v>2</v>
      </c>
      <c r="I224" s="3" t="s">
        <v>2</v>
      </c>
      <c r="J224" s="5">
        <v>2</v>
      </c>
      <c r="K224" s="3" t="s">
        <v>2626</v>
      </c>
      <c r="L224" s="48">
        <v>14.1</v>
      </c>
      <c r="M224" s="5">
        <v>99</v>
      </c>
      <c r="N224" s="48">
        <v>8.33</v>
      </c>
      <c r="O224" s="48">
        <v>95.1923077</v>
      </c>
      <c r="P224" s="7"/>
      <c r="Q224" s="3"/>
    </row>
    <row x14ac:dyDescent="0.25" r="225" customHeight="1" ht="16.5">
      <c r="A225" s="5">
        <v>5519</v>
      </c>
      <c r="B225" s="3" t="s">
        <v>2627</v>
      </c>
      <c r="C225" s="3" t="s">
        <v>2628</v>
      </c>
      <c r="D225" s="5">
        <v>16</v>
      </c>
      <c r="E225" s="3" t="s">
        <v>55</v>
      </c>
      <c r="F225" s="5">
        <v>9</v>
      </c>
      <c r="G225" s="5">
        <v>9</v>
      </c>
      <c r="H225" s="3" t="s">
        <v>2</v>
      </c>
      <c r="I225" s="3" t="s">
        <v>2</v>
      </c>
      <c r="J225" s="5">
        <v>3</v>
      </c>
      <c r="K225" s="3" t="s">
        <v>2629</v>
      </c>
      <c r="L225" s="48">
        <v>9.9</v>
      </c>
      <c r="M225" s="5">
        <v>97</v>
      </c>
      <c r="N225" s="48">
        <v>7.577</v>
      </c>
      <c r="O225" s="48">
        <v>93.3962264</v>
      </c>
      <c r="P225" s="5">
        <v>92</v>
      </c>
      <c r="Q225" s="3"/>
    </row>
    <row x14ac:dyDescent="0.25" r="226" customHeight="1" ht="16.5">
      <c r="A226" s="5">
        <v>5527</v>
      </c>
      <c r="B226" s="3" t="s">
        <v>2630</v>
      </c>
      <c r="C226" s="3" t="s">
        <v>2631</v>
      </c>
      <c r="D226" s="5">
        <v>16</v>
      </c>
      <c r="E226" s="3" t="s">
        <v>55</v>
      </c>
      <c r="F226" s="5">
        <v>1</v>
      </c>
      <c r="G226" s="5">
        <v>1</v>
      </c>
      <c r="H226" s="3" t="s">
        <v>2</v>
      </c>
      <c r="I226" s="3" t="s">
        <v>2</v>
      </c>
      <c r="J226" s="55"/>
      <c r="K226" s="3"/>
      <c r="L226" s="48">
        <v>7.3</v>
      </c>
      <c r="M226" s="5">
        <v>92</v>
      </c>
      <c r="N226" s="48">
        <v>4.204</v>
      </c>
      <c r="O226" s="48">
        <v>90.4580153</v>
      </c>
      <c r="P226" s="5">
        <v>60</v>
      </c>
      <c r="Q226" s="3"/>
    </row>
    <row x14ac:dyDescent="0.25" r="227" customHeight="1" ht="16.5">
      <c r="A227" s="5">
        <v>5558</v>
      </c>
      <c r="B227" s="3" t="s">
        <v>141</v>
      </c>
      <c r="C227" s="3" t="s">
        <v>142</v>
      </c>
      <c r="D227" s="5">
        <v>15</v>
      </c>
      <c r="E227" s="3" t="s">
        <v>82</v>
      </c>
      <c r="F227" s="5">
        <v>6</v>
      </c>
      <c r="G227" s="5">
        <v>3</v>
      </c>
      <c r="H227" s="3" t="s">
        <v>2</v>
      </c>
      <c r="I227" s="3" t="s">
        <v>2</v>
      </c>
      <c r="J227" s="5">
        <v>2</v>
      </c>
      <c r="K227" s="3" t="s">
        <v>143</v>
      </c>
      <c r="L227" s="48">
        <v>10.6</v>
      </c>
      <c r="M227" s="5">
        <v>97</v>
      </c>
      <c r="N227" s="48">
        <v>7.887</v>
      </c>
      <c r="O227" s="48">
        <v>97.3684211</v>
      </c>
      <c r="P227" s="5">
        <v>75</v>
      </c>
      <c r="Q227" s="3"/>
    </row>
    <row x14ac:dyDescent="0.25" r="228" customHeight="1" ht="16.5">
      <c r="A228" s="5">
        <v>5562</v>
      </c>
      <c r="B228" s="3" t="s">
        <v>2632</v>
      </c>
      <c r="C228" s="3" t="s">
        <v>2633</v>
      </c>
      <c r="D228" s="5">
        <v>17</v>
      </c>
      <c r="E228" s="3" t="s">
        <v>311</v>
      </c>
      <c r="F228" s="5">
        <v>3</v>
      </c>
      <c r="G228" s="5">
        <v>42</v>
      </c>
      <c r="H228" s="3" t="s">
        <v>2</v>
      </c>
      <c r="I228" s="3" t="s">
        <v>2</v>
      </c>
      <c r="J228" s="55"/>
      <c r="K228" s="3"/>
      <c r="L228" s="48">
        <v>14.8</v>
      </c>
      <c r="M228" s="5">
        <v>98</v>
      </c>
      <c r="N228" s="48">
        <v>8.47</v>
      </c>
      <c r="O228" s="48">
        <v>95.8333333</v>
      </c>
      <c r="P228" s="5">
        <v>93</v>
      </c>
      <c r="Q228" s="3"/>
    </row>
    <row x14ac:dyDescent="0.25" r="229" customHeight="1" ht="16.5">
      <c r="A229" s="5">
        <v>5572</v>
      </c>
      <c r="B229" s="3" t="s">
        <v>1917</v>
      </c>
      <c r="C229" s="3" t="s">
        <v>1918</v>
      </c>
      <c r="D229" s="5">
        <v>15</v>
      </c>
      <c r="E229" s="3" t="s">
        <v>82</v>
      </c>
      <c r="F229" s="5">
        <v>7</v>
      </c>
      <c r="G229" s="5">
        <v>13</v>
      </c>
      <c r="H229" s="3" t="s">
        <v>2</v>
      </c>
      <c r="I229" s="3" t="s">
        <v>2</v>
      </c>
      <c r="J229" s="5">
        <v>2</v>
      </c>
      <c r="K229" s="3" t="s">
        <v>1919</v>
      </c>
      <c r="L229" s="48">
        <v>7.7</v>
      </c>
      <c r="M229" s="5">
        <v>88</v>
      </c>
      <c r="N229" s="48">
        <v>4.805</v>
      </c>
      <c r="O229" s="48">
        <v>84.5588235</v>
      </c>
      <c r="P229" s="5">
        <v>63</v>
      </c>
      <c r="Q229" s="3"/>
    </row>
    <row x14ac:dyDescent="0.25" r="230" customHeight="1" ht="16.5">
      <c r="A230" s="5">
        <v>5590</v>
      </c>
      <c r="B230" s="3" t="s">
        <v>2634</v>
      </c>
      <c r="C230" s="3" t="s">
        <v>2635</v>
      </c>
      <c r="D230" s="5">
        <v>16</v>
      </c>
      <c r="E230" s="3" t="s">
        <v>55</v>
      </c>
      <c r="F230" s="5">
        <v>4</v>
      </c>
      <c r="G230" s="5">
        <v>4</v>
      </c>
      <c r="H230" s="3" t="s">
        <v>2</v>
      </c>
      <c r="I230" s="3" t="s">
        <v>2</v>
      </c>
      <c r="J230" s="5">
        <v>2</v>
      </c>
      <c r="K230" s="3" t="s">
        <v>2636</v>
      </c>
      <c r="L230" s="48">
        <v>5.2</v>
      </c>
      <c r="M230" s="5">
        <v>90</v>
      </c>
      <c r="N230" s="48">
        <v>3.047</v>
      </c>
      <c r="O230" s="48">
        <v>79.8701299</v>
      </c>
      <c r="P230" s="5">
        <v>76</v>
      </c>
      <c r="Q230" s="3"/>
    </row>
    <row x14ac:dyDescent="0.25" r="231" customHeight="1" ht="16.5">
      <c r="A231" s="5">
        <v>5618</v>
      </c>
      <c r="B231" s="3" t="s">
        <v>2637</v>
      </c>
      <c r="C231" s="3" t="s">
        <v>2638</v>
      </c>
      <c r="D231" s="5">
        <v>4</v>
      </c>
      <c r="E231" s="3" t="s">
        <v>243</v>
      </c>
      <c r="F231" s="5">
        <v>13</v>
      </c>
      <c r="G231" s="5">
        <v>57</v>
      </c>
      <c r="H231" s="3" t="s">
        <v>2</v>
      </c>
      <c r="I231" s="3" t="s">
        <v>2</v>
      </c>
      <c r="J231" s="5">
        <v>3</v>
      </c>
      <c r="K231" s="3" t="s">
        <v>2639</v>
      </c>
      <c r="L231" s="48">
        <v>7.4</v>
      </c>
      <c r="M231" s="5">
        <v>96</v>
      </c>
      <c r="N231" s="48">
        <v>3.779</v>
      </c>
      <c r="O231" s="48">
        <v>86.5384615</v>
      </c>
      <c r="P231" s="5">
        <v>43</v>
      </c>
      <c r="Q231" s="3"/>
    </row>
    <row x14ac:dyDescent="0.25" r="232" customHeight="1" ht="16.5">
      <c r="A232" s="5">
        <v>5623</v>
      </c>
      <c r="B232" s="3" t="s">
        <v>80</v>
      </c>
      <c r="C232" s="3" t="s">
        <v>81</v>
      </c>
      <c r="D232" s="5">
        <v>15</v>
      </c>
      <c r="E232" s="3" t="s">
        <v>82</v>
      </c>
      <c r="F232" s="5">
        <v>10</v>
      </c>
      <c r="G232" s="5">
        <v>19</v>
      </c>
      <c r="H232" s="3" t="s">
        <v>2</v>
      </c>
      <c r="I232" s="3" t="s">
        <v>2</v>
      </c>
      <c r="J232" s="5">
        <v>2</v>
      </c>
      <c r="K232" s="3" t="s">
        <v>83</v>
      </c>
      <c r="L232" s="5">
        <v>8</v>
      </c>
      <c r="M232" s="5">
        <v>92</v>
      </c>
      <c r="N232" s="48">
        <v>4.842</v>
      </c>
      <c r="O232" s="48">
        <v>87.6344086</v>
      </c>
      <c r="P232" s="5">
        <v>48</v>
      </c>
      <c r="Q232" s="3"/>
    </row>
    <row x14ac:dyDescent="0.25" r="233" customHeight="1" ht="16.5">
      <c r="A233" s="5">
        <v>5645</v>
      </c>
      <c r="B233" s="3" t="s">
        <v>2640</v>
      </c>
      <c r="C233" s="3" t="s">
        <v>2641</v>
      </c>
      <c r="D233" s="5">
        <v>48</v>
      </c>
      <c r="E233" s="3" t="s">
        <v>68</v>
      </c>
      <c r="F233" s="5">
        <v>2</v>
      </c>
      <c r="G233" s="5">
        <v>13</v>
      </c>
      <c r="H233" s="3" t="s">
        <v>2</v>
      </c>
      <c r="I233" s="3" t="s">
        <v>2</v>
      </c>
      <c r="J233" s="5">
        <v>3</v>
      </c>
      <c r="K233" s="3" t="s">
        <v>2642</v>
      </c>
      <c r="L233" s="48">
        <v>16.6</v>
      </c>
      <c r="M233" s="5">
        <v>99</v>
      </c>
      <c r="N233" s="48">
        <v>10.557</v>
      </c>
      <c r="O233" s="48">
        <v>97.5925926</v>
      </c>
      <c r="P233" s="5">
        <v>80</v>
      </c>
      <c r="Q233" s="3"/>
    </row>
    <row x14ac:dyDescent="0.25" r="234" customHeight="1" ht="16.5">
      <c r="A234" s="5">
        <v>5651</v>
      </c>
      <c r="B234" s="3" t="s">
        <v>2643</v>
      </c>
      <c r="C234" s="3" t="s">
        <v>2644</v>
      </c>
      <c r="D234" s="5">
        <v>15</v>
      </c>
      <c r="E234" s="3" t="s">
        <v>82</v>
      </c>
      <c r="F234" s="5">
        <v>2</v>
      </c>
      <c r="G234" s="5">
        <v>6</v>
      </c>
      <c r="H234" s="3" t="s">
        <v>2</v>
      </c>
      <c r="I234" s="3" t="s">
        <v>2</v>
      </c>
      <c r="J234" s="5">
        <v>2</v>
      </c>
      <c r="K234" s="3" t="s">
        <v>2645</v>
      </c>
      <c r="L234" s="48">
        <v>17.3</v>
      </c>
      <c r="M234" s="5">
        <v>97</v>
      </c>
      <c r="N234" s="48">
        <v>14.661</v>
      </c>
      <c r="O234" s="48">
        <v>96.8531469</v>
      </c>
      <c r="P234" s="5">
        <v>51</v>
      </c>
      <c r="Q234" s="3"/>
    </row>
    <row x14ac:dyDescent="0.25" r="235" customHeight="1" ht="16.5">
      <c r="A235" s="5">
        <v>5683</v>
      </c>
      <c r="B235" s="3" t="s">
        <v>2646</v>
      </c>
      <c r="C235" s="3" t="s">
        <v>2647</v>
      </c>
      <c r="D235" s="5">
        <v>49</v>
      </c>
      <c r="E235" s="3" t="s">
        <v>2648</v>
      </c>
      <c r="F235" s="5">
        <v>1</v>
      </c>
      <c r="G235" s="5">
        <v>17</v>
      </c>
      <c r="H235" s="3" t="s">
        <v>2</v>
      </c>
      <c r="I235" s="3" t="s">
        <v>2</v>
      </c>
      <c r="J235" s="5">
        <v>3</v>
      </c>
      <c r="K235" s="3" t="s">
        <v>2649</v>
      </c>
      <c r="L235" s="48">
        <v>8.3</v>
      </c>
      <c r="M235" s="5">
        <v>93</v>
      </c>
      <c r="N235" s="48">
        <v>4.134</v>
      </c>
      <c r="O235" s="48">
        <v>80.1075269</v>
      </c>
      <c r="P235" s="5">
        <v>69</v>
      </c>
      <c r="Q235" s="3"/>
    </row>
    <row x14ac:dyDescent="0.25" r="236" customHeight="1" ht="16.5">
      <c r="A236" s="5">
        <v>5694</v>
      </c>
      <c r="B236" s="3" t="s">
        <v>2650</v>
      </c>
      <c r="C236" s="3" t="s">
        <v>2651</v>
      </c>
      <c r="D236" s="5">
        <v>16</v>
      </c>
      <c r="E236" s="3" t="s">
        <v>55</v>
      </c>
      <c r="F236" s="5">
        <v>120</v>
      </c>
      <c r="G236" s="5">
        <v>120</v>
      </c>
      <c r="H236" s="3" t="s">
        <v>2</v>
      </c>
      <c r="I236" s="3" t="s">
        <v>2</v>
      </c>
      <c r="J236" s="5">
        <v>3</v>
      </c>
      <c r="K236" s="3" t="s">
        <v>2652</v>
      </c>
      <c r="L236" s="48">
        <v>6.6</v>
      </c>
      <c r="M236" s="5">
        <v>93</v>
      </c>
      <c r="N236" s="48">
        <v>3.892</v>
      </c>
      <c r="O236" s="48">
        <v>75.7352941</v>
      </c>
      <c r="P236" s="5">
        <v>79</v>
      </c>
      <c r="Q236" s="3"/>
    </row>
    <row x14ac:dyDescent="0.25" r="237" customHeight="1" ht="16.5">
      <c r="A237" s="5">
        <v>5695</v>
      </c>
      <c r="B237" s="3" t="s">
        <v>2108</v>
      </c>
      <c r="C237" s="3" t="s">
        <v>2109</v>
      </c>
      <c r="D237" s="5">
        <v>17</v>
      </c>
      <c r="E237" s="3" t="s">
        <v>311</v>
      </c>
      <c r="F237" s="5">
        <v>5</v>
      </c>
      <c r="G237" s="5">
        <v>4</v>
      </c>
      <c r="H237" s="3" t="s">
        <v>2</v>
      </c>
      <c r="I237" s="3" t="s">
        <v>2</v>
      </c>
      <c r="J237" s="5">
        <v>3</v>
      </c>
      <c r="K237" s="3" t="s">
        <v>2110</v>
      </c>
      <c r="L237" s="48">
        <v>5.6</v>
      </c>
      <c r="M237" s="5">
        <v>89</v>
      </c>
      <c r="N237" s="48">
        <v>4.018</v>
      </c>
      <c r="O237" s="48">
        <v>87.9310345</v>
      </c>
      <c r="P237" s="5">
        <v>30</v>
      </c>
      <c r="Q237" s="3"/>
    </row>
    <row x14ac:dyDescent="0.25" r="238" customHeight="1" ht="16.5">
      <c r="A238" s="5">
        <v>5702</v>
      </c>
      <c r="B238" s="3" t="s">
        <v>2653</v>
      </c>
      <c r="C238" s="3" t="s">
        <v>2654</v>
      </c>
      <c r="D238" s="5">
        <v>14</v>
      </c>
      <c r="E238" s="3" t="s">
        <v>156</v>
      </c>
      <c r="F238" s="5">
        <v>1</v>
      </c>
      <c r="G238" s="5">
        <v>45</v>
      </c>
      <c r="H238" s="3" t="s">
        <v>2</v>
      </c>
      <c r="I238" s="3" t="s">
        <v>2</v>
      </c>
      <c r="J238" s="55"/>
      <c r="K238" s="3"/>
      <c r="L238" s="48">
        <v>8.8</v>
      </c>
      <c r="M238" s="5">
        <v>91</v>
      </c>
      <c r="N238" s="48">
        <v>4.384</v>
      </c>
      <c r="O238" s="48">
        <v>83.2706767</v>
      </c>
      <c r="P238" s="5">
        <v>61</v>
      </c>
      <c r="Q238" s="3"/>
    </row>
    <row x14ac:dyDescent="0.25" r="239" customHeight="1" ht="16.5">
      <c r="A239" s="5">
        <v>5707</v>
      </c>
      <c r="B239" s="3" t="s">
        <v>2655</v>
      </c>
      <c r="C239" s="3" t="s">
        <v>2656</v>
      </c>
      <c r="D239" s="5">
        <v>24</v>
      </c>
      <c r="E239" s="3" t="s">
        <v>281</v>
      </c>
      <c r="F239" s="5">
        <v>1</v>
      </c>
      <c r="G239" s="5">
        <v>18</v>
      </c>
      <c r="H239" s="3" t="s">
        <v>2</v>
      </c>
      <c r="I239" s="3" t="s">
        <v>2</v>
      </c>
      <c r="J239" s="55"/>
      <c r="K239" s="3"/>
      <c r="L239" s="48">
        <v>4.8</v>
      </c>
      <c r="M239" s="5">
        <v>97</v>
      </c>
      <c r="N239" s="48">
        <v>2.341</v>
      </c>
      <c r="O239" s="48">
        <v>91.9014085</v>
      </c>
      <c r="P239" s="5">
        <v>16</v>
      </c>
      <c r="Q239" s="3"/>
    </row>
    <row x14ac:dyDescent="0.25" r="240" customHeight="1" ht="16.5">
      <c r="A240" s="5">
        <v>5710</v>
      </c>
      <c r="B240" s="3" t="s">
        <v>2657</v>
      </c>
      <c r="C240" s="3" t="s">
        <v>2658</v>
      </c>
      <c r="D240" s="5">
        <v>24</v>
      </c>
      <c r="E240" s="3" t="s">
        <v>281</v>
      </c>
      <c r="F240" s="5">
        <v>1</v>
      </c>
      <c r="G240" s="5">
        <v>25</v>
      </c>
      <c r="H240" s="3" t="s">
        <v>2</v>
      </c>
      <c r="I240" s="3" t="s">
        <v>2</v>
      </c>
      <c r="J240" s="55"/>
      <c r="K240" s="3"/>
      <c r="L240" s="48">
        <v>3.3</v>
      </c>
      <c r="M240" s="5">
        <v>89</v>
      </c>
      <c r="N240" s="48">
        <v>1.713</v>
      </c>
      <c r="O240" s="5">
        <v>75</v>
      </c>
      <c r="P240" s="5">
        <v>24</v>
      </c>
      <c r="Q240" s="3"/>
    </row>
    <row x14ac:dyDescent="0.25" r="241" customHeight="1" ht="16.5">
      <c r="A241" s="5">
        <v>5729</v>
      </c>
      <c r="B241" s="3" t="s">
        <v>2659</v>
      </c>
      <c r="C241" s="3" t="s">
        <v>2660</v>
      </c>
      <c r="D241" s="5">
        <v>4</v>
      </c>
      <c r="E241" s="3" t="s">
        <v>243</v>
      </c>
      <c r="F241" s="5">
        <v>1</v>
      </c>
      <c r="G241" s="5">
        <v>55</v>
      </c>
      <c r="H241" s="3" t="s">
        <v>2</v>
      </c>
      <c r="I241" s="3" t="s">
        <v>2</v>
      </c>
      <c r="J241" s="55"/>
      <c r="K241" s="3"/>
      <c r="L241" s="48">
        <v>14.2</v>
      </c>
      <c r="M241" s="5">
        <v>97</v>
      </c>
      <c r="N241" s="48">
        <v>9.801</v>
      </c>
      <c r="O241" s="48">
        <v>98.255814</v>
      </c>
      <c r="P241" s="5">
        <v>77</v>
      </c>
      <c r="Q241" s="3"/>
    </row>
    <row x14ac:dyDescent="0.25" r="242" customHeight="1" ht="16.5">
      <c r="A242" s="5">
        <v>5731</v>
      </c>
      <c r="B242" s="3" t="s">
        <v>2661</v>
      </c>
      <c r="C242" s="3" t="s">
        <v>2662</v>
      </c>
      <c r="D242" s="5">
        <v>42</v>
      </c>
      <c r="E242" s="3" t="s">
        <v>982</v>
      </c>
      <c r="F242" s="5">
        <v>2</v>
      </c>
      <c r="G242" s="5">
        <v>4</v>
      </c>
      <c r="H242" s="3" t="s">
        <v>2</v>
      </c>
      <c r="I242" s="3" t="s">
        <v>2</v>
      </c>
      <c r="J242" s="5">
        <v>3</v>
      </c>
      <c r="K242" s="3" t="s">
        <v>2663</v>
      </c>
      <c r="L242" s="48">
        <v>17.4</v>
      </c>
      <c r="M242" s="5">
        <v>99</v>
      </c>
      <c r="N242" s="48">
        <v>9.027</v>
      </c>
      <c r="O242" s="48">
        <v>94.8275862</v>
      </c>
      <c r="P242" s="5">
        <v>40</v>
      </c>
      <c r="Q242" s="3"/>
    </row>
    <row x14ac:dyDescent="0.25" r="243" customHeight="1" ht="16.5">
      <c r="A243" s="5">
        <v>5735</v>
      </c>
      <c r="B243" s="3" t="s">
        <v>2664</v>
      </c>
      <c r="C243" s="3" t="s">
        <v>2665</v>
      </c>
      <c r="D243" s="5">
        <v>8</v>
      </c>
      <c r="E243" s="3" t="s">
        <v>64</v>
      </c>
      <c r="F243" s="5">
        <v>1</v>
      </c>
      <c r="G243" s="5">
        <v>7</v>
      </c>
      <c r="H243" s="3" t="s">
        <v>2</v>
      </c>
      <c r="I243" s="3" t="s">
        <v>2</v>
      </c>
      <c r="J243" s="55"/>
      <c r="K243" s="3"/>
      <c r="L243" s="48">
        <v>19.6</v>
      </c>
      <c r="M243" s="5">
        <v>95</v>
      </c>
      <c r="N243" s="48">
        <v>12.891</v>
      </c>
      <c r="O243" s="48">
        <v>97.2324723</v>
      </c>
      <c r="P243" s="5">
        <v>70</v>
      </c>
      <c r="Q243" s="3"/>
    </row>
    <row x14ac:dyDescent="0.25" r="244" customHeight="1" ht="16.5">
      <c r="A244" s="5">
        <v>5741</v>
      </c>
      <c r="B244" s="3" t="s">
        <v>2666</v>
      </c>
      <c r="C244" s="3" t="s">
        <v>2667</v>
      </c>
      <c r="D244" s="5">
        <v>7</v>
      </c>
      <c r="E244" s="3" t="s">
        <v>1210</v>
      </c>
      <c r="F244" s="5">
        <v>1</v>
      </c>
      <c r="G244" s="5">
        <v>53</v>
      </c>
      <c r="H244" s="3" t="s">
        <v>2</v>
      </c>
      <c r="I244" s="3" t="s">
        <v>2</v>
      </c>
      <c r="J244" s="5">
        <v>3</v>
      </c>
      <c r="K244" s="3" t="s">
        <v>2668</v>
      </c>
      <c r="L244" s="48">
        <v>7.2</v>
      </c>
      <c r="M244" s="5">
        <v>97</v>
      </c>
      <c r="N244" s="48">
        <v>4.344</v>
      </c>
      <c r="O244" s="48">
        <v>97.6415094</v>
      </c>
      <c r="P244" s="5">
        <v>52</v>
      </c>
      <c r="Q244" s="3"/>
    </row>
    <row x14ac:dyDescent="0.25" r="245" customHeight="1" ht="16.5">
      <c r="A245" s="5">
        <v>5765</v>
      </c>
      <c r="B245" s="3" t="s">
        <v>2669</v>
      </c>
      <c r="C245" s="3" t="s">
        <v>2670</v>
      </c>
      <c r="D245" s="5">
        <v>15</v>
      </c>
      <c r="E245" s="3" t="s">
        <v>82</v>
      </c>
      <c r="F245" s="5">
        <v>1</v>
      </c>
      <c r="G245" s="5">
        <v>6</v>
      </c>
      <c r="H245" s="3" t="s">
        <v>2</v>
      </c>
      <c r="I245" s="3" t="s">
        <v>2</v>
      </c>
      <c r="J245" s="5">
        <v>3</v>
      </c>
      <c r="K245" s="3" t="s">
        <v>2671</v>
      </c>
      <c r="L245" s="48">
        <v>9.9</v>
      </c>
      <c r="M245" s="5">
        <v>88</v>
      </c>
      <c r="N245" s="48">
        <v>4.105</v>
      </c>
      <c r="O245" s="48">
        <v>68.5185185</v>
      </c>
      <c r="P245" s="5">
        <v>69</v>
      </c>
      <c r="Q245" s="3"/>
    </row>
    <row x14ac:dyDescent="0.25" r="246" customHeight="1" ht="16.5">
      <c r="A246" s="5">
        <v>5767</v>
      </c>
      <c r="B246" s="3" t="s">
        <v>2672</v>
      </c>
      <c r="C246" s="3" t="s">
        <v>2673</v>
      </c>
      <c r="D246" s="5">
        <v>21</v>
      </c>
      <c r="E246" s="3" t="s">
        <v>60</v>
      </c>
      <c r="F246" s="5">
        <v>23</v>
      </c>
      <c r="G246" s="5">
        <v>60</v>
      </c>
      <c r="H246" s="3" t="s">
        <v>2</v>
      </c>
      <c r="I246" s="3" t="s">
        <v>2</v>
      </c>
      <c r="J246" s="5">
        <v>3</v>
      </c>
      <c r="K246" s="3" t="s">
        <v>2674</v>
      </c>
      <c r="L246" s="48">
        <v>4.3</v>
      </c>
      <c r="M246" s="5">
        <v>91</v>
      </c>
      <c r="N246" s="48">
        <v>2.128</v>
      </c>
      <c r="O246" s="48">
        <v>34.3137255</v>
      </c>
      <c r="P246" s="5">
        <v>42</v>
      </c>
      <c r="Q246" s="3"/>
    </row>
    <row x14ac:dyDescent="0.25" r="247" customHeight="1" ht="16.5">
      <c r="A247" s="5">
        <v>5775</v>
      </c>
      <c r="B247" s="3" t="s">
        <v>2675</v>
      </c>
      <c r="C247" s="3" t="s">
        <v>2676</v>
      </c>
      <c r="D247" s="5">
        <v>12</v>
      </c>
      <c r="E247" s="3" t="s">
        <v>912</v>
      </c>
      <c r="F247" s="5">
        <v>1</v>
      </c>
      <c r="G247" s="5">
        <v>70</v>
      </c>
      <c r="H247" s="3" t="s">
        <v>3</v>
      </c>
      <c r="I247" s="3" t="s">
        <v>2</v>
      </c>
      <c r="J247" s="5">
        <v>3</v>
      </c>
      <c r="K247" s="3" t="s">
        <v>2677</v>
      </c>
      <c r="L247" s="48">
        <v>5.5</v>
      </c>
      <c r="M247" s="5">
        <v>87</v>
      </c>
      <c r="N247" s="48">
        <v>3.204</v>
      </c>
      <c r="O247" s="48">
        <v>72.4025974</v>
      </c>
      <c r="P247" s="5">
        <v>56</v>
      </c>
      <c r="Q247" s="3"/>
    </row>
    <row x14ac:dyDescent="0.25" r="248" customHeight="1" ht="16.5">
      <c r="A248" s="5">
        <v>5776</v>
      </c>
      <c r="B248" s="3" t="s">
        <v>2678</v>
      </c>
      <c r="C248" s="3" t="s">
        <v>2679</v>
      </c>
      <c r="D248" s="5">
        <v>24</v>
      </c>
      <c r="E248" s="3" t="s">
        <v>281</v>
      </c>
      <c r="F248" s="5">
        <v>8</v>
      </c>
      <c r="G248" s="5">
        <v>62</v>
      </c>
      <c r="H248" s="3" t="s">
        <v>2</v>
      </c>
      <c r="I248" s="3" t="s">
        <v>2</v>
      </c>
      <c r="J248" s="55"/>
      <c r="K248" s="3"/>
      <c r="L248" s="48">
        <v>4.1</v>
      </c>
      <c r="M248" s="5">
        <v>90</v>
      </c>
      <c r="N248" s="48">
        <v>2.304</v>
      </c>
      <c r="O248" s="48">
        <v>89.084507</v>
      </c>
      <c r="P248" s="5">
        <v>37</v>
      </c>
      <c r="Q248" s="3"/>
    </row>
    <row x14ac:dyDescent="0.25" r="249" customHeight="1" ht="16.5">
      <c r="A249" s="5">
        <v>5792</v>
      </c>
      <c r="B249" s="3" t="s">
        <v>2680</v>
      </c>
      <c r="C249" s="3" t="s">
        <v>2681</v>
      </c>
      <c r="D249" s="5">
        <v>42</v>
      </c>
      <c r="E249" s="3" t="s">
        <v>982</v>
      </c>
      <c r="F249" s="5">
        <v>1</v>
      </c>
      <c r="G249" s="5">
        <v>136</v>
      </c>
      <c r="H249" s="3" t="s">
        <v>2</v>
      </c>
      <c r="I249" s="3" t="s">
        <v>2</v>
      </c>
      <c r="J249" s="55"/>
      <c r="K249" s="3"/>
      <c r="L249" s="48">
        <v>4.1</v>
      </c>
      <c r="M249" s="5">
        <v>92</v>
      </c>
      <c r="N249" s="48">
        <v>2.196</v>
      </c>
      <c r="O249" s="48">
        <v>66.8803419</v>
      </c>
      <c r="P249" s="5">
        <v>30</v>
      </c>
      <c r="Q249" s="3"/>
    </row>
    <row x14ac:dyDescent="0.25" r="250" customHeight="1" ht="16.5">
      <c r="A250" s="5">
        <v>5801</v>
      </c>
      <c r="B250" s="3" t="s">
        <v>2682</v>
      </c>
      <c r="C250" s="3" t="s">
        <v>2683</v>
      </c>
      <c r="D250" s="5">
        <v>4</v>
      </c>
      <c r="E250" s="3" t="s">
        <v>243</v>
      </c>
      <c r="F250" s="5">
        <v>8</v>
      </c>
      <c r="G250" s="5">
        <v>220</v>
      </c>
      <c r="H250" s="3" t="s">
        <v>2</v>
      </c>
      <c r="I250" s="3" t="s">
        <v>2</v>
      </c>
      <c r="J250" s="5">
        <v>3</v>
      </c>
      <c r="K250" s="3" t="s">
        <v>2684</v>
      </c>
      <c r="L250" s="48">
        <v>8.1</v>
      </c>
      <c r="M250" s="5">
        <v>92</v>
      </c>
      <c r="N250" s="48">
        <v>5.065</v>
      </c>
      <c r="O250" s="48">
        <v>90.5405405</v>
      </c>
      <c r="P250" s="5">
        <v>85</v>
      </c>
      <c r="Q250" s="3"/>
    </row>
    <row x14ac:dyDescent="0.25" r="251" customHeight="1" ht="16.5">
      <c r="A251" s="5">
        <v>5802</v>
      </c>
      <c r="B251" s="3" t="s">
        <v>2685</v>
      </c>
      <c r="C251" s="3" t="s">
        <v>2686</v>
      </c>
      <c r="D251" s="5">
        <v>2</v>
      </c>
      <c r="E251" s="3" t="s">
        <v>1463</v>
      </c>
      <c r="F251" s="5">
        <v>1</v>
      </c>
      <c r="G251" s="5">
        <v>113</v>
      </c>
      <c r="H251" s="3" t="s">
        <v>2</v>
      </c>
      <c r="I251" s="3" t="s">
        <v>2</v>
      </c>
      <c r="J251" s="55"/>
      <c r="K251" s="3"/>
      <c r="L251" s="48">
        <v>10.2</v>
      </c>
      <c r="M251" s="5">
        <v>96</v>
      </c>
      <c r="N251" s="48">
        <v>6.125</v>
      </c>
      <c r="O251" s="48">
        <v>93.0555556</v>
      </c>
      <c r="P251" s="5">
        <v>73</v>
      </c>
      <c r="Q251" s="3"/>
    </row>
    <row x14ac:dyDescent="0.25" r="252" customHeight="1" ht="16.5">
      <c r="A252" s="5">
        <v>5804</v>
      </c>
      <c r="B252" s="3" t="s">
        <v>2687</v>
      </c>
      <c r="C252" s="3" t="s">
        <v>2688</v>
      </c>
      <c r="D252" s="5">
        <v>6</v>
      </c>
      <c r="E252" s="3" t="s">
        <v>56</v>
      </c>
      <c r="F252" s="5">
        <v>2</v>
      </c>
      <c r="G252" s="5">
        <v>6</v>
      </c>
      <c r="H252" s="3" t="s">
        <v>2</v>
      </c>
      <c r="I252" s="3" t="s">
        <v>2</v>
      </c>
      <c r="J252" s="5">
        <v>3</v>
      </c>
      <c r="K252" s="3" t="s">
        <v>2689</v>
      </c>
      <c r="L252" s="48">
        <v>10.1</v>
      </c>
      <c r="M252" s="5">
        <v>91</v>
      </c>
      <c r="N252" s="48">
        <v>6.4</v>
      </c>
      <c r="O252" s="48">
        <v>85.4508197</v>
      </c>
      <c r="P252" s="5">
        <v>43</v>
      </c>
      <c r="Q252" s="3"/>
    </row>
    <row x14ac:dyDescent="0.25" r="253" customHeight="1" ht="16.5">
      <c r="A253" s="5">
        <v>5812</v>
      </c>
      <c r="B253" s="3" t="s">
        <v>2690</v>
      </c>
      <c r="C253" s="3" t="s">
        <v>2691</v>
      </c>
      <c r="D253" s="5">
        <v>15</v>
      </c>
      <c r="E253" s="3" t="s">
        <v>82</v>
      </c>
      <c r="F253" s="5">
        <v>1</v>
      </c>
      <c r="G253" s="5">
        <v>15</v>
      </c>
      <c r="H253" s="3" t="s">
        <v>2</v>
      </c>
      <c r="I253" s="3" t="s">
        <v>2</v>
      </c>
      <c r="J253" s="55"/>
      <c r="K253" s="3"/>
      <c r="L253" s="48">
        <v>8.2</v>
      </c>
      <c r="M253" s="5">
        <v>94</v>
      </c>
      <c r="N253" s="48">
        <v>4.856</v>
      </c>
      <c r="O253" s="48">
        <v>87.593985</v>
      </c>
      <c r="P253" s="5">
        <v>62</v>
      </c>
      <c r="Q253" s="3"/>
    </row>
    <row x14ac:dyDescent="0.25" r="254" customHeight="1" ht="16.5">
      <c r="A254" s="5">
        <v>5831</v>
      </c>
      <c r="B254" s="3" t="s">
        <v>2692</v>
      </c>
      <c r="C254" s="3" t="s">
        <v>2693</v>
      </c>
      <c r="D254" s="5">
        <v>23</v>
      </c>
      <c r="E254" s="3" t="s">
        <v>2298</v>
      </c>
      <c r="F254" s="5">
        <v>3</v>
      </c>
      <c r="G254" s="5">
        <v>18</v>
      </c>
      <c r="H254" s="3" t="s">
        <v>2</v>
      </c>
      <c r="I254" s="3" t="s">
        <v>2</v>
      </c>
      <c r="J254" s="5">
        <v>2</v>
      </c>
      <c r="K254" s="3" t="s">
        <v>2694</v>
      </c>
      <c r="L254" s="48">
        <v>3.9</v>
      </c>
      <c r="M254" s="5">
        <v>88</v>
      </c>
      <c r="N254" s="48">
        <v>2.187</v>
      </c>
      <c r="O254" s="48">
        <v>84.8591549</v>
      </c>
      <c r="P254" s="5">
        <v>33</v>
      </c>
      <c r="Q254" s="3"/>
    </row>
    <row x14ac:dyDescent="0.25" r="255" customHeight="1" ht="16.5">
      <c r="A255" s="5">
        <v>5832</v>
      </c>
      <c r="B255" s="3" t="s">
        <v>2695</v>
      </c>
      <c r="C255" s="3" t="s">
        <v>2696</v>
      </c>
      <c r="D255" s="5">
        <v>25</v>
      </c>
      <c r="E255" s="3" t="s">
        <v>1545</v>
      </c>
      <c r="F255" s="5">
        <v>4</v>
      </c>
      <c r="G255" s="5">
        <v>68</v>
      </c>
      <c r="H255" s="3" t="s">
        <v>2</v>
      </c>
      <c r="I255" s="3" t="s">
        <v>2</v>
      </c>
      <c r="J255" s="5">
        <v>3</v>
      </c>
      <c r="K255" s="3" t="s">
        <v>2697</v>
      </c>
      <c r="L255" s="48">
        <v>7.4</v>
      </c>
      <c r="M255" s="5">
        <v>93</v>
      </c>
      <c r="N255" s="48">
        <v>4.187</v>
      </c>
      <c r="O255" s="48">
        <v>83.8129496</v>
      </c>
      <c r="P255" s="5">
        <v>57</v>
      </c>
      <c r="Q255" s="3"/>
    </row>
    <row x14ac:dyDescent="0.25" r="256" customHeight="1" ht="16.5">
      <c r="A256" s="5">
        <v>5840</v>
      </c>
      <c r="B256" s="3" t="s">
        <v>1980</v>
      </c>
      <c r="C256" s="3" t="s">
        <v>1981</v>
      </c>
      <c r="D256" s="5">
        <v>19</v>
      </c>
      <c r="E256" s="3" t="s">
        <v>116</v>
      </c>
      <c r="F256" s="5">
        <v>8</v>
      </c>
      <c r="G256" s="5">
        <v>19</v>
      </c>
      <c r="H256" s="3" t="s">
        <v>2</v>
      </c>
      <c r="I256" s="3" t="s">
        <v>2</v>
      </c>
      <c r="J256" s="5">
        <v>3</v>
      </c>
      <c r="K256" s="3" t="s">
        <v>1982</v>
      </c>
      <c r="L256" s="48">
        <v>14.4</v>
      </c>
      <c r="M256" s="5">
        <v>98</v>
      </c>
      <c r="N256" s="48">
        <v>7.727</v>
      </c>
      <c r="O256" s="48">
        <v>96.4814815</v>
      </c>
      <c r="P256" s="5">
        <v>100</v>
      </c>
      <c r="Q256" s="3"/>
    </row>
    <row x14ac:dyDescent="0.25" r="257" customHeight="1" ht="16.5">
      <c r="A257" s="5">
        <v>5851</v>
      </c>
      <c r="B257" s="3" t="s">
        <v>1897</v>
      </c>
      <c r="C257" s="3" t="s">
        <v>1898</v>
      </c>
      <c r="D257" s="5">
        <v>15</v>
      </c>
      <c r="E257" s="3" t="s">
        <v>82</v>
      </c>
      <c r="F257" s="5">
        <v>9</v>
      </c>
      <c r="G257" s="5">
        <v>17</v>
      </c>
      <c r="H257" s="3" t="s">
        <v>2</v>
      </c>
      <c r="I257" s="3" t="s">
        <v>2</v>
      </c>
      <c r="J257" s="5">
        <v>2</v>
      </c>
      <c r="K257" s="3" t="s">
        <v>1899</v>
      </c>
      <c r="L257" s="48">
        <v>30.3</v>
      </c>
      <c r="M257" s="5">
        <v>99</v>
      </c>
      <c r="N257" s="48">
        <v>20.582</v>
      </c>
      <c r="O257" s="48">
        <v>98.2954545</v>
      </c>
      <c r="P257" s="5">
        <v>119</v>
      </c>
      <c r="Q257" s="3"/>
    </row>
    <row x14ac:dyDescent="0.25" r="258" customHeight="1" ht="16.5">
      <c r="A258" s="5">
        <v>5864</v>
      </c>
      <c r="B258" s="3" t="s">
        <v>2698</v>
      </c>
      <c r="C258" s="3" t="s">
        <v>2699</v>
      </c>
      <c r="D258" s="5">
        <v>4</v>
      </c>
      <c r="E258" s="3" t="s">
        <v>243</v>
      </c>
      <c r="F258" s="5">
        <v>2</v>
      </c>
      <c r="G258" s="5">
        <v>95</v>
      </c>
      <c r="H258" s="3" t="s">
        <v>2</v>
      </c>
      <c r="I258" s="3" t="s">
        <v>2</v>
      </c>
      <c r="J258" s="5">
        <v>3</v>
      </c>
      <c r="K258" s="3" t="s">
        <v>2700</v>
      </c>
      <c r="L258" s="48">
        <v>7.6</v>
      </c>
      <c r="M258" s="5">
        <v>96</v>
      </c>
      <c r="N258" s="48">
        <v>4.605</v>
      </c>
      <c r="O258" s="5">
        <v>95</v>
      </c>
      <c r="P258" s="5">
        <v>53</v>
      </c>
      <c r="Q258" s="3"/>
    </row>
    <row x14ac:dyDescent="0.25" r="259" customHeight="1" ht="16.5">
      <c r="A259" s="5">
        <v>5869</v>
      </c>
      <c r="B259" s="3" t="s">
        <v>2701</v>
      </c>
      <c r="C259" s="3" t="s">
        <v>2702</v>
      </c>
      <c r="D259" s="5">
        <v>14</v>
      </c>
      <c r="E259" s="3" t="s">
        <v>156</v>
      </c>
      <c r="F259" s="5">
        <v>4</v>
      </c>
      <c r="G259" s="5">
        <v>50</v>
      </c>
      <c r="H259" s="3" t="s">
        <v>2</v>
      </c>
      <c r="I259" s="3" t="s">
        <v>2</v>
      </c>
      <c r="J259" s="5">
        <v>2</v>
      </c>
      <c r="K259" s="3" t="s">
        <v>2703</v>
      </c>
      <c r="L259" s="48">
        <v>7.5</v>
      </c>
      <c r="M259" s="5">
        <v>95</v>
      </c>
      <c r="N259" s="48">
        <v>3.632</v>
      </c>
      <c r="O259" s="48">
        <v>85.6481481</v>
      </c>
      <c r="P259" s="5">
        <v>53</v>
      </c>
      <c r="Q259" s="3"/>
    </row>
    <row x14ac:dyDescent="0.25" r="260" customHeight="1" ht="16.5">
      <c r="A260" s="5">
        <v>5879</v>
      </c>
      <c r="B260" s="3" t="s">
        <v>2704</v>
      </c>
      <c r="C260" s="3" t="s">
        <v>2705</v>
      </c>
      <c r="D260" s="5">
        <v>3</v>
      </c>
      <c r="E260" s="3" t="s">
        <v>146</v>
      </c>
      <c r="F260" s="5">
        <v>3</v>
      </c>
      <c r="G260" s="5">
        <v>107</v>
      </c>
      <c r="H260" s="3" t="s">
        <v>2</v>
      </c>
      <c r="I260" s="3" t="s">
        <v>2</v>
      </c>
      <c r="J260" s="5">
        <v>3</v>
      </c>
      <c r="K260" s="3" t="s">
        <v>2706</v>
      </c>
      <c r="L260" s="48">
        <v>8.7</v>
      </c>
      <c r="M260" s="5">
        <v>94</v>
      </c>
      <c r="N260" s="48">
        <v>6.182</v>
      </c>
      <c r="O260" s="48">
        <v>97.6190476</v>
      </c>
      <c r="P260" s="5">
        <v>92</v>
      </c>
      <c r="Q260" s="3"/>
    </row>
    <row x14ac:dyDescent="0.25" r="261" customHeight="1" ht="16.5">
      <c r="A261" s="5">
        <v>5880</v>
      </c>
      <c r="B261" s="3" t="s">
        <v>2707</v>
      </c>
      <c r="C261" s="3" t="s">
        <v>2708</v>
      </c>
      <c r="D261" s="5">
        <v>15</v>
      </c>
      <c r="E261" s="3" t="s">
        <v>82</v>
      </c>
      <c r="F261" s="5">
        <v>5</v>
      </c>
      <c r="G261" s="5">
        <v>9</v>
      </c>
      <c r="H261" s="3" t="s">
        <v>2</v>
      </c>
      <c r="I261" s="3" t="s">
        <v>2</v>
      </c>
      <c r="J261" s="55"/>
      <c r="K261" s="3"/>
      <c r="L261" s="48">
        <v>7.2</v>
      </c>
      <c r="M261" s="5">
        <v>90</v>
      </c>
      <c r="N261" s="48">
        <v>4.702</v>
      </c>
      <c r="O261" s="48">
        <v>77.34375</v>
      </c>
      <c r="P261" s="5">
        <v>55</v>
      </c>
      <c r="Q261" s="3"/>
    </row>
    <row x14ac:dyDescent="0.25" r="262" customHeight="1" ht="16.5">
      <c r="A262" s="5">
        <v>5886</v>
      </c>
      <c r="B262" s="3" t="s">
        <v>2709</v>
      </c>
      <c r="C262" s="3" t="s">
        <v>2710</v>
      </c>
      <c r="D262" s="5">
        <v>4</v>
      </c>
      <c r="E262" s="3" t="s">
        <v>243</v>
      </c>
      <c r="F262" s="5">
        <v>4</v>
      </c>
      <c r="G262" s="5">
        <v>18</v>
      </c>
      <c r="H262" s="3" t="s">
        <v>2</v>
      </c>
      <c r="I262" s="3" t="s">
        <v>2</v>
      </c>
      <c r="J262" s="5">
        <v>3</v>
      </c>
      <c r="K262" s="3" t="s">
        <v>2711</v>
      </c>
      <c r="L262" s="48">
        <v>5.5</v>
      </c>
      <c r="M262" s="5">
        <v>80</v>
      </c>
      <c r="N262" s="48">
        <v>2.895</v>
      </c>
      <c r="O262" s="48">
        <v>89.9193548</v>
      </c>
      <c r="P262" s="5">
        <v>35</v>
      </c>
      <c r="Q262" s="3"/>
    </row>
    <row x14ac:dyDescent="0.25" r="263" customHeight="1" ht="16.5">
      <c r="A263" s="5">
        <v>5909</v>
      </c>
      <c r="B263" s="3" t="s">
        <v>2712</v>
      </c>
      <c r="C263" s="3" t="s">
        <v>2713</v>
      </c>
      <c r="D263" s="5">
        <v>42</v>
      </c>
      <c r="E263" s="3" t="s">
        <v>982</v>
      </c>
      <c r="F263" s="5">
        <v>1</v>
      </c>
      <c r="G263" s="5">
        <v>3</v>
      </c>
      <c r="H263" s="3" t="s">
        <v>2</v>
      </c>
      <c r="I263" s="3" t="s">
        <v>2</v>
      </c>
      <c r="J263" s="5">
        <v>2</v>
      </c>
      <c r="K263" s="3" t="s">
        <v>2714</v>
      </c>
      <c r="L263" s="48">
        <v>3.9</v>
      </c>
      <c r="M263" s="5">
        <v>84</v>
      </c>
      <c r="N263" s="48">
        <v>4.333</v>
      </c>
      <c r="O263" s="48">
        <v>96.5346535</v>
      </c>
      <c r="P263" s="5">
        <v>14</v>
      </c>
      <c r="Q263" s="3"/>
    </row>
    <row x14ac:dyDescent="0.25" r="264" customHeight="1" ht="16.5">
      <c r="A264" s="5">
        <v>5911</v>
      </c>
      <c r="B264" s="3" t="s">
        <v>2715</v>
      </c>
      <c r="C264" s="3" t="s">
        <v>2716</v>
      </c>
      <c r="D264" s="5">
        <v>8</v>
      </c>
      <c r="E264" s="3" t="s">
        <v>64</v>
      </c>
      <c r="F264" s="5">
        <v>1</v>
      </c>
      <c r="G264" s="5">
        <v>8</v>
      </c>
      <c r="H264" s="3" t="s">
        <v>2</v>
      </c>
      <c r="I264" s="3" t="s">
        <v>2</v>
      </c>
      <c r="J264" s="55"/>
      <c r="K264" s="3"/>
      <c r="L264" s="48">
        <v>5.9</v>
      </c>
      <c r="M264" s="5">
        <v>88</v>
      </c>
      <c r="N264" s="48">
        <v>3.025</v>
      </c>
      <c r="O264" s="48">
        <v>37.1794872</v>
      </c>
      <c r="P264" s="5">
        <v>27</v>
      </c>
      <c r="Q264" s="3"/>
    </row>
    <row x14ac:dyDescent="0.25" r="265" customHeight="1" ht="16.5">
      <c r="A265" s="5">
        <v>5919</v>
      </c>
      <c r="B265" s="3" t="s">
        <v>2717</v>
      </c>
      <c r="C265" s="3" t="s">
        <v>2718</v>
      </c>
      <c r="D265" s="5">
        <v>16</v>
      </c>
      <c r="E265" s="3" t="s">
        <v>55</v>
      </c>
      <c r="F265" s="5">
        <v>3</v>
      </c>
      <c r="G265" s="5">
        <v>3</v>
      </c>
      <c r="H265" s="3" t="s">
        <v>2</v>
      </c>
      <c r="I265" s="3" t="s">
        <v>2</v>
      </c>
      <c r="J265" s="55"/>
      <c r="K265" s="3"/>
      <c r="L265" s="48">
        <v>6.3</v>
      </c>
      <c r="M265" s="5">
        <v>89</v>
      </c>
      <c r="N265" s="48">
        <v>4.966</v>
      </c>
      <c r="O265" s="48">
        <v>92.1875</v>
      </c>
      <c r="P265" s="5">
        <v>34</v>
      </c>
      <c r="Q265" s="3"/>
    </row>
    <row x14ac:dyDescent="0.25" r="266" customHeight="1" ht="16.5">
      <c r="A266" s="5">
        <v>5983</v>
      </c>
      <c r="B266" s="3" t="s">
        <v>1218</v>
      </c>
      <c r="C266" s="3" t="s">
        <v>1219</v>
      </c>
      <c r="D266" s="5">
        <v>15</v>
      </c>
      <c r="E266" s="3" t="s">
        <v>82</v>
      </c>
      <c r="F266" s="5">
        <v>8</v>
      </c>
      <c r="G266" s="5">
        <v>9</v>
      </c>
      <c r="H266" s="3" t="s">
        <v>2</v>
      </c>
      <c r="I266" s="3" t="s">
        <v>2</v>
      </c>
      <c r="J266" s="5">
        <v>2</v>
      </c>
      <c r="K266" s="3" t="s">
        <v>1220</v>
      </c>
      <c r="L266" s="48">
        <v>4.5</v>
      </c>
      <c r="M266" s="5">
        <v>95</v>
      </c>
      <c r="N266" s="48">
        <v>2.591</v>
      </c>
      <c r="O266" s="48">
        <v>82.1428571</v>
      </c>
      <c r="P266" s="5">
        <v>31</v>
      </c>
      <c r="Q266" s="3"/>
    </row>
    <row x14ac:dyDescent="0.25" r="267" customHeight="1" ht="16.5">
      <c r="A267" s="5">
        <v>6125</v>
      </c>
      <c r="B267" s="3" t="s">
        <v>2719</v>
      </c>
      <c r="C267" s="3" t="s">
        <v>2720</v>
      </c>
      <c r="D267" s="5">
        <v>21</v>
      </c>
      <c r="E267" s="3" t="s">
        <v>60</v>
      </c>
      <c r="F267" s="5">
        <v>1</v>
      </c>
      <c r="G267" s="5">
        <v>28</v>
      </c>
      <c r="H267" s="3" t="s">
        <v>2</v>
      </c>
      <c r="I267" s="3" t="s">
        <v>2</v>
      </c>
      <c r="J267" s="55"/>
      <c r="K267" s="3"/>
      <c r="L267" s="48">
        <v>0.5</v>
      </c>
      <c r="M267" s="5">
        <v>20</v>
      </c>
      <c r="N267" s="48">
        <v>3.839</v>
      </c>
      <c r="O267" s="48">
        <v>96.3235294</v>
      </c>
      <c r="P267" s="5">
        <v>44</v>
      </c>
      <c r="Q267" s="3"/>
    </row>
    <row x14ac:dyDescent="0.25" r="268" customHeight="1" ht="16.5">
      <c r="A268" s="5">
        <v>6127</v>
      </c>
      <c r="B268" s="3" t="s">
        <v>1765</v>
      </c>
      <c r="C268" s="3" t="s">
        <v>1766</v>
      </c>
      <c r="D268" s="5">
        <v>37</v>
      </c>
      <c r="E268" s="3" t="s">
        <v>446</v>
      </c>
      <c r="F268" s="5">
        <v>4</v>
      </c>
      <c r="G268" s="5">
        <v>9</v>
      </c>
      <c r="H268" s="3" t="s">
        <v>2</v>
      </c>
      <c r="I268" s="3" t="s">
        <v>2</v>
      </c>
      <c r="J268" s="5">
        <v>3</v>
      </c>
      <c r="K268" s="3" t="s">
        <v>1767</v>
      </c>
      <c r="L268" s="48">
        <v>2.5</v>
      </c>
      <c r="M268" s="5">
        <v>79</v>
      </c>
      <c r="N268" s="48">
        <v>1.521</v>
      </c>
      <c r="O268" s="48">
        <v>76.1363636</v>
      </c>
      <c r="P268" s="5">
        <v>54</v>
      </c>
      <c r="Q268" s="3"/>
    </row>
    <row x14ac:dyDescent="0.25" r="269" customHeight="1" ht="16.5">
      <c r="A269" s="5">
        <v>6129</v>
      </c>
      <c r="B269" s="3" t="s">
        <v>2721</v>
      </c>
      <c r="C269" s="3" t="s">
        <v>2722</v>
      </c>
      <c r="D269" s="5">
        <v>15</v>
      </c>
      <c r="E269" s="3" t="s">
        <v>82</v>
      </c>
      <c r="F269" s="5">
        <v>13</v>
      </c>
      <c r="G269" s="5">
        <v>54</v>
      </c>
      <c r="H269" s="3" t="s">
        <v>2</v>
      </c>
      <c r="I269" s="3" t="s">
        <v>2</v>
      </c>
      <c r="J269" s="55"/>
      <c r="K269" s="3"/>
      <c r="L269" s="48">
        <v>6.7</v>
      </c>
      <c r="M269" s="5">
        <v>95</v>
      </c>
      <c r="N269" s="48">
        <v>8.277</v>
      </c>
      <c r="O269" s="48">
        <v>99.2647059</v>
      </c>
      <c r="P269" s="5">
        <v>79</v>
      </c>
      <c r="Q269" s="3"/>
    </row>
    <row x14ac:dyDescent="0.25" r="270" customHeight="1" ht="16.5">
      <c r="A270" s="5">
        <v>6159</v>
      </c>
      <c r="B270" s="3" t="s">
        <v>2723</v>
      </c>
      <c r="C270" s="3" t="s">
        <v>2724</v>
      </c>
      <c r="D270" s="5">
        <v>6</v>
      </c>
      <c r="E270" s="3" t="s">
        <v>56</v>
      </c>
      <c r="F270" s="5">
        <v>1</v>
      </c>
      <c r="G270" s="5">
        <v>1</v>
      </c>
      <c r="H270" s="3" t="s">
        <v>2</v>
      </c>
      <c r="I270" s="3" t="s">
        <v>2</v>
      </c>
      <c r="J270" s="5">
        <v>1</v>
      </c>
      <c r="K270" s="3" t="s">
        <v>2725</v>
      </c>
      <c r="L270" s="48">
        <v>5.5</v>
      </c>
      <c r="M270" s="5">
        <v>90</v>
      </c>
      <c r="N270" s="48">
        <v>3.682</v>
      </c>
      <c r="O270" s="48">
        <v>87.5</v>
      </c>
      <c r="P270" s="5">
        <v>28</v>
      </c>
      <c r="Q270" s="3"/>
    </row>
    <row x14ac:dyDescent="0.25" r="271" customHeight="1" ht="16.5">
      <c r="A271" s="5">
        <v>6162</v>
      </c>
      <c r="B271" s="3" t="s">
        <v>2726</v>
      </c>
      <c r="C271" s="3" t="s">
        <v>2727</v>
      </c>
      <c r="D271" s="5">
        <v>37</v>
      </c>
      <c r="E271" s="3" t="s">
        <v>446</v>
      </c>
      <c r="F271" s="5">
        <v>1</v>
      </c>
      <c r="G271" s="5">
        <v>3</v>
      </c>
      <c r="H271" s="3" t="s">
        <v>2</v>
      </c>
      <c r="I271" s="3" t="s">
        <v>2</v>
      </c>
      <c r="J271" s="55"/>
      <c r="K271" s="3"/>
      <c r="L271" s="48">
        <v>2.4</v>
      </c>
      <c r="M271" s="5">
        <v>74</v>
      </c>
      <c r="N271" s="48">
        <v>1.249</v>
      </c>
      <c r="O271" s="48">
        <v>45.7446809</v>
      </c>
      <c r="P271" s="5">
        <v>42</v>
      </c>
      <c r="Q271" s="3"/>
    </row>
    <row x14ac:dyDescent="0.25" r="272" customHeight="1" ht="16.5">
      <c r="A272" s="5">
        <v>6175</v>
      </c>
      <c r="B272" s="3" t="s">
        <v>2728</v>
      </c>
      <c r="C272" s="3" t="s">
        <v>2729</v>
      </c>
      <c r="D272" s="5">
        <v>8</v>
      </c>
      <c r="E272" s="3" t="s">
        <v>64</v>
      </c>
      <c r="F272" s="5">
        <v>1</v>
      </c>
      <c r="G272" s="5">
        <v>10</v>
      </c>
      <c r="H272" s="3" t="s">
        <v>3</v>
      </c>
      <c r="I272" s="3" t="s">
        <v>2</v>
      </c>
      <c r="J272" s="5">
        <v>2</v>
      </c>
      <c r="K272" s="3" t="s">
        <v>2730</v>
      </c>
      <c r="L272" s="5">
        <v>6</v>
      </c>
      <c r="M272" s="5">
        <v>77</v>
      </c>
      <c r="N272" s="48">
        <v>3.469</v>
      </c>
      <c r="O272" s="48">
        <v>77.1604938</v>
      </c>
      <c r="P272" s="5">
        <v>52</v>
      </c>
      <c r="Q272" s="3"/>
    </row>
    <row x14ac:dyDescent="0.25" r="273" customHeight="1" ht="16.5">
      <c r="A273" s="5">
        <v>6176</v>
      </c>
      <c r="B273" s="3" t="s">
        <v>2731</v>
      </c>
      <c r="C273" s="3" t="s">
        <v>2732</v>
      </c>
      <c r="D273" s="5">
        <v>8</v>
      </c>
      <c r="E273" s="3" t="s">
        <v>64</v>
      </c>
      <c r="F273" s="5">
        <v>1</v>
      </c>
      <c r="G273" s="5">
        <v>7</v>
      </c>
      <c r="H273" s="3" t="s">
        <v>3</v>
      </c>
      <c r="I273" s="3" t="s">
        <v>2</v>
      </c>
      <c r="J273" s="55"/>
      <c r="K273" s="3"/>
      <c r="L273" s="48">
        <v>6.6</v>
      </c>
      <c r="M273" s="5">
        <v>86</v>
      </c>
      <c r="N273" s="48">
        <v>3.725</v>
      </c>
      <c r="O273" s="48">
        <v>83.3333333</v>
      </c>
      <c r="P273" s="5">
        <v>43</v>
      </c>
      <c r="Q273" s="3"/>
    </row>
    <row x14ac:dyDescent="0.25" r="274" customHeight="1" ht="16.5">
      <c r="A274" s="5">
        <v>6181</v>
      </c>
      <c r="B274" s="3" t="s">
        <v>2733</v>
      </c>
      <c r="C274" s="3" t="s">
        <v>2734</v>
      </c>
      <c r="D274" s="5">
        <v>37</v>
      </c>
      <c r="E274" s="3" t="s">
        <v>446</v>
      </c>
      <c r="F274" s="5">
        <v>1</v>
      </c>
      <c r="G274" s="5">
        <v>1</v>
      </c>
      <c r="H274" s="3" t="s">
        <v>2</v>
      </c>
      <c r="I274" s="3" t="s">
        <v>2</v>
      </c>
      <c r="J274" s="55"/>
      <c r="K274" s="3"/>
      <c r="L274" s="48">
        <v>2.9</v>
      </c>
      <c r="M274" s="5">
        <v>64</v>
      </c>
      <c r="N274" s="5">
        <v>2</v>
      </c>
      <c r="O274" s="48">
        <v>59.0909091</v>
      </c>
      <c r="P274" s="5">
        <v>54</v>
      </c>
      <c r="Q274" s="3"/>
    </row>
    <row x14ac:dyDescent="0.25" r="275" customHeight="1" ht="16.5">
      <c r="A275" s="5">
        <v>6207</v>
      </c>
      <c r="B275" s="3" t="s">
        <v>2735</v>
      </c>
      <c r="C275" s="3" t="s">
        <v>2736</v>
      </c>
      <c r="D275" s="5">
        <v>8</v>
      </c>
      <c r="E275" s="3" t="s">
        <v>64</v>
      </c>
      <c r="F275" s="5">
        <v>9</v>
      </c>
      <c r="G275" s="5">
        <v>15</v>
      </c>
      <c r="H275" s="3" t="s">
        <v>2</v>
      </c>
      <c r="I275" s="3" t="s">
        <v>2</v>
      </c>
      <c r="J275" s="5">
        <v>2</v>
      </c>
      <c r="K275" s="3" t="s">
        <v>2737</v>
      </c>
      <c r="L275" s="48">
        <v>11.4</v>
      </c>
      <c r="M275" s="5">
        <v>94</v>
      </c>
      <c r="N275" s="48">
        <v>7.713</v>
      </c>
      <c r="O275" s="48">
        <v>94.6153846</v>
      </c>
      <c r="P275" s="5">
        <v>2</v>
      </c>
      <c r="Q275" s="3"/>
    </row>
    <row x14ac:dyDescent="0.25" r="276" customHeight="1" ht="16.5">
      <c r="A276" s="5">
        <v>6222</v>
      </c>
      <c r="B276" s="3" t="s">
        <v>2738</v>
      </c>
      <c r="C276" s="3" t="s">
        <v>2739</v>
      </c>
      <c r="D276" s="5">
        <v>22</v>
      </c>
      <c r="E276" s="3" t="s">
        <v>75</v>
      </c>
      <c r="F276" s="5">
        <v>8</v>
      </c>
      <c r="G276" s="5">
        <v>49</v>
      </c>
      <c r="H276" s="3" t="s">
        <v>2</v>
      </c>
      <c r="I276" s="3" t="s">
        <v>2</v>
      </c>
      <c r="J276" s="5">
        <v>2</v>
      </c>
      <c r="K276" s="3" t="s">
        <v>2740</v>
      </c>
      <c r="L276" s="48">
        <v>6.6</v>
      </c>
      <c r="M276" s="5">
        <v>93</v>
      </c>
      <c r="N276" s="48">
        <v>3.608</v>
      </c>
      <c r="O276" s="48">
        <v>83.6538462</v>
      </c>
      <c r="P276" s="5">
        <v>66</v>
      </c>
      <c r="Q276" s="3"/>
    </row>
    <row x14ac:dyDescent="0.25" r="277" customHeight="1" ht="16.5">
      <c r="A277" s="5">
        <v>6224</v>
      </c>
      <c r="B277" s="3" t="s">
        <v>2741</v>
      </c>
      <c r="C277" s="3" t="s">
        <v>2742</v>
      </c>
      <c r="D277" s="5">
        <v>15</v>
      </c>
      <c r="E277" s="3" t="s">
        <v>82</v>
      </c>
      <c r="F277" s="5">
        <v>13</v>
      </c>
      <c r="G277" s="5">
        <v>53</v>
      </c>
      <c r="H277" s="3" t="s">
        <v>2</v>
      </c>
      <c r="I277" s="3" t="s">
        <v>2</v>
      </c>
      <c r="J277" s="55"/>
      <c r="K277" s="3"/>
      <c r="L277" s="48">
        <v>23.7</v>
      </c>
      <c r="M277" s="5">
        <v>99</v>
      </c>
      <c r="N277" s="48">
        <v>22.673</v>
      </c>
      <c r="O277" s="48">
        <v>98.9130435</v>
      </c>
      <c r="P277" s="5">
        <v>154</v>
      </c>
      <c r="Q277" s="3"/>
    </row>
    <row x14ac:dyDescent="0.25" r="278" customHeight="1" ht="16.5">
      <c r="A278" s="5">
        <v>6231</v>
      </c>
      <c r="B278" s="3" t="s">
        <v>2743</v>
      </c>
      <c r="C278" s="3" t="s">
        <v>2744</v>
      </c>
      <c r="D278" s="5">
        <v>21</v>
      </c>
      <c r="E278" s="3" t="s">
        <v>60</v>
      </c>
      <c r="F278" s="5">
        <v>16</v>
      </c>
      <c r="G278" s="5">
        <v>81</v>
      </c>
      <c r="H278" s="3" t="s">
        <v>2</v>
      </c>
      <c r="I278" s="3" t="s">
        <v>2</v>
      </c>
      <c r="J278" s="5">
        <v>2</v>
      </c>
      <c r="K278" s="3" t="s">
        <v>2745</v>
      </c>
      <c r="L278" s="48">
        <v>7.7</v>
      </c>
      <c r="M278" s="5">
        <v>97</v>
      </c>
      <c r="N278" s="48">
        <v>4.029</v>
      </c>
      <c r="O278" s="5">
        <v>90</v>
      </c>
      <c r="P278" s="5">
        <v>71</v>
      </c>
      <c r="Q278" s="3"/>
    </row>
    <row x14ac:dyDescent="0.25" r="279" customHeight="1" ht="16.5">
      <c r="A279" s="5">
        <v>6239</v>
      </c>
      <c r="B279" s="3" t="s">
        <v>2746</v>
      </c>
      <c r="C279" s="3" t="s">
        <v>2747</v>
      </c>
      <c r="D279" s="5">
        <v>8</v>
      </c>
      <c r="E279" s="3" t="s">
        <v>64</v>
      </c>
      <c r="F279" s="5">
        <v>1</v>
      </c>
      <c r="G279" s="5">
        <v>2</v>
      </c>
      <c r="H279" s="3" t="s">
        <v>2</v>
      </c>
      <c r="I279" s="3" t="s">
        <v>2</v>
      </c>
      <c r="J279" s="5">
        <v>2</v>
      </c>
      <c r="K279" s="3" t="s">
        <v>2748</v>
      </c>
      <c r="L279" s="48">
        <v>7.4</v>
      </c>
      <c r="M279" s="5">
        <v>99</v>
      </c>
      <c r="N279" s="48">
        <v>5.799</v>
      </c>
      <c r="O279" s="48">
        <v>98.3870968</v>
      </c>
      <c r="P279" s="5">
        <v>53</v>
      </c>
      <c r="Q279" s="3"/>
    </row>
    <row x14ac:dyDescent="0.25" r="280" customHeight="1" ht="16.5">
      <c r="A280" s="5">
        <v>6259</v>
      </c>
      <c r="B280" s="3" t="s">
        <v>2749</v>
      </c>
      <c r="C280" s="3" t="s">
        <v>2750</v>
      </c>
      <c r="D280" s="5">
        <v>16</v>
      </c>
      <c r="E280" s="3" t="s">
        <v>55</v>
      </c>
      <c r="F280" s="5">
        <v>14</v>
      </c>
      <c r="G280" s="5">
        <v>14</v>
      </c>
      <c r="H280" s="3" t="s">
        <v>2</v>
      </c>
      <c r="I280" s="3" t="s">
        <v>2</v>
      </c>
      <c r="J280" s="5">
        <v>2</v>
      </c>
      <c r="K280" s="3" t="s">
        <v>2751</v>
      </c>
      <c r="L280" s="48">
        <v>5.3</v>
      </c>
      <c r="M280" s="5">
        <v>92</v>
      </c>
      <c r="N280" s="48">
        <v>3.02</v>
      </c>
      <c r="O280" s="48">
        <v>76.9047619</v>
      </c>
      <c r="P280" s="5">
        <v>33</v>
      </c>
      <c r="Q280" s="3"/>
    </row>
    <row x14ac:dyDescent="0.25" r="281" customHeight="1" ht="16.5">
      <c r="A281" s="5">
        <v>6282</v>
      </c>
      <c r="B281" s="3" t="s">
        <v>2752</v>
      </c>
      <c r="C281" s="3" t="s">
        <v>2753</v>
      </c>
      <c r="D281" s="5">
        <v>16</v>
      </c>
      <c r="E281" s="3" t="s">
        <v>55</v>
      </c>
      <c r="F281" s="5">
        <v>20</v>
      </c>
      <c r="G281" s="5">
        <v>20</v>
      </c>
      <c r="H281" s="3" t="s">
        <v>2</v>
      </c>
      <c r="I281" s="3" t="s">
        <v>2</v>
      </c>
      <c r="J281" s="5">
        <v>2</v>
      </c>
      <c r="K281" s="3" t="s">
        <v>2754</v>
      </c>
      <c r="L281" s="48">
        <v>7.7</v>
      </c>
      <c r="M281" s="5">
        <v>93</v>
      </c>
      <c r="N281" s="48">
        <v>4.347</v>
      </c>
      <c r="O281" s="48">
        <v>81.372549</v>
      </c>
      <c r="P281" s="5">
        <v>69</v>
      </c>
      <c r="Q281" s="3"/>
    </row>
    <row x14ac:dyDescent="0.25" r="282" customHeight="1" ht="16.5">
      <c r="A282" s="5">
        <v>6568</v>
      </c>
      <c r="B282" s="3" t="s">
        <v>2755</v>
      </c>
      <c r="C282" s="3" t="s">
        <v>2756</v>
      </c>
      <c r="D282" s="5">
        <v>19</v>
      </c>
      <c r="E282" s="3" t="s">
        <v>116</v>
      </c>
      <c r="F282" s="5">
        <v>36</v>
      </c>
      <c r="G282" s="5">
        <v>106</v>
      </c>
      <c r="H282" s="3" t="s">
        <v>2</v>
      </c>
      <c r="I282" s="3" t="s">
        <v>2</v>
      </c>
      <c r="J282" s="5">
        <v>3</v>
      </c>
      <c r="K282" s="3" t="s">
        <v>2757</v>
      </c>
      <c r="L282" s="48">
        <v>8.3</v>
      </c>
      <c r="M282" s="5">
        <v>92</v>
      </c>
      <c r="N282" s="48">
        <v>5.572</v>
      </c>
      <c r="O282" s="48">
        <v>92.6229508</v>
      </c>
      <c r="P282" s="5">
        <v>72</v>
      </c>
      <c r="Q282" s="3"/>
    </row>
    <row x14ac:dyDescent="0.25" r="283" customHeight="1" ht="16.5">
      <c r="A283" s="5">
        <v>6741</v>
      </c>
      <c r="B283" s="3" t="s">
        <v>2758</v>
      </c>
      <c r="C283" s="3" t="s">
        <v>2759</v>
      </c>
      <c r="D283" s="5">
        <v>12</v>
      </c>
      <c r="E283" s="3" t="s">
        <v>912</v>
      </c>
      <c r="F283" s="5">
        <v>1</v>
      </c>
      <c r="G283" s="5">
        <v>50</v>
      </c>
      <c r="H283" s="3" t="s">
        <v>3</v>
      </c>
      <c r="I283" s="3" t="s">
        <v>2</v>
      </c>
      <c r="J283" s="55"/>
      <c r="K283" s="3"/>
      <c r="L283" s="48">
        <v>5.5</v>
      </c>
      <c r="M283" s="5">
        <v>86</v>
      </c>
      <c r="N283" s="48">
        <v>3.731</v>
      </c>
      <c r="O283" s="48">
        <v>71.6783217</v>
      </c>
      <c r="P283" s="5">
        <v>38</v>
      </c>
      <c r="Q283" s="3"/>
    </row>
    <row x14ac:dyDescent="0.25" r="284" customHeight="1" ht="16.5">
      <c r="A284" s="5">
        <v>6789</v>
      </c>
      <c r="B284" s="3" t="s">
        <v>2760</v>
      </c>
      <c r="C284" s="3" t="s">
        <v>2761</v>
      </c>
      <c r="D284" s="5">
        <v>13</v>
      </c>
      <c r="E284" s="3" t="s">
        <v>215</v>
      </c>
      <c r="F284" s="5">
        <v>3</v>
      </c>
      <c r="G284" s="5">
        <v>76</v>
      </c>
      <c r="H284" s="3" t="s">
        <v>2</v>
      </c>
      <c r="I284" s="3" t="s">
        <v>2</v>
      </c>
      <c r="J284" s="5">
        <v>3</v>
      </c>
      <c r="K284" s="3" t="s">
        <v>2762</v>
      </c>
      <c r="L284" s="48">
        <v>5.8</v>
      </c>
      <c r="M284" s="5">
        <v>87</v>
      </c>
      <c r="N284" s="48">
        <v>3.784</v>
      </c>
      <c r="O284" s="48">
        <v>88.0952381</v>
      </c>
      <c r="P284" s="5">
        <v>53</v>
      </c>
      <c r="Q284" s="3"/>
    </row>
    <row x14ac:dyDescent="0.25" r="285" customHeight="1" ht="16.5">
      <c r="A285" s="5">
        <v>6822</v>
      </c>
      <c r="B285" s="3" t="s">
        <v>2763</v>
      </c>
      <c r="C285" s="3" t="s">
        <v>2764</v>
      </c>
      <c r="D285" s="5">
        <v>20</v>
      </c>
      <c r="E285" s="3" t="s">
        <v>265</v>
      </c>
      <c r="F285" s="5">
        <v>1</v>
      </c>
      <c r="G285" s="5">
        <v>18</v>
      </c>
      <c r="H285" s="3" t="s">
        <v>2</v>
      </c>
      <c r="I285" s="3" t="s">
        <v>2</v>
      </c>
      <c r="J285" s="55"/>
      <c r="K285" s="3"/>
      <c r="L285" s="48">
        <v>4.6</v>
      </c>
      <c r="M285" s="5">
        <v>95</v>
      </c>
      <c r="N285" s="48">
        <v>2.49</v>
      </c>
      <c r="O285" s="48">
        <v>94.7154472</v>
      </c>
      <c r="P285" s="5">
        <v>61</v>
      </c>
      <c r="Q285" s="3"/>
    </row>
    <row x14ac:dyDescent="0.25" r="286" customHeight="1" ht="16.5">
      <c r="A286" s="5">
        <v>6825</v>
      </c>
      <c r="B286" s="3" t="s">
        <v>2765</v>
      </c>
      <c r="C286" s="3" t="s">
        <v>2766</v>
      </c>
      <c r="D286" s="5">
        <v>25</v>
      </c>
      <c r="E286" s="3" t="s">
        <v>1545</v>
      </c>
      <c r="F286" s="5">
        <v>1</v>
      </c>
      <c r="G286" s="5">
        <v>80</v>
      </c>
      <c r="H286" s="3" t="s">
        <v>2</v>
      </c>
      <c r="I286" s="3" t="s">
        <v>2</v>
      </c>
      <c r="J286" s="5">
        <v>2</v>
      </c>
      <c r="K286" s="3" t="s">
        <v>2767</v>
      </c>
      <c r="L286" s="48">
        <v>7.5</v>
      </c>
      <c r="M286" s="5">
        <v>94</v>
      </c>
      <c r="N286" s="48">
        <v>4.499</v>
      </c>
      <c r="O286" s="48">
        <v>88.8489209</v>
      </c>
      <c r="P286" s="5">
        <v>59</v>
      </c>
      <c r="Q286" s="3"/>
    </row>
    <row x14ac:dyDescent="0.25" r="287" customHeight="1" ht="16.5">
      <c r="A287" s="5">
        <v>6849</v>
      </c>
      <c r="B287" s="3" t="s">
        <v>2768</v>
      </c>
      <c r="C287" s="3" t="s">
        <v>2769</v>
      </c>
      <c r="D287" s="5">
        <v>50</v>
      </c>
      <c r="E287" s="3" t="s">
        <v>758</v>
      </c>
      <c r="F287" s="5">
        <v>39</v>
      </c>
      <c r="G287" s="5">
        <v>101</v>
      </c>
      <c r="H287" s="3" t="s">
        <v>2</v>
      </c>
      <c r="I287" s="3" t="s">
        <v>2</v>
      </c>
      <c r="J287" s="5">
        <v>3</v>
      </c>
      <c r="K287" s="3" t="s">
        <v>2770</v>
      </c>
      <c r="L287" s="48">
        <v>9.4</v>
      </c>
      <c r="M287" s="5">
        <v>93</v>
      </c>
      <c r="N287" s="48">
        <v>6.36</v>
      </c>
      <c r="O287" s="48">
        <v>90.4494382</v>
      </c>
      <c r="P287" s="5">
        <v>70</v>
      </c>
      <c r="Q287" s="3"/>
    </row>
    <row x14ac:dyDescent="0.25" r="288" customHeight="1" ht="16.5">
      <c r="A288" s="5">
        <v>6874</v>
      </c>
      <c r="B288" s="3" t="s">
        <v>2771</v>
      </c>
      <c r="C288" s="3" t="s">
        <v>2772</v>
      </c>
      <c r="D288" s="5">
        <v>14</v>
      </c>
      <c r="E288" s="3" t="s">
        <v>156</v>
      </c>
      <c r="F288" s="5">
        <v>3</v>
      </c>
      <c r="G288" s="5">
        <v>47</v>
      </c>
      <c r="H288" s="3" t="s">
        <v>2</v>
      </c>
      <c r="I288" s="3" t="s">
        <v>2</v>
      </c>
      <c r="J288" s="5">
        <v>2</v>
      </c>
      <c r="K288" s="3" t="s">
        <v>2773</v>
      </c>
      <c r="L288" s="48">
        <v>5.5</v>
      </c>
      <c r="M288" s="5">
        <v>91</v>
      </c>
      <c r="N288" s="48">
        <v>3.364</v>
      </c>
      <c r="O288" s="48">
        <v>80.46875</v>
      </c>
      <c r="P288" s="5">
        <v>62</v>
      </c>
      <c r="Q288" s="3"/>
    </row>
    <row x14ac:dyDescent="0.25" r="289" customHeight="1" ht="16.5">
      <c r="A289" s="5">
        <v>6888</v>
      </c>
      <c r="B289" s="3" t="s">
        <v>1489</v>
      </c>
      <c r="C289" s="3" t="s">
        <v>1490</v>
      </c>
      <c r="D289" s="5">
        <v>15</v>
      </c>
      <c r="E289" s="3" t="s">
        <v>82</v>
      </c>
      <c r="F289" s="5">
        <v>23</v>
      </c>
      <c r="G289" s="5">
        <v>67</v>
      </c>
      <c r="H289" s="3" t="s">
        <v>2</v>
      </c>
      <c r="I289" s="3" t="s">
        <v>2</v>
      </c>
      <c r="J289" s="5">
        <v>2</v>
      </c>
      <c r="K289" s="3" t="s">
        <v>1491</v>
      </c>
      <c r="L289" s="48">
        <v>6.7</v>
      </c>
      <c r="M289" s="5">
        <v>88</v>
      </c>
      <c r="N289" s="48">
        <v>4.171</v>
      </c>
      <c r="O289" s="48">
        <v>80.7692308</v>
      </c>
      <c r="P289" s="5">
        <v>56</v>
      </c>
      <c r="Q289" s="3"/>
    </row>
    <row x14ac:dyDescent="0.25" r="290" customHeight="1" ht="16.5">
      <c r="A290" s="5">
        <v>6904</v>
      </c>
      <c r="B290" s="3" t="s">
        <v>2774</v>
      </c>
      <c r="C290" s="3" t="s">
        <v>2775</v>
      </c>
      <c r="D290" s="5">
        <v>21</v>
      </c>
      <c r="E290" s="3" t="s">
        <v>60</v>
      </c>
      <c r="F290" s="5">
        <v>2</v>
      </c>
      <c r="G290" s="5">
        <v>120</v>
      </c>
      <c r="H290" s="3" t="s">
        <v>2</v>
      </c>
      <c r="I290" s="3" t="s">
        <v>2</v>
      </c>
      <c r="J290" s="55"/>
      <c r="K290" s="3"/>
      <c r="L290" s="48">
        <v>4.8</v>
      </c>
      <c r="M290" s="5">
        <v>90</v>
      </c>
      <c r="N290" s="48">
        <v>2.597</v>
      </c>
      <c r="O290" s="48">
        <v>68.8235294</v>
      </c>
      <c r="P290" s="5">
        <v>52</v>
      </c>
      <c r="Q290" s="3"/>
    </row>
    <row x14ac:dyDescent="0.25" r="291" customHeight="1" ht="16.5">
      <c r="A291" s="5">
        <v>6936</v>
      </c>
      <c r="B291" s="3" t="s">
        <v>2776</v>
      </c>
      <c r="C291" s="3" t="s">
        <v>2777</v>
      </c>
      <c r="D291" s="5">
        <v>17</v>
      </c>
      <c r="E291" s="3" t="s">
        <v>311</v>
      </c>
      <c r="F291" s="5">
        <v>4</v>
      </c>
      <c r="G291" s="5">
        <v>22</v>
      </c>
      <c r="H291" s="3" t="s">
        <v>2</v>
      </c>
      <c r="I291" s="3" t="s">
        <v>2</v>
      </c>
      <c r="J291" s="5">
        <v>2</v>
      </c>
      <c r="K291" s="3" t="s">
        <v>2778</v>
      </c>
      <c r="L291" s="48">
        <v>5.8</v>
      </c>
      <c r="M291" s="5">
        <v>90</v>
      </c>
      <c r="N291" s="48">
        <v>4.5</v>
      </c>
      <c r="O291" s="48">
        <v>79.6875</v>
      </c>
      <c r="P291" s="5">
        <v>38</v>
      </c>
      <c r="Q291" s="3"/>
    </row>
    <row x14ac:dyDescent="0.25" r="292" customHeight="1" ht="16.5">
      <c r="A292" s="5">
        <v>6989</v>
      </c>
      <c r="B292" s="3" t="s">
        <v>2779</v>
      </c>
      <c r="C292" s="3" t="s">
        <v>2780</v>
      </c>
      <c r="D292" s="5">
        <v>20</v>
      </c>
      <c r="E292" s="3" t="s">
        <v>265</v>
      </c>
      <c r="F292" s="5">
        <v>2</v>
      </c>
      <c r="G292" s="5">
        <v>9</v>
      </c>
      <c r="H292" s="3" t="s">
        <v>3</v>
      </c>
      <c r="I292" s="3" t="s">
        <v>2</v>
      </c>
      <c r="J292" s="5">
        <v>2</v>
      </c>
      <c r="K292" s="3" t="s">
        <v>2781</v>
      </c>
      <c r="L292" s="48">
        <v>3.4</v>
      </c>
      <c r="M292" s="5">
        <v>86</v>
      </c>
      <c r="N292" s="48">
        <v>1.778</v>
      </c>
      <c r="O292" s="48">
        <v>71.1382114</v>
      </c>
      <c r="P292" s="5">
        <v>40</v>
      </c>
      <c r="Q292" s="3"/>
    </row>
    <row x14ac:dyDescent="0.25" r="293" customHeight="1" ht="16.5">
      <c r="A293" s="5">
        <v>7023</v>
      </c>
      <c r="B293" s="3" t="s">
        <v>2782</v>
      </c>
      <c r="C293" s="3" t="s">
        <v>2783</v>
      </c>
      <c r="D293" s="5">
        <v>25</v>
      </c>
      <c r="E293" s="3" t="s">
        <v>1545</v>
      </c>
      <c r="F293" s="5">
        <v>3</v>
      </c>
      <c r="G293" s="5">
        <v>115</v>
      </c>
      <c r="H293" s="3" t="s">
        <v>2</v>
      </c>
      <c r="I293" s="3" t="s">
        <v>2</v>
      </c>
      <c r="J293" s="5">
        <v>2</v>
      </c>
      <c r="K293" s="3" t="s">
        <v>2784</v>
      </c>
      <c r="L293" s="48">
        <v>10.6</v>
      </c>
      <c r="M293" s="5">
        <v>97</v>
      </c>
      <c r="N293" s="48">
        <v>7.053</v>
      </c>
      <c r="O293" s="48">
        <v>96.7625899</v>
      </c>
      <c r="P293" s="5">
        <v>81</v>
      </c>
      <c r="Q293" s="3"/>
    </row>
    <row x14ac:dyDescent="0.25" r="294" customHeight="1" ht="16.5">
      <c r="A294" s="5">
        <v>7034</v>
      </c>
      <c r="B294" s="3" t="s">
        <v>2785</v>
      </c>
      <c r="C294" s="3" t="s">
        <v>2786</v>
      </c>
      <c r="D294" s="5">
        <v>17</v>
      </c>
      <c r="E294" s="3" t="s">
        <v>311</v>
      </c>
      <c r="F294" s="5">
        <v>3</v>
      </c>
      <c r="G294" s="5">
        <v>12</v>
      </c>
      <c r="H294" s="3" t="s">
        <v>2</v>
      </c>
      <c r="I294" s="3" t="s">
        <v>2</v>
      </c>
      <c r="J294" s="5">
        <v>2</v>
      </c>
      <c r="K294" s="3" t="s">
        <v>2787</v>
      </c>
      <c r="L294" s="48">
        <v>10.1</v>
      </c>
      <c r="M294" s="5">
        <v>98</v>
      </c>
      <c r="N294" s="48">
        <v>5.733</v>
      </c>
      <c r="O294" s="48">
        <v>95.7317073</v>
      </c>
      <c r="P294" s="5">
        <v>73</v>
      </c>
      <c r="Q294" s="3"/>
    </row>
    <row x14ac:dyDescent="0.25" r="295" customHeight="1" ht="16.5">
      <c r="A295" s="5">
        <v>7042</v>
      </c>
      <c r="B295" s="3" t="s">
        <v>2788</v>
      </c>
      <c r="C295" s="3" t="s">
        <v>2789</v>
      </c>
      <c r="D295" s="5">
        <v>15</v>
      </c>
      <c r="E295" s="3" t="s">
        <v>82</v>
      </c>
      <c r="F295" s="5">
        <v>16</v>
      </c>
      <c r="G295" s="5">
        <v>31</v>
      </c>
      <c r="H295" s="3" t="s">
        <v>2</v>
      </c>
      <c r="I295" s="3" t="s">
        <v>2</v>
      </c>
      <c r="J295" s="55"/>
      <c r="K295" s="3"/>
      <c r="L295" s="48">
        <v>6.3</v>
      </c>
      <c r="M295" s="5">
        <v>82</v>
      </c>
      <c r="N295" s="48">
        <v>4.725</v>
      </c>
      <c r="O295" s="48">
        <v>89.5833333</v>
      </c>
      <c r="P295" s="5">
        <v>46</v>
      </c>
      <c r="Q295" s="3"/>
    </row>
    <row x14ac:dyDescent="0.25" r="296" customHeight="1" ht="16.5">
      <c r="A296" s="5">
        <v>7056</v>
      </c>
      <c r="B296" s="3" t="s">
        <v>2790</v>
      </c>
      <c r="C296" s="3" t="s">
        <v>2791</v>
      </c>
      <c r="D296" s="5">
        <v>21</v>
      </c>
      <c r="E296" s="3" t="s">
        <v>60</v>
      </c>
      <c r="F296" s="5">
        <v>1</v>
      </c>
      <c r="G296" s="5">
        <v>6</v>
      </c>
      <c r="H296" s="3" t="s">
        <v>2</v>
      </c>
      <c r="I296" s="3" t="s">
        <v>2</v>
      </c>
      <c r="J296" s="55"/>
      <c r="K296" s="3"/>
      <c r="L296" s="48">
        <v>3.3</v>
      </c>
      <c r="M296" s="5">
        <v>94</v>
      </c>
      <c r="N296" s="48">
        <v>1.72</v>
      </c>
      <c r="O296" s="48">
        <v>81.5508021</v>
      </c>
      <c r="P296" s="5">
        <v>26</v>
      </c>
      <c r="Q296" s="3"/>
    </row>
    <row x14ac:dyDescent="0.25" r="297" customHeight="1" ht="16.5">
      <c r="A297" s="5">
        <v>7061</v>
      </c>
      <c r="B297" s="3" t="s">
        <v>2792</v>
      </c>
      <c r="C297" s="3" t="s">
        <v>2793</v>
      </c>
      <c r="D297" s="5">
        <v>15</v>
      </c>
      <c r="E297" s="3" t="s">
        <v>82</v>
      </c>
      <c r="F297" s="5">
        <v>1</v>
      </c>
      <c r="G297" s="5">
        <v>6</v>
      </c>
      <c r="H297" s="3" t="s">
        <v>2</v>
      </c>
      <c r="I297" s="3" t="s">
        <v>2</v>
      </c>
      <c r="J297" s="55"/>
      <c r="K297" s="3"/>
      <c r="L297" s="48">
        <v>10.7</v>
      </c>
      <c r="M297" s="5">
        <v>94</v>
      </c>
      <c r="N297" s="48">
        <v>5.823</v>
      </c>
      <c r="O297" s="48">
        <v>84.8684211</v>
      </c>
      <c r="P297" s="5">
        <v>40</v>
      </c>
      <c r="Q297" s="3"/>
    </row>
    <row x14ac:dyDescent="0.25" r="298" customHeight="1" ht="16.5">
      <c r="A298" s="5">
        <v>7067</v>
      </c>
      <c r="B298" s="3" t="s">
        <v>2794</v>
      </c>
      <c r="C298" s="3" t="s">
        <v>2795</v>
      </c>
      <c r="D298" s="5">
        <v>21</v>
      </c>
      <c r="E298" s="3" t="s">
        <v>60</v>
      </c>
      <c r="F298" s="5">
        <v>8</v>
      </c>
      <c r="G298" s="5">
        <v>36</v>
      </c>
      <c r="H298" s="3" t="s">
        <v>2</v>
      </c>
      <c r="I298" s="3" t="s">
        <v>2</v>
      </c>
      <c r="J298" s="5">
        <v>2</v>
      </c>
      <c r="K298" s="3" t="s">
        <v>2796</v>
      </c>
      <c r="L298" s="48">
        <v>4.4</v>
      </c>
      <c r="M298" s="5">
        <v>92</v>
      </c>
      <c r="N298" s="48">
        <v>2.599</v>
      </c>
      <c r="O298" s="48">
        <v>81.6176471</v>
      </c>
      <c r="P298" s="5">
        <v>46</v>
      </c>
      <c r="Q298" s="3"/>
    </row>
    <row x14ac:dyDescent="0.25" r="299" customHeight="1" ht="16.5">
      <c r="A299" s="5">
        <v>7068</v>
      </c>
      <c r="B299" s="3" t="s">
        <v>2797</v>
      </c>
      <c r="C299" s="3" t="s">
        <v>2798</v>
      </c>
      <c r="D299" s="5">
        <v>15</v>
      </c>
      <c r="E299" s="3" t="s">
        <v>82</v>
      </c>
      <c r="F299" s="5">
        <v>1</v>
      </c>
      <c r="G299" s="5">
        <v>2</v>
      </c>
      <c r="H299" s="3" t="s">
        <v>2</v>
      </c>
      <c r="I299" s="3" t="s">
        <v>2</v>
      </c>
      <c r="J299" s="55"/>
      <c r="K299" s="3"/>
      <c r="L299" s="48">
        <v>6.7</v>
      </c>
      <c r="M299" s="5">
        <v>93</v>
      </c>
      <c r="N299" s="48">
        <v>3.739</v>
      </c>
      <c r="O299" s="48">
        <v>85.7843137</v>
      </c>
      <c r="P299" s="5">
        <v>47</v>
      </c>
      <c r="Q299" s="3"/>
    </row>
    <row x14ac:dyDescent="0.25" r="300" customHeight="1" ht="16.5">
      <c r="A300" s="5">
        <v>7073</v>
      </c>
      <c r="B300" s="3" t="s">
        <v>1377</v>
      </c>
      <c r="C300" s="3" t="s">
        <v>1378</v>
      </c>
      <c r="D300" s="5">
        <v>7</v>
      </c>
      <c r="E300" s="3" t="s">
        <v>1210</v>
      </c>
      <c r="F300" s="5">
        <v>11</v>
      </c>
      <c r="G300" s="5">
        <v>17</v>
      </c>
      <c r="H300" s="3" t="s">
        <v>2</v>
      </c>
      <c r="I300" s="3" t="s">
        <v>2</v>
      </c>
      <c r="J300" s="5">
        <v>3</v>
      </c>
      <c r="K300" s="3" t="s">
        <v>1379</v>
      </c>
      <c r="L300" s="48">
        <v>3.5</v>
      </c>
      <c r="M300" s="5">
        <v>91</v>
      </c>
      <c r="N300" s="48">
        <v>2.178</v>
      </c>
      <c r="O300" s="48">
        <v>84.1549296</v>
      </c>
      <c r="P300" s="5">
        <v>23</v>
      </c>
      <c r="Q300" s="3"/>
    </row>
    <row x14ac:dyDescent="0.25" r="301" customHeight="1" ht="16.5">
      <c r="A301" s="5">
        <v>7117</v>
      </c>
      <c r="B301" s="3" t="s">
        <v>2799</v>
      </c>
      <c r="C301" s="3" t="s">
        <v>2800</v>
      </c>
      <c r="D301" s="5">
        <v>7</v>
      </c>
      <c r="E301" s="3" t="s">
        <v>1210</v>
      </c>
      <c r="F301" s="5">
        <v>12</v>
      </c>
      <c r="G301" s="5">
        <v>140</v>
      </c>
      <c r="H301" s="3" t="s">
        <v>2</v>
      </c>
      <c r="I301" s="3" t="s">
        <v>2</v>
      </c>
      <c r="J301" s="5">
        <v>3</v>
      </c>
      <c r="K301" s="3" t="s">
        <v>2801</v>
      </c>
      <c r="L301" s="48">
        <v>9.3</v>
      </c>
      <c r="M301" s="5">
        <v>94</v>
      </c>
      <c r="N301" s="48">
        <v>6.792</v>
      </c>
      <c r="O301" s="48">
        <v>92.2641509</v>
      </c>
      <c r="P301" s="5">
        <v>88</v>
      </c>
      <c r="Q301" s="3"/>
    </row>
    <row x14ac:dyDescent="0.25" r="302" customHeight="1" ht="16.5">
      <c r="A302" s="5">
        <v>7127</v>
      </c>
      <c r="B302" s="3" t="s">
        <v>1359</v>
      </c>
      <c r="C302" s="3" t="s">
        <v>1360</v>
      </c>
      <c r="D302" s="5">
        <v>8</v>
      </c>
      <c r="E302" s="3" t="s">
        <v>64</v>
      </c>
      <c r="F302" s="5">
        <v>28</v>
      </c>
      <c r="G302" s="5">
        <v>35</v>
      </c>
      <c r="H302" s="3" t="s">
        <v>2</v>
      </c>
      <c r="I302" s="3" t="s">
        <v>2</v>
      </c>
      <c r="J302" s="5">
        <v>2</v>
      </c>
      <c r="K302" s="3" t="s">
        <v>1361</v>
      </c>
      <c r="L302" s="48">
        <v>6.5</v>
      </c>
      <c r="M302" s="5">
        <v>89</v>
      </c>
      <c r="N302" s="48">
        <v>3.121</v>
      </c>
      <c r="O302" s="48">
        <v>63.5483871</v>
      </c>
      <c r="P302" s="5">
        <v>48</v>
      </c>
      <c r="Q302" s="3"/>
    </row>
    <row x14ac:dyDescent="0.25" r="303" customHeight="1" ht="16.5">
      <c r="A303" s="5">
        <v>7134</v>
      </c>
      <c r="B303" s="3" t="s">
        <v>2802</v>
      </c>
      <c r="C303" s="3" t="s">
        <v>2803</v>
      </c>
      <c r="D303" s="5">
        <v>16</v>
      </c>
      <c r="E303" s="3" t="s">
        <v>55</v>
      </c>
      <c r="F303" s="5">
        <v>28</v>
      </c>
      <c r="G303" s="5">
        <v>28</v>
      </c>
      <c r="H303" s="3" t="s">
        <v>2</v>
      </c>
      <c r="I303" s="3" t="s">
        <v>2</v>
      </c>
      <c r="J303" s="5">
        <v>2</v>
      </c>
      <c r="K303" s="3" t="s">
        <v>2804</v>
      </c>
      <c r="L303" s="48">
        <v>7.5</v>
      </c>
      <c r="M303" s="5">
        <v>90</v>
      </c>
      <c r="N303" s="48">
        <v>4.511</v>
      </c>
      <c r="O303" s="48">
        <v>82.4324324</v>
      </c>
      <c r="P303" s="5">
        <v>65</v>
      </c>
      <c r="Q303" s="3"/>
    </row>
    <row x14ac:dyDescent="0.25" r="304" customHeight="1" ht="16.5">
      <c r="A304" s="5">
        <v>7137</v>
      </c>
      <c r="B304" s="3" t="s">
        <v>2805</v>
      </c>
      <c r="C304" s="3" t="s">
        <v>2806</v>
      </c>
      <c r="D304" s="5">
        <v>16</v>
      </c>
      <c r="E304" s="3" t="s">
        <v>55</v>
      </c>
      <c r="F304" s="5">
        <v>1</v>
      </c>
      <c r="G304" s="5">
        <v>1</v>
      </c>
      <c r="H304" s="3" t="s">
        <v>2</v>
      </c>
      <c r="I304" s="3" t="s">
        <v>2</v>
      </c>
      <c r="J304" s="55"/>
      <c r="K304" s="3"/>
      <c r="L304" s="48">
        <v>4.5</v>
      </c>
      <c r="M304" s="5">
        <v>89</v>
      </c>
      <c r="N304" s="48">
        <v>2.473</v>
      </c>
      <c r="O304" s="48">
        <v>67.2413793</v>
      </c>
      <c r="P304" s="5">
        <v>38</v>
      </c>
      <c r="Q304" s="3"/>
    </row>
    <row x14ac:dyDescent="0.25" r="305" customHeight="1" ht="16.5">
      <c r="A305" s="5">
        <v>7160</v>
      </c>
      <c r="B305" s="3" t="s">
        <v>1341</v>
      </c>
      <c r="C305" s="3" t="s">
        <v>1342</v>
      </c>
      <c r="D305" s="5">
        <v>15</v>
      </c>
      <c r="E305" s="3" t="s">
        <v>82</v>
      </c>
      <c r="F305" s="5">
        <v>13</v>
      </c>
      <c r="G305" s="5">
        <v>9</v>
      </c>
      <c r="H305" s="3" t="s">
        <v>2</v>
      </c>
      <c r="I305" s="3" t="s">
        <v>2</v>
      </c>
      <c r="J305" s="5">
        <v>2</v>
      </c>
      <c r="K305" s="3" t="s">
        <v>1343</v>
      </c>
      <c r="L305" s="48">
        <v>20.6</v>
      </c>
      <c r="M305" s="5">
        <v>94</v>
      </c>
      <c r="N305" s="48">
        <v>14.679</v>
      </c>
      <c r="O305" s="48">
        <v>93.75</v>
      </c>
      <c r="P305" s="5">
        <v>126</v>
      </c>
      <c r="Q305" s="3"/>
    </row>
    <row x14ac:dyDescent="0.25" r="306" customHeight="1" ht="16.5">
      <c r="A306" s="5">
        <v>7181</v>
      </c>
      <c r="B306" s="3" t="s">
        <v>2807</v>
      </c>
      <c r="C306" s="3" t="s">
        <v>2808</v>
      </c>
      <c r="D306" s="5">
        <v>16</v>
      </c>
      <c r="E306" s="3" t="s">
        <v>55</v>
      </c>
      <c r="F306" s="5">
        <v>19</v>
      </c>
      <c r="G306" s="5">
        <v>19</v>
      </c>
      <c r="H306" s="3" t="s">
        <v>2</v>
      </c>
      <c r="I306" s="3" t="s">
        <v>2</v>
      </c>
      <c r="J306" s="55"/>
      <c r="K306" s="3"/>
      <c r="L306" s="48">
        <v>7.1</v>
      </c>
      <c r="M306" s="5">
        <v>92</v>
      </c>
      <c r="N306" s="48">
        <v>4.967</v>
      </c>
      <c r="O306" s="48">
        <v>89.0977444</v>
      </c>
      <c r="P306" s="5">
        <v>51</v>
      </c>
      <c r="Q306" s="3"/>
    </row>
    <row x14ac:dyDescent="0.25" r="307" customHeight="1" ht="16.5">
      <c r="A307" s="5">
        <v>7183</v>
      </c>
      <c r="B307" s="3" t="s">
        <v>2809</v>
      </c>
      <c r="C307" s="3" t="s">
        <v>2810</v>
      </c>
      <c r="D307" s="5">
        <v>16</v>
      </c>
      <c r="E307" s="3" t="s">
        <v>55</v>
      </c>
      <c r="F307" s="5">
        <v>5</v>
      </c>
      <c r="G307" s="5">
        <v>5</v>
      </c>
      <c r="H307" s="3" t="s">
        <v>2</v>
      </c>
      <c r="I307" s="3" t="s">
        <v>2</v>
      </c>
      <c r="J307" s="5">
        <v>2</v>
      </c>
      <c r="K307" s="3" t="s">
        <v>2811</v>
      </c>
      <c r="L307" s="48">
        <v>10.9</v>
      </c>
      <c r="M307" s="5">
        <v>96</v>
      </c>
      <c r="N307" s="48">
        <v>5.681</v>
      </c>
      <c r="O307" s="48">
        <v>86.3636364</v>
      </c>
      <c r="P307" s="5">
        <v>62</v>
      </c>
      <c r="Q307" s="3"/>
    </row>
    <row x14ac:dyDescent="0.25" r="308" customHeight="1" ht="16.5">
      <c r="A308" s="5">
        <v>7222</v>
      </c>
      <c r="B308" s="3" t="s">
        <v>2812</v>
      </c>
      <c r="C308" s="3" t="s">
        <v>2813</v>
      </c>
      <c r="D308" s="5">
        <v>15</v>
      </c>
      <c r="E308" s="3" t="s">
        <v>82</v>
      </c>
      <c r="F308" s="5">
        <v>4</v>
      </c>
      <c r="G308" s="5">
        <v>14</v>
      </c>
      <c r="H308" s="3" t="s">
        <v>2</v>
      </c>
      <c r="I308" s="3" t="s">
        <v>2</v>
      </c>
      <c r="J308" s="55"/>
      <c r="K308" s="3"/>
      <c r="L308" s="48">
        <v>10.4</v>
      </c>
      <c r="M308" s="5">
        <v>90</v>
      </c>
      <c r="N308" s="48">
        <v>6.618</v>
      </c>
      <c r="O308" s="48">
        <v>91.1764706</v>
      </c>
      <c r="P308" s="5">
        <v>73</v>
      </c>
      <c r="Q308" s="3"/>
    </row>
    <row x14ac:dyDescent="0.25" r="309" customHeight="1" ht="16.5">
      <c r="A309" s="5">
        <v>7230</v>
      </c>
      <c r="B309" s="3" t="s">
        <v>2814</v>
      </c>
      <c r="C309" s="3" t="s">
        <v>2815</v>
      </c>
      <c r="D309" s="5">
        <v>12</v>
      </c>
      <c r="E309" s="3" t="s">
        <v>912</v>
      </c>
      <c r="F309" s="5">
        <v>1</v>
      </c>
      <c r="G309" s="5">
        <v>256</v>
      </c>
      <c r="H309" s="3" t="s">
        <v>2</v>
      </c>
      <c r="I309" s="3" t="s">
        <v>2</v>
      </c>
      <c r="J309" s="5">
        <v>3</v>
      </c>
      <c r="K309" s="3" t="s">
        <v>2816</v>
      </c>
      <c r="L309" s="48">
        <v>6.1</v>
      </c>
      <c r="M309" s="5">
        <v>89</v>
      </c>
      <c r="N309" s="48">
        <v>3.83</v>
      </c>
      <c r="O309" s="48">
        <v>94.6428571</v>
      </c>
      <c r="P309" s="5">
        <v>67</v>
      </c>
      <c r="Q309" s="3"/>
    </row>
    <row x14ac:dyDescent="0.25" r="310" customHeight="1" ht="16.5">
      <c r="A310" s="5">
        <v>7233</v>
      </c>
      <c r="B310" s="3" t="s">
        <v>2817</v>
      </c>
      <c r="C310" s="3" t="s">
        <v>2818</v>
      </c>
      <c r="D310" s="5">
        <v>21</v>
      </c>
      <c r="E310" s="3" t="s">
        <v>60</v>
      </c>
      <c r="F310" s="5">
        <v>1</v>
      </c>
      <c r="G310" s="5">
        <v>3</v>
      </c>
      <c r="H310" s="3" t="s">
        <v>2</v>
      </c>
      <c r="I310" s="3" t="s">
        <v>2</v>
      </c>
      <c r="J310" s="5">
        <v>3</v>
      </c>
      <c r="K310" s="3" t="s">
        <v>2819</v>
      </c>
      <c r="L310" s="48">
        <v>2.5</v>
      </c>
      <c r="M310" s="5">
        <v>86</v>
      </c>
      <c r="N310" s="48">
        <v>2.231</v>
      </c>
      <c r="O310" s="48">
        <v>96.4788732</v>
      </c>
      <c r="P310" s="5">
        <v>31</v>
      </c>
      <c r="Q310" s="3"/>
    </row>
    <row x14ac:dyDescent="0.25" r="311" customHeight="1" ht="16.5">
      <c r="A311" s="5">
        <v>7245</v>
      </c>
      <c r="B311" s="3" t="s">
        <v>2820</v>
      </c>
      <c r="C311" s="3" t="s">
        <v>2821</v>
      </c>
      <c r="D311" s="5">
        <v>19</v>
      </c>
      <c r="E311" s="3" t="s">
        <v>116</v>
      </c>
      <c r="F311" s="5">
        <v>8</v>
      </c>
      <c r="G311" s="5">
        <v>24</v>
      </c>
      <c r="H311" s="3" t="s">
        <v>2</v>
      </c>
      <c r="I311" s="3" t="s">
        <v>2</v>
      </c>
      <c r="J311" s="5">
        <v>3</v>
      </c>
      <c r="K311" s="3" t="s">
        <v>2822</v>
      </c>
      <c r="L311" s="48">
        <v>5.8</v>
      </c>
      <c r="M311" s="5">
        <v>77</v>
      </c>
      <c r="N311" s="48">
        <v>2.652</v>
      </c>
      <c r="O311" s="48">
        <v>96.875</v>
      </c>
      <c r="P311" s="5">
        <v>44</v>
      </c>
      <c r="Q311" s="3"/>
    </row>
    <row x14ac:dyDescent="0.25" r="312" customHeight="1" ht="16.5">
      <c r="A312" s="5">
        <v>7259</v>
      </c>
      <c r="B312" s="3" t="s">
        <v>2823</v>
      </c>
      <c r="C312" s="3" t="s">
        <v>2824</v>
      </c>
      <c r="D312" s="5">
        <v>17</v>
      </c>
      <c r="E312" s="3" t="s">
        <v>311</v>
      </c>
      <c r="F312" s="5">
        <v>2</v>
      </c>
      <c r="G312" s="5">
        <v>17</v>
      </c>
      <c r="H312" s="3" t="s">
        <v>2</v>
      </c>
      <c r="I312" s="3" t="s">
        <v>2</v>
      </c>
      <c r="J312" s="55"/>
      <c r="K312" s="3"/>
      <c r="L312" s="5">
        <v>6</v>
      </c>
      <c r="M312" s="5">
        <v>90</v>
      </c>
      <c r="N312" s="48">
        <v>3.649</v>
      </c>
      <c r="O312" s="48">
        <v>87.5</v>
      </c>
      <c r="P312" s="5">
        <v>60</v>
      </c>
      <c r="Q312" s="3"/>
    </row>
    <row x14ac:dyDescent="0.25" r="313" customHeight="1" ht="16.5">
      <c r="A313" s="5">
        <v>7267</v>
      </c>
      <c r="B313" s="3" t="s">
        <v>2825</v>
      </c>
      <c r="C313" s="3" t="s">
        <v>2826</v>
      </c>
      <c r="D313" s="5">
        <v>7</v>
      </c>
      <c r="E313" s="3" t="s">
        <v>1210</v>
      </c>
      <c r="F313" s="5">
        <v>1</v>
      </c>
      <c r="G313" s="5">
        <v>57</v>
      </c>
      <c r="H313" s="3" t="s">
        <v>2</v>
      </c>
      <c r="I313" s="3" t="s">
        <v>2</v>
      </c>
      <c r="J313" s="55"/>
      <c r="K313" s="3"/>
      <c r="L313" s="48">
        <v>4.3</v>
      </c>
      <c r="M313" s="5">
        <v>91</v>
      </c>
      <c r="N313" s="48">
        <v>2.067</v>
      </c>
      <c r="O313" s="48">
        <v>80.6547619</v>
      </c>
      <c r="P313" s="5">
        <v>26</v>
      </c>
      <c r="Q313" s="3"/>
    </row>
    <row x14ac:dyDescent="0.25" r="314" customHeight="1" ht="16.5">
      <c r="A314" s="5">
        <v>7287</v>
      </c>
      <c r="B314" s="3" t="s">
        <v>2827</v>
      </c>
      <c r="C314" s="3" t="s">
        <v>2828</v>
      </c>
      <c r="D314" s="5">
        <v>22</v>
      </c>
      <c r="E314" s="3" t="s">
        <v>75</v>
      </c>
      <c r="F314" s="5">
        <v>2</v>
      </c>
      <c r="G314" s="5">
        <v>3</v>
      </c>
      <c r="H314" s="3" t="s">
        <v>2</v>
      </c>
      <c r="I314" s="3" t="s">
        <v>2</v>
      </c>
      <c r="J314" s="55"/>
      <c r="K314" s="3"/>
      <c r="L314" s="48">
        <v>6.4</v>
      </c>
      <c r="M314" s="5">
        <v>88</v>
      </c>
      <c r="N314" s="48">
        <v>3.668</v>
      </c>
      <c r="O314" s="48">
        <v>87.4045802</v>
      </c>
      <c r="P314" s="5">
        <v>54</v>
      </c>
      <c r="Q314" s="3"/>
    </row>
    <row x14ac:dyDescent="0.25" r="315" customHeight="1" ht="16.5">
      <c r="A315" s="5">
        <v>7309</v>
      </c>
      <c r="B315" s="3" t="s">
        <v>2829</v>
      </c>
      <c r="C315" s="3" t="s">
        <v>2830</v>
      </c>
      <c r="D315" s="5">
        <v>16</v>
      </c>
      <c r="E315" s="3" t="s">
        <v>55</v>
      </c>
      <c r="F315" s="5">
        <v>25</v>
      </c>
      <c r="G315" s="5">
        <v>25</v>
      </c>
      <c r="H315" s="3" t="s">
        <v>2</v>
      </c>
      <c r="I315" s="3" t="s">
        <v>2</v>
      </c>
      <c r="J315" s="5">
        <v>3</v>
      </c>
      <c r="K315" s="3" t="s">
        <v>2831</v>
      </c>
      <c r="L315" s="48">
        <v>5.1</v>
      </c>
      <c r="M315" s="5">
        <v>92</v>
      </c>
      <c r="N315" s="48">
        <v>2.937</v>
      </c>
      <c r="O315" s="48">
        <v>87.109375</v>
      </c>
      <c r="P315" s="5">
        <v>50</v>
      </c>
      <c r="Q315" s="3"/>
    </row>
    <row x14ac:dyDescent="0.25" r="316" customHeight="1" ht="16.5">
      <c r="A316" s="5">
        <v>7331</v>
      </c>
      <c r="B316" s="3" t="s">
        <v>2832</v>
      </c>
      <c r="C316" s="3" t="s">
        <v>2833</v>
      </c>
      <c r="D316" s="5">
        <v>22</v>
      </c>
      <c r="E316" s="3" t="s">
        <v>75</v>
      </c>
      <c r="F316" s="5">
        <v>5</v>
      </c>
      <c r="G316" s="5">
        <v>28</v>
      </c>
      <c r="H316" s="3" t="s">
        <v>2</v>
      </c>
      <c r="I316" s="3" t="s">
        <v>2</v>
      </c>
      <c r="J316" s="5">
        <v>2</v>
      </c>
      <c r="K316" s="3" t="s">
        <v>2834</v>
      </c>
      <c r="L316" s="48">
        <v>5.7</v>
      </c>
      <c r="M316" s="5">
        <v>97</v>
      </c>
      <c r="N316" s="48">
        <v>3.616</v>
      </c>
      <c r="O316" s="48">
        <v>96.6666667</v>
      </c>
      <c r="P316" s="5">
        <v>76</v>
      </c>
      <c r="Q316" s="3"/>
    </row>
    <row x14ac:dyDescent="0.25" r="317" customHeight="1" ht="16.5">
      <c r="A317" s="5">
        <v>7335</v>
      </c>
      <c r="B317" s="3" t="s">
        <v>2835</v>
      </c>
      <c r="C317" s="3" t="s">
        <v>2836</v>
      </c>
      <c r="D317" s="5">
        <v>14</v>
      </c>
      <c r="E317" s="3" t="s">
        <v>156</v>
      </c>
      <c r="F317" s="5">
        <v>2</v>
      </c>
      <c r="G317" s="5">
        <v>3</v>
      </c>
      <c r="H317" s="3" t="s">
        <v>2</v>
      </c>
      <c r="I317" s="3" t="s">
        <v>2</v>
      </c>
      <c r="J317" s="55"/>
      <c r="K317" s="3"/>
      <c r="L317" s="48">
        <v>16.6</v>
      </c>
      <c r="M317" s="5">
        <v>98</v>
      </c>
      <c r="N317" s="48">
        <v>6.685</v>
      </c>
      <c r="O317" s="48">
        <v>95.8646617</v>
      </c>
      <c r="P317" s="5">
        <v>74</v>
      </c>
      <c r="Q317" s="3"/>
    </row>
    <row x14ac:dyDescent="0.25" r="318" customHeight="1" ht="16.5">
      <c r="A318" s="5">
        <v>7372</v>
      </c>
      <c r="B318" s="3" t="s">
        <v>2837</v>
      </c>
      <c r="C318" s="3" t="s">
        <v>2838</v>
      </c>
      <c r="D318" s="5">
        <v>15</v>
      </c>
      <c r="E318" s="3" t="s">
        <v>82</v>
      </c>
      <c r="F318" s="5">
        <v>27</v>
      </c>
      <c r="G318" s="5">
        <v>198</v>
      </c>
      <c r="H318" s="3" t="s">
        <v>2</v>
      </c>
      <c r="I318" s="3" t="s">
        <v>2</v>
      </c>
      <c r="J318" s="5">
        <v>3</v>
      </c>
      <c r="K318" s="3" t="s">
        <v>2839</v>
      </c>
      <c r="L318" s="48">
        <v>6.7</v>
      </c>
      <c r="M318" s="5">
        <v>91</v>
      </c>
      <c r="N318" s="48">
        <v>4.679</v>
      </c>
      <c r="O318" s="48">
        <v>90.2877698</v>
      </c>
      <c r="P318" s="5">
        <v>57</v>
      </c>
      <c r="Q318" s="3"/>
    </row>
    <row x14ac:dyDescent="0.25" r="319" customHeight="1" ht="16.5">
      <c r="A319" s="5">
        <v>7447</v>
      </c>
      <c r="B319" s="3" t="s">
        <v>2840</v>
      </c>
      <c r="C319" s="3" t="s">
        <v>2841</v>
      </c>
      <c r="D319" s="5">
        <v>17</v>
      </c>
      <c r="E319" s="3" t="s">
        <v>311</v>
      </c>
      <c r="F319" s="5">
        <v>2</v>
      </c>
      <c r="G319" s="5">
        <v>10</v>
      </c>
      <c r="H319" s="3" t="s">
        <v>2</v>
      </c>
      <c r="I319" s="3" t="s">
        <v>2</v>
      </c>
      <c r="J319" s="55"/>
      <c r="K319" s="3"/>
      <c r="L319" s="48">
        <v>5.3</v>
      </c>
      <c r="M319" s="5">
        <v>97</v>
      </c>
      <c r="N319" s="48">
        <v>3.019</v>
      </c>
      <c r="O319" s="48">
        <v>91.6666667</v>
      </c>
      <c r="P319" s="5">
        <v>22</v>
      </c>
      <c r="Q319" s="3"/>
    </row>
    <row x14ac:dyDescent="0.25" r="320" customHeight="1" ht="16.5">
      <c r="A320" s="5">
        <v>7468</v>
      </c>
      <c r="B320" s="3" t="s">
        <v>2842</v>
      </c>
      <c r="C320" s="3" t="s">
        <v>2843</v>
      </c>
      <c r="D320" s="5">
        <v>18</v>
      </c>
      <c r="E320" s="3" t="s">
        <v>196</v>
      </c>
      <c r="F320" s="5">
        <v>7</v>
      </c>
      <c r="G320" s="5">
        <v>229</v>
      </c>
      <c r="H320" s="3" t="s">
        <v>2</v>
      </c>
      <c r="I320" s="3" t="s">
        <v>2</v>
      </c>
      <c r="J320" s="55"/>
      <c r="K320" s="3"/>
      <c r="L320" s="48">
        <v>5.8</v>
      </c>
      <c r="M320" s="5">
        <v>95</v>
      </c>
      <c r="N320" s="48">
        <v>3.242</v>
      </c>
      <c r="O320" s="48">
        <v>89.5604396</v>
      </c>
      <c r="P320" s="5">
        <v>59</v>
      </c>
      <c r="Q320" s="3"/>
    </row>
    <row x14ac:dyDescent="0.25" r="321" customHeight="1" ht="16.5">
      <c r="A321" s="5">
        <v>7470</v>
      </c>
      <c r="B321" s="3" t="s">
        <v>2844</v>
      </c>
      <c r="C321" s="3" t="s">
        <v>2845</v>
      </c>
      <c r="D321" s="5">
        <v>22</v>
      </c>
      <c r="E321" s="3" t="s">
        <v>75</v>
      </c>
      <c r="F321" s="5">
        <v>18</v>
      </c>
      <c r="G321" s="5">
        <v>73</v>
      </c>
      <c r="H321" s="3" t="s">
        <v>2</v>
      </c>
      <c r="I321" s="3" t="s">
        <v>2</v>
      </c>
      <c r="J321" s="55"/>
      <c r="K321" s="3"/>
      <c r="L321" s="48">
        <v>10.3</v>
      </c>
      <c r="M321" s="5">
        <v>88</v>
      </c>
      <c r="N321" s="48">
        <v>7.707</v>
      </c>
      <c r="O321" s="48">
        <v>96.1139896</v>
      </c>
      <c r="P321" s="5">
        <v>76</v>
      </c>
      <c r="Q321" s="3"/>
    </row>
    <row x14ac:dyDescent="0.25" r="322" customHeight="1" ht="16.5">
      <c r="A322" s="5">
        <v>7497</v>
      </c>
      <c r="B322" s="3" t="s">
        <v>2846</v>
      </c>
      <c r="C322" s="3" t="s">
        <v>2847</v>
      </c>
      <c r="D322" s="5">
        <v>16</v>
      </c>
      <c r="E322" s="3" t="s">
        <v>55</v>
      </c>
      <c r="F322" s="5">
        <v>7</v>
      </c>
      <c r="G322" s="5">
        <v>7</v>
      </c>
      <c r="H322" s="3" t="s">
        <v>2</v>
      </c>
      <c r="I322" s="3" t="s">
        <v>2</v>
      </c>
      <c r="J322" s="5">
        <v>2</v>
      </c>
      <c r="K322" s="3" t="s">
        <v>2848</v>
      </c>
      <c r="L322" s="48">
        <v>6.8</v>
      </c>
      <c r="M322" s="5">
        <v>98</v>
      </c>
      <c r="N322" s="48">
        <v>4.215</v>
      </c>
      <c r="O322" s="48">
        <v>95.1612903</v>
      </c>
      <c r="P322" s="5">
        <v>65</v>
      </c>
      <c r="Q322" s="3"/>
    </row>
    <row x14ac:dyDescent="0.25" r="323" customHeight="1" ht="16.5">
      <c r="A323" s="5">
        <v>7502</v>
      </c>
      <c r="B323" s="3" t="s">
        <v>2849</v>
      </c>
      <c r="C323" s="3" t="s">
        <v>2850</v>
      </c>
      <c r="D323" s="5">
        <v>24</v>
      </c>
      <c r="E323" s="3" t="s">
        <v>281</v>
      </c>
      <c r="F323" s="5">
        <v>2</v>
      </c>
      <c r="G323" s="5">
        <v>28</v>
      </c>
      <c r="H323" s="3" t="s">
        <v>2</v>
      </c>
      <c r="I323" s="3" t="s">
        <v>2</v>
      </c>
      <c r="J323" s="55"/>
      <c r="K323" s="3"/>
      <c r="L323" s="48">
        <v>4.3</v>
      </c>
      <c r="M323" s="5">
        <v>95</v>
      </c>
      <c r="N323" s="48">
        <v>2.01</v>
      </c>
      <c r="O323" s="48">
        <v>80.6338028</v>
      </c>
      <c r="P323" s="5">
        <v>37</v>
      </c>
      <c r="Q323" s="3"/>
    </row>
    <row x14ac:dyDescent="0.25" r="324" customHeight="1" ht="16.5">
      <c r="A324" s="5">
        <v>7504</v>
      </c>
      <c r="B324" s="3" t="s">
        <v>2851</v>
      </c>
      <c r="C324" s="3" t="s">
        <v>2852</v>
      </c>
      <c r="D324" s="5">
        <v>8</v>
      </c>
      <c r="E324" s="3" t="s">
        <v>64</v>
      </c>
      <c r="F324" s="5">
        <v>3</v>
      </c>
      <c r="G324" s="5">
        <v>4</v>
      </c>
      <c r="H324" s="3" t="s">
        <v>2</v>
      </c>
      <c r="I324" s="3" t="s">
        <v>2</v>
      </c>
      <c r="J324" s="55"/>
      <c r="K324" s="3"/>
      <c r="L324" s="5">
        <v>18</v>
      </c>
      <c r="M324" s="5">
        <v>95</v>
      </c>
      <c r="N324" s="48">
        <v>9.371</v>
      </c>
      <c r="O324" s="48">
        <v>94.2804428</v>
      </c>
      <c r="P324" s="5">
        <v>67</v>
      </c>
      <c r="Q324" s="3"/>
    </row>
    <row x14ac:dyDescent="0.25" r="325" customHeight="1" ht="16.5">
      <c r="A325" s="5">
        <v>7539</v>
      </c>
      <c r="B325" s="3" t="s">
        <v>2853</v>
      </c>
      <c r="C325" s="3" t="s">
        <v>2854</v>
      </c>
      <c r="D325" s="5">
        <v>18</v>
      </c>
      <c r="E325" s="3" t="s">
        <v>196</v>
      </c>
      <c r="F325" s="5">
        <v>7</v>
      </c>
      <c r="G325" s="5">
        <v>85</v>
      </c>
      <c r="H325" s="3" t="s">
        <v>2</v>
      </c>
      <c r="I325" s="3" t="s">
        <v>2</v>
      </c>
      <c r="J325" s="5">
        <v>2</v>
      </c>
      <c r="K325" s="3" t="s">
        <v>2855</v>
      </c>
      <c r="L325" s="48">
        <v>4.1</v>
      </c>
      <c r="M325" s="5">
        <v>89</v>
      </c>
      <c r="N325" s="48">
        <v>2.135</v>
      </c>
      <c r="O325" s="48">
        <v>66.4835165</v>
      </c>
      <c r="P325" s="5">
        <v>32</v>
      </c>
      <c r="Q325" s="3"/>
    </row>
    <row x14ac:dyDescent="0.25" r="326" customHeight="1" ht="16.5">
      <c r="A326" s="5">
        <v>7558</v>
      </c>
      <c r="B326" s="3" t="s">
        <v>2856</v>
      </c>
      <c r="C326" s="3" t="s">
        <v>2857</v>
      </c>
      <c r="D326" s="5">
        <v>6</v>
      </c>
      <c r="E326" s="3" t="s">
        <v>56</v>
      </c>
      <c r="F326" s="5">
        <v>1</v>
      </c>
      <c r="G326" s="5">
        <v>10</v>
      </c>
      <c r="H326" s="3" t="s">
        <v>2</v>
      </c>
      <c r="I326" s="3" t="s">
        <v>2</v>
      </c>
      <c r="J326" s="5">
        <v>2</v>
      </c>
      <c r="K326" s="3" t="s">
        <v>2858</v>
      </c>
      <c r="L326" s="48">
        <v>33.2</v>
      </c>
      <c r="M326" s="5">
        <v>99</v>
      </c>
      <c r="N326" s="48">
        <v>17.947</v>
      </c>
      <c r="O326" s="48">
        <v>98.2352941</v>
      </c>
      <c r="P326" s="5">
        <v>128</v>
      </c>
      <c r="Q326" s="3"/>
    </row>
    <row x14ac:dyDescent="0.25" r="327" customHeight="1" ht="16.5">
      <c r="A327" s="5">
        <v>7566</v>
      </c>
      <c r="B327" s="3" t="s">
        <v>2859</v>
      </c>
      <c r="C327" s="3" t="s">
        <v>2860</v>
      </c>
      <c r="D327" s="5">
        <v>6</v>
      </c>
      <c r="E327" s="3" t="s">
        <v>56</v>
      </c>
      <c r="F327" s="5">
        <v>3</v>
      </c>
      <c r="G327" s="5">
        <v>18</v>
      </c>
      <c r="H327" s="3" t="s">
        <v>2</v>
      </c>
      <c r="I327" s="3" t="s">
        <v>2</v>
      </c>
      <c r="J327" s="5">
        <v>3</v>
      </c>
      <c r="K327" s="3" t="s">
        <v>2861</v>
      </c>
      <c r="L327" s="48">
        <v>7.1</v>
      </c>
      <c r="M327" s="5">
        <v>92</v>
      </c>
      <c r="N327" s="48">
        <v>4.044</v>
      </c>
      <c r="O327" s="48">
        <v>58.2051282</v>
      </c>
      <c r="P327" s="5">
        <v>46</v>
      </c>
      <c r="Q327" s="3"/>
    </row>
    <row x14ac:dyDescent="0.25" r="328" customHeight="1" ht="16.5">
      <c r="A328" s="5">
        <v>7584</v>
      </c>
      <c r="B328" s="3" t="s">
        <v>2862</v>
      </c>
      <c r="C328" s="3" t="s">
        <v>2863</v>
      </c>
      <c r="D328" s="5">
        <v>18</v>
      </c>
      <c r="E328" s="3" t="s">
        <v>196</v>
      </c>
      <c r="F328" s="5">
        <v>6</v>
      </c>
      <c r="G328" s="5">
        <v>104</v>
      </c>
      <c r="H328" s="3" t="s">
        <v>2</v>
      </c>
      <c r="I328" s="3" t="s">
        <v>2</v>
      </c>
      <c r="J328" s="55"/>
      <c r="K328" s="3"/>
      <c r="L328" s="48">
        <v>7.4</v>
      </c>
      <c r="M328" s="5">
        <v>86</v>
      </c>
      <c r="N328" s="48">
        <v>5.241</v>
      </c>
      <c r="O328" s="48">
        <v>98.3516484</v>
      </c>
      <c r="P328" s="5">
        <v>58</v>
      </c>
      <c r="Q328" s="3"/>
    </row>
    <row x14ac:dyDescent="0.25" r="329" customHeight="1" ht="16.5">
      <c r="A329" s="5">
        <v>7624</v>
      </c>
      <c r="B329" s="3" t="s">
        <v>2864</v>
      </c>
      <c r="C329" s="3" t="s">
        <v>2865</v>
      </c>
      <c r="D329" s="5">
        <v>15</v>
      </c>
      <c r="E329" s="3" t="s">
        <v>82</v>
      </c>
      <c r="F329" s="5">
        <v>2</v>
      </c>
      <c r="G329" s="5">
        <v>14</v>
      </c>
      <c r="H329" s="3" t="s">
        <v>2</v>
      </c>
      <c r="I329" s="3" t="s">
        <v>2</v>
      </c>
      <c r="J329" s="5">
        <v>2</v>
      </c>
      <c r="K329" s="3" t="s">
        <v>2866</v>
      </c>
      <c r="L329" s="48">
        <v>11.6</v>
      </c>
      <c r="M329" s="5">
        <v>92</v>
      </c>
      <c r="N329" s="48">
        <v>7.36</v>
      </c>
      <c r="O329" s="48">
        <v>87.9098361</v>
      </c>
      <c r="P329" s="5">
        <v>85</v>
      </c>
      <c r="Q329" s="3"/>
    </row>
    <row x14ac:dyDescent="0.25" r="330" customHeight="1" ht="16.5">
      <c r="A330" s="5">
        <v>7632</v>
      </c>
      <c r="B330" s="3" t="s">
        <v>950</v>
      </c>
      <c r="C330" s="3" t="s">
        <v>951</v>
      </c>
      <c r="D330" s="5">
        <v>8</v>
      </c>
      <c r="E330" s="3" t="s">
        <v>64</v>
      </c>
      <c r="F330" s="5">
        <v>10</v>
      </c>
      <c r="G330" s="5">
        <v>16</v>
      </c>
      <c r="H330" s="3" t="s">
        <v>2</v>
      </c>
      <c r="I330" s="3" t="s">
        <v>2</v>
      </c>
      <c r="J330" s="5">
        <v>2</v>
      </c>
      <c r="K330" s="3" t="s">
        <v>952</v>
      </c>
      <c r="L330" s="48">
        <v>9.9</v>
      </c>
      <c r="M330" s="5">
        <v>99</v>
      </c>
      <c r="N330" s="48">
        <v>5.483</v>
      </c>
      <c r="O330" s="48">
        <v>87.9901961</v>
      </c>
      <c r="P330" s="5">
        <v>71</v>
      </c>
      <c r="Q330" s="3"/>
    </row>
    <row x14ac:dyDescent="0.25" r="331" customHeight="1" ht="16.5">
      <c r="A331" s="5">
        <v>7635</v>
      </c>
      <c r="B331" s="3" t="s">
        <v>2867</v>
      </c>
      <c r="C331" s="3" t="s">
        <v>2868</v>
      </c>
      <c r="D331" s="5">
        <v>24</v>
      </c>
      <c r="E331" s="3" t="s">
        <v>281</v>
      </c>
      <c r="F331" s="5">
        <v>26</v>
      </c>
      <c r="G331" s="5">
        <v>131</v>
      </c>
      <c r="H331" s="3" t="s">
        <v>2</v>
      </c>
      <c r="I331" s="3" t="s">
        <v>2</v>
      </c>
      <c r="J331" s="5">
        <v>3</v>
      </c>
      <c r="K331" s="3" t="s">
        <v>2869</v>
      </c>
      <c r="L331" s="48">
        <v>4.5</v>
      </c>
      <c r="M331" s="5">
        <v>96</v>
      </c>
      <c r="N331" s="48">
        <v>2.157</v>
      </c>
      <c r="O331" s="48">
        <v>83.4507042</v>
      </c>
      <c r="P331" s="5">
        <v>43</v>
      </c>
      <c r="Q331" s="3"/>
    </row>
    <row x14ac:dyDescent="0.25" r="332" customHeight="1" ht="16.5">
      <c r="A332" s="5">
        <v>7642</v>
      </c>
      <c r="B332" s="3" t="s">
        <v>2870</v>
      </c>
      <c r="C332" s="3" t="s">
        <v>2871</v>
      </c>
      <c r="D332" s="5">
        <v>8</v>
      </c>
      <c r="E332" s="3" t="s">
        <v>64</v>
      </c>
      <c r="F332" s="5">
        <v>14</v>
      </c>
      <c r="G332" s="5">
        <v>37</v>
      </c>
      <c r="H332" s="3" t="s">
        <v>2</v>
      </c>
      <c r="I332" s="3" t="s">
        <v>2</v>
      </c>
      <c r="J332" s="5">
        <v>3</v>
      </c>
      <c r="K332" s="3" t="s">
        <v>2872</v>
      </c>
      <c r="L332" s="48">
        <v>7.4</v>
      </c>
      <c r="M332" s="5">
        <v>91</v>
      </c>
      <c r="N332" s="48">
        <v>3.422</v>
      </c>
      <c r="O332" s="48">
        <v>73.943662</v>
      </c>
      <c r="P332" s="5">
        <v>69</v>
      </c>
      <c r="Q332" s="3"/>
    </row>
    <row x14ac:dyDescent="0.25" r="333" customHeight="1" ht="16.5">
      <c r="A333" s="5">
        <v>7644</v>
      </c>
      <c r="B333" s="3" t="s">
        <v>2873</v>
      </c>
      <c r="C333" s="3" t="s">
        <v>2874</v>
      </c>
      <c r="D333" s="5">
        <v>8</v>
      </c>
      <c r="E333" s="3" t="s">
        <v>64</v>
      </c>
      <c r="F333" s="5">
        <v>2</v>
      </c>
      <c r="G333" s="5">
        <v>6</v>
      </c>
      <c r="H333" s="3" t="s">
        <v>2</v>
      </c>
      <c r="I333" s="3" t="s">
        <v>2</v>
      </c>
      <c r="J333" s="5">
        <v>2</v>
      </c>
      <c r="K333" s="3" t="s">
        <v>2875</v>
      </c>
      <c r="L333" s="48">
        <v>12.2</v>
      </c>
      <c r="M333" s="5">
        <v>93</v>
      </c>
      <c r="N333" s="48">
        <v>7.365</v>
      </c>
      <c r="O333" s="48">
        <v>92.2535211</v>
      </c>
      <c r="P333" s="5">
        <v>54</v>
      </c>
      <c r="Q333" s="3"/>
    </row>
    <row x14ac:dyDescent="0.25" r="334" customHeight="1" ht="16.5">
      <c r="A334" s="5">
        <v>7647</v>
      </c>
      <c r="B334" s="3" t="s">
        <v>2876</v>
      </c>
      <c r="C334" s="3" t="s">
        <v>2877</v>
      </c>
      <c r="D334" s="5">
        <v>42</v>
      </c>
      <c r="E334" s="3" t="s">
        <v>982</v>
      </c>
      <c r="F334" s="5">
        <v>1</v>
      </c>
      <c r="G334" s="5">
        <v>426</v>
      </c>
      <c r="H334" s="3" t="s">
        <v>2</v>
      </c>
      <c r="I334" s="3" t="s">
        <v>2</v>
      </c>
      <c r="J334" s="55"/>
      <c r="K334" s="3"/>
      <c r="L334" s="48">
        <v>3.7</v>
      </c>
      <c r="M334" s="5">
        <v>88</v>
      </c>
      <c r="N334" s="48">
        <v>2.769</v>
      </c>
      <c r="O334" s="48">
        <v>87.5</v>
      </c>
      <c r="P334" s="5">
        <v>44</v>
      </c>
      <c r="Q334" s="3"/>
    </row>
    <row x14ac:dyDescent="0.25" r="335" customHeight="1" ht="16.5">
      <c r="A335" s="5">
        <v>7672</v>
      </c>
      <c r="B335" s="3" t="s">
        <v>2878</v>
      </c>
      <c r="C335" s="3" t="s">
        <v>2879</v>
      </c>
      <c r="D335" s="5">
        <v>6</v>
      </c>
      <c r="E335" s="3" t="s">
        <v>56</v>
      </c>
      <c r="F335" s="5">
        <v>1</v>
      </c>
      <c r="G335" s="5">
        <v>39</v>
      </c>
      <c r="H335" s="3" t="s">
        <v>2</v>
      </c>
      <c r="I335" s="3" t="s">
        <v>2</v>
      </c>
      <c r="J335" s="55"/>
      <c r="K335" s="3"/>
      <c r="L335" s="48">
        <v>21.1</v>
      </c>
      <c r="M335" s="5">
        <v>98</v>
      </c>
      <c r="N335" s="48">
        <v>11.501</v>
      </c>
      <c r="O335" s="48">
        <v>95.1178451</v>
      </c>
      <c r="P335" s="5">
        <v>217</v>
      </c>
      <c r="Q335" s="3"/>
    </row>
    <row x14ac:dyDescent="0.25" r="336" customHeight="1" ht="16.5">
      <c r="A336" s="5">
        <v>7675</v>
      </c>
      <c r="B336" s="3" t="s">
        <v>2880</v>
      </c>
      <c r="C336" s="3" t="s">
        <v>2881</v>
      </c>
      <c r="D336" s="5">
        <v>16</v>
      </c>
      <c r="E336" s="3" t="s">
        <v>55</v>
      </c>
      <c r="F336" s="5">
        <v>5</v>
      </c>
      <c r="G336" s="5">
        <v>5</v>
      </c>
      <c r="H336" s="3" t="s">
        <v>2</v>
      </c>
      <c r="I336" s="3" t="s">
        <v>2</v>
      </c>
      <c r="J336" s="55"/>
      <c r="K336" s="3"/>
      <c r="L336" s="48">
        <v>11.1</v>
      </c>
      <c r="M336" s="5">
        <v>98</v>
      </c>
      <c r="N336" s="48">
        <v>7.5</v>
      </c>
      <c r="O336" s="48">
        <v>96.7948718</v>
      </c>
      <c r="P336" s="5">
        <v>39</v>
      </c>
      <c r="Q336" s="3"/>
    </row>
    <row x14ac:dyDescent="0.25" r="337" customHeight="1" ht="16.5">
      <c r="A337" s="5">
        <v>7698</v>
      </c>
      <c r="B337" s="3" t="s">
        <v>2882</v>
      </c>
      <c r="C337" s="3" t="s">
        <v>2883</v>
      </c>
      <c r="D337" s="5">
        <v>16</v>
      </c>
      <c r="E337" s="3" t="s">
        <v>55</v>
      </c>
      <c r="F337" s="5">
        <v>42</v>
      </c>
      <c r="G337" s="5">
        <v>42</v>
      </c>
      <c r="H337" s="3" t="s">
        <v>2</v>
      </c>
      <c r="I337" s="3" t="s">
        <v>2</v>
      </c>
      <c r="J337" s="5">
        <v>3</v>
      </c>
      <c r="K337" s="3" t="s">
        <v>2884</v>
      </c>
      <c r="L337" s="48">
        <v>8.3</v>
      </c>
      <c r="M337" s="5">
        <v>94</v>
      </c>
      <c r="N337" s="48">
        <v>5.439</v>
      </c>
      <c r="O337" s="48">
        <v>92.037037</v>
      </c>
      <c r="P337" s="5">
        <v>71</v>
      </c>
      <c r="Q337" s="3"/>
    </row>
    <row x14ac:dyDescent="0.25" r="338" customHeight="1" ht="16.5">
      <c r="A338" s="5">
        <v>7719</v>
      </c>
      <c r="B338" s="3" t="s">
        <v>2885</v>
      </c>
      <c r="C338" s="3" t="s">
        <v>2886</v>
      </c>
      <c r="D338" s="5">
        <v>21</v>
      </c>
      <c r="E338" s="3" t="s">
        <v>60</v>
      </c>
      <c r="F338" s="5">
        <v>8</v>
      </c>
      <c r="G338" s="5">
        <v>34</v>
      </c>
      <c r="H338" s="3" t="s">
        <v>2</v>
      </c>
      <c r="I338" s="3" t="s">
        <v>2</v>
      </c>
      <c r="J338" s="55"/>
      <c r="K338" s="3"/>
      <c r="L338" s="48">
        <v>17.2</v>
      </c>
      <c r="M338" s="5">
        <v>99</v>
      </c>
      <c r="N338" s="48">
        <v>12.68</v>
      </c>
      <c r="O338" s="48">
        <v>99.412</v>
      </c>
      <c r="P338" s="5">
        <v>104</v>
      </c>
      <c r="Q338" s="3"/>
    </row>
    <row x14ac:dyDescent="0.25" r="339" customHeight="1" ht="16.5">
      <c r="A339" s="5">
        <v>7727</v>
      </c>
      <c r="B339" s="3" t="s">
        <v>2887</v>
      </c>
      <c r="C339" s="3" t="s">
        <v>2888</v>
      </c>
      <c r="D339" s="5">
        <v>16</v>
      </c>
      <c r="E339" s="3" t="s">
        <v>55</v>
      </c>
      <c r="F339" s="5">
        <v>14</v>
      </c>
      <c r="G339" s="5">
        <v>14</v>
      </c>
      <c r="H339" s="3" t="s">
        <v>2</v>
      </c>
      <c r="I339" s="3" t="s">
        <v>2</v>
      </c>
      <c r="J339" s="5">
        <v>3</v>
      </c>
      <c r="K339" s="3" t="s">
        <v>2889</v>
      </c>
      <c r="L339" s="48">
        <v>7.5</v>
      </c>
      <c r="M339" s="5">
        <v>93</v>
      </c>
      <c r="N339" s="48">
        <v>4.732</v>
      </c>
      <c r="O339" s="48">
        <v>84.8387097</v>
      </c>
      <c r="P339" s="5">
        <v>69</v>
      </c>
      <c r="Q339" s="3"/>
    </row>
    <row x14ac:dyDescent="0.25" r="340" customHeight="1" ht="16.5">
      <c r="A340" s="5">
        <v>7729</v>
      </c>
      <c r="B340" s="3" t="s">
        <v>2890</v>
      </c>
      <c r="C340" s="3" t="s">
        <v>2891</v>
      </c>
      <c r="D340" s="5">
        <v>23</v>
      </c>
      <c r="E340" s="3" t="s">
        <v>2298</v>
      </c>
      <c r="F340" s="5">
        <v>3</v>
      </c>
      <c r="G340" s="5">
        <v>51</v>
      </c>
      <c r="H340" s="3" t="s">
        <v>2</v>
      </c>
      <c r="I340" s="3" t="s">
        <v>2</v>
      </c>
      <c r="J340" s="5">
        <v>3</v>
      </c>
      <c r="K340" s="3" t="s">
        <v>2892</v>
      </c>
      <c r="L340" s="48">
        <v>3.2</v>
      </c>
      <c r="M340" s="5">
        <v>81</v>
      </c>
      <c r="N340" s="48">
        <v>2.361</v>
      </c>
      <c r="O340" s="48">
        <v>89.5833333</v>
      </c>
      <c r="P340" s="5">
        <v>30</v>
      </c>
      <c r="Q340" s="3"/>
    </row>
    <row x14ac:dyDescent="0.25" r="341" customHeight="1" ht="16.5">
      <c r="A341" s="5">
        <v>7732</v>
      </c>
      <c r="B341" s="3" t="s">
        <v>956</v>
      </c>
      <c r="C341" s="3" t="s">
        <v>957</v>
      </c>
      <c r="D341" s="5">
        <v>15</v>
      </c>
      <c r="E341" s="3" t="s">
        <v>82</v>
      </c>
      <c r="F341" s="5">
        <v>10</v>
      </c>
      <c r="G341" s="5">
        <v>7</v>
      </c>
      <c r="H341" s="3" t="s">
        <v>2</v>
      </c>
      <c r="I341" s="3" t="s">
        <v>2</v>
      </c>
      <c r="J341" s="5">
        <v>3</v>
      </c>
      <c r="K341" s="3" t="s">
        <v>958</v>
      </c>
      <c r="L341" s="48">
        <v>6.9</v>
      </c>
      <c r="M341" s="5">
        <v>88</v>
      </c>
      <c r="N341" s="48">
        <v>3.74</v>
      </c>
      <c r="O341" s="48">
        <v>73.8888889</v>
      </c>
      <c r="P341" s="5">
        <v>58</v>
      </c>
      <c r="Q341" s="3"/>
    </row>
    <row x14ac:dyDescent="0.25" r="342" customHeight="1" ht="16.5">
      <c r="A342" s="5">
        <v>7748</v>
      </c>
      <c r="B342" s="3" t="s">
        <v>2893</v>
      </c>
      <c r="C342" s="3" t="s">
        <v>2894</v>
      </c>
      <c r="D342" s="5">
        <v>15</v>
      </c>
      <c r="E342" s="3" t="s">
        <v>82</v>
      </c>
      <c r="F342" s="5">
        <v>4</v>
      </c>
      <c r="G342" s="5">
        <v>21</v>
      </c>
      <c r="H342" s="3" t="s">
        <v>2</v>
      </c>
      <c r="I342" s="3" t="s">
        <v>2</v>
      </c>
      <c r="J342" s="5">
        <v>3</v>
      </c>
      <c r="K342" s="3" t="s">
        <v>2895</v>
      </c>
      <c r="L342" s="48">
        <v>8.1</v>
      </c>
      <c r="M342" s="5">
        <v>90</v>
      </c>
      <c r="N342" s="48">
        <v>4.419</v>
      </c>
      <c r="O342" s="48">
        <v>80.3370787</v>
      </c>
      <c r="P342" s="5">
        <v>74</v>
      </c>
      <c r="Q342" s="3"/>
    </row>
    <row x14ac:dyDescent="0.25" r="343" customHeight="1" ht="16.5">
      <c r="A343" s="5">
        <v>7770</v>
      </c>
      <c r="B343" s="3" t="s">
        <v>920</v>
      </c>
      <c r="C343" s="3" t="s">
        <v>921</v>
      </c>
      <c r="D343" s="5">
        <v>15</v>
      </c>
      <c r="E343" s="3" t="s">
        <v>82</v>
      </c>
      <c r="F343" s="5">
        <v>9</v>
      </c>
      <c r="G343" s="5">
        <v>13</v>
      </c>
      <c r="H343" s="3" t="s">
        <v>2</v>
      </c>
      <c r="I343" s="3" t="s">
        <v>2</v>
      </c>
      <c r="J343" s="5">
        <v>2</v>
      </c>
      <c r="K343" s="3" t="s">
        <v>922</v>
      </c>
      <c r="L343" s="48">
        <v>5.7</v>
      </c>
      <c r="M343" s="5">
        <v>97</v>
      </c>
      <c r="N343" s="48">
        <v>4.57</v>
      </c>
      <c r="O343" s="48">
        <v>96.3414634</v>
      </c>
      <c r="P343" s="5">
        <v>53</v>
      </c>
      <c r="Q343" s="3"/>
    </row>
    <row x14ac:dyDescent="0.25" r="344" customHeight="1" ht="16.5">
      <c r="A344" s="5">
        <v>7791</v>
      </c>
      <c r="B344" s="3" t="s">
        <v>2896</v>
      </c>
      <c r="C344" s="3" t="s">
        <v>2897</v>
      </c>
      <c r="D344" s="5">
        <v>25</v>
      </c>
      <c r="E344" s="3" t="s">
        <v>1545</v>
      </c>
      <c r="F344" s="5">
        <v>16</v>
      </c>
      <c r="G344" s="5">
        <v>431</v>
      </c>
      <c r="H344" s="3" t="s">
        <v>2</v>
      </c>
      <c r="I344" s="3" t="s">
        <v>2</v>
      </c>
      <c r="J344" s="5">
        <v>3</v>
      </c>
      <c r="K344" s="3" t="s">
        <v>2898</v>
      </c>
      <c r="L344" s="48">
        <v>10.7</v>
      </c>
      <c r="M344" s="5">
        <v>98</v>
      </c>
      <c r="N344" s="48">
        <v>6.306</v>
      </c>
      <c r="O344" s="48">
        <v>96.0431655</v>
      </c>
      <c r="P344" s="5">
        <v>112</v>
      </c>
      <c r="Q344" s="3"/>
    </row>
    <row x14ac:dyDescent="0.25" r="345" customHeight="1" ht="16.5">
      <c r="A345" s="5">
        <v>7793</v>
      </c>
      <c r="B345" s="3" t="s">
        <v>2899</v>
      </c>
      <c r="C345" s="3" t="s">
        <v>2900</v>
      </c>
      <c r="D345" s="5">
        <v>18</v>
      </c>
      <c r="E345" s="3" t="s">
        <v>196</v>
      </c>
      <c r="F345" s="5">
        <v>14</v>
      </c>
      <c r="G345" s="5">
        <v>19</v>
      </c>
      <c r="H345" s="3" t="s">
        <v>2</v>
      </c>
      <c r="I345" s="3" t="s">
        <v>2</v>
      </c>
      <c r="J345" s="5">
        <v>2</v>
      </c>
      <c r="K345" s="3" t="s">
        <v>2901</v>
      </c>
      <c r="L345" s="48">
        <v>6.3</v>
      </c>
      <c r="M345" s="5">
        <v>90</v>
      </c>
      <c r="N345" s="48">
        <v>3.626</v>
      </c>
      <c r="O345" s="48">
        <v>77.5641026</v>
      </c>
      <c r="P345" s="5">
        <v>43</v>
      </c>
      <c r="Q345" s="3"/>
    </row>
    <row x14ac:dyDescent="0.25" r="346" customHeight="1" ht="16.5">
      <c r="A346" s="5">
        <v>7806</v>
      </c>
      <c r="B346" s="3" t="s">
        <v>2902</v>
      </c>
      <c r="C346" s="3" t="s">
        <v>2903</v>
      </c>
      <c r="D346" s="5">
        <v>20</v>
      </c>
      <c r="E346" s="3" t="s">
        <v>265</v>
      </c>
      <c r="F346" s="5">
        <v>2</v>
      </c>
      <c r="G346" s="5">
        <v>11</v>
      </c>
      <c r="H346" s="3" t="s">
        <v>2</v>
      </c>
      <c r="I346" s="3" t="s">
        <v>2</v>
      </c>
      <c r="J346" s="55"/>
      <c r="K346" s="3"/>
      <c r="L346" s="48">
        <v>3.9</v>
      </c>
      <c r="M346" s="5">
        <v>92</v>
      </c>
      <c r="N346" s="48">
        <v>2.561</v>
      </c>
      <c r="O346" s="48">
        <v>95.5284553</v>
      </c>
      <c r="P346" s="5">
        <v>57</v>
      </c>
      <c r="Q346" s="3"/>
    </row>
    <row x14ac:dyDescent="0.25" r="347" customHeight="1" ht="16.5">
      <c r="A347" s="5">
        <v>8081</v>
      </c>
      <c r="B347" s="3" t="s">
        <v>2904</v>
      </c>
      <c r="C347" s="3" t="s">
        <v>2905</v>
      </c>
      <c r="D347" s="5">
        <v>37</v>
      </c>
      <c r="E347" s="3" t="s">
        <v>446</v>
      </c>
      <c r="F347" s="5">
        <v>1</v>
      </c>
      <c r="G347" s="5">
        <v>2</v>
      </c>
      <c r="H347" s="3" t="s">
        <v>2</v>
      </c>
      <c r="I347" s="3" t="s">
        <v>2</v>
      </c>
      <c r="J347" s="55"/>
      <c r="K347" s="3"/>
      <c r="L347" s="48">
        <v>4.3</v>
      </c>
      <c r="M347" s="5">
        <v>87</v>
      </c>
      <c r="N347" s="48">
        <v>2.419</v>
      </c>
      <c r="O347" s="48">
        <v>64.9425287</v>
      </c>
      <c r="P347" s="5">
        <v>34</v>
      </c>
      <c r="Q347" s="3"/>
    </row>
    <row x14ac:dyDescent="0.25" r="348" customHeight="1" ht="16.5">
      <c r="A348" s="5">
        <v>8098</v>
      </c>
      <c r="B348" s="3" t="s">
        <v>2906</v>
      </c>
      <c r="C348" s="3" t="s">
        <v>2907</v>
      </c>
      <c r="D348" s="5">
        <v>8</v>
      </c>
      <c r="E348" s="3" t="s">
        <v>64</v>
      </c>
      <c r="F348" s="5">
        <v>5</v>
      </c>
      <c r="G348" s="5">
        <v>10</v>
      </c>
      <c r="H348" s="3" t="s">
        <v>2</v>
      </c>
      <c r="I348" s="3" t="s">
        <v>2</v>
      </c>
      <c r="J348" s="5">
        <v>3</v>
      </c>
      <c r="K348" s="3" t="s">
        <v>2908</v>
      </c>
      <c r="L348" s="48">
        <v>9.6</v>
      </c>
      <c r="M348" s="5">
        <v>95</v>
      </c>
      <c r="N348" s="48">
        <v>5.059</v>
      </c>
      <c r="O348" s="48">
        <v>90.7608696</v>
      </c>
      <c r="P348" s="5">
        <v>60</v>
      </c>
      <c r="Q348" s="3"/>
    </row>
    <row x14ac:dyDescent="0.25" r="349" customHeight="1" ht="16.5">
      <c r="A349" s="5">
        <v>8100</v>
      </c>
      <c r="B349" s="3" t="s">
        <v>2909</v>
      </c>
      <c r="C349" s="3" t="s">
        <v>2910</v>
      </c>
      <c r="D349" s="5">
        <v>8</v>
      </c>
      <c r="E349" s="3" t="s">
        <v>64</v>
      </c>
      <c r="F349" s="5">
        <v>2</v>
      </c>
      <c r="G349" s="5">
        <v>3</v>
      </c>
      <c r="H349" s="3" t="s">
        <v>2</v>
      </c>
      <c r="I349" s="3" t="s">
        <v>2</v>
      </c>
      <c r="J349" s="5">
        <v>1</v>
      </c>
      <c r="K349" s="3" t="s">
        <v>2911</v>
      </c>
      <c r="L349" s="48">
        <v>8.3</v>
      </c>
      <c r="M349" s="5">
        <v>90</v>
      </c>
      <c r="N349" s="48">
        <v>4.379</v>
      </c>
      <c r="O349" s="48">
        <v>83.8461538</v>
      </c>
      <c r="P349" s="5">
        <v>63</v>
      </c>
      <c r="Q349" s="3"/>
    </row>
    <row x14ac:dyDescent="0.25" r="350" customHeight="1" ht="16.5">
      <c r="A350" s="5">
        <v>8102</v>
      </c>
      <c r="B350" s="3" t="s">
        <v>862</v>
      </c>
      <c r="C350" s="3" t="s">
        <v>863</v>
      </c>
      <c r="D350" s="5">
        <v>6</v>
      </c>
      <c r="E350" s="3" t="s">
        <v>56</v>
      </c>
      <c r="F350" s="5">
        <v>8</v>
      </c>
      <c r="G350" s="5">
        <v>7</v>
      </c>
      <c r="H350" s="3" t="s">
        <v>2</v>
      </c>
      <c r="I350" s="3" t="s">
        <v>2</v>
      </c>
      <c r="J350" s="5">
        <v>2</v>
      </c>
      <c r="K350" s="3" t="s">
        <v>864</v>
      </c>
      <c r="L350" s="48">
        <v>9.4</v>
      </c>
      <c r="M350" s="5">
        <v>91</v>
      </c>
      <c r="N350" s="48">
        <v>5.743</v>
      </c>
      <c r="O350" s="48">
        <v>88.4180791</v>
      </c>
      <c r="P350" s="5">
        <v>46</v>
      </c>
      <c r="Q350" s="3"/>
    </row>
    <row x14ac:dyDescent="0.25" r="351" customHeight="1" ht="16.5">
      <c r="A351" s="5">
        <v>8103</v>
      </c>
      <c r="B351" s="3" t="s">
        <v>2912</v>
      </c>
      <c r="C351" s="3" t="s">
        <v>2913</v>
      </c>
      <c r="D351" s="5">
        <v>9</v>
      </c>
      <c r="E351" s="3" t="s">
        <v>120</v>
      </c>
      <c r="F351" s="5">
        <v>2</v>
      </c>
      <c r="G351" s="5">
        <v>3</v>
      </c>
      <c r="H351" s="3" t="s">
        <v>3</v>
      </c>
      <c r="I351" s="3" t="s">
        <v>2</v>
      </c>
      <c r="J351" s="5">
        <v>3</v>
      </c>
      <c r="K351" s="3" t="s">
        <v>2914</v>
      </c>
      <c r="L351" s="5">
        <v>8</v>
      </c>
      <c r="M351" s="5">
        <v>85</v>
      </c>
      <c r="N351" s="48">
        <v>5.442</v>
      </c>
      <c r="O351" s="48">
        <v>79.3032787</v>
      </c>
      <c r="P351" s="5">
        <v>46</v>
      </c>
      <c r="Q351" s="3"/>
    </row>
    <row x14ac:dyDescent="0.25" r="352" customHeight="1" ht="16.5">
      <c r="A352" s="5">
        <v>8112</v>
      </c>
      <c r="B352" s="3" t="s">
        <v>2915</v>
      </c>
      <c r="C352" s="3" t="s">
        <v>2916</v>
      </c>
      <c r="D352" s="5">
        <v>15</v>
      </c>
      <c r="E352" s="3" t="s">
        <v>82</v>
      </c>
      <c r="F352" s="5">
        <v>1</v>
      </c>
      <c r="G352" s="5">
        <v>16</v>
      </c>
      <c r="H352" s="3" t="s">
        <v>2</v>
      </c>
      <c r="I352" s="3" t="s">
        <v>2</v>
      </c>
      <c r="J352" s="55"/>
      <c r="K352" s="3"/>
      <c r="L352" s="48">
        <v>4.8</v>
      </c>
      <c r="M352" s="5">
        <v>89</v>
      </c>
      <c r="N352" s="48">
        <v>2.854</v>
      </c>
      <c r="O352" s="48">
        <v>77.4390244</v>
      </c>
      <c r="P352" s="5">
        <v>43</v>
      </c>
      <c r="Q352" s="3"/>
    </row>
    <row x14ac:dyDescent="0.25" r="353" customHeight="1" ht="16.5">
      <c r="A353" s="5">
        <v>8128</v>
      </c>
      <c r="B353" s="3" t="s">
        <v>2917</v>
      </c>
      <c r="C353" s="3" t="s">
        <v>2918</v>
      </c>
      <c r="D353" s="5">
        <v>15</v>
      </c>
      <c r="E353" s="3" t="s">
        <v>82</v>
      </c>
      <c r="F353" s="5">
        <v>25</v>
      </c>
      <c r="G353" s="5">
        <v>68</v>
      </c>
      <c r="H353" s="3" t="s">
        <v>2</v>
      </c>
      <c r="I353" s="3" t="s">
        <v>2</v>
      </c>
      <c r="J353" s="55"/>
      <c r="K353" s="3"/>
      <c r="L353" s="5">
        <v>14</v>
      </c>
      <c r="M353" s="5">
        <v>98</v>
      </c>
      <c r="N353" s="48">
        <v>17.679</v>
      </c>
      <c r="O353" s="48">
        <v>95.8333333</v>
      </c>
      <c r="P353" s="5">
        <v>86</v>
      </c>
      <c r="Q353" s="3"/>
    </row>
    <row x14ac:dyDescent="0.25" r="354" customHeight="1" ht="16.5">
      <c r="A354" s="5">
        <v>8200</v>
      </c>
      <c r="B354" s="3" t="s">
        <v>2919</v>
      </c>
      <c r="C354" s="3" t="s">
        <v>2920</v>
      </c>
      <c r="D354" s="5">
        <v>15</v>
      </c>
      <c r="E354" s="3" t="s">
        <v>82</v>
      </c>
      <c r="F354" s="5">
        <v>4</v>
      </c>
      <c r="G354" s="5">
        <v>11</v>
      </c>
      <c r="H354" s="3" t="s">
        <v>2</v>
      </c>
      <c r="I354" s="3" t="s">
        <v>2</v>
      </c>
      <c r="J354" s="55"/>
      <c r="K354" s="3"/>
      <c r="L354" s="48">
        <v>8.6</v>
      </c>
      <c r="M354" s="5">
        <v>99</v>
      </c>
      <c r="N354" s="48">
        <v>5.859</v>
      </c>
      <c r="O354" s="48">
        <v>92.8571429</v>
      </c>
      <c r="P354" s="5">
        <v>72</v>
      </c>
      <c r="Q354" s="3"/>
    </row>
    <row x14ac:dyDescent="0.25" r="355" customHeight="1" ht="16.5">
      <c r="A355" s="5">
        <v>8253</v>
      </c>
      <c r="B355" s="3" t="s">
        <v>2921</v>
      </c>
      <c r="C355" s="3" t="s">
        <v>2922</v>
      </c>
      <c r="D355" s="5">
        <v>18</v>
      </c>
      <c r="E355" s="3" t="s">
        <v>196</v>
      </c>
      <c r="F355" s="5">
        <v>3</v>
      </c>
      <c r="G355" s="5">
        <v>336</v>
      </c>
      <c r="H355" s="3" t="s">
        <v>2</v>
      </c>
      <c r="I355" s="3" t="s">
        <v>2</v>
      </c>
      <c r="J355" s="55"/>
      <c r="K355" s="3"/>
      <c r="L355" s="48">
        <v>3.9</v>
      </c>
      <c r="M355" s="5">
        <v>88</v>
      </c>
      <c r="N355" s="48">
        <v>2.213</v>
      </c>
      <c r="O355" s="48">
        <v>70.8791209</v>
      </c>
      <c r="P355" s="5">
        <v>38</v>
      </c>
      <c r="Q355" s="3"/>
    </row>
    <row x14ac:dyDescent="0.25" r="356" customHeight="1" ht="16.5">
      <c r="A356" s="5">
        <v>8256</v>
      </c>
      <c r="B356" s="3" t="s">
        <v>2923</v>
      </c>
      <c r="C356" s="3" t="s">
        <v>2924</v>
      </c>
      <c r="D356" s="5">
        <v>15</v>
      </c>
      <c r="E356" s="3" t="s">
        <v>82</v>
      </c>
      <c r="F356" s="5">
        <v>7</v>
      </c>
      <c r="G356" s="5">
        <v>15</v>
      </c>
      <c r="H356" s="3" t="s">
        <v>2</v>
      </c>
      <c r="I356" s="3" t="s">
        <v>2</v>
      </c>
      <c r="J356" s="55"/>
      <c r="K356" s="3"/>
      <c r="L356" s="48">
        <v>9.2</v>
      </c>
      <c r="M356" s="5">
        <v>93</v>
      </c>
      <c r="N356" s="48">
        <v>6.973</v>
      </c>
      <c r="O356" s="48">
        <v>90.1315789</v>
      </c>
      <c r="P356" s="5">
        <v>62</v>
      </c>
      <c r="Q356" s="3"/>
    </row>
    <row x14ac:dyDescent="0.25" r="357" customHeight="1" ht="16.5">
      <c r="A357" s="5">
        <v>8290</v>
      </c>
      <c r="B357" s="3" t="s">
        <v>2925</v>
      </c>
      <c r="C357" s="3" t="s">
        <v>2926</v>
      </c>
      <c r="D357" s="5">
        <v>17</v>
      </c>
      <c r="E357" s="3" t="s">
        <v>311</v>
      </c>
      <c r="F357" s="5">
        <v>6</v>
      </c>
      <c r="G357" s="5">
        <v>23</v>
      </c>
      <c r="H357" s="3" t="s">
        <v>2</v>
      </c>
      <c r="I357" s="3" t="s">
        <v>2</v>
      </c>
      <c r="J357" s="55"/>
      <c r="K357" s="3"/>
      <c r="L357" s="48">
        <v>9.6</v>
      </c>
      <c r="M357" s="5">
        <v>98</v>
      </c>
      <c r="N357" s="48">
        <v>5.81</v>
      </c>
      <c r="O357" s="48">
        <v>99.3902439</v>
      </c>
      <c r="P357" s="5">
        <v>90</v>
      </c>
      <c r="Q357" s="3"/>
    </row>
    <row x14ac:dyDescent="0.25" r="358" customHeight="1" ht="16.5">
      <c r="A358" s="5">
        <v>8292</v>
      </c>
      <c r="B358" s="3" t="s">
        <v>2927</v>
      </c>
      <c r="C358" s="3" t="s">
        <v>2928</v>
      </c>
      <c r="D358" s="5">
        <v>8</v>
      </c>
      <c r="E358" s="3" t="s">
        <v>64</v>
      </c>
      <c r="F358" s="5">
        <v>5</v>
      </c>
      <c r="G358" s="5">
        <v>28</v>
      </c>
      <c r="H358" s="3" t="s">
        <v>3</v>
      </c>
      <c r="I358" s="3" t="s">
        <v>2</v>
      </c>
      <c r="J358" s="5">
        <v>2</v>
      </c>
      <c r="K358" s="3" t="s">
        <v>2929</v>
      </c>
      <c r="L358" s="48">
        <v>6.8</v>
      </c>
      <c r="M358" s="5">
        <v>85</v>
      </c>
      <c r="N358" s="48">
        <v>3.864</v>
      </c>
      <c r="O358" s="48">
        <v>84.5679012</v>
      </c>
      <c r="P358" s="5">
        <v>51</v>
      </c>
      <c r="Q358" s="3"/>
    </row>
    <row x14ac:dyDescent="0.25" r="359" customHeight="1" ht="16.5">
      <c r="A359" s="5">
        <v>8293</v>
      </c>
      <c r="B359" s="3" t="s">
        <v>2930</v>
      </c>
      <c r="C359" s="3" t="s">
        <v>2931</v>
      </c>
      <c r="D359" s="5">
        <v>8</v>
      </c>
      <c r="E359" s="3" t="s">
        <v>64</v>
      </c>
      <c r="F359" s="5">
        <v>1</v>
      </c>
      <c r="G359" s="5">
        <v>20</v>
      </c>
      <c r="H359" s="3" t="s">
        <v>3</v>
      </c>
      <c r="I359" s="3" t="s">
        <v>2</v>
      </c>
      <c r="J359" s="5">
        <v>2</v>
      </c>
      <c r="K359" s="3" t="s">
        <v>2932</v>
      </c>
      <c r="L359" s="48">
        <v>5.9</v>
      </c>
      <c r="M359" s="5">
        <v>77</v>
      </c>
      <c r="N359" s="48">
        <v>3.485</v>
      </c>
      <c r="O359" s="48">
        <v>78.3950617</v>
      </c>
      <c r="P359" s="5">
        <v>45</v>
      </c>
      <c r="Q359" s="3"/>
    </row>
    <row x14ac:dyDescent="0.25" r="360" customHeight="1" ht="16.5">
      <c r="A360" s="5">
        <v>8304</v>
      </c>
      <c r="B360" s="3" t="s">
        <v>2933</v>
      </c>
      <c r="C360" s="3" t="s">
        <v>2934</v>
      </c>
      <c r="D360" s="5">
        <v>13</v>
      </c>
      <c r="E360" s="3" t="s">
        <v>215</v>
      </c>
      <c r="F360" s="5">
        <v>1</v>
      </c>
      <c r="G360" s="5">
        <v>15</v>
      </c>
      <c r="H360" s="3" t="s">
        <v>2</v>
      </c>
      <c r="I360" s="3" t="s">
        <v>2</v>
      </c>
      <c r="J360" s="5">
        <v>3</v>
      </c>
      <c r="K360" s="3" t="s">
        <v>2935</v>
      </c>
      <c r="L360" s="48">
        <v>4.2</v>
      </c>
      <c r="M360" s="5">
        <v>83</v>
      </c>
      <c r="N360" s="48">
        <v>3.741</v>
      </c>
      <c r="O360" s="48">
        <v>98.5294118</v>
      </c>
      <c r="P360" s="5">
        <v>40</v>
      </c>
      <c r="Q360" s="3"/>
    </row>
    <row x14ac:dyDescent="0.25" r="361" customHeight="1" ht="16.5">
      <c r="A361" s="5">
        <v>8319</v>
      </c>
      <c r="B361" s="3" t="s">
        <v>2936</v>
      </c>
      <c r="C361" s="3" t="s">
        <v>2937</v>
      </c>
      <c r="D361" s="5">
        <v>16</v>
      </c>
      <c r="E361" s="3" t="s">
        <v>55</v>
      </c>
      <c r="F361" s="5">
        <v>12</v>
      </c>
      <c r="G361" s="5">
        <v>12</v>
      </c>
      <c r="H361" s="3" t="s">
        <v>2</v>
      </c>
      <c r="I361" s="3" t="s">
        <v>2</v>
      </c>
      <c r="J361" s="55"/>
      <c r="K361" s="3"/>
      <c r="L361" s="5">
        <v>16</v>
      </c>
      <c r="M361" s="5">
        <v>98</v>
      </c>
      <c r="N361" s="48">
        <v>9.037</v>
      </c>
      <c r="O361" s="48">
        <v>95.8333333</v>
      </c>
      <c r="P361" s="5">
        <v>85</v>
      </c>
      <c r="Q361" s="3"/>
    </row>
    <row x14ac:dyDescent="0.25" r="362" customHeight="1" ht="16.5">
      <c r="A362" s="5">
        <v>8487</v>
      </c>
      <c r="B362" s="3" t="s">
        <v>2938</v>
      </c>
      <c r="C362" s="3" t="s">
        <v>2939</v>
      </c>
      <c r="D362" s="5">
        <v>23</v>
      </c>
      <c r="E362" s="3" t="s">
        <v>2298</v>
      </c>
      <c r="F362" s="5">
        <v>1</v>
      </c>
      <c r="G362" s="5">
        <v>225</v>
      </c>
      <c r="H362" s="3" t="s">
        <v>2</v>
      </c>
      <c r="I362" s="3" t="s">
        <v>2</v>
      </c>
      <c r="J362" s="55"/>
      <c r="K362" s="3"/>
      <c r="L362" s="5">
        <v>5</v>
      </c>
      <c r="M362" s="5">
        <v>95</v>
      </c>
      <c r="N362" s="48">
        <v>2.582</v>
      </c>
      <c r="O362" s="48">
        <v>88.0952381</v>
      </c>
      <c r="P362" s="5">
        <v>40</v>
      </c>
      <c r="Q362" s="3"/>
    </row>
    <row x14ac:dyDescent="0.25" r="363" customHeight="1" ht="16.5">
      <c r="A363" s="5">
        <v>8496</v>
      </c>
      <c r="B363" s="3" t="s">
        <v>2940</v>
      </c>
      <c r="C363" s="3" t="s">
        <v>2941</v>
      </c>
      <c r="D363" s="5">
        <v>24</v>
      </c>
      <c r="E363" s="3" t="s">
        <v>281</v>
      </c>
      <c r="F363" s="5">
        <v>8</v>
      </c>
      <c r="G363" s="5">
        <v>66</v>
      </c>
      <c r="H363" s="3" t="s">
        <v>2</v>
      </c>
      <c r="I363" s="3" t="s">
        <v>2</v>
      </c>
      <c r="J363" s="5">
        <v>2</v>
      </c>
      <c r="K363" s="3" t="s">
        <v>2942</v>
      </c>
      <c r="L363" s="48">
        <v>4.7</v>
      </c>
      <c r="M363" s="5">
        <v>96</v>
      </c>
      <c r="N363" s="48">
        <v>3.03</v>
      </c>
      <c r="O363" s="48">
        <v>95.4225352</v>
      </c>
      <c r="P363" s="5">
        <v>42</v>
      </c>
      <c r="Q363" s="3"/>
    </row>
    <row x14ac:dyDescent="0.25" r="364" customHeight="1" ht="16.5">
      <c r="A364" s="5">
        <v>8518</v>
      </c>
      <c r="B364" s="3" t="s">
        <v>2943</v>
      </c>
      <c r="C364" s="3" t="s">
        <v>2944</v>
      </c>
      <c r="D364" s="5">
        <v>17</v>
      </c>
      <c r="E364" s="3" t="s">
        <v>311</v>
      </c>
      <c r="F364" s="5">
        <v>3</v>
      </c>
      <c r="G364" s="5">
        <v>19</v>
      </c>
      <c r="H364" s="3" t="s">
        <v>2</v>
      </c>
      <c r="I364" s="3" t="s">
        <v>2</v>
      </c>
      <c r="J364" s="5">
        <v>2</v>
      </c>
      <c r="K364" s="3" t="s">
        <v>2945</v>
      </c>
      <c r="L364" s="48">
        <v>6.7</v>
      </c>
      <c r="M364" s="5">
        <v>95</v>
      </c>
      <c r="N364" s="48">
        <v>3.63</v>
      </c>
      <c r="O364" s="48">
        <v>85.9756098</v>
      </c>
      <c r="P364" s="5">
        <v>56</v>
      </c>
      <c r="Q364" s="3"/>
    </row>
    <row x14ac:dyDescent="0.25" r="365" customHeight="1" ht="16.5">
      <c r="A365" s="5">
        <v>8519</v>
      </c>
      <c r="B365" s="3" t="s">
        <v>2946</v>
      </c>
      <c r="C365" s="3" t="s">
        <v>2947</v>
      </c>
      <c r="D365" s="5">
        <v>19</v>
      </c>
      <c r="E365" s="3" t="s">
        <v>116</v>
      </c>
      <c r="F365" s="5">
        <v>22</v>
      </c>
      <c r="G365" s="5">
        <v>110</v>
      </c>
      <c r="H365" s="3" t="s">
        <v>2</v>
      </c>
      <c r="I365" s="3" t="s">
        <v>2</v>
      </c>
      <c r="J365" s="5">
        <v>3</v>
      </c>
      <c r="K365" s="3" t="s">
        <v>2948</v>
      </c>
      <c r="L365" s="48">
        <v>7.6</v>
      </c>
      <c r="M365" s="5">
        <v>92</v>
      </c>
      <c r="N365" s="48">
        <v>4.845</v>
      </c>
      <c r="O365" s="48">
        <v>88.7037037</v>
      </c>
      <c r="P365" s="5">
        <v>67</v>
      </c>
      <c r="Q365" s="3"/>
    </row>
    <row x14ac:dyDescent="0.25" r="366" customHeight="1" ht="16.5">
      <c r="A366" s="5">
        <v>8525</v>
      </c>
      <c r="B366" s="3" t="s">
        <v>2949</v>
      </c>
      <c r="C366" s="3" t="s">
        <v>2950</v>
      </c>
      <c r="D366" s="5">
        <v>15</v>
      </c>
      <c r="E366" s="3" t="s">
        <v>82</v>
      </c>
      <c r="F366" s="5">
        <v>1</v>
      </c>
      <c r="G366" s="5">
        <v>2</v>
      </c>
      <c r="H366" s="3" t="s">
        <v>2</v>
      </c>
      <c r="I366" s="3" t="s">
        <v>2</v>
      </c>
      <c r="J366" s="5">
        <v>2</v>
      </c>
      <c r="K366" s="3" t="s">
        <v>2951</v>
      </c>
      <c r="L366" s="5">
        <v>6</v>
      </c>
      <c r="M366" s="5">
        <v>86</v>
      </c>
      <c r="N366" s="48">
        <v>3.693</v>
      </c>
      <c r="O366" s="48">
        <v>98.1481481</v>
      </c>
      <c r="P366" s="5">
        <v>42</v>
      </c>
      <c r="Q366" s="3"/>
    </row>
    <row x14ac:dyDescent="0.25" r="367" customHeight="1" ht="16.5">
      <c r="A367" s="5">
        <v>8535</v>
      </c>
      <c r="B367" s="3" t="s">
        <v>2952</v>
      </c>
      <c r="C367" s="3" t="s">
        <v>2953</v>
      </c>
      <c r="D367" s="5">
        <v>14</v>
      </c>
      <c r="E367" s="3" t="s">
        <v>156</v>
      </c>
      <c r="F367" s="5">
        <v>1</v>
      </c>
      <c r="G367" s="5">
        <v>344</v>
      </c>
      <c r="H367" s="3" t="s">
        <v>2</v>
      </c>
      <c r="I367" s="3" t="s">
        <v>2</v>
      </c>
      <c r="J367" s="55"/>
      <c r="K367" s="3"/>
      <c r="L367" s="5">
        <v>7</v>
      </c>
      <c r="M367" s="5">
        <v>88</v>
      </c>
      <c r="N367" s="48">
        <v>3.211</v>
      </c>
      <c r="O367" s="48">
        <v>70.8646617</v>
      </c>
      <c r="P367" s="5">
        <v>53</v>
      </c>
      <c r="Q367" s="3"/>
    </row>
    <row x14ac:dyDescent="0.25" r="368" customHeight="1" ht="16.5">
      <c r="A368" s="5">
        <v>8540</v>
      </c>
      <c r="B368" s="3" t="s">
        <v>2954</v>
      </c>
      <c r="C368" s="3" t="s">
        <v>2955</v>
      </c>
      <c r="D368" s="5">
        <v>8</v>
      </c>
      <c r="E368" s="3" t="s">
        <v>64</v>
      </c>
      <c r="F368" s="5">
        <v>97</v>
      </c>
      <c r="G368" s="5">
        <v>200</v>
      </c>
      <c r="H368" s="3" t="s">
        <v>2</v>
      </c>
      <c r="I368" s="3" t="s">
        <v>2</v>
      </c>
      <c r="J368" s="5">
        <v>3</v>
      </c>
      <c r="K368" s="3" t="s">
        <v>2956</v>
      </c>
      <c r="L368" s="48">
        <v>6.3</v>
      </c>
      <c r="M368" s="5">
        <v>81</v>
      </c>
      <c r="N368" s="48">
        <v>3.69</v>
      </c>
      <c r="O368" s="48">
        <v>91.0714286</v>
      </c>
      <c r="P368" s="5">
        <v>59</v>
      </c>
      <c r="Q368" s="3"/>
    </row>
    <row x14ac:dyDescent="0.25" r="369" customHeight="1" ht="16.5">
      <c r="A369" s="5">
        <v>8558</v>
      </c>
      <c r="B369" s="3" t="s">
        <v>2957</v>
      </c>
      <c r="C369" s="3" t="s">
        <v>2958</v>
      </c>
      <c r="D369" s="5">
        <v>4</v>
      </c>
      <c r="E369" s="3" t="s">
        <v>243</v>
      </c>
      <c r="F369" s="5">
        <v>1</v>
      </c>
      <c r="G369" s="5">
        <v>19</v>
      </c>
      <c r="H369" s="3" t="s">
        <v>2</v>
      </c>
      <c r="I369" s="3" t="s">
        <v>2</v>
      </c>
      <c r="J369" s="5">
        <v>3</v>
      </c>
      <c r="K369" s="3" t="s">
        <v>2959</v>
      </c>
      <c r="L369" s="48">
        <v>5.5</v>
      </c>
      <c r="M369" s="5">
        <v>88</v>
      </c>
      <c r="N369" s="48">
        <v>3.286</v>
      </c>
      <c r="O369" s="48">
        <v>79.2134831</v>
      </c>
      <c r="P369" s="5">
        <v>40</v>
      </c>
      <c r="Q369" s="3"/>
    </row>
    <row x14ac:dyDescent="0.25" r="370" customHeight="1" ht="16.5">
      <c r="A370" s="5">
        <v>8626</v>
      </c>
      <c r="B370" s="3" t="s">
        <v>2960</v>
      </c>
      <c r="C370" s="3" t="s">
        <v>2961</v>
      </c>
      <c r="D370" s="5">
        <v>15</v>
      </c>
      <c r="E370" s="3" t="s">
        <v>82</v>
      </c>
      <c r="F370" s="5">
        <v>4</v>
      </c>
      <c r="G370" s="5">
        <v>22</v>
      </c>
      <c r="H370" s="3" t="s">
        <v>2</v>
      </c>
      <c r="I370" s="3" t="s">
        <v>2</v>
      </c>
      <c r="J370" s="55"/>
      <c r="K370" s="3"/>
      <c r="L370" s="48">
        <v>8.8</v>
      </c>
      <c r="M370" s="5">
        <v>91</v>
      </c>
      <c r="N370" s="48">
        <v>7.116</v>
      </c>
      <c r="O370" s="48">
        <v>91.4473684</v>
      </c>
      <c r="P370" s="5">
        <v>65</v>
      </c>
      <c r="Q370" s="3"/>
    </row>
    <row x14ac:dyDescent="0.25" r="371" customHeight="1" ht="16.5">
      <c r="A371" s="5">
        <v>8670</v>
      </c>
      <c r="B371" s="3" t="s">
        <v>2962</v>
      </c>
      <c r="C371" s="3" t="s">
        <v>2963</v>
      </c>
      <c r="D371" s="5">
        <v>22</v>
      </c>
      <c r="E371" s="3" t="s">
        <v>75</v>
      </c>
      <c r="F371" s="5">
        <v>1</v>
      </c>
      <c r="G371" s="5">
        <v>9</v>
      </c>
      <c r="H371" s="3" t="s">
        <v>2</v>
      </c>
      <c r="I371" s="3" t="s">
        <v>2</v>
      </c>
      <c r="J371" s="55"/>
      <c r="K371" s="3"/>
      <c r="L371" s="48">
        <v>11.6</v>
      </c>
      <c r="M371" s="5">
        <v>91</v>
      </c>
      <c r="N371" s="48">
        <v>7.135</v>
      </c>
      <c r="O371" s="48">
        <v>95.5958549</v>
      </c>
      <c r="P371" s="5">
        <v>50</v>
      </c>
      <c r="Q371" s="3"/>
    </row>
    <row x14ac:dyDescent="0.25" r="372" customHeight="1" ht="16.5">
      <c r="A372" s="5">
        <v>8721</v>
      </c>
      <c r="B372" s="3" t="s">
        <v>2964</v>
      </c>
      <c r="C372" s="3" t="s">
        <v>2965</v>
      </c>
      <c r="D372" s="5">
        <v>24</v>
      </c>
      <c r="E372" s="3" t="s">
        <v>281</v>
      </c>
      <c r="F372" s="5">
        <v>1</v>
      </c>
      <c r="G372" s="5">
        <v>23</v>
      </c>
      <c r="H372" s="3" t="s">
        <v>2</v>
      </c>
      <c r="I372" s="3" t="s">
        <v>2</v>
      </c>
      <c r="J372" s="55"/>
      <c r="K372" s="3"/>
      <c r="L372" s="48">
        <v>3.9</v>
      </c>
      <c r="M372" s="5">
        <v>78</v>
      </c>
      <c r="N372" s="48">
        <v>2.477</v>
      </c>
      <c r="O372" s="48">
        <v>94.0140845</v>
      </c>
      <c r="P372" s="5">
        <v>30</v>
      </c>
      <c r="Q372" s="3"/>
    </row>
    <row x14ac:dyDescent="0.25" r="373" customHeight="1" ht="16.5">
      <c r="A373" s="5">
        <v>8872</v>
      </c>
      <c r="B373" s="3" t="s">
        <v>2966</v>
      </c>
      <c r="C373" s="3" t="s">
        <v>2967</v>
      </c>
      <c r="D373" s="5">
        <v>4</v>
      </c>
      <c r="E373" s="3" t="s">
        <v>243</v>
      </c>
      <c r="F373" s="5">
        <v>2</v>
      </c>
      <c r="G373" s="5">
        <v>6</v>
      </c>
      <c r="H373" s="3" t="s">
        <v>2</v>
      </c>
      <c r="I373" s="3" t="s">
        <v>2</v>
      </c>
      <c r="J373" s="5">
        <v>3</v>
      </c>
      <c r="K373" s="3" t="s">
        <v>2968</v>
      </c>
      <c r="L373" s="48">
        <v>6.1</v>
      </c>
      <c r="M373" s="5">
        <v>92</v>
      </c>
      <c r="N373" s="48">
        <v>5.074</v>
      </c>
      <c r="O373" s="48">
        <v>92.96875</v>
      </c>
      <c r="P373" s="5">
        <v>25</v>
      </c>
      <c r="Q373" s="3"/>
    </row>
    <row x14ac:dyDescent="0.25" r="374" customHeight="1" ht="16.5">
      <c r="A374" s="5">
        <v>8899</v>
      </c>
      <c r="B374" s="3" t="s">
        <v>2969</v>
      </c>
      <c r="C374" s="3" t="s">
        <v>2970</v>
      </c>
      <c r="D374" s="5">
        <v>16</v>
      </c>
      <c r="E374" s="3" t="s">
        <v>55</v>
      </c>
      <c r="F374" s="5">
        <v>17</v>
      </c>
      <c r="G374" s="5">
        <v>17</v>
      </c>
      <c r="H374" s="3" t="s">
        <v>2</v>
      </c>
      <c r="I374" s="3" t="s">
        <v>2</v>
      </c>
      <c r="J374" s="5">
        <v>2</v>
      </c>
      <c r="K374" s="3" t="s">
        <v>2971</v>
      </c>
      <c r="L374" s="48">
        <v>12.2</v>
      </c>
      <c r="M374" s="5">
        <v>97</v>
      </c>
      <c r="N374" s="48">
        <v>7.958</v>
      </c>
      <c r="O374" s="48">
        <v>94.516129</v>
      </c>
      <c r="P374" s="5">
        <v>79</v>
      </c>
      <c r="Q374" s="3"/>
    </row>
    <row x14ac:dyDescent="0.25" r="375" customHeight="1" ht="16.5">
      <c r="A375" s="5">
        <v>9204</v>
      </c>
      <c r="B375" s="3" t="s">
        <v>2972</v>
      </c>
      <c r="C375" s="3" t="s">
        <v>2973</v>
      </c>
      <c r="D375" s="5">
        <v>19</v>
      </c>
      <c r="E375" s="3" t="s">
        <v>116</v>
      </c>
      <c r="F375" s="5">
        <v>4</v>
      </c>
      <c r="G375" s="5">
        <v>24</v>
      </c>
      <c r="H375" s="3" t="s">
        <v>2</v>
      </c>
      <c r="I375" s="3" t="s">
        <v>2</v>
      </c>
      <c r="J375" s="5">
        <v>3</v>
      </c>
      <c r="K375" s="3" t="s">
        <v>2974</v>
      </c>
      <c r="L375" s="48">
        <v>7.2</v>
      </c>
      <c r="M375" s="5">
        <v>90</v>
      </c>
      <c r="N375" s="48">
        <v>3.242</v>
      </c>
      <c r="O375" s="48">
        <v>64.2592593</v>
      </c>
      <c r="P375" s="5">
        <v>48</v>
      </c>
      <c r="Q375" s="3"/>
    </row>
    <row x14ac:dyDescent="0.25" r="376" customHeight="1" ht="16.5">
      <c r="A376" s="5">
        <v>9263</v>
      </c>
      <c r="B376" s="3" t="s">
        <v>2975</v>
      </c>
      <c r="C376" s="3" t="s">
        <v>2976</v>
      </c>
      <c r="D376" s="5">
        <v>15</v>
      </c>
      <c r="E376" s="3" t="s">
        <v>82</v>
      </c>
      <c r="F376" s="5">
        <v>12</v>
      </c>
      <c r="G376" s="5">
        <v>48</v>
      </c>
      <c r="H376" s="3" t="s">
        <v>2</v>
      </c>
      <c r="I376" s="3" t="s">
        <v>2</v>
      </c>
      <c r="J376" s="55"/>
      <c r="K376" s="3"/>
      <c r="L376" s="48">
        <v>35.4</v>
      </c>
      <c r="M376" s="5">
        <v>98</v>
      </c>
      <c r="N376" s="48">
        <v>32.956</v>
      </c>
      <c r="O376" s="48">
        <v>98.1557377</v>
      </c>
      <c r="P376" s="5">
        <v>191</v>
      </c>
      <c r="Q376" s="3"/>
    </row>
    <row x14ac:dyDescent="0.25" r="377" customHeight="1" ht="16.5">
      <c r="A377" s="5">
        <v>9333</v>
      </c>
      <c r="B377" s="3" t="s">
        <v>2977</v>
      </c>
      <c r="C377" s="3" t="s">
        <v>2978</v>
      </c>
      <c r="D377" s="5">
        <v>15</v>
      </c>
      <c r="E377" s="3" t="s">
        <v>82</v>
      </c>
      <c r="F377" s="5">
        <v>11</v>
      </c>
      <c r="G377" s="5">
        <v>83</v>
      </c>
      <c r="H377" s="3" t="s">
        <v>2</v>
      </c>
      <c r="I377" s="3" t="s">
        <v>2</v>
      </c>
      <c r="J377" s="55"/>
      <c r="K377" s="3"/>
      <c r="L377" s="5">
        <v>29</v>
      </c>
      <c r="M377" s="5">
        <v>99</v>
      </c>
      <c r="N377" s="48">
        <v>20.589</v>
      </c>
      <c r="O377" s="48">
        <v>98.1884058</v>
      </c>
      <c r="P377" s="5">
        <v>167</v>
      </c>
      <c r="Q377" s="3"/>
    </row>
    <row x14ac:dyDescent="0.25" r="378" customHeight="1" ht="16.5">
      <c r="A378" s="5">
        <v>9354</v>
      </c>
      <c r="B378" s="3" t="s">
        <v>1419</v>
      </c>
      <c r="C378" s="3" t="s">
        <v>1420</v>
      </c>
      <c r="D378" s="5">
        <v>17</v>
      </c>
      <c r="E378" s="3" t="s">
        <v>311</v>
      </c>
      <c r="F378" s="5">
        <v>7</v>
      </c>
      <c r="G378" s="5">
        <v>11</v>
      </c>
      <c r="H378" s="3" t="s">
        <v>2</v>
      </c>
      <c r="I378" s="3" t="s">
        <v>2</v>
      </c>
      <c r="J378" s="5">
        <v>2</v>
      </c>
      <c r="K378" s="3" t="s">
        <v>1421</v>
      </c>
      <c r="L378" s="48">
        <v>5.1</v>
      </c>
      <c r="M378" s="5">
        <v>90</v>
      </c>
      <c r="N378" s="48">
        <v>2.728</v>
      </c>
      <c r="O378" s="48">
        <v>72.5609756</v>
      </c>
      <c r="P378" s="5">
        <v>45</v>
      </c>
      <c r="Q378" s="3"/>
    </row>
    <row x14ac:dyDescent="0.25" r="379" customHeight="1" ht="16.5">
      <c r="A379" s="5">
        <v>9386</v>
      </c>
      <c r="B379" s="3" t="s">
        <v>2979</v>
      </c>
      <c r="C379" s="3" t="s">
        <v>2980</v>
      </c>
      <c r="D379" s="5">
        <v>6</v>
      </c>
      <c r="E379" s="3" t="s">
        <v>56</v>
      </c>
      <c r="F379" s="5">
        <v>1</v>
      </c>
      <c r="G379" s="5">
        <v>15</v>
      </c>
      <c r="H379" s="3" t="s">
        <v>2</v>
      </c>
      <c r="I379" s="3" t="s">
        <v>2</v>
      </c>
      <c r="J379" s="5">
        <v>2</v>
      </c>
      <c r="K379" s="3" t="s">
        <v>2981</v>
      </c>
      <c r="L379" s="48">
        <v>25.9</v>
      </c>
      <c r="M379" s="5">
        <v>99</v>
      </c>
      <c r="N379" s="48">
        <v>11.062</v>
      </c>
      <c r="O379" s="48">
        <v>96.3276836</v>
      </c>
      <c r="P379" s="5">
        <v>76</v>
      </c>
      <c r="Q379" s="3"/>
    </row>
    <row x14ac:dyDescent="0.25" r="380" customHeight="1" ht="16.5">
      <c r="A380" s="5">
        <v>9438</v>
      </c>
      <c r="B380" s="3" t="s">
        <v>2982</v>
      </c>
      <c r="C380" s="3" t="s">
        <v>2983</v>
      </c>
      <c r="D380" s="5">
        <v>24</v>
      </c>
      <c r="E380" s="3" t="s">
        <v>281</v>
      </c>
      <c r="F380" s="5">
        <v>1</v>
      </c>
      <c r="G380" s="5">
        <v>26</v>
      </c>
      <c r="H380" s="3" t="s">
        <v>2</v>
      </c>
      <c r="I380" s="3" t="s">
        <v>2</v>
      </c>
      <c r="J380" s="55"/>
      <c r="K380" s="3"/>
      <c r="L380" s="48">
        <v>4.4</v>
      </c>
      <c r="M380" s="5">
        <v>92</v>
      </c>
      <c r="N380" s="48">
        <v>1.778</v>
      </c>
      <c r="O380" s="48">
        <v>75.3968254</v>
      </c>
      <c r="P380" s="5">
        <v>20</v>
      </c>
      <c r="Q380" s="3"/>
    </row>
    <row x14ac:dyDescent="0.25" r="381" customHeight="1" ht="16.5">
      <c r="A381" s="5">
        <v>9442</v>
      </c>
      <c r="B381" s="3" t="s">
        <v>2984</v>
      </c>
      <c r="C381" s="3" t="s">
        <v>2985</v>
      </c>
      <c r="D381" s="5">
        <v>25</v>
      </c>
      <c r="E381" s="3" t="s">
        <v>1545</v>
      </c>
      <c r="F381" s="5">
        <v>1</v>
      </c>
      <c r="G381" s="5">
        <v>52</v>
      </c>
      <c r="H381" s="3" t="s">
        <v>2</v>
      </c>
      <c r="I381" s="3" t="s">
        <v>2</v>
      </c>
      <c r="J381" s="5">
        <v>2</v>
      </c>
      <c r="K381" s="3" t="s">
        <v>2986</v>
      </c>
      <c r="L381" s="48">
        <v>7.1</v>
      </c>
      <c r="M381" s="5">
        <v>93</v>
      </c>
      <c r="N381" s="48">
        <v>4.155</v>
      </c>
      <c r="O381" s="48">
        <v>82.3741007</v>
      </c>
      <c r="P381" s="5">
        <v>53</v>
      </c>
      <c r="Q381" s="3"/>
    </row>
    <row x14ac:dyDescent="0.25" r="382" customHeight="1" ht="16.5">
      <c r="A382" s="5">
        <v>9454</v>
      </c>
      <c r="B382" s="3" t="s">
        <v>2987</v>
      </c>
      <c r="C382" s="3" t="s">
        <v>2988</v>
      </c>
      <c r="D382" s="5">
        <v>16</v>
      </c>
      <c r="E382" s="3" t="s">
        <v>55</v>
      </c>
      <c r="F382" s="5">
        <v>3</v>
      </c>
      <c r="G382" s="5">
        <v>3</v>
      </c>
      <c r="H382" s="3" t="s">
        <v>2</v>
      </c>
      <c r="I382" s="3" t="s">
        <v>2</v>
      </c>
      <c r="J382" s="55"/>
      <c r="K382" s="3"/>
      <c r="L382" s="5">
        <v>5</v>
      </c>
      <c r="M382" s="5">
        <v>93</v>
      </c>
      <c r="N382" s="48">
        <v>3.083</v>
      </c>
      <c r="O382" s="48">
        <v>76.7175573</v>
      </c>
      <c r="P382" s="5">
        <v>40</v>
      </c>
      <c r="Q382" s="3"/>
    </row>
    <row x14ac:dyDescent="0.25" r="383" customHeight="1" ht="16.5">
      <c r="A383" s="5">
        <v>9474</v>
      </c>
      <c r="B383" s="3" t="s">
        <v>2989</v>
      </c>
      <c r="C383" s="3" t="s">
        <v>2990</v>
      </c>
      <c r="D383" s="5">
        <v>17</v>
      </c>
      <c r="E383" s="3" t="s">
        <v>311</v>
      </c>
      <c r="F383" s="5">
        <v>1</v>
      </c>
      <c r="G383" s="5">
        <v>15</v>
      </c>
      <c r="H383" s="3" t="s">
        <v>2</v>
      </c>
      <c r="I383" s="3" t="s">
        <v>2</v>
      </c>
      <c r="J383" s="5">
        <v>2</v>
      </c>
      <c r="K383" s="3" t="s">
        <v>2991</v>
      </c>
      <c r="L383" s="48">
        <v>5.3</v>
      </c>
      <c r="M383" s="5">
        <v>91</v>
      </c>
      <c r="N383" s="48">
        <v>3.405</v>
      </c>
      <c r="O383" s="48">
        <v>82.6190476</v>
      </c>
      <c r="P383" s="5">
        <v>87</v>
      </c>
      <c r="Q383" s="3"/>
    </row>
    <row x14ac:dyDescent="0.25" r="384" customHeight="1" ht="16.5">
      <c r="A384" s="5">
        <v>9488</v>
      </c>
      <c r="B384" s="3" t="s">
        <v>2992</v>
      </c>
      <c r="C384" s="3" t="s">
        <v>2993</v>
      </c>
      <c r="D384" s="5">
        <v>22</v>
      </c>
      <c r="E384" s="3" t="s">
        <v>75</v>
      </c>
      <c r="F384" s="5">
        <v>16</v>
      </c>
      <c r="G384" s="5">
        <v>22</v>
      </c>
      <c r="H384" s="3" t="s">
        <v>2</v>
      </c>
      <c r="I384" s="3" t="s">
        <v>2</v>
      </c>
      <c r="J384" s="5">
        <v>3</v>
      </c>
      <c r="K384" s="3" t="s">
        <v>2994</v>
      </c>
      <c r="L384" s="48">
        <v>4.4</v>
      </c>
      <c r="M384" s="5">
        <v>58</v>
      </c>
      <c r="N384" s="48">
        <v>2.486</v>
      </c>
      <c r="O384" s="48">
        <v>63.9784946</v>
      </c>
      <c r="P384" s="5">
        <v>40</v>
      </c>
      <c r="Q384" s="3"/>
    </row>
    <row x14ac:dyDescent="0.25" r="385" customHeight="1" ht="16.5">
      <c r="A385" s="5">
        <v>9493</v>
      </c>
      <c r="B385" s="3" t="s">
        <v>2995</v>
      </c>
      <c r="C385" s="3" t="s">
        <v>2996</v>
      </c>
      <c r="D385" s="5">
        <v>8</v>
      </c>
      <c r="E385" s="3" t="s">
        <v>64</v>
      </c>
      <c r="F385" s="5">
        <v>2</v>
      </c>
      <c r="G385" s="5">
        <v>11</v>
      </c>
      <c r="H385" s="3" t="s">
        <v>2</v>
      </c>
      <c r="I385" s="3" t="s">
        <v>2</v>
      </c>
      <c r="J385" s="5">
        <v>3</v>
      </c>
      <c r="K385" s="3" t="s">
        <v>2997</v>
      </c>
      <c r="L385" s="48">
        <v>24.5</v>
      </c>
      <c r="M385" s="5">
        <v>97</v>
      </c>
      <c r="N385" s="48">
        <v>14.528</v>
      </c>
      <c r="O385" s="48">
        <v>98.3394834</v>
      </c>
      <c r="P385" s="5">
        <v>65</v>
      </c>
      <c r="Q385" s="3"/>
    </row>
    <row x14ac:dyDescent="0.25" r="386" customHeight="1" ht="16.5">
      <c r="A386" s="5">
        <v>9590</v>
      </c>
      <c r="B386" s="3" t="s">
        <v>2998</v>
      </c>
      <c r="C386" s="3" t="s">
        <v>2999</v>
      </c>
      <c r="D386" s="5">
        <v>15</v>
      </c>
      <c r="E386" s="3" t="s">
        <v>82</v>
      </c>
      <c r="F386" s="5">
        <v>7</v>
      </c>
      <c r="G386" s="5">
        <v>32</v>
      </c>
      <c r="H386" s="3" t="s">
        <v>2</v>
      </c>
      <c r="I386" s="3" t="s">
        <v>2</v>
      </c>
      <c r="J386" s="55"/>
      <c r="K386" s="3"/>
      <c r="L386" s="48">
        <v>5.8</v>
      </c>
      <c r="M386" s="5">
        <v>94</v>
      </c>
      <c r="N386" s="48">
        <v>3.959</v>
      </c>
      <c r="O386" s="48">
        <v>86.9047619</v>
      </c>
      <c r="P386" s="5">
        <v>52</v>
      </c>
      <c r="Q386" s="3"/>
    </row>
    <row x14ac:dyDescent="0.25" r="387" customHeight="1" ht="16.5">
      <c r="A387" s="5">
        <v>9605</v>
      </c>
      <c r="B387" s="3" t="s">
        <v>3000</v>
      </c>
      <c r="C387" s="3" t="s">
        <v>3001</v>
      </c>
      <c r="D387" s="5">
        <v>22</v>
      </c>
      <c r="E387" s="3" t="s">
        <v>75</v>
      </c>
      <c r="F387" s="5">
        <v>1</v>
      </c>
      <c r="G387" s="5">
        <v>4</v>
      </c>
      <c r="H387" s="3" t="s">
        <v>2</v>
      </c>
      <c r="I387" s="3" t="s">
        <v>2</v>
      </c>
      <c r="J387" s="55"/>
      <c r="K387" s="3"/>
      <c r="L387" s="48">
        <v>7.9</v>
      </c>
      <c r="M387" s="5">
        <v>95</v>
      </c>
      <c r="N387" s="48">
        <v>4.42</v>
      </c>
      <c r="O387" s="48">
        <v>87.8238342</v>
      </c>
      <c r="P387" s="5">
        <v>75</v>
      </c>
      <c r="Q387" s="3"/>
    </row>
    <row x14ac:dyDescent="0.25" r="388" customHeight="1" ht="16.5">
      <c r="A388" s="5">
        <v>9621</v>
      </c>
      <c r="B388" s="3" t="s">
        <v>3002</v>
      </c>
      <c r="C388" s="3" t="s">
        <v>3003</v>
      </c>
      <c r="D388" s="5">
        <v>17</v>
      </c>
      <c r="E388" s="3" t="s">
        <v>311</v>
      </c>
      <c r="F388" s="5">
        <v>4</v>
      </c>
      <c r="G388" s="5">
        <v>22</v>
      </c>
      <c r="H388" s="3" t="s">
        <v>2</v>
      </c>
      <c r="I388" s="3" t="s">
        <v>2</v>
      </c>
      <c r="J388" s="55"/>
      <c r="K388" s="3"/>
      <c r="L388" s="48">
        <v>7.4</v>
      </c>
      <c r="M388" s="5">
        <v>96</v>
      </c>
      <c r="N388" s="48">
        <v>4.325</v>
      </c>
      <c r="O388" s="48">
        <v>93.2926829</v>
      </c>
      <c r="P388" s="5">
        <v>62</v>
      </c>
      <c r="Q388" s="3"/>
    </row>
    <row x14ac:dyDescent="0.25" r="389" customHeight="1" ht="16.5">
      <c r="A389" s="5">
        <v>9701</v>
      </c>
      <c r="B389" s="3" t="s">
        <v>3004</v>
      </c>
      <c r="C389" s="3" t="s">
        <v>3005</v>
      </c>
      <c r="D389" s="5">
        <v>17</v>
      </c>
      <c r="E389" s="3" t="s">
        <v>311</v>
      </c>
      <c r="F389" s="5">
        <v>1</v>
      </c>
      <c r="G389" s="5">
        <v>2</v>
      </c>
      <c r="H389" s="3" t="s">
        <v>2</v>
      </c>
      <c r="I389" s="3" t="s">
        <v>2</v>
      </c>
      <c r="J389" s="5">
        <v>2</v>
      </c>
      <c r="K389" s="3" t="s">
        <v>3006</v>
      </c>
      <c r="L389" s="48">
        <v>5.7</v>
      </c>
      <c r="M389" s="5">
        <v>94</v>
      </c>
      <c r="N389" s="48">
        <v>3.243</v>
      </c>
      <c r="O389" s="48">
        <v>77.8787879</v>
      </c>
      <c r="P389" s="5">
        <v>36</v>
      </c>
      <c r="Q389" s="3"/>
    </row>
    <row x14ac:dyDescent="0.25" r="390" customHeight="1" ht="16.5">
      <c r="A390" s="5">
        <v>9793</v>
      </c>
      <c r="B390" s="3" t="s">
        <v>3007</v>
      </c>
      <c r="C390" s="3" t="s">
        <v>3008</v>
      </c>
      <c r="D390" s="5">
        <v>15</v>
      </c>
      <c r="E390" s="3" t="s">
        <v>82</v>
      </c>
      <c r="F390" s="5">
        <v>9</v>
      </c>
      <c r="G390" s="5">
        <v>39</v>
      </c>
      <c r="H390" s="3" t="s">
        <v>2</v>
      </c>
      <c r="I390" s="3" t="s">
        <v>2</v>
      </c>
      <c r="J390" s="55"/>
      <c r="K390" s="3"/>
      <c r="L390" s="48">
        <v>9.5</v>
      </c>
      <c r="M390" s="5">
        <v>91</v>
      </c>
      <c r="N390" s="48">
        <v>5.308</v>
      </c>
      <c r="O390" s="48">
        <v>84.965035</v>
      </c>
      <c r="P390" s="5">
        <v>61</v>
      </c>
      <c r="Q390" s="3"/>
    </row>
    <row x14ac:dyDescent="0.25" r="391" customHeight="1" ht="16.5">
      <c r="A391" s="5">
        <v>9852</v>
      </c>
      <c r="B391" s="3" t="s">
        <v>3009</v>
      </c>
      <c r="C391" s="3" t="s">
        <v>3010</v>
      </c>
      <c r="D391" s="5">
        <v>16</v>
      </c>
      <c r="E391" s="3" t="s">
        <v>55</v>
      </c>
      <c r="F391" s="5">
        <v>3</v>
      </c>
      <c r="G391" s="5">
        <v>3</v>
      </c>
      <c r="H391" s="3" t="s">
        <v>2</v>
      </c>
      <c r="I391" s="3" t="s">
        <v>2</v>
      </c>
      <c r="J391" s="5">
        <v>2</v>
      </c>
      <c r="K391" s="3" t="s">
        <v>424</v>
      </c>
      <c r="L391" s="48">
        <v>5.3</v>
      </c>
      <c r="M391" s="5">
        <v>88</v>
      </c>
      <c r="N391" s="48">
        <v>3.779</v>
      </c>
      <c r="O391" s="48">
        <v>73.4375</v>
      </c>
      <c r="P391" s="7"/>
      <c r="Q391" s="3"/>
    </row>
    <row x14ac:dyDescent="0.25" r="392" customHeight="1" ht="16.5">
      <c r="A392" s="5">
        <v>10047</v>
      </c>
      <c r="B392" s="3" t="s">
        <v>3011</v>
      </c>
      <c r="C392" s="3" t="s">
        <v>3012</v>
      </c>
      <c r="D392" s="5">
        <v>38</v>
      </c>
      <c r="E392" s="3" t="s">
        <v>127</v>
      </c>
      <c r="F392" s="5">
        <v>1</v>
      </c>
      <c r="G392" s="5">
        <v>37</v>
      </c>
      <c r="H392" s="3"/>
      <c r="I392" s="3" t="s">
        <v>2</v>
      </c>
      <c r="J392" s="55"/>
      <c r="K392" s="3"/>
      <c r="L392" s="5">
        <v>0</v>
      </c>
      <c r="M392" s="5">
        <v>3</v>
      </c>
      <c r="N392" s="13"/>
      <c r="O392" s="13"/>
      <c r="P392" s="5">
        <v>11</v>
      </c>
      <c r="Q392" s="3"/>
    </row>
    <row x14ac:dyDescent="0.25" r="393" customHeight="1" ht="16.5">
      <c r="A393" s="5">
        <v>10258</v>
      </c>
      <c r="B393" s="3" t="s">
        <v>3013</v>
      </c>
      <c r="C393" s="3" t="s">
        <v>3014</v>
      </c>
      <c r="D393" s="5">
        <v>17</v>
      </c>
      <c r="E393" s="3" t="s">
        <v>311</v>
      </c>
      <c r="F393" s="5">
        <v>2</v>
      </c>
      <c r="G393" s="5">
        <v>5</v>
      </c>
      <c r="H393" s="3" t="s">
        <v>2</v>
      </c>
      <c r="I393" s="3" t="s">
        <v>2</v>
      </c>
      <c r="J393" s="55"/>
      <c r="K393" s="3"/>
      <c r="L393" s="48">
        <v>6.3</v>
      </c>
      <c r="M393" s="5">
        <v>93</v>
      </c>
      <c r="N393" s="48">
        <v>3.709</v>
      </c>
      <c r="O393" s="48">
        <v>85.9756098</v>
      </c>
      <c r="P393" s="5">
        <v>64</v>
      </c>
      <c r="Q393" s="3"/>
    </row>
    <row x14ac:dyDescent="0.25" r="394" customHeight="1" ht="16.5">
      <c r="A394" s="5">
        <v>10275</v>
      </c>
      <c r="B394" s="3" t="s">
        <v>3015</v>
      </c>
      <c r="C394" s="3" t="s">
        <v>3016</v>
      </c>
      <c r="D394" s="5">
        <v>20</v>
      </c>
      <c r="E394" s="3" t="s">
        <v>265</v>
      </c>
      <c r="F394" s="5">
        <v>7</v>
      </c>
      <c r="G394" s="5">
        <v>37</v>
      </c>
      <c r="H394" s="3" t="s">
        <v>3</v>
      </c>
      <c r="I394" s="3" t="s">
        <v>2</v>
      </c>
      <c r="J394" s="55"/>
      <c r="K394" s="3"/>
      <c r="L394" s="48">
        <v>2.4</v>
      </c>
      <c r="M394" s="5">
        <v>75</v>
      </c>
      <c r="N394" s="48">
        <v>1.266</v>
      </c>
      <c r="O394" s="48">
        <v>41.0569106</v>
      </c>
      <c r="P394" s="5">
        <v>31</v>
      </c>
      <c r="Q394" s="3"/>
    </row>
    <row x14ac:dyDescent="0.25" r="395" customHeight="1" ht="16.5">
      <c r="A395" s="5">
        <v>10278</v>
      </c>
      <c r="B395" s="3" t="s">
        <v>3017</v>
      </c>
      <c r="C395" s="3" t="s">
        <v>3018</v>
      </c>
      <c r="D395" s="5">
        <v>15</v>
      </c>
      <c r="E395" s="3" t="s">
        <v>82</v>
      </c>
      <c r="F395" s="5">
        <v>3</v>
      </c>
      <c r="G395" s="5">
        <v>9</v>
      </c>
      <c r="H395" s="3" t="s">
        <v>2</v>
      </c>
      <c r="I395" s="3" t="s">
        <v>2</v>
      </c>
      <c r="J395" s="5">
        <v>2</v>
      </c>
      <c r="K395" s="3" t="s">
        <v>3019</v>
      </c>
      <c r="L395" s="48">
        <v>10.2</v>
      </c>
      <c r="M395" s="5">
        <v>98</v>
      </c>
      <c r="N395" s="48">
        <v>5.854</v>
      </c>
      <c r="O395" s="48">
        <v>87.0629371</v>
      </c>
      <c r="P395" s="5">
        <v>66</v>
      </c>
      <c r="Q395" s="3"/>
    </row>
    <row x14ac:dyDescent="0.25" r="396" customHeight="1" ht="16.5">
      <c r="A396" s="5">
        <v>10292</v>
      </c>
      <c r="B396" s="3" t="s">
        <v>3020</v>
      </c>
      <c r="C396" s="3" t="s">
        <v>3021</v>
      </c>
      <c r="D396" s="5">
        <v>15</v>
      </c>
      <c r="E396" s="3" t="s">
        <v>82</v>
      </c>
      <c r="F396" s="5">
        <v>1</v>
      </c>
      <c r="G396" s="5">
        <v>3</v>
      </c>
      <c r="H396" s="3" t="s">
        <v>2</v>
      </c>
      <c r="I396" s="3" t="s">
        <v>2</v>
      </c>
      <c r="J396" s="55"/>
      <c r="K396" s="3"/>
      <c r="L396" s="48">
        <v>4.2</v>
      </c>
      <c r="M396" s="5">
        <v>69</v>
      </c>
      <c r="N396" s="48">
        <v>4.597</v>
      </c>
      <c r="O396" s="48">
        <v>92.6470588</v>
      </c>
      <c r="P396" s="5">
        <v>57</v>
      </c>
      <c r="Q396" s="3"/>
    </row>
    <row x14ac:dyDescent="0.25" r="397" customHeight="1" ht="16.5">
      <c r="A397" s="5">
        <v>10301</v>
      </c>
      <c r="B397" s="3" t="s">
        <v>3022</v>
      </c>
      <c r="C397" s="3" t="s">
        <v>3023</v>
      </c>
      <c r="D397" s="5">
        <v>16</v>
      </c>
      <c r="E397" s="3" t="s">
        <v>55</v>
      </c>
      <c r="F397" s="5">
        <v>1</v>
      </c>
      <c r="G397" s="5">
        <v>1</v>
      </c>
      <c r="H397" s="3" t="s">
        <v>2</v>
      </c>
      <c r="I397" s="3" t="s">
        <v>2</v>
      </c>
      <c r="J397" s="55"/>
      <c r="K397" s="3"/>
      <c r="L397" s="48">
        <v>4.6</v>
      </c>
      <c r="M397" s="5">
        <v>94</v>
      </c>
      <c r="N397" s="48">
        <v>2.316</v>
      </c>
      <c r="O397" s="48">
        <v>78.5171103</v>
      </c>
      <c r="P397" s="5">
        <v>42</v>
      </c>
      <c r="Q397" s="3"/>
    </row>
    <row x14ac:dyDescent="0.25" r="398" customHeight="1" ht="16.5">
      <c r="A398" s="5">
        <v>10306</v>
      </c>
      <c r="B398" s="3" t="s">
        <v>154</v>
      </c>
      <c r="C398" s="3" t="s">
        <v>155</v>
      </c>
      <c r="D398" s="5">
        <v>14</v>
      </c>
      <c r="E398" s="3" t="s">
        <v>156</v>
      </c>
      <c r="F398" s="5">
        <v>3</v>
      </c>
      <c r="G398" s="5">
        <v>4</v>
      </c>
      <c r="H398" s="3" t="s">
        <v>2</v>
      </c>
      <c r="I398" s="3" t="s">
        <v>2</v>
      </c>
      <c r="J398" s="5">
        <v>2</v>
      </c>
      <c r="K398" s="3" t="s">
        <v>157</v>
      </c>
      <c r="L398" s="48">
        <v>5.6</v>
      </c>
      <c r="M398" s="5">
        <v>91</v>
      </c>
      <c r="N398" s="48">
        <v>2.812</v>
      </c>
      <c r="O398" s="48">
        <v>79.6875</v>
      </c>
      <c r="P398" s="5">
        <v>40</v>
      </c>
      <c r="Q398" s="3"/>
    </row>
    <row x14ac:dyDescent="0.25" r="399" customHeight="1" ht="16.5">
      <c r="A399" s="5">
        <v>10309</v>
      </c>
      <c r="B399" s="3" t="s">
        <v>303</v>
      </c>
      <c r="C399" s="3" t="s">
        <v>304</v>
      </c>
      <c r="D399" s="5">
        <v>15</v>
      </c>
      <c r="E399" s="3" t="s">
        <v>82</v>
      </c>
      <c r="F399" s="5">
        <v>18</v>
      </c>
      <c r="G399" s="5">
        <v>32</v>
      </c>
      <c r="H399" s="3" t="s">
        <v>2</v>
      </c>
      <c r="I399" s="3" t="s">
        <v>2</v>
      </c>
      <c r="J399" s="5">
        <v>2</v>
      </c>
      <c r="K399" s="3" t="s">
        <v>305</v>
      </c>
      <c r="L399" s="48">
        <v>12.7</v>
      </c>
      <c r="M399" s="5">
        <v>97</v>
      </c>
      <c r="N399" s="48">
        <v>8.679</v>
      </c>
      <c r="O399" s="48">
        <v>94.8529412</v>
      </c>
      <c r="P399" s="5">
        <v>77</v>
      </c>
      <c r="Q399" s="3"/>
    </row>
    <row x14ac:dyDescent="0.25" r="400" customHeight="1" ht="16.5">
      <c r="A400" s="5">
        <v>10354</v>
      </c>
      <c r="B400" s="3" t="s">
        <v>3024</v>
      </c>
      <c r="C400" s="3" t="s">
        <v>3025</v>
      </c>
      <c r="D400" s="5">
        <v>22</v>
      </c>
      <c r="E400" s="3" t="s">
        <v>75</v>
      </c>
      <c r="F400" s="5">
        <v>4</v>
      </c>
      <c r="G400" s="5">
        <v>29</v>
      </c>
      <c r="H400" s="3" t="s">
        <v>2</v>
      </c>
      <c r="I400" s="3" t="s">
        <v>2</v>
      </c>
      <c r="J400" s="5">
        <v>2</v>
      </c>
      <c r="K400" s="3" t="s">
        <v>3026</v>
      </c>
      <c r="L400" s="48">
        <v>4.1</v>
      </c>
      <c r="M400" s="5">
        <v>80</v>
      </c>
      <c r="N400" s="48">
        <v>3.573</v>
      </c>
      <c r="O400" s="48">
        <v>94.9275362</v>
      </c>
      <c r="P400" s="5">
        <v>44</v>
      </c>
      <c r="Q400" s="3"/>
    </row>
    <row x14ac:dyDescent="0.25" r="401" customHeight="1" ht="16.5">
      <c r="A401" s="5">
        <v>10372</v>
      </c>
      <c r="B401" s="3" t="s">
        <v>3027</v>
      </c>
      <c r="C401" s="3" t="s">
        <v>3028</v>
      </c>
      <c r="D401" s="5">
        <v>12</v>
      </c>
      <c r="E401" s="3" t="s">
        <v>912</v>
      </c>
      <c r="F401" s="5">
        <v>1</v>
      </c>
      <c r="G401" s="5">
        <v>114</v>
      </c>
      <c r="H401" s="3" t="s">
        <v>3</v>
      </c>
      <c r="I401" s="3" t="s">
        <v>2</v>
      </c>
      <c r="J401" s="5">
        <v>2</v>
      </c>
      <c r="K401" s="3" t="s">
        <v>3029</v>
      </c>
      <c r="L401" s="48">
        <v>5.7</v>
      </c>
      <c r="M401" s="5">
        <v>84</v>
      </c>
      <c r="N401" s="48">
        <v>3.421</v>
      </c>
      <c r="O401" s="48">
        <v>65.3846154</v>
      </c>
      <c r="P401" s="5">
        <v>62</v>
      </c>
      <c r="Q401" s="3"/>
    </row>
    <row x14ac:dyDescent="0.25" r="402" customHeight="1" ht="16.5">
      <c r="A402" s="5">
        <v>10393</v>
      </c>
      <c r="B402" s="3" t="s">
        <v>3030</v>
      </c>
      <c r="C402" s="3" t="s">
        <v>3031</v>
      </c>
      <c r="D402" s="5">
        <v>16</v>
      </c>
      <c r="E402" s="3" t="s">
        <v>55</v>
      </c>
      <c r="F402" s="5">
        <v>5</v>
      </c>
      <c r="G402" s="5">
        <v>5</v>
      </c>
      <c r="H402" s="3" t="s">
        <v>2</v>
      </c>
      <c r="I402" s="3" t="s">
        <v>2</v>
      </c>
      <c r="J402" s="55"/>
      <c r="K402" s="3"/>
      <c r="L402" s="48">
        <v>6.9</v>
      </c>
      <c r="M402" s="5">
        <v>95</v>
      </c>
      <c r="N402" s="48">
        <v>3.079</v>
      </c>
      <c r="O402" s="48">
        <v>75.9541985</v>
      </c>
      <c r="P402" s="5">
        <v>47</v>
      </c>
      <c r="Q402" s="3"/>
    </row>
    <row x14ac:dyDescent="0.25" r="403" customHeight="1" ht="16.5">
      <c r="A403" s="5">
        <v>10398</v>
      </c>
      <c r="B403" s="3" t="s">
        <v>3032</v>
      </c>
      <c r="C403" s="3" t="s">
        <v>3033</v>
      </c>
      <c r="D403" s="5">
        <v>15</v>
      </c>
      <c r="E403" s="3" t="s">
        <v>82</v>
      </c>
      <c r="F403" s="5">
        <v>3</v>
      </c>
      <c r="G403" s="5">
        <v>12</v>
      </c>
      <c r="H403" s="3" t="s">
        <v>2</v>
      </c>
      <c r="I403" s="3" t="s">
        <v>2</v>
      </c>
      <c r="J403" s="55"/>
      <c r="K403" s="3"/>
      <c r="L403" s="48">
        <v>14.7</v>
      </c>
      <c r="M403" s="5">
        <v>95</v>
      </c>
      <c r="N403" s="48">
        <v>8.665</v>
      </c>
      <c r="O403" s="48">
        <v>94.0789474</v>
      </c>
      <c r="P403" s="5">
        <v>87</v>
      </c>
      <c r="Q403" s="3"/>
    </row>
    <row x14ac:dyDescent="0.25" r="404" customHeight="1" ht="16.5">
      <c r="A404" s="5">
        <v>10435</v>
      </c>
      <c r="B404" s="3" t="s">
        <v>3034</v>
      </c>
      <c r="C404" s="3" t="s">
        <v>3035</v>
      </c>
      <c r="D404" s="5">
        <v>6</v>
      </c>
      <c r="E404" s="3" t="s">
        <v>56</v>
      </c>
      <c r="F404" s="5">
        <v>3</v>
      </c>
      <c r="G404" s="5">
        <v>18</v>
      </c>
      <c r="H404" s="3" t="s">
        <v>2</v>
      </c>
      <c r="I404" s="3" t="s">
        <v>2</v>
      </c>
      <c r="J404" s="5">
        <v>3</v>
      </c>
      <c r="K404" s="3" t="s">
        <v>3036</v>
      </c>
      <c r="L404" s="48">
        <v>5.5</v>
      </c>
      <c r="M404" s="5">
        <v>68</v>
      </c>
      <c r="N404" s="48">
        <v>6.205</v>
      </c>
      <c r="O404" s="48">
        <v>90.1129944</v>
      </c>
      <c r="P404" s="5">
        <v>34</v>
      </c>
      <c r="Q404" s="3"/>
    </row>
    <row x14ac:dyDescent="0.25" r="405" customHeight="1" ht="16.5">
      <c r="A405" s="5">
        <v>10445</v>
      </c>
      <c r="B405" s="3" t="s">
        <v>1100</v>
      </c>
      <c r="C405" s="3" t="s">
        <v>1101</v>
      </c>
      <c r="D405" s="5">
        <v>8</v>
      </c>
      <c r="E405" s="3" t="s">
        <v>64</v>
      </c>
      <c r="F405" s="5">
        <v>19</v>
      </c>
      <c r="G405" s="5">
        <v>62</v>
      </c>
      <c r="H405" s="3" t="s">
        <v>2</v>
      </c>
      <c r="I405" s="3" t="s">
        <v>2</v>
      </c>
      <c r="J405" s="5">
        <v>3</v>
      </c>
      <c r="K405" s="3" t="s">
        <v>1102</v>
      </c>
      <c r="L405" s="48">
        <v>10.7</v>
      </c>
      <c r="M405" s="5">
        <v>97</v>
      </c>
      <c r="N405" s="48">
        <v>6.633</v>
      </c>
      <c r="O405" s="48">
        <v>91.2903226</v>
      </c>
      <c r="P405" s="5">
        <v>66</v>
      </c>
      <c r="Q405" s="3"/>
    </row>
    <row x14ac:dyDescent="0.25" r="406" customHeight="1" ht="16.5">
      <c r="A406" s="5">
        <v>10462</v>
      </c>
      <c r="B406" s="3" t="s">
        <v>3037</v>
      </c>
      <c r="C406" s="3" t="s">
        <v>3038</v>
      </c>
      <c r="D406" s="5">
        <v>18</v>
      </c>
      <c r="E406" s="3" t="s">
        <v>196</v>
      </c>
      <c r="F406" s="5">
        <v>3</v>
      </c>
      <c r="G406" s="5">
        <v>220</v>
      </c>
      <c r="H406" s="3" t="s">
        <v>2</v>
      </c>
      <c r="I406" s="3" t="s">
        <v>2</v>
      </c>
      <c r="J406" s="55"/>
      <c r="K406" s="3"/>
      <c r="L406" s="48">
        <v>3.4</v>
      </c>
      <c r="M406" s="5">
        <v>88</v>
      </c>
      <c r="N406" s="48">
        <v>1.96</v>
      </c>
      <c r="O406" s="48">
        <v>60.989011</v>
      </c>
      <c r="P406" s="5">
        <v>37</v>
      </c>
      <c r="Q406" s="3"/>
    </row>
    <row x14ac:dyDescent="0.25" r="407" customHeight="1" ht="16.5">
      <c r="A407" s="5">
        <v>10508</v>
      </c>
      <c r="B407" s="3" t="s">
        <v>3039</v>
      </c>
      <c r="C407" s="3" t="s">
        <v>3040</v>
      </c>
      <c r="D407" s="5">
        <v>16</v>
      </c>
      <c r="E407" s="3" t="s">
        <v>55</v>
      </c>
      <c r="F407" s="5">
        <v>18</v>
      </c>
      <c r="G407" s="5">
        <v>18</v>
      </c>
      <c r="H407" s="3" t="s">
        <v>2</v>
      </c>
      <c r="I407" s="3" t="s">
        <v>2</v>
      </c>
      <c r="J407" s="55"/>
      <c r="K407" s="3"/>
      <c r="L407" s="48">
        <v>11.1</v>
      </c>
      <c r="M407" s="5">
        <v>98</v>
      </c>
      <c r="N407" s="48">
        <v>6.936</v>
      </c>
      <c r="O407" s="48">
        <v>98.0519481</v>
      </c>
      <c r="P407" s="7"/>
      <c r="Q407" s="3"/>
    </row>
    <row x14ac:dyDescent="0.25" r="408" customHeight="1" ht="16.5">
      <c r="A408" s="5">
        <v>10531</v>
      </c>
      <c r="B408" s="3" t="s">
        <v>3041</v>
      </c>
      <c r="C408" s="3" t="s">
        <v>3042</v>
      </c>
      <c r="D408" s="5">
        <v>8</v>
      </c>
      <c r="E408" s="3" t="s">
        <v>64</v>
      </c>
      <c r="F408" s="5">
        <v>23</v>
      </c>
      <c r="G408" s="5">
        <v>99</v>
      </c>
      <c r="H408" s="3" t="s">
        <v>2</v>
      </c>
      <c r="I408" s="3" t="s">
        <v>2</v>
      </c>
      <c r="J408" s="5">
        <v>3</v>
      </c>
      <c r="K408" s="3" t="s">
        <v>3043</v>
      </c>
      <c r="L408" s="48">
        <v>9.7</v>
      </c>
      <c r="M408" s="5">
        <v>91</v>
      </c>
      <c r="N408" s="48">
        <v>6.17</v>
      </c>
      <c r="O408" s="48">
        <v>89.1608392</v>
      </c>
      <c r="P408" s="5">
        <v>75</v>
      </c>
      <c r="Q408" s="3"/>
    </row>
    <row x14ac:dyDescent="0.25" r="409" customHeight="1" ht="16.5">
      <c r="A409" s="5">
        <v>10538</v>
      </c>
      <c r="B409" s="3" t="s">
        <v>3044</v>
      </c>
      <c r="C409" s="3" t="s">
        <v>3045</v>
      </c>
      <c r="D409" s="5">
        <v>24</v>
      </c>
      <c r="E409" s="3" t="s">
        <v>281</v>
      </c>
      <c r="F409" s="5">
        <v>1</v>
      </c>
      <c r="G409" s="5">
        <v>31</v>
      </c>
      <c r="H409" s="3" t="s">
        <v>2</v>
      </c>
      <c r="I409" s="3" t="s">
        <v>2</v>
      </c>
      <c r="J409" s="55"/>
      <c r="K409" s="3"/>
      <c r="L409" s="48">
        <v>3.7</v>
      </c>
      <c r="M409" s="5">
        <v>92</v>
      </c>
      <c r="N409" s="48">
        <v>2.194</v>
      </c>
      <c r="O409" s="48">
        <v>86.2676056</v>
      </c>
      <c r="P409" s="5">
        <v>37</v>
      </c>
      <c r="Q409" s="3"/>
    </row>
    <row x14ac:dyDescent="0.25" r="410" customHeight="1" ht="16.5">
      <c r="A410" s="5">
        <v>10565</v>
      </c>
      <c r="B410" s="3" t="s">
        <v>3046</v>
      </c>
      <c r="C410" s="3" t="s">
        <v>3047</v>
      </c>
      <c r="D410" s="5">
        <v>8</v>
      </c>
      <c r="E410" s="3" t="s">
        <v>64</v>
      </c>
      <c r="F410" s="5">
        <v>11</v>
      </c>
      <c r="G410" s="5">
        <v>57</v>
      </c>
      <c r="H410" s="3" t="s">
        <v>2</v>
      </c>
      <c r="I410" s="3" t="s">
        <v>2</v>
      </c>
      <c r="J410" s="5">
        <v>3</v>
      </c>
      <c r="K410" s="3" t="s">
        <v>3048</v>
      </c>
      <c r="L410" s="48">
        <v>5.6</v>
      </c>
      <c r="M410" s="5">
        <v>77</v>
      </c>
      <c r="N410" s="48">
        <v>4.966</v>
      </c>
      <c r="O410" s="48">
        <v>90.8602151</v>
      </c>
      <c r="P410" s="5">
        <v>72</v>
      </c>
      <c r="Q410" s="3"/>
    </row>
    <row x14ac:dyDescent="0.25" r="411" customHeight="1" ht="16.5">
      <c r="A411" s="5">
        <v>10568</v>
      </c>
      <c r="B411" s="3" t="s">
        <v>3049</v>
      </c>
      <c r="C411" s="3" t="s">
        <v>3050</v>
      </c>
      <c r="D411" s="5">
        <v>18</v>
      </c>
      <c r="E411" s="3" t="s">
        <v>196</v>
      </c>
      <c r="F411" s="5">
        <v>11</v>
      </c>
      <c r="G411" s="5">
        <v>58</v>
      </c>
      <c r="H411" s="3" t="s">
        <v>2</v>
      </c>
      <c r="I411" s="3" t="s">
        <v>2</v>
      </c>
      <c r="J411" s="5">
        <v>3</v>
      </c>
      <c r="K411" s="3" t="s">
        <v>3051</v>
      </c>
      <c r="L411" s="48">
        <v>4.8</v>
      </c>
      <c r="M411" s="5">
        <v>88</v>
      </c>
      <c r="N411" s="48">
        <v>2.351</v>
      </c>
      <c r="O411" s="48">
        <v>79.7169811</v>
      </c>
      <c r="P411" s="5">
        <v>35</v>
      </c>
      <c r="Q411" s="3"/>
    </row>
    <row x14ac:dyDescent="0.25" r="412" customHeight="1" ht="16.5">
      <c r="A412" s="5">
        <v>10586</v>
      </c>
      <c r="B412" s="3" t="s">
        <v>3052</v>
      </c>
      <c r="C412" s="3" t="s">
        <v>3053</v>
      </c>
      <c r="D412" s="5">
        <v>16</v>
      </c>
      <c r="E412" s="3" t="s">
        <v>55</v>
      </c>
      <c r="F412" s="5">
        <v>9</v>
      </c>
      <c r="G412" s="5">
        <v>9</v>
      </c>
      <c r="H412" s="3" t="s">
        <v>2</v>
      </c>
      <c r="I412" s="3" t="s">
        <v>2</v>
      </c>
      <c r="J412" s="5">
        <v>2</v>
      </c>
      <c r="K412" s="3" t="s">
        <v>3054</v>
      </c>
      <c r="L412" s="48">
        <v>12.3</v>
      </c>
      <c r="M412" s="5">
        <v>97</v>
      </c>
      <c r="N412" s="48">
        <v>6.751</v>
      </c>
      <c r="O412" s="5">
        <v>95</v>
      </c>
      <c r="P412" s="5">
        <v>78</v>
      </c>
      <c r="Q412" s="3"/>
    </row>
    <row x14ac:dyDescent="0.25" r="413" customHeight="1" ht="16.5">
      <c r="A413" s="5">
        <v>10587</v>
      </c>
      <c r="B413" s="3" t="s">
        <v>3055</v>
      </c>
      <c r="C413" s="3" t="s">
        <v>3056</v>
      </c>
      <c r="D413" s="5">
        <v>16</v>
      </c>
      <c r="E413" s="3" t="s">
        <v>55</v>
      </c>
      <c r="F413" s="5">
        <v>4</v>
      </c>
      <c r="G413" s="5">
        <v>4</v>
      </c>
      <c r="H413" s="3" t="s">
        <v>2</v>
      </c>
      <c r="I413" s="3" t="s">
        <v>2</v>
      </c>
      <c r="J413" s="55"/>
      <c r="K413" s="3"/>
      <c r="L413" s="48">
        <v>5.5</v>
      </c>
      <c r="M413" s="5">
        <v>89</v>
      </c>
      <c r="N413" s="48">
        <v>2.78</v>
      </c>
      <c r="O413" s="48">
        <v>79.3478261</v>
      </c>
      <c r="P413" s="5">
        <v>38</v>
      </c>
      <c r="Q413" s="3"/>
    </row>
    <row x14ac:dyDescent="0.25" r="414" customHeight="1" ht="16.5">
      <c r="A414" s="5">
        <v>10594</v>
      </c>
      <c r="B414" s="3" t="s">
        <v>178</v>
      </c>
      <c r="C414" s="3" t="s">
        <v>179</v>
      </c>
      <c r="D414" s="5">
        <v>15</v>
      </c>
      <c r="E414" s="3" t="s">
        <v>82</v>
      </c>
      <c r="F414" s="5">
        <v>7</v>
      </c>
      <c r="G414" s="5">
        <v>7</v>
      </c>
      <c r="H414" s="3" t="s">
        <v>2</v>
      </c>
      <c r="I414" s="3" t="s">
        <v>2</v>
      </c>
      <c r="J414" s="5">
        <v>3</v>
      </c>
      <c r="K414" s="3" t="s">
        <v>180</v>
      </c>
      <c r="L414" s="48">
        <v>8.8</v>
      </c>
      <c r="M414" s="5">
        <v>96</v>
      </c>
      <c r="N414" s="48">
        <v>5.988</v>
      </c>
      <c r="O414" s="48">
        <v>94.2307692</v>
      </c>
      <c r="P414" s="5">
        <v>63</v>
      </c>
      <c r="Q414" s="3"/>
    </row>
    <row x14ac:dyDescent="0.25" r="415" customHeight="1" ht="16.5">
      <c r="A415" s="5">
        <v>10602</v>
      </c>
      <c r="B415" s="3" t="s">
        <v>3057</v>
      </c>
      <c r="C415" s="3" t="s">
        <v>3058</v>
      </c>
      <c r="D415" s="5">
        <v>2</v>
      </c>
      <c r="E415" s="3" t="s">
        <v>1463</v>
      </c>
      <c r="F415" s="5">
        <v>2</v>
      </c>
      <c r="G415" s="5">
        <v>20</v>
      </c>
      <c r="H415" s="3" t="s">
        <v>2</v>
      </c>
      <c r="I415" s="3" t="s">
        <v>2</v>
      </c>
      <c r="J415" s="5">
        <v>2</v>
      </c>
      <c r="K415" s="3" t="s">
        <v>3059</v>
      </c>
      <c r="L415" s="5">
        <v>10</v>
      </c>
      <c r="M415" s="5">
        <v>95</v>
      </c>
      <c r="N415" s="48">
        <v>5.535</v>
      </c>
      <c r="O415" s="48">
        <v>86.3970588</v>
      </c>
      <c r="P415" s="5">
        <v>57</v>
      </c>
      <c r="Q415" s="3"/>
    </row>
    <row x14ac:dyDescent="0.25" r="416" customHeight="1" ht="16.5">
      <c r="A416" s="5">
        <v>10605</v>
      </c>
      <c r="B416" s="3" t="s">
        <v>3060</v>
      </c>
      <c r="C416" s="3" t="s">
        <v>3061</v>
      </c>
      <c r="D416" s="5">
        <v>8</v>
      </c>
      <c r="E416" s="3" t="s">
        <v>64</v>
      </c>
      <c r="F416" s="5">
        <v>80</v>
      </c>
      <c r="G416" s="5">
        <v>353</v>
      </c>
      <c r="H416" s="3" t="s">
        <v>2</v>
      </c>
      <c r="I416" s="3" t="s">
        <v>2</v>
      </c>
      <c r="J416" s="5">
        <v>2</v>
      </c>
      <c r="K416" s="3" t="s">
        <v>3062</v>
      </c>
      <c r="L416" s="48">
        <v>8.4</v>
      </c>
      <c r="M416" s="5">
        <v>89</v>
      </c>
      <c r="N416" s="48">
        <v>4.5</v>
      </c>
      <c r="O416" s="48">
        <v>76.199262</v>
      </c>
      <c r="P416" s="5">
        <v>58</v>
      </c>
      <c r="Q416" s="3"/>
    </row>
    <row x14ac:dyDescent="0.25" r="417" customHeight="1" ht="16.5">
      <c r="A417" s="5">
        <v>10608</v>
      </c>
      <c r="B417" s="3" t="s">
        <v>166</v>
      </c>
      <c r="C417" s="3" t="s">
        <v>167</v>
      </c>
      <c r="D417" s="5">
        <v>9</v>
      </c>
      <c r="E417" s="3" t="s">
        <v>120</v>
      </c>
      <c r="F417" s="5">
        <v>3</v>
      </c>
      <c r="G417" s="5">
        <v>4</v>
      </c>
      <c r="H417" s="3" t="s">
        <v>2</v>
      </c>
      <c r="I417" s="3" t="s">
        <v>2</v>
      </c>
      <c r="J417" s="5">
        <v>3</v>
      </c>
      <c r="K417" s="3" t="s">
        <v>168</v>
      </c>
      <c r="L417" s="48">
        <v>33.3</v>
      </c>
      <c r="M417" s="5">
        <v>99</v>
      </c>
      <c r="N417" s="48">
        <v>22.556</v>
      </c>
      <c r="O417" s="48">
        <v>98.8888889</v>
      </c>
      <c r="P417" s="5">
        <v>70</v>
      </c>
      <c r="Q417" s="3"/>
    </row>
    <row x14ac:dyDescent="0.25" r="418" customHeight="1" ht="16.5">
      <c r="A418" s="5">
        <v>10620</v>
      </c>
      <c r="B418" s="3" t="s">
        <v>3063</v>
      </c>
      <c r="C418" s="3" t="s">
        <v>3064</v>
      </c>
      <c r="D418" s="5">
        <v>8</v>
      </c>
      <c r="E418" s="3" t="s">
        <v>64</v>
      </c>
      <c r="F418" s="5">
        <v>5</v>
      </c>
      <c r="G418" s="5">
        <v>15</v>
      </c>
      <c r="H418" s="3" t="s">
        <v>2</v>
      </c>
      <c r="I418" s="3" t="s">
        <v>2</v>
      </c>
      <c r="J418" s="55"/>
      <c r="K418" s="3"/>
      <c r="L418" s="5">
        <v>10</v>
      </c>
      <c r="M418" s="5">
        <v>95</v>
      </c>
      <c r="N418" s="48">
        <v>5.984</v>
      </c>
      <c r="O418" s="48">
        <v>88.3763838</v>
      </c>
      <c r="P418" s="5">
        <v>58</v>
      </c>
      <c r="Q418" s="3"/>
    </row>
    <row x14ac:dyDescent="0.25" r="419" customHeight="1" ht="16.5">
      <c r="A419" s="5">
        <v>10635</v>
      </c>
      <c r="B419" s="3" t="s">
        <v>158</v>
      </c>
      <c r="C419" s="3" t="s">
        <v>159</v>
      </c>
      <c r="D419" s="5">
        <v>22</v>
      </c>
      <c r="E419" s="3" t="s">
        <v>75</v>
      </c>
      <c r="F419" s="5">
        <v>5</v>
      </c>
      <c r="G419" s="5">
        <v>5</v>
      </c>
      <c r="H419" s="3" t="s">
        <v>2</v>
      </c>
      <c r="I419" s="3" t="s">
        <v>2</v>
      </c>
      <c r="J419" s="5">
        <v>2</v>
      </c>
      <c r="K419" s="3" t="s">
        <v>137</v>
      </c>
      <c r="L419" s="48">
        <v>4.5</v>
      </c>
      <c r="M419" s="5">
        <v>72</v>
      </c>
      <c r="N419" s="48">
        <v>2.506</v>
      </c>
      <c r="O419" s="48">
        <v>63.740458</v>
      </c>
      <c r="P419" s="5">
        <v>36</v>
      </c>
      <c r="Q419" s="3"/>
    </row>
    <row x14ac:dyDescent="0.25" r="420" customHeight="1" ht="16.5">
      <c r="A420" s="5">
        <v>10645</v>
      </c>
      <c r="B420" s="3" t="s">
        <v>3065</v>
      </c>
      <c r="C420" s="3" t="s">
        <v>3066</v>
      </c>
      <c r="D420" s="5">
        <v>15</v>
      </c>
      <c r="E420" s="3" t="s">
        <v>82</v>
      </c>
      <c r="F420" s="5">
        <v>4</v>
      </c>
      <c r="G420" s="5">
        <v>18</v>
      </c>
      <c r="H420" s="3" t="s">
        <v>2</v>
      </c>
      <c r="I420" s="3" t="s">
        <v>2</v>
      </c>
      <c r="J420" s="55"/>
      <c r="K420" s="3"/>
      <c r="L420" s="48">
        <v>9.6</v>
      </c>
      <c r="M420" s="5">
        <v>97</v>
      </c>
      <c r="N420" s="48">
        <v>5.508</v>
      </c>
      <c r="O420" s="48">
        <v>85.1449275</v>
      </c>
      <c r="P420" s="5">
        <v>46</v>
      </c>
      <c r="Q420" s="3"/>
    </row>
    <row x14ac:dyDescent="0.25" r="421" customHeight="1" ht="16.5">
      <c r="A421" s="5">
        <v>10674</v>
      </c>
      <c r="B421" s="3" t="s">
        <v>3067</v>
      </c>
      <c r="C421" s="3" t="s">
        <v>3068</v>
      </c>
      <c r="D421" s="5">
        <v>22</v>
      </c>
      <c r="E421" s="3" t="s">
        <v>75</v>
      </c>
      <c r="F421" s="5">
        <v>6</v>
      </c>
      <c r="G421" s="5">
        <v>15</v>
      </c>
      <c r="H421" s="3" t="s">
        <v>2</v>
      </c>
      <c r="I421" s="3" t="s">
        <v>2</v>
      </c>
      <c r="J421" s="5">
        <v>2</v>
      </c>
      <c r="K421" s="3" t="s">
        <v>3069</v>
      </c>
      <c r="L421" s="5">
        <v>9</v>
      </c>
      <c r="M421" s="5">
        <v>86</v>
      </c>
      <c r="N421" s="48">
        <v>4.952</v>
      </c>
      <c r="O421" s="48">
        <v>94.6078431</v>
      </c>
      <c r="P421" s="5">
        <v>60</v>
      </c>
      <c r="Q421" s="3"/>
    </row>
    <row x14ac:dyDescent="0.25" r="422" customHeight="1" ht="16.5">
      <c r="A422" s="5">
        <v>10717</v>
      </c>
      <c r="B422" s="3" t="s">
        <v>3070</v>
      </c>
      <c r="C422" s="3" t="s">
        <v>3071</v>
      </c>
      <c r="D422" s="5">
        <v>8</v>
      </c>
      <c r="E422" s="3" t="s">
        <v>64</v>
      </c>
      <c r="F422" s="5">
        <v>1</v>
      </c>
      <c r="G422" s="5">
        <v>8</v>
      </c>
      <c r="H422" s="3" t="s">
        <v>2</v>
      </c>
      <c r="I422" s="3" t="s">
        <v>2</v>
      </c>
      <c r="J422" s="55"/>
      <c r="K422" s="3"/>
      <c r="L422" s="48">
        <v>24.9</v>
      </c>
      <c r="M422" s="5">
        <v>97</v>
      </c>
      <c r="N422" s="48">
        <v>14.415</v>
      </c>
      <c r="O422" s="48">
        <v>97.9704797</v>
      </c>
      <c r="P422" s="5">
        <v>148</v>
      </c>
      <c r="Q422" s="3"/>
    </row>
    <row x14ac:dyDescent="0.25" r="423" customHeight="1" ht="16.5">
      <c r="A423" s="5">
        <v>10724</v>
      </c>
      <c r="B423" s="3" t="s">
        <v>3072</v>
      </c>
      <c r="C423" s="3" t="s">
        <v>3073</v>
      </c>
      <c r="D423" s="5">
        <v>25</v>
      </c>
      <c r="E423" s="3" t="s">
        <v>1545</v>
      </c>
      <c r="F423" s="5">
        <v>1</v>
      </c>
      <c r="G423" s="5">
        <v>138</v>
      </c>
      <c r="H423" s="3" t="s">
        <v>2</v>
      </c>
      <c r="I423" s="3" t="s">
        <v>2</v>
      </c>
      <c r="J423" s="5">
        <v>3</v>
      </c>
      <c r="K423" s="3" t="s">
        <v>3074</v>
      </c>
      <c r="L423" s="48">
        <v>6.8</v>
      </c>
      <c r="M423" s="5">
        <v>89</v>
      </c>
      <c r="N423" s="48">
        <v>3.744</v>
      </c>
      <c r="O423" s="48">
        <v>73.0769231</v>
      </c>
      <c r="P423" s="5">
        <v>46</v>
      </c>
      <c r="Q423" s="3"/>
    </row>
    <row x14ac:dyDescent="0.25" r="424" customHeight="1" ht="16.5">
      <c r="A424" s="5">
        <v>10738</v>
      </c>
      <c r="B424" s="3" t="s">
        <v>3075</v>
      </c>
      <c r="C424" s="3" t="s">
        <v>3076</v>
      </c>
      <c r="D424" s="5">
        <v>3</v>
      </c>
      <c r="E424" s="3" t="s">
        <v>146</v>
      </c>
      <c r="F424" s="5">
        <v>1</v>
      </c>
      <c r="G424" s="5">
        <v>12</v>
      </c>
      <c r="H424" s="3" t="s">
        <v>2</v>
      </c>
      <c r="I424" s="3" t="s">
        <v>2</v>
      </c>
      <c r="J424" s="55"/>
      <c r="K424" s="3"/>
      <c r="L424" s="48">
        <v>17.1</v>
      </c>
      <c r="M424" s="5">
        <v>98</v>
      </c>
      <c r="N424" s="48">
        <v>9.567</v>
      </c>
      <c r="O424" s="48">
        <v>90.9235669</v>
      </c>
      <c r="P424" s="5">
        <v>141</v>
      </c>
      <c r="Q424" s="3"/>
    </row>
    <row x14ac:dyDescent="0.25" r="425" customHeight="1" ht="16.5">
      <c r="A425" s="5">
        <v>10805</v>
      </c>
      <c r="B425" s="3" t="s">
        <v>3077</v>
      </c>
      <c r="C425" s="3" t="s">
        <v>3078</v>
      </c>
      <c r="D425" s="5">
        <v>50</v>
      </c>
      <c r="E425" s="3" t="s">
        <v>758</v>
      </c>
      <c r="F425" s="5">
        <v>49</v>
      </c>
      <c r="G425" s="5">
        <v>147</v>
      </c>
      <c r="H425" s="3" t="s">
        <v>3</v>
      </c>
      <c r="I425" s="3" t="s">
        <v>2</v>
      </c>
      <c r="J425" s="5">
        <v>3</v>
      </c>
      <c r="K425" s="3" t="s">
        <v>3079</v>
      </c>
      <c r="L425" s="48">
        <v>6.1</v>
      </c>
      <c r="M425" s="5">
        <v>79</v>
      </c>
      <c r="N425" s="48">
        <v>3.639</v>
      </c>
      <c r="O425" s="48">
        <v>63.4831461</v>
      </c>
      <c r="P425" s="5">
        <v>55</v>
      </c>
      <c r="Q425" s="3"/>
    </row>
    <row x14ac:dyDescent="0.25" r="426" customHeight="1" ht="16.5">
      <c r="A426" s="5">
        <v>10810</v>
      </c>
      <c r="B426" s="3" t="s">
        <v>3080</v>
      </c>
      <c r="C426" s="3" t="s">
        <v>3081</v>
      </c>
      <c r="D426" s="5">
        <v>18</v>
      </c>
      <c r="E426" s="3" t="s">
        <v>196</v>
      </c>
      <c r="F426" s="5">
        <v>10</v>
      </c>
      <c r="G426" s="5">
        <v>252</v>
      </c>
      <c r="H426" s="3" t="s">
        <v>3</v>
      </c>
      <c r="I426" s="3" t="s">
        <v>2</v>
      </c>
      <c r="J426" s="55"/>
      <c r="K426" s="3"/>
      <c r="L426" s="48">
        <v>3.7</v>
      </c>
      <c r="M426" s="5">
        <v>86</v>
      </c>
      <c r="N426" s="48">
        <v>2.068</v>
      </c>
      <c r="O426" s="48">
        <v>64.2857143</v>
      </c>
      <c r="P426" s="5">
        <v>38</v>
      </c>
      <c r="Q426" s="3"/>
    </row>
    <row x14ac:dyDescent="0.25" r="427" customHeight="1" ht="16.5">
      <c r="A427" s="5">
        <v>10816</v>
      </c>
      <c r="B427" s="3" t="s">
        <v>3082</v>
      </c>
      <c r="C427" s="3" t="s">
        <v>3083</v>
      </c>
      <c r="D427" s="5">
        <v>15</v>
      </c>
      <c r="E427" s="3" t="s">
        <v>82</v>
      </c>
      <c r="F427" s="5">
        <v>14</v>
      </c>
      <c r="G427" s="5">
        <v>46</v>
      </c>
      <c r="H427" s="3" t="s">
        <v>2</v>
      </c>
      <c r="I427" s="3" t="s">
        <v>2</v>
      </c>
      <c r="J427" s="5">
        <v>2</v>
      </c>
      <c r="K427" s="3" t="s">
        <v>3084</v>
      </c>
      <c r="L427" s="48">
        <v>12.9</v>
      </c>
      <c r="M427" s="5">
        <v>95</v>
      </c>
      <c r="N427" s="48">
        <v>12.339</v>
      </c>
      <c r="O427" s="48">
        <v>94.53125</v>
      </c>
      <c r="P427" s="5">
        <v>99</v>
      </c>
      <c r="Q427" s="3"/>
    </row>
    <row x14ac:dyDescent="0.25" r="428" customHeight="1" ht="16.5">
      <c r="A428" s="5">
        <v>10820</v>
      </c>
      <c r="B428" s="3" t="s">
        <v>3085</v>
      </c>
      <c r="C428" s="3" t="s">
        <v>3086</v>
      </c>
      <c r="D428" s="5">
        <v>18</v>
      </c>
      <c r="E428" s="3" t="s">
        <v>196</v>
      </c>
      <c r="F428" s="5">
        <v>47</v>
      </c>
      <c r="G428" s="5">
        <v>210</v>
      </c>
      <c r="H428" s="3" t="s">
        <v>2</v>
      </c>
      <c r="I428" s="3" t="s">
        <v>2</v>
      </c>
      <c r="J428" s="55"/>
      <c r="K428" s="3"/>
      <c r="L428" s="48">
        <v>4.2</v>
      </c>
      <c r="M428" s="5">
        <v>90</v>
      </c>
      <c r="N428" s="48">
        <v>2.495</v>
      </c>
      <c r="O428" s="48">
        <v>78.5714286</v>
      </c>
      <c r="P428" s="5">
        <v>31</v>
      </c>
      <c r="Q428" s="3"/>
    </row>
    <row x14ac:dyDescent="0.25" r="429" customHeight="1" ht="16.5">
      <c r="A429" s="5">
        <v>10822</v>
      </c>
      <c r="B429" s="3" t="s">
        <v>3087</v>
      </c>
      <c r="C429" s="3" t="s">
        <v>3088</v>
      </c>
      <c r="D429" s="5">
        <v>16</v>
      </c>
      <c r="E429" s="3" t="s">
        <v>55</v>
      </c>
      <c r="F429" s="5">
        <v>17</v>
      </c>
      <c r="G429" s="5">
        <v>17</v>
      </c>
      <c r="H429" s="3" t="s">
        <v>2</v>
      </c>
      <c r="I429" s="3" t="s">
        <v>2</v>
      </c>
      <c r="J429" s="5">
        <v>2</v>
      </c>
      <c r="K429" s="3" t="s">
        <v>3089</v>
      </c>
      <c r="L429" s="48">
        <v>8.3</v>
      </c>
      <c r="M429" s="5">
        <v>98</v>
      </c>
      <c r="N429" s="48">
        <v>4.699</v>
      </c>
      <c r="O429" s="48">
        <v>95.703125</v>
      </c>
      <c r="P429" s="5">
        <v>34</v>
      </c>
      <c r="Q429" s="3"/>
    </row>
    <row x14ac:dyDescent="0.25" r="430" customHeight="1" ht="16.5">
      <c r="A430" s="5">
        <v>10824</v>
      </c>
      <c r="B430" s="3" t="s">
        <v>3090</v>
      </c>
      <c r="C430" s="3" t="s">
        <v>3091</v>
      </c>
      <c r="D430" s="5">
        <v>18</v>
      </c>
      <c r="E430" s="3" t="s">
        <v>196</v>
      </c>
      <c r="F430" s="5">
        <v>7</v>
      </c>
      <c r="G430" s="5">
        <v>127</v>
      </c>
      <c r="H430" s="3" t="s">
        <v>2</v>
      </c>
      <c r="I430" s="3" t="s">
        <v>2</v>
      </c>
      <c r="J430" s="55"/>
      <c r="K430" s="3"/>
      <c r="L430" s="48">
        <v>7.5</v>
      </c>
      <c r="M430" s="5">
        <v>98</v>
      </c>
      <c r="N430" s="48">
        <v>3.723</v>
      </c>
      <c r="O430" s="48">
        <v>91.7582418</v>
      </c>
      <c r="P430" s="5">
        <v>55</v>
      </c>
      <c r="Q430" s="3"/>
    </row>
    <row x14ac:dyDescent="0.25" r="431" customHeight="1" ht="16.5">
      <c r="A431" s="5">
        <v>10825</v>
      </c>
      <c r="B431" s="3" t="s">
        <v>3092</v>
      </c>
      <c r="C431" s="3" t="s">
        <v>3093</v>
      </c>
      <c r="D431" s="5">
        <v>21</v>
      </c>
      <c r="E431" s="3" t="s">
        <v>60</v>
      </c>
      <c r="F431" s="5">
        <v>12</v>
      </c>
      <c r="G431" s="5">
        <v>69</v>
      </c>
      <c r="H431" s="3" t="s">
        <v>2</v>
      </c>
      <c r="I431" s="3" t="s">
        <v>2</v>
      </c>
      <c r="J431" s="5">
        <v>2</v>
      </c>
      <c r="K431" s="3" t="s">
        <v>3094</v>
      </c>
      <c r="L431" s="5">
        <v>6</v>
      </c>
      <c r="M431" s="5">
        <v>95</v>
      </c>
      <c r="N431" s="48">
        <v>3.255</v>
      </c>
      <c r="O431" s="48">
        <v>84.1176471</v>
      </c>
      <c r="P431" s="5">
        <v>61</v>
      </c>
      <c r="Q431" s="3"/>
    </row>
    <row x14ac:dyDescent="0.25" r="432" customHeight="1" ht="16.5">
      <c r="A432" s="5">
        <v>10831</v>
      </c>
      <c r="B432" s="3" t="s">
        <v>3095</v>
      </c>
      <c r="C432" s="3" t="s">
        <v>3096</v>
      </c>
      <c r="D432" s="5">
        <v>15</v>
      </c>
      <c r="E432" s="3" t="s">
        <v>82</v>
      </c>
      <c r="F432" s="5">
        <v>4</v>
      </c>
      <c r="G432" s="5">
        <v>17</v>
      </c>
      <c r="H432" s="3" t="s">
        <v>2</v>
      </c>
      <c r="I432" s="3" t="s">
        <v>2</v>
      </c>
      <c r="J432" s="55"/>
      <c r="K432" s="3"/>
      <c r="L432" s="48">
        <v>5.4</v>
      </c>
      <c r="M432" s="5">
        <v>88</v>
      </c>
      <c r="N432" s="48">
        <v>3.368</v>
      </c>
      <c r="O432" s="48">
        <v>78.6764706</v>
      </c>
      <c r="P432" s="5">
        <v>45</v>
      </c>
      <c r="Q432" s="3"/>
    </row>
    <row x14ac:dyDescent="0.25" r="433" customHeight="1" ht="16.5">
      <c r="A433" s="5">
        <v>10939</v>
      </c>
      <c r="B433" s="3" t="s">
        <v>3097</v>
      </c>
      <c r="C433" s="3" t="s">
        <v>3098</v>
      </c>
      <c r="D433" s="5">
        <v>16</v>
      </c>
      <c r="E433" s="3" t="s">
        <v>55</v>
      </c>
      <c r="F433" s="5">
        <v>33</v>
      </c>
      <c r="G433" s="5">
        <v>33</v>
      </c>
      <c r="H433" s="3" t="s">
        <v>2</v>
      </c>
      <c r="I433" s="3" t="s">
        <v>2</v>
      </c>
      <c r="J433" s="5">
        <v>2</v>
      </c>
      <c r="K433" s="3" t="s">
        <v>3099</v>
      </c>
      <c r="L433" s="48">
        <v>6.4</v>
      </c>
      <c r="M433" s="5">
        <v>88</v>
      </c>
      <c r="N433" s="48">
        <v>3.759</v>
      </c>
      <c r="O433" s="48">
        <v>73.8709677</v>
      </c>
      <c r="P433" s="5">
        <v>61</v>
      </c>
      <c r="Q433" s="3"/>
    </row>
    <row x14ac:dyDescent="0.25" r="434" customHeight="1" ht="16.5">
      <c r="A434" s="5">
        <v>10958</v>
      </c>
      <c r="B434" s="3" t="s">
        <v>3100</v>
      </c>
      <c r="C434" s="3" t="s">
        <v>3101</v>
      </c>
      <c r="D434" s="5">
        <v>7</v>
      </c>
      <c r="E434" s="3" t="s">
        <v>1210</v>
      </c>
      <c r="F434" s="5">
        <v>4</v>
      </c>
      <c r="G434" s="5">
        <v>76</v>
      </c>
      <c r="H434" s="3" t="s">
        <v>2</v>
      </c>
      <c r="I434" s="3" t="s">
        <v>2</v>
      </c>
      <c r="J434" s="5">
        <v>3</v>
      </c>
      <c r="K434" s="3" t="s">
        <v>3102</v>
      </c>
      <c r="L434" s="48">
        <v>5.1</v>
      </c>
      <c r="M434" s="5">
        <v>91</v>
      </c>
      <c r="N434" s="48">
        <v>3.016</v>
      </c>
      <c r="O434" s="48">
        <v>89.1509434</v>
      </c>
      <c r="P434" s="5">
        <v>42</v>
      </c>
      <c r="Q434" s="3"/>
    </row>
    <row x14ac:dyDescent="0.25" r="435" customHeight="1" ht="16.5">
      <c r="A435" s="5">
        <v>10976</v>
      </c>
      <c r="B435" s="3" t="s">
        <v>1300</v>
      </c>
      <c r="C435" s="3" t="s">
        <v>1301</v>
      </c>
      <c r="D435" s="5">
        <v>15</v>
      </c>
      <c r="E435" s="3" t="s">
        <v>82</v>
      </c>
      <c r="F435" s="5">
        <v>7</v>
      </c>
      <c r="G435" s="5">
        <v>7</v>
      </c>
      <c r="H435" s="3" t="s">
        <v>2</v>
      </c>
      <c r="I435" s="3" t="s">
        <v>2</v>
      </c>
      <c r="J435" s="5">
        <v>3</v>
      </c>
      <c r="K435" s="3" t="s">
        <v>1302</v>
      </c>
      <c r="L435" s="48">
        <v>6.3</v>
      </c>
      <c r="M435" s="5">
        <v>93</v>
      </c>
      <c r="N435" s="48">
        <v>3.681</v>
      </c>
      <c r="O435" s="48">
        <v>83.0882353</v>
      </c>
      <c r="P435" s="5">
        <v>37</v>
      </c>
      <c r="Q435" s="3"/>
    </row>
    <row x14ac:dyDescent="0.25" r="436" customHeight="1" ht="16.5">
      <c r="A436" s="5">
        <v>10980</v>
      </c>
      <c r="B436" s="3" t="s">
        <v>3103</v>
      </c>
      <c r="C436" s="3" t="s">
        <v>3104</v>
      </c>
      <c r="D436" s="5">
        <v>27</v>
      </c>
      <c r="E436" s="3" t="s">
        <v>2570</v>
      </c>
      <c r="F436" s="5">
        <v>1</v>
      </c>
      <c r="G436" s="5">
        <v>12</v>
      </c>
      <c r="H436" s="3" t="s">
        <v>3</v>
      </c>
      <c r="I436" s="3" t="s">
        <v>2</v>
      </c>
      <c r="J436" s="55"/>
      <c r="K436" s="3"/>
      <c r="L436" s="48">
        <v>4.9</v>
      </c>
      <c r="M436" s="5">
        <v>90</v>
      </c>
      <c r="N436" s="48">
        <v>1.957</v>
      </c>
      <c r="O436" s="48">
        <v>36.4583333</v>
      </c>
      <c r="P436" s="5">
        <v>27</v>
      </c>
      <c r="Q436" s="3"/>
    </row>
    <row x14ac:dyDescent="0.25" r="437" customHeight="1" ht="16.5">
      <c r="A437" s="5">
        <v>11002</v>
      </c>
      <c r="B437" s="3" t="s">
        <v>3105</v>
      </c>
      <c r="C437" s="3" t="s">
        <v>3106</v>
      </c>
      <c r="D437" s="5">
        <v>14</v>
      </c>
      <c r="E437" s="3" t="s">
        <v>156</v>
      </c>
      <c r="F437" s="5">
        <v>1</v>
      </c>
      <c r="G437" s="5">
        <v>10</v>
      </c>
      <c r="H437" s="3" t="s">
        <v>2</v>
      </c>
      <c r="I437" s="3" t="s">
        <v>2</v>
      </c>
      <c r="J437" s="5">
        <v>2</v>
      </c>
      <c r="K437" s="3" t="s">
        <v>3107</v>
      </c>
      <c r="L437" s="48">
        <v>5.2</v>
      </c>
      <c r="M437" s="5">
        <v>89</v>
      </c>
      <c r="N437" s="48">
        <v>2.904</v>
      </c>
      <c r="O437" s="48">
        <v>71.09375</v>
      </c>
      <c r="P437" s="5">
        <v>47</v>
      </c>
      <c r="Q437" s="3"/>
    </row>
    <row x14ac:dyDescent="0.25" r="438" customHeight="1" ht="16.5">
      <c r="A438" s="5">
        <v>11014</v>
      </c>
      <c r="B438" s="3" t="s">
        <v>1492</v>
      </c>
      <c r="C438" s="3" t="s">
        <v>1493</v>
      </c>
      <c r="D438" s="5">
        <v>9</v>
      </c>
      <c r="E438" s="3" t="s">
        <v>120</v>
      </c>
      <c r="F438" s="5">
        <v>21</v>
      </c>
      <c r="G438" s="5">
        <v>32</v>
      </c>
      <c r="H438" s="3" t="s">
        <v>2</v>
      </c>
      <c r="I438" s="3" t="s">
        <v>2</v>
      </c>
      <c r="J438" s="5">
        <v>3</v>
      </c>
      <c r="K438" s="3" t="s">
        <v>1494</v>
      </c>
      <c r="L438" s="48">
        <v>6.7</v>
      </c>
      <c r="M438" s="5">
        <v>88</v>
      </c>
      <c r="N438" s="48">
        <v>4.621</v>
      </c>
      <c r="O438" s="48">
        <v>85.7407407</v>
      </c>
      <c r="P438" s="5">
        <v>51</v>
      </c>
      <c r="Q438" s="3"/>
    </row>
    <row x14ac:dyDescent="0.25" r="439" customHeight="1" ht="16.5">
      <c r="A439" s="5">
        <v>11019</v>
      </c>
      <c r="B439" s="3" t="s">
        <v>1507</v>
      </c>
      <c r="C439" s="3" t="s">
        <v>1508</v>
      </c>
      <c r="D439" s="5">
        <v>8</v>
      </c>
      <c r="E439" s="3" t="s">
        <v>64</v>
      </c>
      <c r="F439" s="5">
        <v>28</v>
      </c>
      <c r="G439" s="5">
        <v>17</v>
      </c>
      <c r="H439" s="3" t="s">
        <v>2</v>
      </c>
      <c r="I439" s="3" t="s">
        <v>2</v>
      </c>
      <c r="J439" s="5">
        <v>2</v>
      </c>
      <c r="K439" s="3" t="s">
        <v>1509</v>
      </c>
      <c r="L439" s="48">
        <v>7.4</v>
      </c>
      <c r="M439" s="5">
        <v>92</v>
      </c>
      <c r="N439" s="48">
        <v>3.853</v>
      </c>
      <c r="O439" s="48">
        <v>75.3703704</v>
      </c>
      <c r="P439" s="5">
        <v>57</v>
      </c>
      <c r="Q439" s="3"/>
    </row>
    <row x14ac:dyDescent="0.25" r="440" customHeight="1" ht="16.5">
      <c r="A440" s="5">
        <v>11025</v>
      </c>
      <c r="B440" s="3" t="s">
        <v>3108</v>
      </c>
      <c r="C440" s="3" t="s">
        <v>3109</v>
      </c>
      <c r="D440" s="5">
        <v>2</v>
      </c>
      <c r="E440" s="3" t="s">
        <v>1463</v>
      </c>
      <c r="F440" s="5">
        <v>1</v>
      </c>
      <c r="G440" s="5">
        <v>95</v>
      </c>
      <c r="H440" s="3" t="s">
        <v>2</v>
      </c>
      <c r="I440" s="3" t="s">
        <v>2</v>
      </c>
      <c r="J440" s="55"/>
      <c r="K440" s="3"/>
      <c r="L440" s="48">
        <v>9.5</v>
      </c>
      <c r="M440" s="5">
        <v>94</v>
      </c>
      <c r="N440" s="48">
        <v>4.438</v>
      </c>
      <c r="O440" s="48">
        <v>79.7794118</v>
      </c>
      <c r="P440" s="5">
        <v>83</v>
      </c>
      <c r="Q440" s="3"/>
    </row>
    <row x14ac:dyDescent="0.25" r="441" customHeight="1" ht="16.5">
      <c r="A441" s="5">
        <v>11028</v>
      </c>
      <c r="B441" s="3" t="s">
        <v>3110</v>
      </c>
      <c r="C441" s="3" t="s">
        <v>3111</v>
      </c>
      <c r="D441" s="5">
        <v>4</v>
      </c>
      <c r="E441" s="3" t="s">
        <v>243</v>
      </c>
      <c r="F441" s="5">
        <v>1</v>
      </c>
      <c r="G441" s="5">
        <v>139</v>
      </c>
      <c r="H441" s="3" t="s">
        <v>2</v>
      </c>
      <c r="I441" s="3" t="s">
        <v>2</v>
      </c>
      <c r="J441" s="5">
        <v>2</v>
      </c>
      <c r="K441" s="3" t="s">
        <v>3112</v>
      </c>
      <c r="L441" s="48">
        <v>11.8</v>
      </c>
      <c r="M441" s="5">
        <v>98</v>
      </c>
      <c r="N441" s="48">
        <v>7.1</v>
      </c>
      <c r="O441" s="48">
        <v>97.65625</v>
      </c>
      <c r="P441" s="5">
        <v>94</v>
      </c>
      <c r="Q441" s="3"/>
    </row>
    <row x14ac:dyDescent="0.25" r="442" customHeight="1" ht="16.5">
      <c r="A442" s="5">
        <v>11038</v>
      </c>
      <c r="B442" s="3" t="s">
        <v>3113</v>
      </c>
      <c r="C442" s="3" t="s">
        <v>3114</v>
      </c>
      <c r="D442" s="5">
        <v>42</v>
      </c>
      <c r="E442" s="3" t="s">
        <v>982</v>
      </c>
      <c r="F442" s="5">
        <v>1</v>
      </c>
      <c r="G442" s="5">
        <v>29</v>
      </c>
      <c r="H442" s="3" t="s">
        <v>2</v>
      </c>
      <c r="I442" s="3" t="s">
        <v>2</v>
      </c>
      <c r="J442" s="5">
        <v>2</v>
      </c>
      <c r="K442" s="3" t="s">
        <v>3115</v>
      </c>
      <c r="L442" s="48">
        <v>7.8</v>
      </c>
      <c r="M442" s="5">
        <v>99</v>
      </c>
      <c r="N442" s="48">
        <v>4.303</v>
      </c>
      <c r="O442" s="48">
        <v>93.0555556</v>
      </c>
      <c r="P442" s="5">
        <v>45</v>
      </c>
      <c r="Q442" s="3"/>
    </row>
    <row x14ac:dyDescent="0.25" r="443" customHeight="1" ht="16.5">
      <c r="A443" s="5">
        <v>11041</v>
      </c>
      <c r="B443" s="3" t="s">
        <v>3116</v>
      </c>
      <c r="C443" s="3" t="s">
        <v>3117</v>
      </c>
      <c r="D443" s="5">
        <v>13</v>
      </c>
      <c r="E443" s="3" t="s">
        <v>215</v>
      </c>
      <c r="F443" s="5">
        <v>1</v>
      </c>
      <c r="G443" s="5">
        <v>25</v>
      </c>
      <c r="H443" s="3" t="s">
        <v>2</v>
      </c>
      <c r="I443" s="3" t="s">
        <v>2</v>
      </c>
      <c r="J443" s="5">
        <v>2</v>
      </c>
      <c r="K443" s="3" t="s">
        <v>3118</v>
      </c>
      <c r="L443" s="48">
        <v>6.5</v>
      </c>
      <c r="M443" s="5">
        <v>95</v>
      </c>
      <c r="N443" s="48">
        <v>4.105</v>
      </c>
      <c r="O443" s="48">
        <v>81.3253012</v>
      </c>
      <c r="P443" s="5">
        <v>58</v>
      </c>
      <c r="Q443" s="3"/>
    </row>
    <row x14ac:dyDescent="0.25" r="444" customHeight="1" ht="16.5">
      <c r="A444" s="5">
        <v>11043</v>
      </c>
      <c r="B444" s="3" t="s">
        <v>3119</v>
      </c>
      <c r="C444" s="3" t="s">
        <v>3120</v>
      </c>
      <c r="D444" s="5">
        <v>3</v>
      </c>
      <c r="E444" s="3" t="s">
        <v>146</v>
      </c>
      <c r="F444" s="5">
        <v>2</v>
      </c>
      <c r="G444" s="5">
        <v>226</v>
      </c>
      <c r="H444" s="3" t="s">
        <v>2</v>
      </c>
      <c r="I444" s="3" t="s">
        <v>2</v>
      </c>
      <c r="J444" s="5">
        <v>3</v>
      </c>
      <c r="K444" s="3" t="s">
        <v>3121</v>
      </c>
      <c r="L444" s="48">
        <v>7.6</v>
      </c>
      <c r="M444" s="5">
        <v>93</v>
      </c>
      <c r="N444" s="48">
        <v>4.65</v>
      </c>
      <c r="O444" s="48">
        <v>90.5063291</v>
      </c>
      <c r="P444" s="5">
        <v>82</v>
      </c>
      <c r="Q444" s="3"/>
    </row>
    <row x14ac:dyDescent="0.25" r="445" customHeight="1" ht="16.5">
      <c r="A445" s="5">
        <v>11073</v>
      </c>
      <c r="B445" s="3" t="s">
        <v>3122</v>
      </c>
      <c r="C445" s="3" t="s">
        <v>3123</v>
      </c>
      <c r="D445" s="5">
        <v>42</v>
      </c>
      <c r="E445" s="3" t="s">
        <v>982</v>
      </c>
      <c r="F445" s="5">
        <v>20</v>
      </c>
      <c r="G445" s="5">
        <v>332</v>
      </c>
      <c r="H445" s="3" t="s">
        <v>2</v>
      </c>
      <c r="I445" s="3" t="s">
        <v>2</v>
      </c>
      <c r="J445" s="5">
        <v>3</v>
      </c>
      <c r="K445" s="3" t="s">
        <v>3124</v>
      </c>
      <c r="L445" s="48">
        <v>6.9</v>
      </c>
      <c r="M445" s="5">
        <v>94</v>
      </c>
      <c r="N445" s="48">
        <v>4.244</v>
      </c>
      <c r="O445" s="48">
        <v>91.7582418</v>
      </c>
      <c r="P445" s="5">
        <v>69</v>
      </c>
      <c r="Q445" s="3"/>
    </row>
    <row x14ac:dyDescent="0.25" r="446" customHeight="1" ht="16.5">
      <c r="A446" s="5">
        <v>11080</v>
      </c>
      <c r="B446" s="3" t="s">
        <v>2023</v>
      </c>
      <c r="C446" s="3" t="s">
        <v>2024</v>
      </c>
      <c r="D446" s="5">
        <v>15</v>
      </c>
      <c r="E446" s="3" t="s">
        <v>82</v>
      </c>
      <c r="F446" s="5">
        <v>14</v>
      </c>
      <c r="G446" s="5">
        <v>55</v>
      </c>
      <c r="H446" s="3" t="s">
        <v>2</v>
      </c>
      <c r="I446" s="3" t="s">
        <v>2</v>
      </c>
      <c r="J446" s="5">
        <v>2</v>
      </c>
      <c r="K446" s="3" t="s">
        <v>2025</v>
      </c>
      <c r="L446" s="48">
        <v>6.6</v>
      </c>
      <c r="M446" s="5">
        <v>94</v>
      </c>
      <c r="N446" s="48">
        <v>5.248</v>
      </c>
      <c r="O446" s="48">
        <v>93.3823529</v>
      </c>
      <c r="P446" s="5">
        <v>55</v>
      </c>
      <c r="Q446" s="3"/>
    </row>
    <row x14ac:dyDescent="0.25" r="447" customHeight="1" ht="16.5">
      <c r="A447" s="5">
        <v>11106</v>
      </c>
      <c r="B447" s="3" t="s">
        <v>1884</v>
      </c>
      <c r="C447" s="3" t="s">
        <v>1885</v>
      </c>
      <c r="D447" s="5">
        <v>19</v>
      </c>
      <c r="E447" s="3" t="s">
        <v>116</v>
      </c>
      <c r="F447" s="5">
        <v>32</v>
      </c>
      <c r="G447" s="5">
        <v>129</v>
      </c>
      <c r="H447" s="3" t="s">
        <v>3</v>
      </c>
      <c r="I447" s="3" t="s">
        <v>2</v>
      </c>
      <c r="J447" s="5">
        <v>3</v>
      </c>
      <c r="K447" s="3" t="s">
        <v>1886</v>
      </c>
      <c r="L447" s="48">
        <v>6.6</v>
      </c>
      <c r="M447" s="5">
        <v>87</v>
      </c>
      <c r="N447" s="48">
        <v>3.616</v>
      </c>
      <c r="O447" s="48">
        <v>71.6666667</v>
      </c>
      <c r="P447" s="5">
        <v>49</v>
      </c>
      <c r="Q447" s="3"/>
    </row>
    <row x14ac:dyDescent="0.25" r="448" customHeight="1" ht="16.5">
      <c r="A448" s="5">
        <v>11116</v>
      </c>
      <c r="B448" s="3" t="s">
        <v>3125</v>
      </c>
      <c r="C448" s="3" t="s">
        <v>3126</v>
      </c>
      <c r="D448" s="5">
        <v>47</v>
      </c>
      <c r="E448" s="3" t="s">
        <v>3127</v>
      </c>
      <c r="F448" s="5">
        <v>17</v>
      </c>
      <c r="G448" s="5">
        <v>98</v>
      </c>
      <c r="H448" s="3" t="s">
        <v>2</v>
      </c>
      <c r="I448" s="3" t="s">
        <v>2</v>
      </c>
      <c r="J448" s="5">
        <v>3</v>
      </c>
      <c r="K448" s="3" t="s">
        <v>3128</v>
      </c>
      <c r="L448" s="48">
        <v>10.2</v>
      </c>
      <c r="M448" s="5">
        <v>96</v>
      </c>
      <c r="N448" s="48">
        <v>5.88</v>
      </c>
      <c r="O448" s="48">
        <v>82.8947368</v>
      </c>
      <c r="P448" s="5">
        <v>86</v>
      </c>
      <c r="Q448" s="3"/>
    </row>
    <row x14ac:dyDescent="0.25" r="449" customHeight="1" ht="16.5">
      <c r="A449" s="5">
        <v>11153</v>
      </c>
      <c r="B449" s="3" t="s">
        <v>3129</v>
      </c>
      <c r="C449" s="3" t="s">
        <v>3130</v>
      </c>
      <c r="D449" s="5">
        <v>19</v>
      </c>
      <c r="E449" s="3" t="s">
        <v>116</v>
      </c>
      <c r="F449" s="5">
        <v>16</v>
      </c>
      <c r="G449" s="5">
        <v>48</v>
      </c>
      <c r="H449" s="3" t="s">
        <v>3</v>
      </c>
      <c r="I449" s="3" t="s">
        <v>2</v>
      </c>
      <c r="J449" s="5">
        <v>3</v>
      </c>
      <c r="K449" s="3" t="s">
        <v>3131</v>
      </c>
      <c r="L449" s="48">
        <v>5.8</v>
      </c>
      <c r="M449" s="5">
        <v>80</v>
      </c>
      <c r="N449" s="48">
        <v>4.184</v>
      </c>
      <c r="O449" s="48">
        <v>80.5555556</v>
      </c>
      <c r="P449" s="5">
        <v>49</v>
      </c>
      <c r="Q449" s="3"/>
    </row>
    <row x14ac:dyDescent="0.25" r="450" customHeight="1" ht="16.5">
      <c r="A450" s="5">
        <v>11171</v>
      </c>
      <c r="B450" s="3" t="s">
        <v>3132</v>
      </c>
      <c r="C450" s="3" t="s">
        <v>3133</v>
      </c>
      <c r="D450" s="5">
        <v>15</v>
      </c>
      <c r="E450" s="3" t="s">
        <v>82</v>
      </c>
      <c r="F450" s="5">
        <v>2</v>
      </c>
      <c r="G450" s="5">
        <v>35</v>
      </c>
      <c r="H450" s="3" t="s">
        <v>2</v>
      </c>
      <c r="I450" s="3" t="s">
        <v>2</v>
      </c>
      <c r="J450" s="55"/>
      <c r="K450" s="3"/>
      <c r="L450" s="48">
        <v>7.6</v>
      </c>
      <c r="M450" s="5">
        <v>90</v>
      </c>
      <c r="N450" s="48">
        <v>4.531</v>
      </c>
      <c r="O450" s="48">
        <v>86.4705882</v>
      </c>
      <c r="P450" s="5">
        <v>69</v>
      </c>
      <c r="Q450" s="3"/>
    </row>
    <row x14ac:dyDescent="0.25" r="451" customHeight="1" ht="16.5">
      <c r="A451" s="5">
        <v>11177</v>
      </c>
      <c r="B451" s="3" t="s">
        <v>3134</v>
      </c>
      <c r="C451" s="3" t="s">
        <v>3135</v>
      </c>
      <c r="D451" s="5">
        <v>23</v>
      </c>
      <c r="E451" s="3" t="s">
        <v>2298</v>
      </c>
      <c r="F451" s="5">
        <v>4</v>
      </c>
      <c r="G451" s="5">
        <v>123</v>
      </c>
      <c r="H451" s="3" t="s">
        <v>3</v>
      </c>
      <c r="I451" s="3" t="s">
        <v>2</v>
      </c>
      <c r="J451" s="55"/>
      <c r="K451" s="3"/>
      <c r="L451" s="48">
        <v>2.8</v>
      </c>
      <c r="M451" s="5">
        <v>75</v>
      </c>
      <c r="N451" s="48">
        <v>1.597</v>
      </c>
      <c r="O451" s="48">
        <v>70.7746479</v>
      </c>
      <c r="P451" s="5">
        <v>28</v>
      </c>
      <c r="Q451" s="3"/>
    </row>
    <row x14ac:dyDescent="0.25" r="452" customHeight="1" ht="16.5">
      <c r="A452" s="5">
        <v>11185</v>
      </c>
      <c r="B452" s="3" t="s">
        <v>3136</v>
      </c>
      <c r="C452" s="3" t="s">
        <v>3137</v>
      </c>
      <c r="D452" s="5">
        <v>24</v>
      </c>
      <c r="E452" s="3" t="s">
        <v>281</v>
      </c>
      <c r="F452" s="5">
        <v>60</v>
      </c>
      <c r="G452" s="5">
        <v>148</v>
      </c>
      <c r="H452" s="3" t="s">
        <v>2</v>
      </c>
      <c r="I452" s="3" t="s">
        <v>2</v>
      </c>
      <c r="J452" s="5">
        <v>3</v>
      </c>
      <c r="K452" s="3" t="s">
        <v>3138</v>
      </c>
      <c r="L452" s="48">
        <v>4.2</v>
      </c>
      <c r="M452" s="5">
        <v>94</v>
      </c>
      <c r="N452" s="48">
        <v>1.641</v>
      </c>
      <c r="O452" s="48">
        <v>42.3076923</v>
      </c>
      <c r="P452" s="5">
        <v>47</v>
      </c>
      <c r="Q452" s="3"/>
    </row>
    <row x14ac:dyDescent="0.25" r="453" customHeight="1" ht="16.5">
      <c r="A453" s="5">
        <v>11205</v>
      </c>
      <c r="B453" s="3" t="s">
        <v>3139</v>
      </c>
      <c r="C453" s="3" t="s">
        <v>3140</v>
      </c>
      <c r="D453" s="5">
        <v>2</v>
      </c>
      <c r="E453" s="3" t="s">
        <v>1463</v>
      </c>
      <c r="F453" s="5">
        <v>1</v>
      </c>
      <c r="G453" s="5">
        <v>19</v>
      </c>
      <c r="H453" s="3" t="s">
        <v>2</v>
      </c>
      <c r="I453" s="3" t="s">
        <v>2</v>
      </c>
      <c r="J453" s="5">
        <v>2</v>
      </c>
      <c r="K453" s="3" t="s">
        <v>3141</v>
      </c>
      <c r="L453" s="48">
        <v>6.9</v>
      </c>
      <c r="M453" s="5">
        <v>87</v>
      </c>
      <c r="N453" s="48">
        <v>4.383</v>
      </c>
      <c r="O453" s="48">
        <v>90.7407407</v>
      </c>
      <c r="P453" s="5">
        <v>34</v>
      </c>
      <c r="Q453" s="3"/>
    </row>
    <row x14ac:dyDescent="0.25" r="454" customHeight="1" ht="16.5">
      <c r="A454" s="5">
        <v>11214</v>
      </c>
      <c r="B454" s="3" t="s">
        <v>3142</v>
      </c>
      <c r="C454" s="3" t="s">
        <v>3143</v>
      </c>
      <c r="D454" s="5">
        <v>16</v>
      </c>
      <c r="E454" s="3" t="s">
        <v>55</v>
      </c>
      <c r="F454" s="5">
        <v>37</v>
      </c>
      <c r="G454" s="5">
        <v>37</v>
      </c>
      <c r="H454" s="3" t="s">
        <v>2</v>
      </c>
      <c r="I454" s="3" t="s">
        <v>2</v>
      </c>
      <c r="J454" s="5">
        <v>3</v>
      </c>
      <c r="K454" s="3" t="s">
        <v>3144</v>
      </c>
      <c r="L454" s="48">
        <v>5.6</v>
      </c>
      <c r="M454" s="5">
        <v>89</v>
      </c>
      <c r="N454" s="48">
        <v>3.575</v>
      </c>
      <c r="O454" s="48">
        <v>80.1470588</v>
      </c>
      <c r="P454" s="5">
        <v>36</v>
      </c>
      <c r="Q454" s="3"/>
    </row>
    <row x14ac:dyDescent="0.25" r="455" customHeight="1" ht="16.5">
      <c r="A455" s="5">
        <v>11217</v>
      </c>
      <c r="B455" s="3" t="s">
        <v>3145</v>
      </c>
      <c r="C455" s="3" t="s">
        <v>3146</v>
      </c>
      <c r="D455" s="5">
        <v>22</v>
      </c>
      <c r="E455" s="3" t="s">
        <v>75</v>
      </c>
      <c r="F455" s="5">
        <v>21</v>
      </c>
      <c r="G455" s="5">
        <v>29</v>
      </c>
      <c r="H455" s="3" t="s">
        <v>2</v>
      </c>
      <c r="I455" s="3" t="s">
        <v>2</v>
      </c>
      <c r="J455" s="55"/>
      <c r="K455" s="3"/>
      <c r="L455" s="48">
        <v>5.8</v>
      </c>
      <c r="M455" s="5">
        <v>96</v>
      </c>
      <c r="N455" s="48">
        <v>3.335</v>
      </c>
      <c r="O455" s="48">
        <v>66.1290323</v>
      </c>
      <c r="P455" s="5">
        <v>46</v>
      </c>
      <c r="Q455" s="3"/>
    </row>
    <row x14ac:dyDescent="0.25" r="456" customHeight="1" ht="16.5">
      <c r="A456" s="5">
        <v>11272</v>
      </c>
      <c r="B456" s="3" t="s">
        <v>3147</v>
      </c>
      <c r="C456" s="3" t="s">
        <v>3148</v>
      </c>
      <c r="D456" s="5">
        <v>16</v>
      </c>
      <c r="E456" s="3" t="s">
        <v>55</v>
      </c>
      <c r="F456" s="5">
        <v>18</v>
      </c>
      <c r="G456" s="5">
        <v>18</v>
      </c>
      <c r="H456" s="3" t="s">
        <v>2</v>
      </c>
      <c r="I456" s="3" t="s">
        <v>2</v>
      </c>
      <c r="J456" s="5">
        <v>2</v>
      </c>
      <c r="K456" s="3" t="s">
        <v>3149</v>
      </c>
      <c r="L456" s="48">
        <v>6.9</v>
      </c>
      <c r="M456" s="5">
        <v>91</v>
      </c>
      <c r="N456" s="48">
        <v>4.101</v>
      </c>
      <c r="O456" s="48">
        <v>84.5864662</v>
      </c>
      <c r="P456" s="5">
        <v>62</v>
      </c>
      <c r="Q456" s="3"/>
    </row>
    <row x14ac:dyDescent="0.25" r="457" customHeight="1" ht="16.5">
      <c r="A457" s="5">
        <v>11291</v>
      </c>
      <c r="B457" s="3" t="s">
        <v>3150</v>
      </c>
      <c r="C457" s="3" t="s">
        <v>3151</v>
      </c>
      <c r="D457" s="5">
        <v>19</v>
      </c>
      <c r="E457" s="3" t="s">
        <v>116</v>
      </c>
      <c r="F457" s="5">
        <v>9</v>
      </c>
      <c r="G457" s="5">
        <v>35</v>
      </c>
      <c r="H457" s="3" t="s">
        <v>2</v>
      </c>
      <c r="I457" s="3" t="s">
        <v>2</v>
      </c>
      <c r="J457" s="5">
        <v>2</v>
      </c>
      <c r="K457" s="3" t="s">
        <v>3152</v>
      </c>
      <c r="L457" s="5">
        <v>8</v>
      </c>
      <c r="M457" s="5">
        <v>93</v>
      </c>
      <c r="N457" s="48">
        <v>4.604</v>
      </c>
      <c r="O457" s="48">
        <v>85.3703704</v>
      </c>
      <c r="P457" s="5">
        <v>53</v>
      </c>
      <c r="Q457" s="3"/>
    </row>
    <row x14ac:dyDescent="0.25" r="458" customHeight="1" ht="16.5">
      <c r="A458" s="5">
        <v>11305</v>
      </c>
      <c r="B458" s="3" t="s">
        <v>3153</v>
      </c>
      <c r="C458" s="3" t="s">
        <v>3154</v>
      </c>
      <c r="D458" s="5">
        <v>21</v>
      </c>
      <c r="E458" s="3" t="s">
        <v>60</v>
      </c>
      <c r="F458" s="5">
        <v>4</v>
      </c>
      <c r="G458" s="5">
        <v>21</v>
      </c>
      <c r="H458" s="3" t="s">
        <v>2</v>
      </c>
      <c r="I458" s="3" t="s">
        <v>2</v>
      </c>
      <c r="J458" s="5">
        <v>2</v>
      </c>
      <c r="K458" s="3" t="s">
        <v>3155</v>
      </c>
      <c r="L458" s="48">
        <v>5.3</v>
      </c>
      <c r="M458" s="5">
        <v>91</v>
      </c>
      <c r="N458" s="48">
        <v>2.458</v>
      </c>
      <c r="O458" s="48">
        <v>67.6829268</v>
      </c>
      <c r="P458" s="5">
        <v>50</v>
      </c>
      <c r="Q458" s="3"/>
    </row>
    <row x14ac:dyDescent="0.25" r="459" customHeight="1" ht="16.5">
      <c r="A459" s="5">
        <v>11320</v>
      </c>
      <c r="B459" s="3" t="s">
        <v>3156</v>
      </c>
      <c r="C459" s="3" t="s">
        <v>3157</v>
      </c>
      <c r="D459" s="5">
        <v>17</v>
      </c>
      <c r="E459" s="3" t="s">
        <v>311</v>
      </c>
      <c r="F459" s="5">
        <v>3</v>
      </c>
      <c r="G459" s="5">
        <v>29</v>
      </c>
      <c r="H459" s="3" t="s">
        <v>2</v>
      </c>
      <c r="I459" s="3" t="s">
        <v>2</v>
      </c>
      <c r="J459" s="55"/>
      <c r="K459" s="3"/>
      <c r="L459" s="48">
        <v>6.3</v>
      </c>
      <c r="M459" s="5">
        <v>96</v>
      </c>
      <c r="N459" s="48">
        <v>3.166</v>
      </c>
      <c r="O459" s="48">
        <v>82.9411765</v>
      </c>
      <c r="P459" s="5">
        <v>59</v>
      </c>
      <c r="Q459" s="3"/>
    </row>
    <row x14ac:dyDescent="0.25" r="460" customHeight="1" ht="16.5">
      <c r="A460" s="5">
        <v>11354</v>
      </c>
      <c r="B460" s="3" t="s">
        <v>3158</v>
      </c>
      <c r="C460" s="3" t="s">
        <v>3159</v>
      </c>
      <c r="D460" s="5">
        <v>8</v>
      </c>
      <c r="E460" s="3" t="s">
        <v>64</v>
      </c>
      <c r="F460" s="5">
        <v>23</v>
      </c>
      <c r="G460" s="5">
        <v>42</v>
      </c>
      <c r="H460" s="3" t="s">
        <v>2</v>
      </c>
      <c r="I460" s="3" t="s">
        <v>2</v>
      </c>
      <c r="J460" s="5">
        <v>3</v>
      </c>
      <c r="K460" s="3" t="s">
        <v>3160</v>
      </c>
      <c r="L460" s="48">
        <v>5.7</v>
      </c>
      <c r="M460" s="5">
        <v>93</v>
      </c>
      <c r="N460" s="48">
        <v>4.268</v>
      </c>
      <c r="O460" s="48">
        <v>94.6428571</v>
      </c>
      <c r="P460" s="5">
        <v>45</v>
      </c>
      <c r="Q460" s="3"/>
    </row>
    <row x14ac:dyDescent="0.25" r="461" customHeight="1" ht="16.5">
      <c r="A461" s="5">
        <v>11374</v>
      </c>
      <c r="B461" s="3" t="s">
        <v>3161</v>
      </c>
      <c r="C461" s="3" t="s">
        <v>3162</v>
      </c>
      <c r="D461" s="5">
        <v>15</v>
      </c>
      <c r="E461" s="3" t="s">
        <v>82</v>
      </c>
      <c r="F461" s="5">
        <v>3</v>
      </c>
      <c r="G461" s="5">
        <v>13</v>
      </c>
      <c r="H461" s="3" t="s">
        <v>2</v>
      </c>
      <c r="I461" s="3" t="s">
        <v>2</v>
      </c>
      <c r="J461" s="5">
        <v>2</v>
      </c>
      <c r="K461" s="3" t="s">
        <v>3163</v>
      </c>
      <c r="L461" s="48">
        <v>8.5</v>
      </c>
      <c r="M461" s="5">
        <v>91</v>
      </c>
      <c r="N461" s="48">
        <v>4.427</v>
      </c>
      <c r="O461" s="48">
        <v>79.9435028</v>
      </c>
      <c r="P461" s="5">
        <v>46</v>
      </c>
      <c r="Q461" s="3"/>
    </row>
    <row x14ac:dyDescent="0.25" r="462" customHeight="1" ht="16.5">
      <c r="A462" s="5">
        <v>11404</v>
      </c>
      <c r="B462" s="3" t="s">
        <v>1903</v>
      </c>
      <c r="C462" s="3" t="s">
        <v>1904</v>
      </c>
      <c r="D462" s="5">
        <v>6</v>
      </c>
      <c r="E462" s="3" t="s">
        <v>56</v>
      </c>
      <c r="F462" s="5">
        <v>3</v>
      </c>
      <c r="G462" s="5">
        <v>3</v>
      </c>
      <c r="H462" s="3" t="s">
        <v>2</v>
      </c>
      <c r="I462" s="3" t="s">
        <v>2</v>
      </c>
      <c r="J462" s="5">
        <v>3</v>
      </c>
      <c r="K462" s="3" t="s">
        <v>1905</v>
      </c>
      <c r="L462" s="48">
        <v>5.8</v>
      </c>
      <c r="M462" s="5">
        <v>87</v>
      </c>
      <c r="N462" s="48">
        <v>3.418</v>
      </c>
      <c r="O462" s="5">
        <v>95</v>
      </c>
      <c r="P462" s="5">
        <v>31</v>
      </c>
      <c r="Q462" s="3"/>
    </row>
    <row x14ac:dyDescent="0.25" r="463" customHeight="1" ht="16.5">
      <c r="A463" s="5">
        <v>11439</v>
      </c>
      <c r="B463" s="3" t="s">
        <v>3164</v>
      </c>
      <c r="C463" s="3" t="s">
        <v>3165</v>
      </c>
      <c r="D463" s="5">
        <v>8</v>
      </c>
      <c r="E463" s="3" t="s">
        <v>64</v>
      </c>
      <c r="F463" s="5">
        <v>1</v>
      </c>
      <c r="G463" s="5">
        <v>7</v>
      </c>
      <c r="H463" s="3" t="s">
        <v>2</v>
      </c>
      <c r="I463" s="3" t="s">
        <v>2</v>
      </c>
      <c r="J463" s="55"/>
      <c r="K463" s="3"/>
      <c r="L463" s="48">
        <v>8.8</v>
      </c>
      <c r="M463" s="5">
        <v>85</v>
      </c>
      <c r="N463" s="48">
        <v>5.611</v>
      </c>
      <c r="O463" s="48">
        <v>89.0243902</v>
      </c>
      <c r="P463" s="5">
        <v>84</v>
      </c>
      <c r="Q463" s="3"/>
    </row>
    <row x14ac:dyDescent="0.25" r="464" customHeight="1" ht="16.5">
      <c r="A464" s="5">
        <v>11447</v>
      </c>
      <c r="B464" s="3" t="s">
        <v>3166</v>
      </c>
      <c r="C464" s="3" t="s">
        <v>3167</v>
      </c>
      <c r="D464" s="5">
        <v>25</v>
      </c>
      <c r="E464" s="3" t="s">
        <v>1545</v>
      </c>
      <c r="F464" s="5">
        <v>3</v>
      </c>
      <c r="G464" s="5">
        <v>29</v>
      </c>
      <c r="H464" s="3" t="s">
        <v>2</v>
      </c>
      <c r="I464" s="3" t="s">
        <v>2</v>
      </c>
      <c r="J464" s="55"/>
      <c r="K464" s="3"/>
      <c r="L464" s="48">
        <v>7.9</v>
      </c>
      <c r="M464" s="5">
        <v>95</v>
      </c>
      <c r="N464" s="48">
        <v>4.842</v>
      </c>
      <c r="O464" s="48">
        <v>91.7266187</v>
      </c>
      <c r="P464" s="5">
        <v>59</v>
      </c>
      <c r="Q464" s="3"/>
    </row>
    <row x14ac:dyDescent="0.25" r="465" customHeight="1" ht="16.5">
      <c r="A465" s="5">
        <v>11470</v>
      </c>
      <c r="B465" s="3" t="s">
        <v>3168</v>
      </c>
      <c r="C465" s="3" t="s">
        <v>3169</v>
      </c>
      <c r="D465" s="5">
        <v>6</v>
      </c>
      <c r="E465" s="3" t="s">
        <v>56</v>
      </c>
      <c r="F465" s="5">
        <v>1</v>
      </c>
      <c r="G465" s="5">
        <v>6</v>
      </c>
      <c r="H465" s="3" t="s">
        <v>2</v>
      </c>
      <c r="I465" s="3" t="s">
        <v>2</v>
      </c>
      <c r="J465" s="5">
        <v>2</v>
      </c>
      <c r="K465" s="3" t="s">
        <v>3170</v>
      </c>
      <c r="L465" s="48">
        <v>13.3</v>
      </c>
      <c r="M465" s="5">
        <v>95</v>
      </c>
      <c r="N465" s="48">
        <v>7.971</v>
      </c>
      <c r="O465" s="48">
        <v>92.3728814</v>
      </c>
      <c r="P465" s="5">
        <v>102</v>
      </c>
      <c r="Q465" s="3"/>
    </row>
    <row x14ac:dyDescent="0.25" r="466" customHeight="1" ht="16.5">
      <c r="A466" s="5">
        <v>11488</v>
      </c>
      <c r="B466" s="3" t="s">
        <v>3171</v>
      </c>
      <c r="C466" s="3" t="s">
        <v>3172</v>
      </c>
      <c r="D466" s="5">
        <v>19</v>
      </c>
      <c r="E466" s="3" t="s">
        <v>116</v>
      </c>
      <c r="F466" s="5">
        <v>24</v>
      </c>
      <c r="G466" s="5">
        <v>42</v>
      </c>
      <c r="H466" s="3" t="s">
        <v>3</v>
      </c>
      <c r="I466" s="3" t="s">
        <v>2</v>
      </c>
      <c r="J466" s="5">
        <v>3</v>
      </c>
      <c r="K466" s="3" t="s">
        <v>3173</v>
      </c>
      <c r="L466" s="48">
        <v>6.7</v>
      </c>
      <c r="M466" s="5">
        <v>83</v>
      </c>
      <c r="N466" s="48">
        <v>4.087</v>
      </c>
      <c r="O466" s="48">
        <v>78.7037037</v>
      </c>
      <c r="P466" s="5">
        <v>48</v>
      </c>
      <c r="Q466" s="3"/>
    </row>
    <row x14ac:dyDescent="0.25" r="467" customHeight="1" ht="16.5">
      <c r="A467" s="5">
        <v>11500</v>
      </c>
      <c r="B467" s="3" t="s">
        <v>3174</v>
      </c>
      <c r="C467" s="3" t="s">
        <v>3175</v>
      </c>
      <c r="D467" s="5">
        <v>19</v>
      </c>
      <c r="E467" s="3" t="s">
        <v>116</v>
      </c>
      <c r="F467" s="5">
        <v>1</v>
      </c>
      <c r="G467" s="5">
        <v>3</v>
      </c>
      <c r="H467" s="3" t="s">
        <v>3</v>
      </c>
      <c r="I467" s="3" t="s">
        <v>2</v>
      </c>
      <c r="J467" s="5">
        <v>2</v>
      </c>
      <c r="K467" s="3" t="s">
        <v>3176</v>
      </c>
      <c r="L467" s="48">
        <v>6.9</v>
      </c>
      <c r="M467" s="5">
        <v>85</v>
      </c>
      <c r="N467" s="48">
        <v>4.734</v>
      </c>
      <c r="O467" s="48">
        <v>82.1678322</v>
      </c>
      <c r="P467" s="5">
        <v>33</v>
      </c>
      <c r="Q467" s="3"/>
    </row>
    <row x14ac:dyDescent="0.25" r="468" customHeight="1" ht="16.5">
      <c r="A468" s="5">
        <v>11502</v>
      </c>
      <c r="B468" s="3" t="s">
        <v>3177</v>
      </c>
      <c r="C468" s="3" t="s">
        <v>3178</v>
      </c>
      <c r="D468" s="5">
        <v>16</v>
      </c>
      <c r="E468" s="3" t="s">
        <v>55</v>
      </c>
      <c r="F468" s="5">
        <v>7</v>
      </c>
      <c r="G468" s="5">
        <v>7</v>
      </c>
      <c r="H468" s="3" t="s">
        <v>2</v>
      </c>
      <c r="I468" s="3" t="s">
        <v>2</v>
      </c>
      <c r="J468" s="55"/>
      <c r="K468" s="3"/>
      <c r="L468" s="48">
        <v>6.6</v>
      </c>
      <c r="M468" s="5">
        <v>90</v>
      </c>
      <c r="N468" s="48">
        <v>4.392</v>
      </c>
      <c r="O468" s="48">
        <v>81.6129032</v>
      </c>
      <c r="P468" s="7"/>
      <c r="Q468" s="3"/>
    </row>
    <row x14ac:dyDescent="0.25" r="469" customHeight="1" ht="16.5">
      <c r="A469" s="5">
        <v>11503</v>
      </c>
      <c r="B469" s="3" t="s">
        <v>3179</v>
      </c>
      <c r="C469" s="3" t="s">
        <v>3180</v>
      </c>
      <c r="D469" s="5">
        <v>16</v>
      </c>
      <c r="E469" s="3" t="s">
        <v>55</v>
      </c>
      <c r="F469" s="5">
        <v>2</v>
      </c>
      <c r="G469" s="5">
        <v>2</v>
      </c>
      <c r="H469" s="3" t="s">
        <v>2</v>
      </c>
      <c r="I469" s="3" t="s">
        <v>2</v>
      </c>
      <c r="J469" s="5">
        <v>2</v>
      </c>
      <c r="K469" s="3" t="s">
        <v>1282</v>
      </c>
      <c r="L469" s="48">
        <v>7.1</v>
      </c>
      <c r="M469" s="5">
        <v>89</v>
      </c>
      <c r="N469" s="48">
        <v>4.577</v>
      </c>
      <c r="O469" s="48">
        <v>81.1827957</v>
      </c>
      <c r="P469" s="5">
        <v>39</v>
      </c>
      <c r="Q469" s="3"/>
    </row>
    <row x14ac:dyDescent="0.25" r="470" customHeight="1" ht="16.5">
      <c r="A470" s="5">
        <v>11521</v>
      </c>
      <c r="B470" s="3" t="s">
        <v>3181</v>
      </c>
      <c r="C470" s="3" t="s">
        <v>3182</v>
      </c>
      <c r="D470" s="5">
        <v>50</v>
      </c>
      <c r="E470" s="3" t="s">
        <v>758</v>
      </c>
      <c r="F470" s="5">
        <v>4</v>
      </c>
      <c r="G470" s="5">
        <v>23</v>
      </c>
      <c r="H470" s="3" t="s">
        <v>3</v>
      </c>
      <c r="I470" s="3" t="s">
        <v>2</v>
      </c>
      <c r="J470" s="5">
        <v>2</v>
      </c>
      <c r="K470" s="3" t="s">
        <v>3183</v>
      </c>
      <c r="L470" s="48">
        <v>5.8</v>
      </c>
      <c r="M470" s="5">
        <v>80</v>
      </c>
      <c r="N470" s="48">
        <v>3.146</v>
      </c>
      <c r="O470" s="48">
        <v>51.1235955</v>
      </c>
      <c r="P470" s="5">
        <v>39</v>
      </c>
      <c r="Q470" s="3"/>
    </row>
    <row x14ac:dyDescent="0.25" r="471" customHeight="1" ht="16.5">
      <c r="A471" s="5">
        <v>11536</v>
      </c>
      <c r="B471" s="3" t="s">
        <v>3184</v>
      </c>
      <c r="C471" s="3" t="s">
        <v>3185</v>
      </c>
      <c r="D471" s="5">
        <v>9</v>
      </c>
      <c r="E471" s="3" t="s">
        <v>120</v>
      </c>
      <c r="F471" s="5">
        <v>1</v>
      </c>
      <c r="G471" s="5">
        <v>1</v>
      </c>
      <c r="H471" s="3" t="s">
        <v>2</v>
      </c>
      <c r="I471" s="3" t="s">
        <v>2</v>
      </c>
      <c r="J471" s="5">
        <v>2</v>
      </c>
      <c r="K471" s="3" t="s">
        <v>3186</v>
      </c>
      <c r="L471" s="48">
        <v>13.4</v>
      </c>
      <c r="M471" s="5">
        <v>92</v>
      </c>
      <c r="N471" s="48">
        <v>7.29</v>
      </c>
      <c r="O471" s="48">
        <v>87.6582278</v>
      </c>
      <c r="P471" s="5">
        <v>59</v>
      </c>
      <c r="Q471" s="3"/>
    </row>
    <row x14ac:dyDescent="0.25" r="472" customHeight="1" ht="16.5">
      <c r="A472" s="5">
        <v>11540</v>
      </c>
      <c r="B472" s="3" t="s">
        <v>3187</v>
      </c>
      <c r="C472" s="3" t="s">
        <v>3188</v>
      </c>
      <c r="D472" s="5">
        <v>17</v>
      </c>
      <c r="E472" s="3" t="s">
        <v>311</v>
      </c>
      <c r="F472" s="5">
        <v>1</v>
      </c>
      <c r="G472" s="5">
        <v>10</v>
      </c>
      <c r="H472" s="3" t="s">
        <v>2</v>
      </c>
      <c r="I472" s="3" t="s">
        <v>2</v>
      </c>
      <c r="J472" s="5">
        <v>2</v>
      </c>
      <c r="K472" s="3" t="s">
        <v>3189</v>
      </c>
      <c r="L472" s="5">
        <v>5</v>
      </c>
      <c r="M472" s="5">
        <v>85</v>
      </c>
      <c r="N472" s="48">
        <v>6.039</v>
      </c>
      <c r="O472" s="48">
        <v>89.0625</v>
      </c>
      <c r="P472" s="5">
        <v>37</v>
      </c>
      <c r="Q472" s="3"/>
    </row>
    <row x14ac:dyDescent="0.25" r="473" customHeight="1" ht="16.5">
      <c r="A473" s="5">
        <v>11601</v>
      </c>
      <c r="B473" s="3" t="s">
        <v>3190</v>
      </c>
      <c r="C473" s="3" t="s">
        <v>3191</v>
      </c>
      <c r="D473" s="5">
        <v>22</v>
      </c>
      <c r="E473" s="3" t="s">
        <v>75</v>
      </c>
      <c r="F473" s="5">
        <v>4</v>
      </c>
      <c r="G473" s="5">
        <v>33</v>
      </c>
      <c r="H473" s="3" t="s">
        <v>2</v>
      </c>
      <c r="I473" s="3" t="s">
        <v>2</v>
      </c>
      <c r="J473" s="5">
        <v>3</v>
      </c>
      <c r="K473" s="3" t="s">
        <v>3192</v>
      </c>
      <c r="L473" s="48">
        <v>5.8</v>
      </c>
      <c r="M473" s="5">
        <v>79</v>
      </c>
      <c r="N473" s="48">
        <v>3.291</v>
      </c>
      <c r="O473" s="48">
        <v>54.494382</v>
      </c>
      <c r="P473" s="5">
        <v>46</v>
      </c>
      <c r="Q473" s="3"/>
    </row>
    <row x14ac:dyDescent="0.25" r="474" customHeight="1" ht="16.5">
      <c r="A474" s="5">
        <v>11624</v>
      </c>
      <c r="B474" s="3" t="s">
        <v>3193</v>
      </c>
      <c r="C474" s="3" t="s">
        <v>3194</v>
      </c>
      <c r="D474" s="5">
        <v>8</v>
      </c>
      <c r="E474" s="3" t="s">
        <v>64</v>
      </c>
      <c r="F474" s="5">
        <v>1</v>
      </c>
      <c r="G474" s="5">
        <v>5</v>
      </c>
      <c r="H474" s="3" t="s">
        <v>2</v>
      </c>
      <c r="I474" s="3" t="s">
        <v>2</v>
      </c>
      <c r="J474" s="5">
        <v>2</v>
      </c>
      <c r="K474" s="3" t="s">
        <v>3195</v>
      </c>
      <c r="L474" s="48">
        <v>11.6</v>
      </c>
      <c r="M474" s="5">
        <v>94</v>
      </c>
      <c r="N474" s="48">
        <v>6.871</v>
      </c>
      <c r="O474" s="48">
        <v>91.8181818</v>
      </c>
      <c r="P474" s="5">
        <v>63</v>
      </c>
      <c r="Q474" s="3"/>
    </row>
    <row x14ac:dyDescent="0.25" r="475" customHeight="1" ht="16.5">
      <c r="A475" s="5">
        <v>11641</v>
      </c>
      <c r="B475" s="3" t="s">
        <v>3196</v>
      </c>
      <c r="C475" s="3" t="s">
        <v>3197</v>
      </c>
      <c r="D475" s="5">
        <v>8</v>
      </c>
      <c r="E475" s="3" t="s">
        <v>64</v>
      </c>
      <c r="F475" s="5">
        <v>18</v>
      </c>
      <c r="G475" s="5">
        <v>78</v>
      </c>
      <c r="H475" s="3" t="s">
        <v>2</v>
      </c>
      <c r="I475" s="3" t="s">
        <v>2</v>
      </c>
      <c r="J475" s="5">
        <v>3</v>
      </c>
      <c r="K475" s="3" t="s">
        <v>3198</v>
      </c>
      <c r="L475" s="48">
        <v>8.7</v>
      </c>
      <c r="M475" s="5">
        <v>92</v>
      </c>
      <c r="N475" s="48">
        <v>4.873</v>
      </c>
      <c r="O475" s="48">
        <v>83.7078652</v>
      </c>
      <c r="P475" s="5">
        <v>50</v>
      </c>
      <c r="Q475" s="3"/>
    </row>
    <row x14ac:dyDescent="0.25" r="476" customHeight="1" ht="16.5">
      <c r="A476" s="5">
        <v>11642</v>
      </c>
      <c r="B476" s="3" t="s">
        <v>368</v>
      </c>
      <c r="C476" s="3" t="s">
        <v>369</v>
      </c>
      <c r="D476" s="5">
        <v>8</v>
      </c>
      <c r="E476" s="3" t="s">
        <v>64</v>
      </c>
      <c r="F476" s="5">
        <v>4</v>
      </c>
      <c r="G476" s="5">
        <v>7</v>
      </c>
      <c r="H476" s="3" t="s">
        <v>2</v>
      </c>
      <c r="I476" s="3" t="s">
        <v>2</v>
      </c>
      <c r="J476" s="5">
        <v>3</v>
      </c>
      <c r="K476" s="3" t="s">
        <v>370</v>
      </c>
      <c r="L476" s="48">
        <v>3.5</v>
      </c>
      <c r="M476" s="5">
        <v>66</v>
      </c>
      <c r="N476" s="48">
        <v>2.368</v>
      </c>
      <c r="O476" s="48">
        <v>92.6470588</v>
      </c>
      <c r="P476" s="5">
        <v>29</v>
      </c>
      <c r="Q476" s="3"/>
    </row>
    <row x14ac:dyDescent="0.25" r="477" customHeight="1" ht="16.5">
      <c r="A477" s="5">
        <v>11643</v>
      </c>
      <c r="B477" s="3" t="s">
        <v>3199</v>
      </c>
      <c r="C477" s="3" t="s">
        <v>3200</v>
      </c>
      <c r="D477" s="5">
        <v>22</v>
      </c>
      <c r="E477" s="3" t="s">
        <v>75</v>
      </c>
      <c r="F477" s="5">
        <v>4</v>
      </c>
      <c r="G477" s="5">
        <v>20</v>
      </c>
      <c r="H477" s="3" t="s">
        <v>2</v>
      </c>
      <c r="I477" s="3" t="s">
        <v>2</v>
      </c>
      <c r="J477" s="55"/>
      <c r="K477" s="3"/>
      <c r="L477" s="5">
        <v>6</v>
      </c>
      <c r="M477" s="5">
        <v>94</v>
      </c>
      <c r="N477" s="48">
        <v>4.444</v>
      </c>
      <c r="O477" s="48">
        <v>93.0555556</v>
      </c>
      <c r="P477" s="5">
        <v>50</v>
      </c>
      <c r="Q477" s="3"/>
    </row>
    <row x14ac:dyDescent="0.25" r="478" customHeight="1" ht="16.5">
      <c r="A478" s="5">
        <v>11659</v>
      </c>
      <c r="B478" s="3" t="s">
        <v>3201</v>
      </c>
      <c r="C478" s="3" t="s">
        <v>3202</v>
      </c>
      <c r="D478" s="5">
        <v>10</v>
      </c>
      <c r="E478" s="3" t="s">
        <v>1859</v>
      </c>
      <c r="F478" s="5">
        <v>4</v>
      </c>
      <c r="G478" s="5">
        <v>62</v>
      </c>
      <c r="H478" s="3" t="s">
        <v>2</v>
      </c>
      <c r="I478" s="3" t="s">
        <v>2</v>
      </c>
      <c r="J478" s="5">
        <v>3</v>
      </c>
      <c r="K478" s="3" t="s">
        <v>3203</v>
      </c>
      <c r="L478" s="48">
        <v>9.6</v>
      </c>
      <c r="M478" s="5">
        <v>92</v>
      </c>
      <c r="N478" s="48">
        <v>5.448</v>
      </c>
      <c r="O478" s="48">
        <v>86.9811321</v>
      </c>
      <c r="P478" s="5">
        <v>73</v>
      </c>
      <c r="Q478" s="3"/>
    </row>
    <row x14ac:dyDescent="0.25" r="479" customHeight="1" ht="16.5">
      <c r="A479" s="5">
        <v>11673</v>
      </c>
      <c r="B479" s="3" t="s">
        <v>3204</v>
      </c>
      <c r="C479" s="3" t="s">
        <v>3205</v>
      </c>
      <c r="D479" s="5">
        <v>4</v>
      </c>
      <c r="E479" s="3" t="s">
        <v>243</v>
      </c>
      <c r="F479" s="5">
        <v>6</v>
      </c>
      <c r="G479" s="5">
        <v>42</v>
      </c>
      <c r="H479" s="3" t="s">
        <v>2</v>
      </c>
      <c r="I479" s="3" t="s">
        <v>2</v>
      </c>
      <c r="J479" s="5">
        <v>2</v>
      </c>
      <c r="K479" s="3" t="s">
        <v>3206</v>
      </c>
      <c r="L479" s="48">
        <v>17.6</v>
      </c>
      <c r="M479" s="5">
        <v>98</v>
      </c>
      <c r="N479" s="48">
        <v>10.257</v>
      </c>
      <c r="O479" s="48">
        <v>99.4186047</v>
      </c>
      <c r="P479" s="5">
        <v>103</v>
      </c>
      <c r="Q479" s="3"/>
    </row>
    <row x14ac:dyDescent="0.25" r="480" customHeight="1" ht="16.5">
      <c r="A480" s="5">
        <v>11679</v>
      </c>
      <c r="B480" s="3" t="s">
        <v>3207</v>
      </c>
      <c r="C480" s="3" t="s">
        <v>3208</v>
      </c>
      <c r="D480" s="5">
        <v>25</v>
      </c>
      <c r="E480" s="3" t="s">
        <v>1545</v>
      </c>
      <c r="F480" s="5">
        <v>2</v>
      </c>
      <c r="G480" s="5">
        <v>84</v>
      </c>
      <c r="H480" s="3" t="s">
        <v>2</v>
      </c>
      <c r="I480" s="3" t="s">
        <v>2</v>
      </c>
      <c r="J480" s="5">
        <v>2</v>
      </c>
      <c r="K480" s="3" t="s">
        <v>3209</v>
      </c>
      <c r="L480" s="48">
        <v>8.4</v>
      </c>
      <c r="M480" s="5">
        <v>96</v>
      </c>
      <c r="N480" s="48">
        <v>4.258</v>
      </c>
      <c r="O480" s="48">
        <v>86.6906475</v>
      </c>
      <c r="P480" s="5">
        <v>69</v>
      </c>
      <c r="Q480" s="3"/>
    </row>
    <row x14ac:dyDescent="0.25" r="481" customHeight="1" ht="16.5">
      <c r="A481" s="5">
        <v>11699</v>
      </c>
      <c r="B481" s="3" t="s">
        <v>3210</v>
      </c>
      <c r="C481" s="3" t="s">
        <v>3211</v>
      </c>
      <c r="D481" s="5">
        <v>3</v>
      </c>
      <c r="E481" s="3" t="s">
        <v>146</v>
      </c>
      <c r="F481" s="5">
        <v>3</v>
      </c>
      <c r="G481" s="5">
        <v>60</v>
      </c>
      <c r="H481" s="3" t="s">
        <v>2</v>
      </c>
      <c r="I481" s="3" t="s">
        <v>2</v>
      </c>
      <c r="J481" s="5">
        <v>3</v>
      </c>
      <c r="K481" s="3" t="s">
        <v>3212</v>
      </c>
      <c r="L481" s="48">
        <v>6.1</v>
      </c>
      <c r="M481" s="5">
        <v>89</v>
      </c>
      <c r="N481" s="48">
        <v>3.551</v>
      </c>
      <c r="O481" s="48">
        <v>74.3506494</v>
      </c>
      <c r="P481" s="5">
        <v>62</v>
      </c>
      <c r="Q481" s="3"/>
    </row>
    <row x14ac:dyDescent="0.25" r="482" customHeight="1" ht="16.5">
      <c r="A482" s="5">
        <v>11708</v>
      </c>
      <c r="B482" s="3" t="s">
        <v>3213</v>
      </c>
      <c r="C482" s="3" t="s">
        <v>3214</v>
      </c>
      <c r="D482" s="5">
        <v>12</v>
      </c>
      <c r="E482" s="3" t="s">
        <v>912</v>
      </c>
      <c r="F482" s="5">
        <v>1</v>
      </c>
      <c r="G482" s="5">
        <v>125</v>
      </c>
      <c r="H482" s="3" t="s">
        <v>2</v>
      </c>
      <c r="I482" s="3" t="s">
        <v>2</v>
      </c>
      <c r="J482" s="5">
        <v>2</v>
      </c>
      <c r="K482" s="3" t="s">
        <v>3215</v>
      </c>
      <c r="L482" s="48">
        <v>7.2</v>
      </c>
      <c r="M482" s="5">
        <v>96</v>
      </c>
      <c r="N482" s="48">
        <v>4.966</v>
      </c>
      <c r="O482" s="48">
        <v>84.2657343</v>
      </c>
      <c r="P482" s="5">
        <v>46</v>
      </c>
      <c r="Q482" s="3"/>
    </row>
    <row x14ac:dyDescent="0.25" r="483" customHeight="1" ht="16.5">
      <c r="A483" s="5">
        <v>11780</v>
      </c>
      <c r="B483" s="3" t="s">
        <v>3216</v>
      </c>
      <c r="C483" s="3" t="s">
        <v>3217</v>
      </c>
      <c r="D483" s="5">
        <v>13</v>
      </c>
      <c r="E483" s="3" t="s">
        <v>215</v>
      </c>
      <c r="F483" s="5">
        <v>3</v>
      </c>
      <c r="G483" s="5">
        <v>414</v>
      </c>
      <c r="H483" s="3" t="s">
        <v>2</v>
      </c>
      <c r="I483" s="3" t="s">
        <v>2</v>
      </c>
      <c r="J483" s="5">
        <v>3</v>
      </c>
      <c r="K483" s="3" t="s">
        <v>3218</v>
      </c>
      <c r="L483" s="48">
        <v>10.9</v>
      </c>
      <c r="M483" s="5">
        <v>98</v>
      </c>
      <c r="N483" s="48">
        <v>7.246</v>
      </c>
      <c r="O483" s="48">
        <v>93.0188679</v>
      </c>
      <c r="P483" s="5">
        <v>132</v>
      </c>
      <c r="Q483" s="3"/>
    </row>
    <row x14ac:dyDescent="0.25" r="484" customHeight="1" ht="16.5">
      <c r="A484" s="5">
        <v>11789</v>
      </c>
      <c r="B484" s="3" t="s">
        <v>3219</v>
      </c>
      <c r="C484" s="3" t="s">
        <v>3220</v>
      </c>
      <c r="D484" s="5">
        <v>15</v>
      </c>
      <c r="E484" s="3" t="s">
        <v>82</v>
      </c>
      <c r="F484" s="5">
        <v>6</v>
      </c>
      <c r="G484" s="5">
        <v>34</v>
      </c>
      <c r="H484" s="3" t="s">
        <v>2</v>
      </c>
      <c r="I484" s="3" t="s">
        <v>2</v>
      </c>
      <c r="J484" s="55"/>
      <c r="K484" s="3"/>
      <c r="L484" s="48">
        <v>12.6</v>
      </c>
      <c r="M484" s="5">
        <v>93</v>
      </c>
      <c r="N484" s="48">
        <v>7.275</v>
      </c>
      <c r="O484" s="48">
        <v>87.5</v>
      </c>
      <c r="P484" s="5">
        <v>84</v>
      </c>
      <c r="Q484" s="3"/>
    </row>
    <row x14ac:dyDescent="0.25" r="485" customHeight="1" ht="16.5">
      <c r="A485" s="5">
        <v>11792</v>
      </c>
      <c r="B485" s="3" t="s">
        <v>3221</v>
      </c>
      <c r="C485" s="3" t="s">
        <v>3222</v>
      </c>
      <c r="D485" s="5">
        <v>22</v>
      </c>
      <c r="E485" s="3" t="s">
        <v>75</v>
      </c>
      <c r="F485" s="5">
        <v>7</v>
      </c>
      <c r="G485" s="5">
        <v>28</v>
      </c>
      <c r="H485" s="3" t="s">
        <v>2</v>
      </c>
      <c r="I485" s="3" t="s">
        <v>2</v>
      </c>
      <c r="J485" s="5">
        <v>2</v>
      </c>
      <c r="K485" s="3" t="s">
        <v>3223</v>
      </c>
      <c r="L485" s="48">
        <v>6.5</v>
      </c>
      <c r="M485" s="5">
        <v>96</v>
      </c>
      <c r="N485" s="13"/>
      <c r="O485" s="13"/>
      <c r="P485" s="5">
        <v>146</v>
      </c>
      <c r="Q485" s="3"/>
    </row>
    <row x14ac:dyDescent="0.25" r="486" customHeight="1" ht="16.5">
      <c r="A486" s="5">
        <v>11836</v>
      </c>
      <c r="B486" s="3" t="s">
        <v>3224</v>
      </c>
      <c r="C486" s="3" t="s">
        <v>3225</v>
      </c>
      <c r="D486" s="5">
        <v>6</v>
      </c>
      <c r="E486" s="3" t="s">
        <v>56</v>
      </c>
      <c r="F486" s="5">
        <v>1</v>
      </c>
      <c r="G486" s="5">
        <v>11</v>
      </c>
      <c r="H486" s="3" t="s">
        <v>2</v>
      </c>
      <c r="I486" s="3" t="s">
        <v>2</v>
      </c>
      <c r="J486" s="5">
        <v>2</v>
      </c>
      <c r="K486" s="3" t="s">
        <v>3226</v>
      </c>
      <c r="L486" s="48">
        <v>9.8</v>
      </c>
      <c r="M486" s="5">
        <v>97</v>
      </c>
      <c r="N486" s="48">
        <v>6.141</v>
      </c>
      <c r="O486" s="48">
        <v>94.6581197</v>
      </c>
      <c r="P486" s="7"/>
      <c r="Q486" s="3"/>
    </row>
    <row x14ac:dyDescent="0.25" r="487" customHeight="1" ht="16.5">
      <c r="A487" s="5">
        <v>11839</v>
      </c>
      <c r="B487" s="3" t="s">
        <v>2011</v>
      </c>
      <c r="C487" s="3" t="s">
        <v>2012</v>
      </c>
      <c r="D487" s="5">
        <v>17</v>
      </c>
      <c r="E487" s="3" t="s">
        <v>311</v>
      </c>
      <c r="F487" s="5">
        <v>59</v>
      </c>
      <c r="G487" s="5">
        <v>33</v>
      </c>
      <c r="H487" s="3" t="s">
        <v>2</v>
      </c>
      <c r="I487" s="3" t="s">
        <v>2</v>
      </c>
      <c r="J487" s="5">
        <v>2</v>
      </c>
      <c r="K487" s="3" t="s">
        <v>2013</v>
      </c>
      <c r="L487" s="48">
        <v>8.9</v>
      </c>
      <c r="M487" s="5">
        <v>97</v>
      </c>
      <c r="N487" s="48">
        <v>5.571</v>
      </c>
      <c r="O487" s="48">
        <v>95.3125</v>
      </c>
      <c r="P487" s="5">
        <v>58</v>
      </c>
      <c r="Q487" s="3"/>
    </row>
    <row x14ac:dyDescent="0.25" r="488" customHeight="1" ht="16.5">
      <c r="A488" s="5">
        <v>11846</v>
      </c>
      <c r="B488" s="3" t="s">
        <v>3227</v>
      </c>
      <c r="C488" s="3" t="s">
        <v>3228</v>
      </c>
      <c r="D488" s="5">
        <v>15</v>
      </c>
      <c r="E488" s="3" t="s">
        <v>82</v>
      </c>
      <c r="F488" s="5">
        <v>25</v>
      </c>
      <c r="G488" s="5">
        <v>125</v>
      </c>
      <c r="H488" s="3" t="s">
        <v>2</v>
      </c>
      <c r="I488" s="3" t="s">
        <v>2</v>
      </c>
      <c r="J488" s="5">
        <v>2</v>
      </c>
      <c r="K488" s="3" t="s">
        <v>3229</v>
      </c>
      <c r="L488" s="48">
        <v>5.2</v>
      </c>
      <c r="M488" s="5">
        <v>90</v>
      </c>
      <c r="N488" s="48">
        <v>3.412</v>
      </c>
      <c r="O488" s="48">
        <v>83.0952381</v>
      </c>
      <c r="P488" s="5">
        <v>57</v>
      </c>
      <c r="Q488" s="3"/>
    </row>
    <row x14ac:dyDescent="0.25" r="489" customHeight="1" ht="16.5">
      <c r="A489" s="5">
        <v>11851</v>
      </c>
      <c r="B489" s="3" t="s">
        <v>1422</v>
      </c>
      <c r="C489" s="3" t="s">
        <v>1423</v>
      </c>
      <c r="D489" s="5">
        <v>15</v>
      </c>
      <c r="E489" s="3" t="s">
        <v>82</v>
      </c>
      <c r="F489" s="5">
        <v>10</v>
      </c>
      <c r="G489" s="5">
        <v>14</v>
      </c>
      <c r="H489" s="3" t="s">
        <v>2</v>
      </c>
      <c r="I489" s="3" t="s">
        <v>2</v>
      </c>
      <c r="J489" s="5">
        <v>2</v>
      </c>
      <c r="K489" s="3" t="s">
        <v>1424</v>
      </c>
      <c r="L489" s="48">
        <v>6.3</v>
      </c>
      <c r="M489" s="5">
        <v>96</v>
      </c>
      <c r="N489" s="48">
        <v>3.754</v>
      </c>
      <c r="O489" s="48">
        <v>88.4146341</v>
      </c>
      <c r="P489" s="7"/>
      <c r="Q489" s="3"/>
    </row>
    <row x14ac:dyDescent="0.25" r="490" customHeight="1" ht="16.5">
      <c r="A490" s="5">
        <v>11852</v>
      </c>
      <c r="B490" s="3" t="s">
        <v>3230</v>
      </c>
      <c r="C490" s="3" t="s">
        <v>3231</v>
      </c>
      <c r="D490" s="5">
        <v>7</v>
      </c>
      <c r="E490" s="3" t="s">
        <v>1210</v>
      </c>
      <c r="F490" s="5">
        <v>1</v>
      </c>
      <c r="G490" s="5">
        <v>20</v>
      </c>
      <c r="H490" s="3" t="s">
        <v>2</v>
      </c>
      <c r="I490" s="3" t="s">
        <v>2</v>
      </c>
      <c r="J490" s="5">
        <v>2</v>
      </c>
      <c r="K490" s="3" t="s">
        <v>3232</v>
      </c>
      <c r="L490" s="48">
        <v>13.8</v>
      </c>
      <c r="M490" s="5">
        <v>98</v>
      </c>
      <c r="N490" s="48">
        <v>9.601</v>
      </c>
      <c r="O490" s="48">
        <v>97.311828</v>
      </c>
      <c r="P490" s="5">
        <v>104</v>
      </c>
      <c r="Q490" s="3"/>
    </row>
    <row x14ac:dyDescent="0.25" r="491" customHeight="1" ht="16.5">
      <c r="A491" s="5">
        <v>11872</v>
      </c>
      <c r="B491" s="3" t="s">
        <v>3233</v>
      </c>
      <c r="C491" s="3" t="s">
        <v>3234</v>
      </c>
      <c r="D491" s="5">
        <v>20</v>
      </c>
      <c r="E491" s="3" t="s">
        <v>265</v>
      </c>
      <c r="F491" s="5">
        <v>2</v>
      </c>
      <c r="G491" s="5">
        <v>38</v>
      </c>
      <c r="H491" s="3" t="s">
        <v>2</v>
      </c>
      <c r="I491" s="3" t="s">
        <v>2</v>
      </c>
      <c r="J491" s="55"/>
      <c r="K491" s="3"/>
      <c r="L491" s="48">
        <v>3.1</v>
      </c>
      <c r="M491" s="5">
        <v>89</v>
      </c>
      <c r="N491" s="48">
        <v>1.972</v>
      </c>
      <c r="O491" s="48">
        <v>81.7073171</v>
      </c>
      <c r="P491" s="5">
        <v>53</v>
      </c>
      <c r="Q491" s="3"/>
    </row>
    <row x14ac:dyDescent="0.25" r="492" customHeight="1" ht="16.5">
      <c r="A492" s="5">
        <v>11873</v>
      </c>
      <c r="B492" s="3" t="s">
        <v>3235</v>
      </c>
      <c r="C492" s="3" t="s">
        <v>3236</v>
      </c>
      <c r="D492" s="5">
        <v>6</v>
      </c>
      <c r="E492" s="3" t="s">
        <v>56</v>
      </c>
      <c r="F492" s="5">
        <v>3</v>
      </c>
      <c r="G492" s="5">
        <v>8</v>
      </c>
      <c r="H492" s="3" t="s">
        <v>2</v>
      </c>
      <c r="I492" s="3" t="s">
        <v>2</v>
      </c>
      <c r="J492" s="5">
        <v>3</v>
      </c>
      <c r="K492" s="3" t="s">
        <v>3237</v>
      </c>
      <c r="L492" s="48">
        <v>4.6</v>
      </c>
      <c r="M492" s="5">
        <v>89</v>
      </c>
      <c r="N492" s="48">
        <v>2.533</v>
      </c>
      <c r="O492" s="48">
        <v>84.6534653</v>
      </c>
      <c r="P492" s="5">
        <v>26</v>
      </c>
      <c r="Q492" s="3"/>
    </row>
    <row x14ac:dyDescent="0.25" r="493" customHeight="1" ht="16.5">
      <c r="A493" s="5">
        <v>11874</v>
      </c>
      <c r="B493" s="3" t="s">
        <v>3238</v>
      </c>
      <c r="C493" s="3" t="s">
        <v>3239</v>
      </c>
      <c r="D493" s="5">
        <v>7</v>
      </c>
      <c r="E493" s="3" t="s">
        <v>1210</v>
      </c>
      <c r="F493" s="5">
        <v>3</v>
      </c>
      <c r="G493" s="5">
        <v>63</v>
      </c>
      <c r="H493" s="3" t="s">
        <v>2</v>
      </c>
      <c r="I493" s="3" t="s">
        <v>2</v>
      </c>
      <c r="J493" s="55"/>
      <c r="K493" s="3"/>
      <c r="L493" s="5">
        <v>10</v>
      </c>
      <c r="M493" s="5">
        <v>96</v>
      </c>
      <c r="N493" s="48">
        <v>5.163</v>
      </c>
      <c r="O493" s="48">
        <v>88.9880952</v>
      </c>
      <c r="P493" s="5">
        <v>80</v>
      </c>
      <c r="Q493" s="3"/>
    </row>
    <row x14ac:dyDescent="0.25" r="494" customHeight="1" ht="16.5">
      <c r="A494" s="5">
        <v>11886</v>
      </c>
      <c r="B494" s="3" t="s">
        <v>3240</v>
      </c>
      <c r="C494" s="3" t="s">
        <v>3241</v>
      </c>
      <c r="D494" s="5">
        <v>7</v>
      </c>
      <c r="E494" s="3" t="s">
        <v>1210</v>
      </c>
      <c r="F494" s="5">
        <v>1</v>
      </c>
      <c r="G494" s="5">
        <v>33</v>
      </c>
      <c r="H494" s="3" t="s">
        <v>2</v>
      </c>
      <c r="I494" s="3" t="s">
        <v>2</v>
      </c>
      <c r="J494" s="5">
        <v>2</v>
      </c>
      <c r="K494" s="3" t="s">
        <v>3242</v>
      </c>
      <c r="L494" s="48">
        <v>11.4</v>
      </c>
      <c r="M494" s="5">
        <v>97</v>
      </c>
      <c r="N494" s="48">
        <v>5.68</v>
      </c>
      <c r="O494" s="48">
        <v>91.9354839</v>
      </c>
      <c r="P494" s="5">
        <v>98</v>
      </c>
      <c r="Q494" s="3"/>
    </row>
    <row x14ac:dyDescent="0.25" r="495" customHeight="1" ht="16.5">
      <c r="A495" s="5">
        <v>11923</v>
      </c>
      <c r="B495" s="3" t="s">
        <v>3243</v>
      </c>
      <c r="C495" s="3" t="s">
        <v>3244</v>
      </c>
      <c r="D495" s="5">
        <v>21</v>
      </c>
      <c r="E495" s="3" t="s">
        <v>60</v>
      </c>
      <c r="F495" s="5">
        <v>3</v>
      </c>
      <c r="G495" s="5">
        <v>71</v>
      </c>
      <c r="H495" s="3" t="s">
        <v>2</v>
      </c>
      <c r="I495" s="3" t="s">
        <v>2</v>
      </c>
      <c r="J495" s="55"/>
      <c r="K495" s="3"/>
      <c r="L495" s="48">
        <v>3.5</v>
      </c>
      <c r="M495" s="5">
        <v>83</v>
      </c>
      <c r="N495" s="48">
        <v>2.222</v>
      </c>
      <c r="O495" s="48">
        <v>95.07</v>
      </c>
      <c r="P495" s="5">
        <v>45</v>
      </c>
      <c r="Q495" s="3"/>
    </row>
    <row x14ac:dyDescent="0.25" r="496" customHeight="1" ht="16.5">
      <c r="A496" s="5">
        <v>11933</v>
      </c>
      <c r="B496" s="3" t="s">
        <v>3245</v>
      </c>
      <c r="C496" s="3" t="s">
        <v>3246</v>
      </c>
      <c r="D496" s="5">
        <v>25</v>
      </c>
      <c r="E496" s="3" t="s">
        <v>1545</v>
      </c>
      <c r="F496" s="5">
        <v>25</v>
      </c>
      <c r="G496" s="5">
        <v>725</v>
      </c>
      <c r="H496" s="3" t="s">
        <v>2</v>
      </c>
      <c r="I496" s="3" t="s">
        <v>2</v>
      </c>
      <c r="J496" s="5">
        <v>3</v>
      </c>
      <c r="K496" s="3" t="s">
        <v>3247</v>
      </c>
      <c r="L496" s="48">
        <v>6.2</v>
      </c>
      <c r="M496" s="5">
        <v>89</v>
      </c>
      <c r="N496" s="48">
        <v>4.972</v>
      </c>
      <c r="O496" s="48">
        <v>92.4460432</v>
      </c>
      <c r="P496" s="5">
        <v>69</v>
      </c>
      <c r="Q496" s="3"/>
    </row>
    <row x14ac:dyDescent="0.25" r="497" customHeight="1" ht="16.5">
      <c r="A497" s="5">
        <v>11941</v>
      </c>
      <c r="B497" s="3" t="s">
        <v>3248</v>
      </c>
      <c r="C497" s="3" t="s">
        <v>3249</v>
      </c>
      <c r="D497" s="5">
        <v>20</v>
      </c>
      <c r="E497" s="3" t="s">
        <v>265</v>
      </c>
      <c r="F497" s="5">
        <v>2</v>
      </c>
      <c r="G497" s="5">
        <v>16</v>
      </c>
      <c r="H497" s="3" t="s">
        <v>3</v>
      </c>
      <c r="I497" s="3" t="s">
        <v>2</v>
      </c>
      <c r="J497" s="55"/>
      <c r="K497" s="3"/>
      <c r="L497" s="48">
        <v>3.2</v>
      </c>
      <c r="M497" s="5">
        <v>82</v>
      </c>
      <c r="N497" s="48">
        <v>1.886</v>
      </c>
      <c r="O497" s="48">
        <v>77.6422764</v>
      </c>
      <c r="P497" s="5">
        <v>28</v>
      </c>
      <c r="Q497" s="3"/>
    </row>
    <row x14ac:dyDescent="0.25" r="498" customHeight="1" ht="16.5">
      <c r="A498" s="5">
        <v>11950</v>
      </c>
      <c r="B498" s="3" t="s">
        <v>3250</v>
      </c>
      <c r="C498" s="3" t="s">
        <v>3251</v>
      </c>
      <c r="D498" s="5">
        <v>6</v>
      </c>
      <c r="E498" s="3" t="s">
        <v>56</v>
      </c>
      <c r="F498" s="5">
        <v>4</v>
      </c>
      <c r="G498" s="5">
        <v>14</v>
      </c>
      <c r="H498" s="3" t="s">
        <v>2</v>
      </c>
      <c r="I498" s="3" t="s">
        <v>2</v>
      </c>
      <c r="J498" s="5">
        <v>2</v>
      </c>
      <c r="K498" s="3" t="s">
        <v>3252</v>
      </c>
      <c r="L498" s="48">
        <v>8.7</v>
      </c>
      <c r="M498" s="5">
        <v>89</v>
      </c>
      <c r="N498" s="48">
        <v>5.1</v>
      </c>
      <c r="O498" s="48">
        <v>85.0282486</v>
      </c>
      <c r="P498" s="5">
        <v>81</v>
      </c>
      <c r="Q498" s="3"/>
    </row>
    <row x14ac:dyDescent="0.25" r="499" customHeight="1" ht="16.5">
      <c r="A499" s="5">
        <v>11967</v>
      </c>
      <c r="B499" s="3" t="s">
        <v>3253</v>
      </c>
      <c r="C499" s="3" t="s">
        <v>3254</v>
      </c>
      <c r="D499" s="5">
        <v>8</v>
      </c>
      <c r="E499" s="3" t="s">
        <v>64</v>
      </c>
      <c r="F499" s="5">
        <v>3</v>
      </c>
      <c r="G499" s="5">
        <v>17</v>
      </c>
      <c r="H499" s="3" t="s">
        <v>2</v>
      </c>
      <c r="I499" s="3" t="s">
        <v>2</v>
      </c>
      <c r="J499" s="5">
        <v>3</v>
      </c>
      <c r="K499" s="3" t="s">
        <v>3255</v>
      </c>
      <c r="L499" s="48">
        <v>6.7</v>
      </c>
      <c r="M499" s="5">
        <v>97</v>
      </c>
      <c r="N499" s="48">
        <v>3.827</v>
      </c>
      <c r="O499" s="48">
        <v>94.5544554</v>
      </c>
      <c r="P499" s="5">
        <v>37</v>
      </c>
      <c r="Q499" s="3"/>
    </row>
    <row x14ac:dyDescent="0.25" r="500" customHeight="1" ht="16.5">
      <c r="A500" s="5">
        <v>11968</v>
      </c>
      <c r="B500" s="3" t="s">
        <v>3256</v>
      </c>
      <c r="C500" s="3" t="s">
        <v>3257</v>
      </c>
      <c r="D500" s="5">
        <v>17</v>
      </c>
      <c r="E500" s="3" t="s">
        <v>311</v>
      </c>
      <c r="F500" s="5">
        <v>2</v>
      </c>
      <c r="G500" s="5">
        <v>3</v>
      </c>
      <c r="H500" s="3" t="s">
        <v>2</v>
      </c>
      <c r="I500" s="3" t="s">
        <v>2</v>
      </c>
      <c r="J500" s="5">
        <v>3</v>
      </c>
      <c r="K500" s="3" t="s">
        <v>3258</v>
      </c>
      <c r="L500" s="48">
        <v>4.8</v>
      </c>
      <c r="M500" s="5">
        <v>84</v>
      </c>
      <c r="N500" s="48">
        <v>2.41</v>
      </c>
      <c r="O500" s="48">
        <v>93.902439</v>
      </c>
      <c r="P500" s="5">
        <v>21</v>
      </c>
      <c r="Q500" s="3"/>
    </row>
    <row x14ac:dyDescent="0.25" r="501" customHeight="1" ht="16.5">
      <c r="A501" s="5">
        <v>11969</v>
      </c>
      <c r="B501" s="3" t="s">
        <v>3259</v>
      </c>
      <c r="C501" s="3" t="s">
        <v>3260</v>
      </c>
      <c r="D501" s="5">
        <v>16</v>
      </c>
      <c r="E501" s="3" t="s">
        <v>55</v>
      </c>
      <c r="F501" s="5">
        <v>8</v>
      </c>
      <c r="G501" s="5">
        <v>8</v>
      </c>
      <c r="H501" s="3" t="s">
        <v>2</v>
      </c>
      <c r="I501" s="3" t="s">
        <v>2</v>
      </c>
      <c r="J501" s="55"/>
      <c r="K501" s="3"/>
      <c r="L501" s="48">
        <v>11.1</v>
      </c>
      <c r="M501" s="5">
        <v>97</v>
      </c>
      <c r="N501" s="48">
        <v>6.343</v>
      </c>
      <c r="O501" s="48">
        <v>92.5</v>
      </c>
      <c r="P501" s="5">
        <v>68</v>
      </c>
      <c r="Q501" s="3"/>
    </row>
    <row x14ac:dyDescent="0.25" r="502" customHeight="1" ht="16.5">
      <c r="A502" s="5">
        <v>11989</v>
      </c>
      <c r="B502" s="3" t="s">
        <v>3261</v>
      </c>
      <c r="C502" s="3" t="s">
        <v>3262</v>
      </c>
      <c r="D502" s="5">
        <v>15</v>
      </c>
      <c r="E502" s="3" t="s">
        <v>82</v>
      </c>
      <c r="F502" s="5">
        <v>1</v>
      </c>
      <c r="G502" s="5">
        <v>3</v>
      </c>
      <c r="H502" s="3" t="s">
        <v>2</v>
      </c>
      <c r="I502" s="3" t="s">
        <v>2</v>
      </c>
      <c r="J502" s="5">
        <v>2</v>
      </c>
      <c r="K502" s="3" t="s">
        <v>3263</v>
      </c>
      <c r="L502" s="5">
        <v>3</v>
      </c>
      <c r="M502" s="5">
        <v>84</v>
      </c>
      <c r="N502" s="48">
        <v>2.05</v>
      </c>
      <c r="O502" s="48">
        <v>89.7727273</v>
      </c>
      <c r="P502" s="5">
        <v>31</v>
      </c>
      <c r="Q502" s="3"/>
    </row>
    <row x14ac:dyDescent="0.25" r="503" customHeight="1" ht="16.5">
      <c r="A503" s="5">
        <v>11990</v>
      </c>
      <c r="B503" s="3" t="s">
        <v>3264</v>
      </c>
      <c r="C503" s="3" t="s">
        <v>3265</v>
      </c>
      <c r="D503" s="5">
        <v>20</v>
      </c>
      <c r="E503" s="3" t="s">
        <v>265</v>
      </c>
      <c r="F503" s="5">
        <v>2</v>
      </c>
      <c r="G503" s="5">
        <v>14</v>
      </c>
      <c r="H503" s="3" t="s">
        <v>2</v>
      </c>
      <c r="I503" s="3" t="s">
        <v>2</v>
      </c>
      <c r="J503" s="55"/>
      <c r="K503" s="3"/>
      <c r="L503" s="48">
        <v>3.5</v>
      </c>
      <c r="M503" s="5">
        <v>88</v>
      </c>
      <c r="N503" s="48">
        <v>2.243</v>
      </c>
      <c r="O503" s="48">
        <v>90.6504065</v>
      </c>
      <c r="P503" s="5">
        <v>48</v>
      </c>
      <c r="Q503" s="3"/>
    </row>
    <row x14ac:dyDescent="0.25" r="504" customHeight="1" ht="16.5">
      <c r="A504" s="5">
        <v>11992</v>
      </c>
      <c r="B504" s="3" t="s">
        <v>3266</v>
      </c>
      <c r="C504" s="3" t="s">
        <v>3267</v>
      </c>
      <c r="D504" s="5">
        <v>4</v>
      </c>
      <c r="E504" s="3" t="s">
        <v>243</v>
      </c>
      <c r="F504" s="5">
        <v>3</v>
      </c>
      <c r="G504" s="5">
        <v>14</v>
      </c>
      <c r="H504" s="3" t="s">
        <v>2</v>
      </c>
      <c r="I504" s="3" t="s">
        <v>2</v>
      </c>
      <c r="J504" s="5">
        <v>3</v>
      </c>
      <c r="K504" s="3" t="s">
        <v>3268</v>
      </c>
      <c r="L504" s="48">
        <v>4.7</v>
      </c>
      <c r="M504" s="5">
        <v>89</v>
      </c>
      <c r="N504" s="48">
        <v>2.479</v>
      </c>
      <c r="O504" s="48">
        <v>34.5117845</v>
      </c>
      <c r="P504" s="5">
        <v>29</v>
      </c>
      <c r="Q504" s="3"/>
    </row>
    <row x14ac:dyDescent="0.25" r="505" customHeight="1" ht="16.5">
      <c r="A505" s="5">
        <v>12009</v>
      </c>
      <c r="B505" s="3" t="s">
        <v>3269</v>
      </c>
      <c r="C505" s="3" t="s">
        <v>3270</v>
      </c>
      <c r="D505" s="5">
        <v>6</v>
      </c>
      <c r="E505" s="3" t="s">
        <v>56</v>
      </c>
      <c r="F505" s="5">
        <v>1</v>
      </c>
      <c r="G505" s="5">
        <v>6</v>
      </c>
      <c r="H505" s="3" t="s">
        <v>2</v>
      </c>
      <c r="I505" s="3" t="s">
        <v>2</v>
      </c>
      <c r="J505" s="5">
        <v>2</v>
      </c>
      <c r="K505" s="3" t="s">
        <v>3271</v>
      </c>
      <c r="L505" s="48">
        <v>20.5</v>
      </c>
      <c r="M505" s="5">
        <v>97</v>
      </c>
      <c r="N505" s="48">
        <v>13.546</v>
      </c>
      <c r="O505" s="48">
        <v>97.4747475</v>
      </c>
      <c r="P505" s="5">
        <v>71</v>
      </c>
      <c r="Q505" s="3"/>
    </row>
    <row x14ac:dyDescent="0.25" r="506" customHeight="1" ht="16.5">
      <c r="A506" s="5">
        <v>12069</v>
      </c>
      <c r="B506" s="3" t="s">
        <v>1270</v>
      </c>
      <c r="C506" s="3" t="s">
        <v>1271</v>
      </c>
      <c r="D506" s="5">
        <v>37</v>
      </c>
      <c r="E506" s="3" t="s">
        <v>446</v>
      </c>
      <c r="F506" s="5">
        <v>1</v>
      </c>
      <c r="G506" s="5">
        <v>1</v>
      </c>
      <c r="H506" s="3" t="s">
        <v>2</v>
      </c>
      <c r="I506" s="3" t="s">
        <v>2</v>
      </c>
      <c r="J506" s="5">
        <v>2</v>
      </c>
      <c r="K506" s="3" t="s">
        <v>964</v>
      </c>
      <c r="L506" s="48">
        <v>3.2</v>
      </c>
      <c r="M506" s="5">
        <v>80</v>
      </c>
      <c r="N506" s="48">
        <v>1.17</v>
      </c>
      <c r="O506" s="48">
        <v>18.0555556</v>
      </c>
      <c r="P506" s="5">
        <v>56</v>
      </c>
      <c r="Q506" s="3"/>
    </row>
    <row x14ac:dyDescent="0.25" r="507" customHeight="1" ht="16.5">
      <c r="A507" s="5">
        <v>12094</v>
      </c>
      <c r="B507" s="3" t="s">
        <v>3272</v>
      </c>
      <c r="C507" s="3" t="s">
        <v>3273</v>
      </c>
      <c r="D507" s="5">
        <v>15</v>
      </c>
      <c r="E507" s="3" t="s">
        <v>82</v>
      </c>
      <c r="F507" s="5">
        <v>1</v>
      </c>
      <c r="G507" s="5">
        <v>4</v>
      </c>
      <c r="H507" s="3" t="s">
        <v>2</v>
      </c>
      <c r="I507" s="3" t="s">
        <v>2</v>
      </c>
      <c r="J507" s="5">
        <v>2</v>
      </c>
      <c r="K507" s="3" t="s">
        <v>3274</v>
      </c>
      <c r="L507" s="48">
        <v>11.5</v>
      </c>
      <c r="M507" s="5">
        <v>96</v>
      </c>
      <c r="N507" s="48">
        <v>9.78</v>
      </c>
      <c r="O507" s="48">
        <v>96.1538462</v>
      </c>
      <c r="P507" s="5">
        <v>37</v>
      </c>
      <c r="Q507" s="3"/>
    </row>
    <row x14ac:dyDescent="0.25" r="508" customHeight="1" ht="16.5">
      <c r="A508" s="5">
        <v>12101</v>
      </c>
      <c r="B508" s="3" t="s">
        <v>3275</v>
      </c>
      <c r="C508" s="3" t="s">
        <v>3276</v>
      </c>
      <c r="D508" s="5">
        <v>20</v>
      </c>
      <c r="E508" s="3" t="s">
        <v>265</v>
      </c>
      <c r="F508" s="5">
        <v>5</v>
      </c>
      <c r="G508" s="5">
        <v>26</v>
      </c>
      <c r="H508" s="3" t="s">
        <v>2</v>
      </c>
      <c r="I508" s="3" t="s">
        <v>2</v>
      </c>
      <c r="J508" s="55"/>
      <c r="K508" s="3"/>
      <c r="L508" s="48">
        <v>2.9</v>
      </c>
      <c r="M508" s="5">
        <v>85</v>
      </c>
      <c r="N508" s="48">
        <v>2.597</v>
      </c>
      <c r="O508" s="48">
        <v>96.3414634</v>
      </c>
      <c r="P508" s="5">
        <v>38</v>
      </c>
      <c r="Q508" s="3"/>
    </row>
    <row x14ac:dyDescent="0.25" r="509" customHeight="1" ht="16.5">
      <c r="A509" s="5">
        <v>12107</v>
      </c>
      <c r="B509" s="3" t="s">
        <v>3277</v>
      </c>
      <c r="C509" s="3" t="s">
        <v>3278</v>
      </c>
      <c r="D509" s="5">
        <v>12</v>
      </c>
      <c r="E509" s="3" t="s">
        <v>912</v>
      </c>
      <c r="F509" s="5">
        <v>37</v>
      </c>
      <c r="G509" s="5">
        <v>115</v>
      </c>
      <c r="H509" s="3" t="s">
        <v>2</v>
      </c>
      <c r="I509" s="3" t="s">
        <v>2</v>
      </c>
      <c r="J509" s="5">
        <v>2</v>
      </c>
      <c r="K509" s="3" t="s">
        <v>3279</v>
      </c>
      <c r="L509" s="48">
        <v>3.7</v>
      </c>
      <c r="M509" s="5">
        <v>73</v>
      </c>
      <c r="N509" s="48">
        <v>2.226</v>
      </c>
      <c r="O509" s="48">
        <v>89.7058824</v>
      </c>
      <c r="P509" s="5">
        <v>34</v>
      </c>
      <c r="Q509" s="3"/>
    </row>
    <row x14ac:dyDescent="0.25" r="510" customHeight="1" ht="16.5">
      <c r="A510" s="5">
        <v>12109</v>
      </c>
      <c r="B510" s="3" t="s">
        <v>3280</v>
      </c>
      <c r="C510" s="3" t="s">
        <v>3281</v>
      </c>
      <c r="D510" s="5">
        <v>8</v>
      </c>
      <c r="E510" s="3" t="s">
        <v>64</v>
      </c>
      <c r="F510" s="5">
        <v>2</v>
      </c>
      <c r="G510" s="5">
        <v>4</v>
      </c>
      <c r="H510" s="3" t="s">
        <v>2</v>
      </c>
      <c r="I510" s="3" t="s">
        <v>2</v>
      </c>
      <c r="J510" s="55"/>
      <c r="K510" s="3"/>
      <c r="L510" s="48">
        <v>8.8</v>
      </c>
      <c r="M510" s="5">
        <v>91</v>
      </c>
      <c r="N510" s="48">
        <v>5.332</v>
      </c>
      <c r="O510" s="48">
        <v>82.4723247</v>
      </c>
      <c r="P510" s="5">
        <v>62</v>
      </c>
      <c r="Q510" s="3"/>
    </row>
    <row x14ac:dyDescent="0.25" r="511" customHeight="1" ht="16.5">
      <c r="A511" s="5">
        <v>12443</v>
      </c>
      <c r="B511" s="3" t="s">
        <v>3282</v>
      </c>
      <c r="C511" s="3" t="s">
        <v>3283</v>
      </c>
      <c r="D511" s="5">
        <v>17</v>
      </c>
      <c r="E511" s="3" t="s">
        <v>311</v>
      </c>
      <c r="F511" s="5">
        <v>1</v>
      </c>
      <c r="G511" s="5">
        <v>4</v>
      </c>
      <c r="H511" s="3" t="s">
        <v>2</v>
      </c>
      <c r="I511" s="3" t="s">
        <v>2</v>
      </c>
      <c r="J511" s="55"/>
      <c r="K511" s="3"/>
      <c r="L511" s="48">
        <v>5.8</v>
      </c>
      <c r="M511" s="5">
        <v>92</v>
      </c>
      <c r="N511" s="48">
        <v>2.448</v>
      </c>
      <c r="O511" s="48">
        <v>59.4117647</v>
      </c>
      <c r="P511" s="5">
        <v>43</v>
      </c>
      <c r="Q511" s="3"/>
    </row>
    <row x14ac:dyDescent="0.25" r="512" customHeight="1" ht="16.5">
      <c r="A512" s="5">
        <v>12467</v>
      </c>
      <c r="B512" s="3" t="s">
        <v>3284</v>
      </c>
      <c r="C512" s="3" t="s">
        <v>3285</v>
      </c>
      <c r="D512" s="5">
        <v>15</v>
      </c>
      <c r="E512" s="3" t="s">
        <v>82</v>
      </c>
      <c r="F512" s="5">
        <v>5</v>
      </c>
      <c r="G512" s="5">
        <v>9</v>
      </c>
      <c r="H512" s="3" t="s">
        <v>2</v>
      </c>
      <c r="I512" s="3" t="s">
        <v>2</v>
      </c>
      <c r="J512" s="5">
        <v>2</v>
      </c>
      <c r="K512" s="3" t="s">
        <v>3286</v>
      </c>
      <c r="L512" s="48">
        <v>5.7</v>
      </c>
      <c r="M512" s="5">
        <v>94</v>
      </c>
      <c r="N512" s="48">
        <v>3.486</v>
      </c>
      <c r="O512" s="48">
        <v>83.5714286</v>
      </c>
      <c r="P512" s="5">
        <v>59</v>
      </c>
      <c r="Q512" s="3"/>
    </row>
    <row x14ac:dyDescent="0.25" r="513" customHeight="1" ht="16.5">
      <c r="A513" s="5">
        <v>12472</v>
      </c>
      <c r="B513" s="3" t="s">
        <v>3287</v>
      </c>
      <c r="C513" s="3" t="s">
        <v>3288</v>
      </c>
      <c r="D513" s="5">
        <v>48</v>
      </c>
      <c r="E513" s="3" t="s">
        <v>68</v>
      </c>
      <c r="F513" s="5">
        <v>39</v>
      </c>
      <c r="G513" s="5">
        <v>66</v>
      </c>
      <c r="H513" s="3" t="s">
        <v>2</v>
      </c>
      <c r="I513" s="3" t="s">
        <v>2</v>
      </c>
      <c r="J513" s="5">
        <v>3</v>
      </c>
      <c r="K513" s="3" t="s">
        <v>3289</v>
      </c>
      <c r="L513" s="48">
        <v>8.1</v>
      </c>
      <c r="M513" s="5">
        <v>97</v>
      </c>
      <c r="N513" s="48">
        <v>4.383</v>
      </c>
      <c r="O513" s="48">
        <v>82.3943662</v>
      </c>
      <c r="P513" s="5">
        <v>48</v>
      </c>
      <c r="Q513" s="3"/>
    </row>
    <row x14ac:dyDescent="0.25" r="514" customHeight="1" ht="16.5">
      <c r="A514" s="5">
        <v>12541</v>
      </c>
      <c r="B514" s="3" t="s">
        <v>3290</v>
      </c>
      <c r="C514" s="3" t="s">
        <v>3291</v>
      </c>
      <c r="D514" s="5">
        <v>16</v>
      </c>
      <c r="E514" s="3" t="s">
        <v>55</v>
      </c>
      <c r="F514" s="5">
        <v>13</v>
      </c>
      <c r="G514" s="5">
        <v>13</v>
      </c>
      <c r="H514" s="3" t="s">
        <v>2</v>
      </c>
      <c r="I514" s="3" t="s">
        <v>2</v>
      </c>
      <c r="J514" s="5">
        <v>2</v>
      </c>
      <c r="K514" s="3" t="s">
        <v>3292</v>
      </c>
      <c r="L514" s="48">
        <v>9.3</v>
      </c>
      <c r="M514" s="5">
        <v>96</v>
      </c>
      <c r="N514" s="48">
        <v>5.568</v>
      </c>
      <c r="O514" s="48">
        <v>91.6666667</v>
      </c>
      <c r="P514" s="5">
        <v>43</v>
      </c>
      <c r="Q514" s="3"/>
    </row>
    <row x14ac:dyDescent="0.25" r="515" customHeight="1" ht="16.5">
      <c r="A515" s="5">
        <v>12546</v>
      </c>
      <c r="B515" s="3" t="s">
        <v>3293</v>
      </c>
      <c r="C515" s="3" t="s">
        <v>3294</v>
      </c>
      <c r="D515" s="5">
        <v>8</v>
      </c>
      <c r="E515" s="3" t="s">
        <v>64</v>
      </c>
      <c r="F515" s="5">
        <v>7</v>
      </c>
      <c r="G515" s="5">
        <v>42</v>
      </c>
      <c r="H515" s="3" t="s">
        <v>3</v>
      </c>
      <c r="I515" s="3" t="s">
        <v>2</v>
      </c>
      <c r="J515" s="5">
        <v>2</v>
      </c>
      <c r="K515" s="3" t="s">
        <v>3295</v>
      </c>
      <c r="L515" s="5">
        <v>8</v>
      </c>
      <c r="M515" s="5">
        <v>86</v>
      </c>
      <c r="N515" s="13"/>
      <c r="O515" s="13"/>
      <c r="P515" s="5">
        <v>57</v>
      </c>
      <c r="Q515" s="3"/>
    </row>
    <row x14ac:dyDescent="0.25" r="516" customHeight="1" ht="16.5">
      <c r="A516" s="5">
        <v>12608</v>
      </c>
      <c r="B516" s="3" t="s">
        <v>3296</v>
      </c>
      <c r="C516" s="3" t="s">
        <v>3297</v>
      </c>
      <c r="D516" s="5">
        <v>16</v>
      </c>
      <c r="E516" s="3" t="s">
        <v>55</v>
      </c>
      <c r="F516" s="5">
        <v>34</v>
      </c>
      <c r="G516" s="5">
        <v>34</v>
      </c>
      <c r="H516" s="3" t="s">
        <v>2</v>
      </c>
      <c r="I516" s="3" t="s">
        <v>2</v>
      </c>
      <c r="J516" s="55"/>
      <c r="K516" s="3"/>
      <c r="L516" s="48">
        <v>6.3</v>
      </c>
      <c r="M516" s="5">
        <v>95</v>
      </c>
      <c r="N516" s="48">
        <v>3.941</v>
      </c>
      <c r="O516" s="48">
        <v>94.140625</v>
      </c>
      <c r="P516" s="5">
        <v>48</v>
      </c>
      <c r="Q516" s="3"/>
    </row>
    <row x14ac:dyDescent="0.25" r="517" customHeight="1" ht="16.5">
      <c r="A517" s="5">
        <v>12657</v>
      </c>
      <c r="B517" s="3" t="s">
        <v>3298</v>
      </c>
      <c r="C517" s="3" t="s">
        <v>3299</v>
      </c>
      <c r="D517" s="5">
        <v>16</v>
      </c>
      <c r="E517" s="3" t="s">
        <v>55</v>
      </c>
      <c r="F517" s="5">
        <v>7</v>
      </c>
      <c r="G517" s="5">
        <v>7</v>
      </c>
      <c r="H517" s="3" t="s">
        <v>2</v>
      </c>
      <c r="I517" s="3" t="s">
        <v>2</v>
      </c>
      <c r="J517" s="5">
        <v>3</v>
      </c>
      <c r="K517" s="3" t="s">
        <v>3300</v>
      </c>
      <c r="L517" s="48">
        <v>8.4</v>
      </c>
      <c r="M517" s="5">
        <v>95</v>
      </c>
      <c r="N517" s="48">
        <v>5.762</v>
      </c>
      <c r="O517" s="48">
        <v>88.0434783</v>
      </c>
      <c r="P517" s="5">
        <v>40</v>
      </c>
      <c r="Q517" s="3"/>
    </row>
    <row x14ac:dyDescent="0.25" r="518" customHeight="1" ht="16.5">
      <c r="A518" s="5">
        <v>12684</v>
      </c>
      <c r="B518" s="3" t="s">
        <v>3301</v>
      </c>
      <c r="C518" s="3" t="s">
        <v>3302</v>
      </c>
      <c r="D518" s="5">
        <v>18</v>
      </c>
      <c r="E518" s="3" t="s">
        <v>196</v>
      </c>
      <c r="F518" s="5">
        <v>1</v>
      </c>
      <c r="G518" s="5">
        <v>2</v>
      </c>
      <c r="H518" s="3" t="s">
        <v>2</v>
      </c>
      <c r="I518" s="3" t="s">
        <v>2</v>
      </c>
      <c r="J518" s="55"/>
      <c r="K518" s="3"/>
      <c r="L518" s="48">
        <v>4.1</v>
      </c>
      <c r="M518" s="5">
        <v>91</v>
      </c>
      <c r="N518" s="48">
        <v>2.269</v>
      </c>
      <c r="O518" s="48">
        <v>44.1935484</v>
      </c>
      <c r="P518" s="5">
        <v>23</v>
      </c>
      <c r="Q518" s="3"/>
    </row>
    <row x14ac:dyDescent="0.25" r="519" customHeight="1" ht="16.5">
      <c r="A519" s="5">
        <v>12851</v>
      </c>
      <c r="B519" s="3" t="s">
        <v>3303</v>
      </c>
      <c r="C519" s="3" t="s">
        <v>3304</v>
      </c>
      <c r="D519" s="5">
        <v>20</v>
      </c>
      <c r="E519" s="3" t="s">
        <v>265</v>
      </c>
      <c r="F519" s="5">
        <v>4</v>
      </c>
      <c r="G519" s="5">
        <v>7</v>
      </c>
      <c r="H519" s="3" t="s">
        <v>2</v>
      </c>
      <c r="I519" s="3" t="s">
        <v>2</v>
      </c>
      <c r="J519" s="5">
        <v>2</v>
      </c>
      <c r="K519" s="3" t="s">
        <v>3305</v>
      </c>
      <c r="L519" s="48">
        <v>3.3</v>
      </c>
      <c r="M519" s="5">
        <v>92</v>
      </c>
      <c r="N519" s="48">
        <v>2.214</v>
      </c>
      <c r="O519" s="48">
        <v>89.8373984</v>
      </c>
      <c r="P519" s="5">
        <v>24</v>
      </c>
      <c r="Q519" s="3"/>
    </row>
    <row x14ac:dyDescent="0.25" r="520" customHeight="1" ht="16.5">
      <c r="A520" s="5">
        <v>12876</v>
      </c>
      <c r="B520" s="3" t="s">
        <v>3306</v>
      </c>
      <c r="C520" s="3" t="s">
        <v>3307</v>
      </c>
      <c r="D520" s="5">
        <v>8</v>
      </c>
      <c r="E520" s="3" t="s">
        <v>64</v>
      </c>
      <c r="F520" s="5">
        <v>2</v>
      </c>
      <c r="G520" s="5">
        <v>19</v>
      </c>
      <c r="H520" s="3" t="s">
        <v>2</v>
      </c>
      <c r="I520" s="3" t="s">
        <v>2</v>
      </c>
      <c r="J520" s="55"/>
      <c r="K520" s="3"/>
      <c r="L520" s="48">
        <v>7.2</v>
      </c>
      <c r="M520" s="5">
        <v>89</v>
      </c>
      <c r="N520" s="48">
        <v>4.406</v>
      </c>
      <c r="O520" s="48">
        <v>85.8024691</v>
      </c>
      <c r="P520" s="5">
        <v>48</v>
      </c>
      <c r="Q520" s="3"/>
    </row>
    <row x14ac:dyDescent="0.25" r="521" customHeight="1" ht="16.5">
      <c r="A521" s="5">
        <v>12906</v>
      </c>
      <c r="B521" s="3" t="s">
        <v>3308</v>
      </c>
      <c r="C521" s="3" t="s">
        <v>3309</v>
      </c>
      <c r="D521" s="5">
        <v>16</v>
      </c>
      <c r="E521" s="3" t="s">
        <v>55</v>
      </c>
      <c r="F521" s="5">
        <v>3</v>
      </c>
      <c r="G521" s="5">
        <v>3</v>
      </c>
      <c r="H521" s="3" t="s">
        <v>2</v>
      </c>
      <c r="I521" s="3" t="s">
        <v>2</v>
      </c>
      <c r="J521" s="55"/>
      <c r="K521" s="3"/>
      <c r="L521" s="48">
        <v>9.7</v>
      </c>
      <c r="M521" s="5">
        <v>95</v>
      </c>
      <c r="N521" s="48">
        <v>4.84</v>
      </c>
      <c r="O521" s="48">
        <v>95.0381679</v>
      </c>
      <c r="P521" s="5">
        <v>33</v>
      </c>
      <c r="Q521" s="3"/>
    </row>
    <row x14ac:dyDescent="0.25" r="522" customHeight="1" ht="16.5">
      <c r="A522" s="5">
        <v>12913</v>
      </c>
      <c r="B522" s="3" t="s">
        <v>3310</v>
      </c>
      <c r="C522" s="3" t="s">
        <v>3311</v>
      </c>
      <c r="D522" s="5">
        <v>50</v>
      </c>
      <c r="E522" s="3" t="s">
        <v>758</v>
      </c>
      <c r="F522" s="5">
        <v>4</v>
      </c>
      <c r="G522" s="5">
        <v>43</v>
      </c>
      <c r="H522" s="3" t="s">
        <v>2</v>
      </c>
      <c r="I522" s="3" t="s">
        <v>2</v>
      </c>
      <c r="J522" s="5">
        <v>3</v>
      </c>
      <c r="K522" s="3" t="s">
        <v>3312</v>
      </c>
      <c r="L522" s="48">
        <v>13.2</v>
      </c>
      <c r="M522" s="5">
        <v>98</v>
      </c>
      <c r="N522" s="48">
        <v>7.862</v>
      </c>
      <c r="O522" s="48">
        <v>97.4820144</v>
      </c>
      <c r="P522" s="5">
        <v>80</v>
      </c>
      <c r="Q522" s="3"/>
    </row>
    <row x14ac:dyDescent="0.25" r="523" customHeight="1" ht="16.5">
      <c r="A523" s="5">
        <v>12915</v>
      </c>
      <c r="B523" s="3" t="s">
        <v>3313</v>
      </c>
      <c r="C523" s="3" t="s">
        <v>3314</v>
      </c>
      <c r="D523" s="5">
        <v>9</v>
      </c>
      <c r="E523" s="3" t="s">
        <v>120</v>
      </c>
      <c r="F523" s="5">
        <v>3</v>
      </c>
      <c r="G523" s="5">
        <v>4</v>
      </c>
      <c r="H523" s="3" t="s">
        <v>2</v>
      </c>
      <c r="I523" s="3" t="s">
        <v>2</v>
      </c>
      <c r="J523" s="5">
        <v>3</v>
      </c>
      <c r="K523" s="3" t="s">
        <v>3315</v>
      </c>
      <c r="L523" s="48">
        <v>12.2</v>
      </c>
      <c r="M523" s="5">
        <v>94</v>
      </c>
      <c r="N523" s="48">
        <v>7.349</v>
      </c>
      <c r="O523" s="5">
        <v>90</v>
      </c>
      <c r="P523" s="5">
        <v>39</v>
      </c>
      <c r="Q523" s="3"/>
    </row>
    <row x14ac:dyDescent="0.25" r="524" customHeight="1" ht="16.5">
      <c r="A524" s="5">
        <v>12916</v>
      </c>
      <c r="B524" s="3" t="s">
        <v>3316</v>
      </c>
      <c r="C524" s="3" t="s">
        <v>3317</v>
      </c>
      <c r="D524" s="5">
        <v>15</v>
      </c>
      <c r="E524" s="3" t="s">
        <v>82</v>
      </c>
      <c r="F524" s="5">
        <v>8</v>
      </c>
      <c r="G524" s="5">
        <v>19</v>
      </c>
      <c r="H524" s="3" t="s">
        <v>2</v>
      </c>
      <c r="I524" s="3" t="s">
        <v>2</v>
      </c>
      <c r="J524" s="5">
        <v>2</v>
      </c>
      <c r="K524" s="3" t="s">
        <v>3318</v>
      </c>
      <c r="L524" s="48">
        <v>10.1</v>
      </c>
      <c r="M524" s="5">
        <v>93</v>
      </c>
      <c r="N524" s="48">
        <v>5.833</v>
      </c>
      <c r="O524" s="48">
        <v>86.1842105</v>
      </c>
      <c r="P524" s="5">
        <v>51</v>
      </c>
      <c r="Q524" s="3"/>
    </row>
    <row x14ac:dyDescent="0.25" r="525" customHeight="1" ht="16.5">
      <c r="A525" s="5">
        <v>12944</v>
      </c>
      <c r="B525" s="3" t="s">
        <v>3319</v>
      </c>
      <c r="C525" s="3" t="s">
        <v>3320</v>
      </c>
      <c r="D525" s="5">
        <v>16</v>
      </c>
      <c r="E525" s="3" t="s">
        <v>55</v>
      </c>
      <c r="F525" s="5">
        <v>2</v>
      </c>
      <c r="G525" s="5">
        <v>2</v>
      </c>
      <c r="H525" s="3" t="s">
        <v>2</v>
      </c>
      <c r="I525" s="3" t="s">
        <v>2</v>
      </c>
      <c r="J525" s="55"/>
      <c r="K525" s="3"/>
      <c r="L525" s="48">
        <v>4.2</v>
      </c>
      <c r="M525" s="5">
        <v>93</v>
      </c>
      <c r="N525" s="48">
        <v>1.916</v>
      </c>
      <c r="O525" s="48">
        <v>59.1666667</v>
      </c>
      <c r="P525" s="5">
        <v>44</v>
      </c>
      <c r="Q525" s="3"/>
    </row>
    <row x14ac:dyDescent="0.25" r="526" customHeight="1" ht="16.5">
      <c r="A526" s="5">
        <v>12953</v>
      </c>
      <c r="B526" s="3" t="s">
        <v>3321</v>
      </c>
      <c r="C526" s="3" t="s">
        <v>3322</v>
      </c>
      <c r="D526" s="5">
        <v>21</v>
      </c>
      <c r="E526" s="3" t="s">
        <v>60</v>
      </c>
      <c r="F526" s="5">
        <v>8</v>
      </c>
      <c r="G526" s="5">
        <v>38</v>
      </c>
      <c r="H526" s="3" t="s">
        <v>2</v>
      </c>
      <c r="I526" s="3" t="s">
        <v>2</v>
      </c>
      <c r="J526" s="5">
        <v>3</v>
      </c>
      <c r="K526" s="3" t="s">
        <v>3323</v>
      </c>
      <c r="L526" s="48">
        <v>2.6</v>
      </c>
      <c r="M526" s="5">
        <v>90</v>
      </c>
      <c r="N526" s="48">
        <v>1.558</v>
      </c>
      <c r="O526" s="48">
        <v>68.681</v>
      </c>
      <c r="P526" s="5">
        <v>26</v>
      </c>
      <c r="Q526" s="3"/>
    </row>
    <row x14ac:dyDescent="0.25" r="527" customHeight="1" ht="16.5">
      <c r="A527" s="5">
        <v>12992</v>
      </c>
      <c r="B527" s="3" t="s">
        <v>3324</v>
      </c>
      <c r="C527" s="3" t="s">
        <v>3325</v>
      </c>
      <c r="D527" s="5">
        <v>4</v>
      </c>
      <c r="E527" s="3" t="s">
        <v>243</v>
      </c>
      <c r="F527" s="5">
        <v>1</v>
      </c>
      <c r="G527" s="5">
        <v>1</v>
      </c>
      <c r="H527" s="3" t="s">
        <v>2</v>
      </c>
      <c r="I527" s="3" t="s">
        <v>2</v>
      </c>
      <c r="J527" s="5">
        <v>3</v>
      </c>
      <c r="K527" s="3" t="s">
        <v>3326</v>
      </c>
      <c r="L527" s="48">
        <v>7.3</v>
      </c>
      <c r="M527" s="5">
        <v>90</v>
      </c>
      <c r="N527" s="48">
        <v>4.031</v>
      </c>
      <c r="O527" s="48">
        <v>82.4675325</v>
      </c>
      <c r="P527" s="5">
        <v>58</v>
      </c>
      <c r="Q527" s="3"/>
    </row>
    <row x14ac:dyDescent="0.25" r="528" customHeight="1" ht="16.5">
      <c r="A528" s="5">
        <v>12996</v>
      </c>
      <c r="B528" s="3" t="s">
        <v>3327</v>
      </c>
      <c r="C528" s="3" t="s">
        <v>3328</v>
      </c>
      <c r="D528" s="5">
        <v>6</v>
      </c>
      <c r="E528" s="3" t="s">
        <v>56</v>
      </c>
      <c r="F528" s="5">
        <v>1</v>
      </c>
      <c r="G528" s="5">
        <v>3</v>
      </c>
      <c r="H528" s="3" t="s">
        <v>2</v>
      </c>
      <c r="I528" s="3" t="s">
        <v>2</v>
      </c>
      <c r="J528" s="5">
        <v>3</v>
      </c>
      <c r="K528" s="3" t="s">
        <v>3329</v>
      </c>
      <c r="L528" s="48">
        <v>17.2</v>
      </c>
      <c r="M528" s="5">
        <v>97</v>
      </c>
      <c r="N528" s="48">
        <v>11.641</v>
      </c>
      <c r="O528" s="48">
        <v>95.4545455</v>
      </c>
      <c r="P528" s="5">
        <v>66</v>
      </c>
      <c r="Q528" s="3"/>
    </row>
    <row x14ac:dyDescent="0.25" r="529" customHeight="1" ht="16.5">
      <c r="A529" s="5">
        <v>12997</v>
      </c>
      <c r="B529" s="3" t="s">
        <v>3330</v>
      </c>
      <c r="C529" s="3" t="s">
        <v>3331</v>
      </c>
      <c r="D529" s="5">
        <v>15</v>
      </c>
      <c r="E529" s="3" t="s">
        <v>82</v>
      </c>
      <c r="F529" s="5">
        <v>6</v>
      </c>
      <c r="G529" s="5">
        <v>47</v>
      </c>
      <c r="H529" s="3" t="s">
        <v>2</v>
      </c>
      <c r="I529" s="3" t="s">
        <v>2</v>
      </c>
      <c r="J529" s="55"/>
      <c r="K529" s="3"/>
      <c r="L529" s="48">
        <v>4.9</v>
      </c>
      <c r="M529" s="5">
        <v>95</v>
      </c>
      <c r="N529" s="48">
        <v>2.538</v>
      </c>
      <c r="O529" s="48">
        <v>79.7619048</v>
      </c>
      <c r="P529" s="5">
        <v>50</v>
      </c>
      <c r="Q529" s="3"/>
    </row>
    <row x14ac:dyDescent="0.25" r="530" customHeight="1" ht="16.5">
      <c r="A530" s="5">
        <v>13010</v>
      </c>
      <c r="B530" s="3" t="s">
        <v>3332</v>
      </c>
      <c r="C530" s="3" t="s">
        <v>3333</v>
      </c>
      <c r="D530" s="5">
        <v>8</v>
      </c>
      <c r="E530" s="3" t="s">
        <v>64</v>
      </c>
      <c r="F530" s="5">
        <v>19</v>
      </c>
      <c r="G530" s="5">
        <v>34</v>
      </c>
      <c r="H530" s="3" t="s">
        <v>2</v>
      </c>
      <c r="I530" s="3" t="s">
        <v>2</v>
      </c>
      <c r="J530" s="5">
        <v>3</v>
      </c>
      <c r="K530" s="3" t="s">
        <v>3334</v>
      </c>
      <c r="L530" s="48">
        <v>9.9</v>
      </c>
      <c r="M530" s="5">
        <v>95</v>
      </c>
      <c r="N530" s="48">
        <v>5.893</v>
      </c>
      <c r="O530" s="48">
        <v>93.1481481</v>
      </c>
      <c r="P530" s="5">
        <v>58</v>
      </c>
      <c r="Q530" s="3"/>
    </row>
    <row x14ac:dyDescent="0.25" r="531" customHeight="1" ht="16.5">
      <c r="A531" s="5">
        <v>13030</v>
      </c>
      <c r="B531" s="3" t="s">
        <v>3335</v>
      </c>
      <c r="C531" s="3" t="s">
        <v>3336</v>
      </c>
      <c r="D531" s="5">
        <v>22</v>
      </c>
      <c r="E531" s="3" t="s">
        <v>75</v>
      </c>
      <c r="F531" s="5">
        <v>1</v>
      </c>
      <c r="G531" s="5">
        <v>8</v>
      </c>
      <c r="H531" s="3" t="s">
        <v>2</v>
      </c>
      <c r="I531" s="3" t="s">
        <v>2</v>
      </c>
      <c r="J531" s="55"/>
      <c r="K531" s="3"/>
      <c r="L531" s="48">
        <v>7.3</v>
      </c>
      <c r="M531" s="5">
        <v>81</v>
      </c>
      <c r="N531" s="48">
        <v>5.071</v>
      </c>
      <c r="O531" s="48">
        <v>91.9689119</v>
      </c>
      <c r="P531" s="5">
        <v>53</v>
      </c>
      <c r="Q531" s="3"/>
    </row>
    <row x14ac:dyDescent="0.25" r="532" customHeight="1" ht="16.5">
      <c r="A532" s="5">
        <v>13034</v>
      </c>
      <c r="B532" s="3" t="s">
        <v>3337</v>
      </c>
      <c r="C532" s="3" t="s">
        <v>3338</v>
      </c>
      <c r="D532" s="5">
        <v>6</v>
      </c>
      <c r="E532" s="3" t="s">
        <v>56</v>
      </c>
      <c r="F532" s="5">
        <v>1</v>
      </c>
      <c r="G532" s="5">
        <v>1</v>
      </c>
      <c r="H532" s="3" t="s">
        <v>2</v>
      </c>
      <c r="I532" s="3" t="s">
        <v>2</v>
      </c>
      <c r="J532" s="5">
        <v>2</v>
      </c>
      <c r="K532" s="3" t="s">
        <v>3339</v>
      </c>
      <c r="L532" s="48">
        <v>13.8</v>
      </c>
      <c r="M532" s="5">
        <v>93</v>
      </c>
      <c r="N532" s="48">
        <v>9.186</v>
      </c>
      <c r="O532" s="48">
        <v>92.721519</v>
      </c>
      <c r="P532" s="5">
        <v>50</v>
      </c>
      <c r="Q532" s="3"/>
    </row>
    <row x14ac:dyDescent="0.25" r="533" customHeight="1" ht="16.5">
      <c r="A533" s="5">
        <v>13035</v>
      </c>
      <c r="B533" s="3" t="s">
        <v>3340</v>
      </c>
      <c r="C533" s="3" t="s">
        <v>3341</v>
      </c>
      <c r="D533" s="5">
        <v>16</v>
      </c>
      <c r="E533" s="3" t="s">
        <v>55</v>
      </c>
      <c r="F533" s="5">
        <v>4</v>
      </c>
      <c r="G533" s="5">
        <v>4</v>
      </c>
      <c r="H533" s="3" t="s">
        <v>2</v>
      </c>
      <c r="I533" s="3" t="s">
        <v>2</v>
      </c>
      <c r="J533" s="55"/>
      <c r="K533" s="3"/>
      <c r="L533" s="48">
        <v>4.7</v>
      </c>
      <c r="M533" s="5">
        <v>88</v>
      </c>
      <c r="N533" s="48">
        <v>2.195</v>
      </c>
      <c r="O533" s="48">
        <v>67.578125</v>
      </c>
      <c r="P533" s="5">
        <v>33</v>
      </c>
      <c r="Q533" s="3"/>
    </row>
    <row x14ac:dyDescent="0.25" r="534" customHeight="1" ht="16.5">
      <c r="A534" s="5">
        <v>13038</v>
      </c>
      <c r="B534" s="3" t="s">
        <v>3342</v>
      </c>
      <c r="C534" s="3" t="s">
        <v>3343</v>
      </c>
      <c r="D534" s="5">
        <v>8</v>
      </c>
      <c r="E534" s="3" t="s">
        <v>64</v>
      </c>
      <c r="F534" s="5">
        <v>1</v>
      </c>
      <c r="G534" s="5">
        <v>5</v>
      </c>
      <c r="H534" s="3" t="s">
        <v>2</v>
      </c>
      <c r="I534" s="3" t="s">
        <v>2</v>
      </c>
      <c r="J534" s="55"/>
      <c r="K534" s="3"/>
      <c r="L534" s="48">
        <v>14.8</v>
      </c>
      <c r="M534" s="5">
        <v>94</v>
      </c>
      <c r="N534" s="48">
        <v>11.09</v>
      </c>
      <c r="O534" s="48">
        <v>94.4672131</v>
      </c>
      <c r="P534" s="5">
        <v>57</v>
      </c>
      <c r="Q534" s="3"/>
    </row>
    <row x14ac:dyDescent="0.25" r="535" customHeight="1" ht="16.5">
      <c r="A535" s="5">
        <v>13121</v>
      </c>
      <c r="B535" s="3" t="s">
        <v>1458</v>
      </c>
      <c r="C535" s="3" t="s">
        <v>1459</v>
      </c>
      <c r="D535" s="5">
        <v>8</v>
      </c>
      <c r="E535" s="3" t="s">
        <v>64</v>
      </c>
      <c r="F535" s="5">
        <v>4</v>
      </c>
      <c r="G535" s="5">
        <v>7</v>
      </c>
      <c r="H535" s="3" t="s">
        <v>2</v>
      </c>
      <c r="I535" s="3" t="s">
        <v>2</v>
      </c>
      <c r="J535" s="5">
        <v>2</v>
      </c>
      <c r="K535" s="3" t="s">
        <v>1460</v>
      </c>
      <c r="L535" s="48">
        <v>10.4</v>
      </c>
      <c r="M535" s="5">
        <v>97</v>
      </c>
      <c r="N535" s="48">
        <v>5.043</v>
      </c>
      <c r="O535" s="48">
        <v>81.3653137</v>
      </c>
      <c r="P535" s="5">
        <v>86</v>
      </c>
      <c r="Q535" s="3"/>
    </row>
    <row x14ac:dyDescent="0.25" r="536" customHeight="1" ht="16.5">
      <c r="A536" s="5">
        <v>13174</v>
      </c>
      <c r="B536" s="3" t="s">
        <v>3344</v>
      </c>
      <c r="C536" s="3" t="s">
        <v>3345</v>
      </c>
      <c r="D536" s="5">
        <v>20</v>
      </c>
      <c r="E536" s="3" t="s">
        <v>265</v>
      </c>
      <c r="F536" s="5">
        <v>1</v>
      </c>
      <c r="G536" s="5">
        <v>1</v>
      </c>
      <c r="H536" s="3" t="s">
        <v>2</v>
      </c>
      <c r="I536" s="3" t="s">
        <v>2</v>
      </c>
      <c r="J536" s="55"/>
      <c r="K536" s="3"/>
      <c r="L536" s="5">
        <v>4</v>
      </c>
      <c r="M536" s="5">
        <v>98</v>
      </c>
      <c r="N536" s="48">
        <v>2.355</v>
      </c>
      <c r="O536" s="5">
        <v>90</v>
      </c>
      <c r="P536" s="5">
        <v>29</v>
      </c>
      <c r="Q536" s="3"/>
    </row>
    <row x14ac:dyDescent="0.25" r="537" customHeight="1" ht="16.5">
      <c r="A537" s="5">
        <v>13185</v>
      </c>
      <c r="B537" s="3" t="s">
        <v>3346</v>
      </c>
      <c r="C537" s="3" t="s">
        <v>3347</v>
      </c>
      <c r="D537" s="5">
        <v>22</v>
      </c>
      <c r="E537" s="3" t="s">
        <v>75</v>
      </c>
      <c r="F537" s="5">
        <v>2</v>
      </c>
      <c r="G537" s="5">
        <v>4</v>
      </c>
      <c r="H537" s="3" t="s">
        <v>2</v>
      </c>
      <c r="I537" s="3" t="s">
        <v>2</v>
      </c>
      <c r="J537" s="5">
        <v>2</v>
      </c>
      <c r="K537" s="3" t="s">
        <v>3348</v>
      </c>
      <c r="L537" s="48">
        <v>5.3</v>
      </c>
      <c r="M537" s="5">
        <v>89</v>
      </c>
      <c r="N537" s="48">
        <v>2.623</v>
      </c>
      <c r="O537" s="48">
        <v>86.5740741</v>
      </c>
      <c r="P537" s="5">
        <v>45</v>
      </c>
      <c r="Q537" s="3"/>
    </row>
    <row x14ac:dyDescent="0.25" r="538" customHeight="1" ht="16.5">
      <c r="A538" s="5">
        <v>13190</v>
      </c>
      <c r="B538" s="3" t="s">
        <v>3349</v>
      </c>
      <c r="C538" s="3" t="s">
        <v>3350</v>
      </c>
      <c r="D538" s="5">
        <v>42</v>
      </c>
      <c r="E538" s="3" t="s">
        <v>982</v>
      </c>
      <c r="F538" s="5">
        <v>1</v>
      </c>
      <c r="G538" s="5">
        <v>96</v>
      </c>
      <c r="H538" s="3" t="s">
        <v>2</v>
      </c>
      <c r="I538" s="3" t="s">
        <v>2</v>
      </c>
      <c r="J538" s="55"/>
      <c r="K538" s="3"/>
      <c r="L538" s="48">
        <v>4.7</v>
      </c>
      <c r="M538" s="5">
        <v>90</v>
      </c>
      <c r="N538" s="48">
        <v>2.754</v>
      </c>
      <c r="O538" s="48">
        <v>88.6138614</v>
      </c>
      <c r="P538" s="5">
        <v>38</v>
      </c>
      <c r="Q538" s="3"/>
    </row>
    <row x14ac:dyDescent="0.25" r="539" customHeight="1" ht="16.5">
      <c r="A539" s="5">
        <v>13202</v>
      </c>
      <c r="B539" s="3" t="s">
        <v>3351</v>
      </c>
      <c r="C539" s="3" t="s">
        <v>3352</v>
      </c>
      <c r="D539" s="5">
        <v>23</v>
      </c>
      <c r="E539" s="3" t="s">
        <v>2298</v>
      </c>
      <c r="F539" s="5">
        <v>2</v>
      </c>
      <c r="G539" s="5">
        <v>42</v>
      </c>
      <c r="H539" s="3" t="s">
        <v>2</v>
      </c>
      <c r="I539" s="3" t="s">
        <v>2</v>
      </c>
      <c r="J539" s="5">
        <v>3</v>
      </c>
      <c r="K539" s="3" t="s">
        <v>3353</v>
      </c>
      <c r="L539" s="48">
        <v>5.5</v>
      </c>
      <c r="M539" s="5">
        <v>92</v>
      </c>
      <c r="N539" s="13"/>
      <c r="O539" s="13"/>
      <c r="P539" s="5">
        <v>56</v>
      </c>
      <c r="Q539" s="3"/>
    </row>
    <row x14ac:dyDescent="0.25" r="540" customHeight="1" ht="16.5">
      <c r="A540" s="5">
        <v>13208</v>
      </c>
      <c r="B540" s="3" t="s">
        <v>3354</v>
      </c>
      <c r="C540" s="3" t="s">
        <v>3355</v>
      </c>
      <c r="D540" s="5">
        <v>21</v>
      </c>
      <c r="E540" s="3" t="s">
        <v>60</v>
      </c>
      <c r="F540" s="5">
        <v>3</v>
      </c>
      <c r="G540" s="5">
        <v>8</v>
      </c>
      <c r="H540" s="3" t="s">
        <v>2</v>
      </c>
      <c r="I540" s="3" t="s">
        <v>2</v>
      </c>
      <c r="J540" s="55"/>
      <c r="K540" s="3"/>
      <c r="L540" s="48">
        <v>4.9</v>
      </c>
      <c r="M540" s="5">
        <v>91</v>
      </c>
      <c r="N540" s="48">
        <v>3.165</v>
      </c>
      <c r="O540" s="48">
        <v>81.7647059</v>
      </c>
      <c r="P540" s="5">
        <v>36</v>
      </c>
      <c r="Q540" s="3"/>
    </row>
    <row x14ac:dyDescent="0.25" r="541" customHeight="1" ht="16.5">
      <c r="A541" s="5">
        <v>13214</v>
      </c>
      <c r="B541" s="3" t="s">
        <v>3356</v>
      </c>
      <c r="C541" s="3" t="s">
        <v>3357</v>
      </c>
      <c r="D541" s="5">
        <v>15</v>
      </c>
      <c r="E541" s="3" t="s">
        <v>82</v>
      </c>
      <c r="F541" s="5">
        <v>3</v>
      </c>
      <c r="G541" s="5">
        <v>47</v>
      </c>
      <c r="H541" s="3" t="s">
        <v>2</v>
      </c>
      <c r="I541" s="3" t="s">
        <v>2</v>
      </c>
      <c r="J541" s="55"/>
      <c r="K541" s="3"/>
      <c r="L541" s="48">
        <v>13.2</v>
      </c>
      <c r="M541" s="5">
        <v>97</v>
      </c>
      <c r="N541" s="48">
        <v>5.227</v>
      </c>
      <c r="O541" s="48">
        <v>83.5664336</v>
      </c>
      <c r="P541" s="5">
        <v>59</v>
      </c>
      <c r="Q541" s="3"/>
    </row>
    <row x14ac:dyDescent="0.25" r="542" customHeight="1" ht="16.5">
      <c r="A542" s="5">
        <v>13284</v>
      </c>
      <c r="B542" s="3" t="s">
        <v>3358</v>
      </c>
      <c r="C542" s="3" t="s">
        <v>3359</v>
      </c>
      <c r="D542" s="5">
        <v>16</v>
      </c>
      <c r="E542" s="3" t="s">
        <v>55</v>
      </c>
      <c r="F542" s="5">
        <v>5</v>
      </c>
      <c r="G542" s="5">
        <v>5</v>
      </c>
      <c r="H542" s="3" t="s">
        <v>2</v>
      </c>
      <c r="I542" s="3" t="s">
        <v>2</v>
      </c>
      <c r="J542" s="5">
        <v>2</v>
      </c>
      <c r="K542" s="3" t="s">
        <v>3360</v>
      </c>
      <c r="L542" s="48">
        <v>6.6</v>
      </c>
      <c r="M542" s="5">
        <v>91</v>
      </c>
      <c r="N542" s="48">
        <v>3.954</v>
      </c>
      <c r="O542" s="48">
        <v>83.0827068</v>
      </c>
      <c r="P542" s="5">
        <v>57</v>
      </c>
      <c r="Q542" s="3"/>
    </row>
    <row x14ac:dyDescent="0.25" r="543" customHeight="1" ht="16.5">
      <c r="A543" s="5">
        <v>13288</v>
      </c>
      <c r="B543" s="3" t="s">
        <v>3361</v>
      </c>
      <c r="C543" s="3" t="s">
        <v>3362</v>
      </c>
      <c r="D543" s="5">
        <v>15</v>
      </c>
      <c r="E543" s="3" t="s">
        <v>82</v>
      </c>
      <c r="F543" s="5">
        <v>2</v>
      </c>
      <c r="G543" s="5">
        <v>8</v>
      </c>
      <c r="H543" s="3" t="s">
        <v>2</v>
      </c>
      <c r="I543" s="3" t="s">
        <v>2</v>
      </c>
      <c r="J543" s="5">
        <v>2</v>
      </c>
      <c r="K543" s="3" t="s">
        <v>3363</v>
      </c>
      <c r="L543" s="48">
        <v>12.8</v>
      </c>
      <c r="M543" s="5">
        <v>99</v>
      </c>
      <c r="N543" s="48">
        <v>7.865</v>
      </c>
      <c r="O543" s="48">
        <v>98.3333333</v>
      </c>
      <c r="P543" s="5">
        <v>60</v>
      </c>
      <c r="Q543" s="3"/>
    </row>
    <row x14ac:dyDescent="0.25" r="544" customHeight="1" ht="16.5">
      <c r="A544" s="5">
        <v>13304</v>
      </c>
      <c r="B544" s="3" t="s">
        <v>3364</v>
      </c>
      <c r="C544" s="3" t="s">
        <v>3365</v>
      </c>
      <c r="D544" s="5">
        <v>16</v>
      </c>
      <c r="E544" s="3" t="s">
        <v>55</v>
      </c>
      <c r="F544" s="5">
        <v>17</v>
      </c>
      <c r="G544" s="5">
        <v>17</v>
      </c>
      <c r="H544" s="3" t="s">
        <v>2</v>
      </c>
      <c r="I544" s="3" t="s">
        <v>2</v>
      </c>
      <c r="J544" s="5">
        <v>2</v>
      </c>
      <c r="K544" s="3" t="s">
        <v>3366</v>
      </c>
      <c r="L544" s="48">
        <v>10.2</v>
      </c>
      <c r="M544" s="5">
        <v>96</v>
      </c>
      <c r="N544" s="48">
        <v>5.902</v>
      </c>
      <c r="O544" s="48">
        <v>96.4285714</v>
      </c>
      <c r="P544" s="5">
        <v>117</v>
      </c>
      <c r="Q544" s="3"/>
    </row>
    <row x14ac:dyDescent="0.25" r="545" customHeight="1" ht="16.5">
      <c r="A545" s="5">
        <v>13312</v>
      </c>
      <c r="B545" s="3" t="s">
        <v>1428</v>
      </c>
      <c r="C545" s="3" t="s">
        <v>1429</v>
      </c>
      <c r="D545" s="5">
        <v>22</v>
      </c>
      <c r="E545" s="3" t="s">
        <v>75</v>
      </c>
      <c r="F545" s="5">
        <v>2</v>
      </c>
      <c r="G545" s="5">
        <v>2</v>
      </c>
      <c r="H545" s="3" t="s">
        <v>2</v>
      </c>
      <c r="I545" s="3" t="s">
        <v>2</v>
      </c>
      <c r="J545" s="5">
        <v>2</v>
      </c>
      <c r="K545" s="3" t="s">
        <v>1430</v>
      </c>
      <c r="L545" s="48">
        <v>4.5</v>
      </c>
      <c r="M545" s="5">
        <v>68</v>
      </c>
      <c r="N545" s="48">
        <v>2.918</v>
      </c>
      <c r="O545" s="48">
        <v>72.2797927</v>
      </c>
      <c r="P545" s="5">
        <v>40</v>
      </c>
      <c r="Q545" s="3"/>
    </row>
    <row x14ac:dyDescent="0.25" r="546" customHeight="1" ht="16.5">
      <c r="A546" s="5">
        <v>13316</v>
      </c>
      <c r="B546" s="3" t="s">
        <v>3367</v>
      </c>
      <c r="C546" s="3" t="s">
        <v>3368</v>
      </c>
      <c r="D546" s="5">
        <v>22</v>
      </c>
      <c r="E546" s="3" t="s">
        <v>75</v>
      </c>
      <c r="F546" s="5">
        <v>1</v>
      </c>
      <c r="G546" s="5">
        <v>11</v>
      </c>
      <c r="H546" s="3" t="s">
        <v>2</v>
      </c>
      <c r="I546" s="3" t="s">
        <v>2</v>
      </c>
      <c r="J546" s="55"/>
      <c r="K546" s="3"/>
      <c r="L546" s="48">
        <v>6.7</v>
      </c>
      <c r="M546" s="5">
        <v>96</v>
      </c>
      <c r="N546" s="48">
        <v>3.9</v>
      </c>
      <c r="O546" s="48">
        <v>93.359375</v>
      </c>
      <c r="P546" s="5">
        <v>73</v>
      </c>
      <c r="Q546" s="3"/>
    </row>
    <row x14ac:dyDescent="0.25" r="547" customHeight="1" ht="16.5">
      <c r="A547" s="5">
        <v>13317</v>
      </c>
      <c r="B547" s="3" t="s">
        <v>3369</v>
      </c>
      <c r="C547" s="3" t="s">
        <v>3370</v>
      </c>
      <c r="D547" s="5">
        <v>3</v>
      </c>
      <c r="E547" s="3" t="s">
        <v>146</v>
      </c>
      <c r="F547" s="5">
        <v>3</v>
      </c>
      <c r="G547" s="5">
        <v>79</v>
      </c>
      <c r="H547" s="3" t="s">
        <v>2</v>
      </c>
      <c r="I547" s="3" t="s">
        <v>2</v>
      </c>
      <c r="J547" s="55"/>
      <c r="K547" s="3"/>
      <c r="L547" s="48">
        <v>4.4</v>
      </c>
      <c r="M547" s="5">
        <v>95</v>
      </c>
      <c r="N547" s="48">
        <v>2.832</v>
      </c>
      <c r="O547" s="48">
        <v>94.0384615</v>
      </c>
      <c r="P547" s="7"/>
      <c r="Q547" s="3"/>
    </row>
    <row x14ac:dyDescent="0.25" r="548" customHeight="1" ht="16.5">
      <c r="A548" s="5">
        <v>13354</v>
      </c>
      <c r="B548" s="3" t="s">
        <v>1425</v>
      </c>
      <c r="C548" s="3" t="s">
        <v>1426</v>
      </c>
      <c r="D548" s="5">
        <v>20</v>
      </c>
      <c r="E548" s="3" t="s">
        <v>265</v>
      </c>
      <c r="F548" s="5">
        <v>5</v>
      </c>
      <c r="G548" s="5">
        <v>5</v>
      </c>
      <c r="H548" s="3" t="s">
        <v>3</v>
      </c>
      <c r="I548" s="3" t="s">
        <v>2</v>
      </c>
      <c r="J548" s="5">
        <v>3</v>
      </c>
      <c r="K548" s="3" t="s">
        <v>1427</v>
      </c>
      <c r="L548" s="48">
        <v>2.1</v>
      </c>
      <c r="M548" s="5">
        <v>77</v>
      </c>
      <c r="N548" s="48">
        <v>1.509</v>
      </c>
      <c r="O548" s="48">
        <v>58.1300813</v>
      </c>
      <c r="P548" s="5">
        <v>24</v>
      </c>
      <c r="Q548" s="3"/>
    </row>
    <row x14ac:dyDescent="0.25" r="549" customHeight="1" ht="16.5">
      <c r="A549" s="5">
        <v>13366</v>
      </c>
      <c r="B549" s="3" t="s">
        <v>3371</v>
      </c>
      <c r="C549" s="3" t="s">
        <v>3372</v>
      </c>
      <c r="D549" s="5">
        <v>7</v>
      </c>
      <c r="E549" s="3" t="s">
        <v>1210</v>
      </c>
      <c r="F549" s="5">
        <v>1</v>
      </c>
      <c r="G549" s="5">
        <v>329</v>
      </c>
      <c r="H549" s="3" t="s">
        <v>2</v>
      </c>
      <c r="I549" s="3" t="s">
        <v>2</v>
      </c>
      <c r="J549" s="55"/>
      <c r="K549" s="3"/>
      <c r="L549" s="48">
        <v>7.1</v>
      </c>
      <c r="M549" s="5">
        <v>93</v>
      </c>
      <c r="N549" s="48">
        <v>3.496</v>
      </c>
      <c r="O549" s="5">
        <v>69</v>
      </c>
      <c r="P549" s="5">
        <v>53</v>
      </c>
      <c r="Q549" s="3"/>
    </row>
    <row x14ac:dyDescent="0.25" r="550" customHeight="1" ht="16.5">
      <c r="A550" s="5">
        <v>13425</v>
      </c>
      <c r="B550" s="3" t="s">
        <v>1413</v>
      </c>
      <c r="C550" s="3" t="s">
        <v>1414</v>
      </c>
      <c r="D550" s="5">
        <v>17</v>
      </c>
      <c r="E550" s="3" t="s">
        <v>311</v>
      </c>
      <c r="F550" s="5">
        <v>4</v>
      </c>
      <c r="G550" s="5">
        <v>7</v>
      </c>
      <c r="H550" s="3" t="s">
        <v>2</v>
      </c>
      <c r="I550" s="3" t="s">
        <v>2</v>
      </c>
      <c r="J550" s="5">
        <v>2</v>
      </c>
      <c r="K550" s="3" t="s">
        <v>1415</v>
      </c>
      <c r="L550" s="5">
        <v>5</v>
      </c>
      <c r="M550" s="5">
        <v>90</v>
      </c>
      <c r="N550" s="48">
        <v>2.817</v>
      </c>
      <c r="O550" s="48">
        <v>76.2195122</v>
      </c>
      <c r="P550" s="5">
        <v>53</v>
      </c>
      <c r="Q550" s="3"/>
    </row>
    <row x14ac:dyDescent="0.25" r="551" customHeight="1" ht="16.5">
      <c r="A551" s="5">
        <v>13431</v>
      </c>
      <c r="B551" s="3" t="s">
        <v>3373</v>
      </c>
      <c r="C551" s="3" t="s">
        <v>3374</v>
      </c>
      <c r="D551" s="5">
        <v>16</v>
      </c>
      <c r="E551" s="3" t="s">
        <v>55</v>
      </c>
      <c r="F551" s="5">
        <v>113</v>
      </c>
      <c r="G551" s="5">
        <v>113</v>
      </c>
      <c r="H551" s="3" t="s">
        <v>2</v>
      </c>
      <c r="I551" s="3" t="s">
        <v>2</v>
      </c>
      <c r="J551" s="5">
        <v>2</v>
      </c>
      <c r="K551" s="3" t="s">
        <v>3375</v>
      </c>
      <c r="L551" s="48">
        <v>12.5</v>
      </c>
      <c r="M551" s="5">
        <v>95</v>
      </c>
      <c r="N551" s="48">
        <v>8.313</v>
      </c>
      <c r="O551" s="48">
        <v>97.311828</v>
      </c>
      <c r="P551" s="5">
        <v>112</v>
      </c>
      <c r="Q551" s="3"/>
    </row>
    <row x14ac:dyDescent="0.25" r="552" customHeight="1" ht="16.5">
      <c r="A552" s="5">
        <v>13528</v>
      </c>
      <c r="B552" s="3" t="s">
        <v>1389</v>
      </c>
      <c r="C552" s="3" t="s">
        <v>1390</v>
      </c>
      <c r="D552" s="5">
        <v>6</v>
      </c>
      <c r="E552" s="3" t="s">
        <v>56</v>
      </c>
      <c r="F552" s="5">
        <v>8</v>
      </c>
      <c r="G552" s="5">
        <v>8</v>
      </c>
      <c r="H552" s="3" t="s">
        <v>2</v>
      </c>
      <c r="I552" s="3" t="s">
        <v>2</v>
      </c>
      <c r="J552" s="5">
        <v>3</v>
      </c>
      <c r="K552" s="3" t="s">
        <v>1391</v>
      </c>
      <c r="L552" s="48">
        <v>45.2</v>
      </c>
      <c r="M552" s="5">
        <v>99</v>
      </c>
      <c r="N552" s="48">
        <v>27.603</v>
      </c>
      <c r="O552" s="48">
        <v>99.1525424</v>
      </c>
      <c r="P552" s="5">
        <v>174</v>
      </c>
      <c r="Q552" s="3"/>
    </row>
    <row x14ac:dyDescent="0.25" r="553" customHeight="1" ht="16.5">
      <c r="A553" s="5">
        <v>13551</v>
      </c>
      <c r="B553" s="3" t="s">
        <v>3376</v>
      </c>
      <c r="C553" s="3" t="s">
        <v>3377</v>
      </c>
      <c r="D553" s="5">
        <v>37</v>
      </c>
      <c r="E553" s="3" t="s">
        <v>446</v>
      </c>
      <c r="F553" s="5">
        <v>1</v>
      </c>
      <c r="G553" s="5">
        <v>8</v>
      </c>
      <c r="H553" s="3" t="s">
        <v>2</v>
      </c>
      <c r="I553" s="3" t="s">
        <v>2</v>
      </c>
      <c r="J553" s="55"/>
      <c r="K553" s="3"/>
      <c r="L553" s="48">
        <v>2.8</v>
      </c>
      <c r="M553" s="5">
        <v>68</v>
      </c>
      <c r="N553" s="48">
        <v>1.31</v>
      </c>
      <c r="O553" s="5">
        <v>50</v>
      </c>
      <c r="P553" s="5">
        <v>62</v>
      </c>
      <c r="Q553" s="3"/>
    </row>
    <row x14ac:dyDescent="0.25" r="554" customHeight="1" ht="16.5">
      <c r="A554" s="5">
        <v>13595</v>
      </c>
      <c r="B554" s="3" t="s">
        <v>3378</v>
      </c>
      <c r="C554" s="3" t="s">
        <v>3379</v>
      </c>
      <c r="D554" s="5">
        <v>17</v>
      </c>
      <c r="E554" s="3" t="s">
        <v>311</v>
      </c>
      <c r="F554" s="5">
        <v>1</v>
      </c>
      <c r="G554" s="5">
        <v>2</v>
      </c>
      <c r="H554" s="3" t="s">
        <v>2</v>
      </c>
      <c r="I554" s="3" t="s">
        <v>2</v>
      </c>
      <c r="J554" s="5">
        <v>2</v>
      </c>
      <c r="K554" s="3" t="s">
        <v>3380</v>
      </c>
      <c r="L554" s="48">
        <v>8.5</v>
      </c>
      <c r="M554" s="5">
        <v>97</v>
      </c>
      <c r="N554" s="48">
        <v>4.793</v>
      </c>
      <c r="O554" s="48">
        <v>96.9512195</v>
      </c>
      <c r="P554" s="5">
        <v>67</v>
      </c>
      <c r="Q554" s="3"/>
    </row>
    <row x14ac:dyDescent="0.25" r="555" customHeight="1" ht="16.5">
      <c r="A555" s="5">
        <v>13666</v>
      </c>
      <c r="B555" s="3" t="s">
        <v>3381</v>
      </c>
      <c r="C555" s="3" t="s">
        <v>3382</v>
      </c>
      <c r="D555" s="5">
        <v>15</v>
      </c>
      <c r="E555" s="3" t="s">
        <v>82</v>
      </c>
      <c r="F555" s="5">
        <v>1</v>
      </c>
      <c r="G555" s="5">
        <v>2</v>
      </c>
      <c r="H555" s="3" t="s">
        <v>2</v>
      </c>
      <c r="I555" s="3" t="s">
        <v>2</v>
      </c>
      <c r="J555" s="5">
        <v>2</v>
      </c>
      <c r="K555" s="3" t="s">
        <v>3383</v>
      </c>
      <c r="L555" s="48">
        <v>6.4</v>
      </c>
      <c r="M555" s="5">
        <v>88</v>
      </c>
      <c r="N555" s="48">
        <v>3.393</v>
      </c>
      <c r="O555" s="48">
        <v>90.2777778</v>
      </c>
      <c r="P555" s="5">
        <v>49</v>
      </c>
      <c r="Q555" s="3"/>
    </row>
    <row x14ac:dyDescent="0.25" r="556" customHeight="1" ht="16.5">
      <c r="A556" s="5">
        <v>13698</v>
      </c>
      <c r="B556" s="3" t="s">
        <v>3384</v>
      </c>
      <c r="C556" s="3" t="s">
        <v>3385</v>
      </c>
      <c r="D556" s="5">
        <v>16</v>
      </c>
      <c r="E556" s="3" t="s">
        <v>55</v>
      </c>
      <c r="F556" s="5">
        <v>15</v>
      </c>
      <c r="G556" s="5">
        <v>15</v>
      </c>
      <c r="H556" s="3" t="s">
        <v>2</v>
      </c>
      <c r="I556" s="3" t="s">
        <v>2</v>
      </c>
      <c r="J556" s="55"/>
      <c r="K556" s="3"/>
      <c r="L556" s="48">
        <v>7.9</v>
      </c>
      <c r="M556" s="5">
        <v>96</v>
      </c>
      <c r="N556" s="48">
        <v>4.421</v>
      </c>
      <c r="O556" s="48">
        <v>86.0902256</v>
      </c>
      <c r="P556" s="5">
        <v>72</v>
      </c>
      <c r="Q556" s="3"/>
    </row>
    <row x14ac:dyDescent="0.25" r="557" customHeight="1" ht="16.5">
      <c r="A557" s="5">
        <v>13706</v>
      </c>
      <c r="B557" s="3" t="s">
        <v>3386</v>
      </c>
      <c r="C557" s="3" t="s">
        <v>3387</v>
      </c>
      <c r="D557" s="5">
        <v>6</v>
      </c>
      <c r="E557" s="3" t="s">
        <v>56</v>
      </c>
      <c r="F557" s="5">
        <v>1</v>
      </c>
      <c r="G557" s="5">
        <v>2</v>
      </c>
      <c r="H557" s="3" t="s">
        <v>2</v>
      </c>
      <c r="I557" s="3" t="s">
        <v>2</v>
      </c>
      <c r="J557" s="55"/>
      <c r="K557" s="3"/>
      <c r="L557" s="48">
        <v>11.3</v>
      </c>
      <c r="M557" s="5">
        <v>94</v>
      </c>
      <c r="N557" s="48">
        <v>6.022</v>
      </c>
      <c r="O557" s="48">
        <v>88.7820513</v>
      </c>
      <c r="P557" s="5">
        <v>68</v>
      </c>
      <c r="Q557" s="3"/>
    </row>
    <row x14ac:dyDescent="0.25" r="558" customHeight="1" ht="16.5">
      <c r="A558" s="5">
        <v>13721</v>
      </c>
      <c r="B558" s="3" t="s">
        <v>3388</v>
      </c>
      <c r="C558" s="3" t="s">
        <v>3389</v>
      </c>
      <c r="D558" s="5">
        <v>20</v>
      </c>
      <c r="E558" s="3" t="s">
        <v>265</v>
      </c>
      <c r="F558" s="5">
        <v>4</v>
      </c>
      <c r="G558" s="5">
        <v>9</v>
      </c>
      <c r="H558" s="3" t="s">
        <v>2</v>
      </c>
      <c r="I558" s="3" t="s">
        <v>2</v>
      </c>
      <c r="J558" s="5">
        <v>3</v>
      </c>
      <c r="K558" s="3" t="s">
        <v>3390</v>
      </c>
      <c r="L558" s="48">
        <v>5.8</v>
      </c>
      <c r="M558" s="5">
        <v>94</v>
      </c>
      <c r="N558" s="48">
        <v>2.471</v>
      </c>
      <c r="O558" s="48">
        <v>66.9047619</v>
      </c>
      <c r="P558" s="5">
        <v>39</v>
      </c>
      <c r="Q558" s="3"/>
    </row>
    <row x14ac:dyDescent="0.25" r="559" customHeight="1" ht="16.5">
      <c r="A559" s="5">
        <v>13763</v>
      </c>
      <c r="B559" s="3" t="s">
        <v>3391</v>
      </c>
      <c r="C559" s="3" t="s">
        <v>3392</v>
      </c>
      <c r="D559" s="5">
        <v>15</v>
      </c>
      <c r="E559" s="3" t="s">
        <v>82</v>
      </c>
      <c r="F559" s="5">
        <v>2</v>
      </c>
      <c r="G559" s="5">
        <v>29</v>
      </c>
      <c r="H559" s="3" t="s">
        <v>2</v>
      </c>
      <c r="I559" s="3" t="s">
        <v>2</v>
      </c>
      <c r="J559" s="55"/>
      <c r="K559" s="3"/>
      <c r="L559" s="48">
        <v>6.8</v>
      </c>
      <c r="M559" s="5">
        <v>96</v>
      </c>
      <c r="N559" s="48">
        <v>4.061</v>
      </c>
      <c r="O559" s="48">
        <v>88.3333333</v>
      </c>
      <c r="P559" s="5">
        <v>71</v>
      </c>
      <c r="Q559" s="3"/>
    </row>
    <row x14ac:dyDescent="0.25" r="560" customHeight="1" ht="16.5">
      <c r="A560" s="5">
        <v>13786</v>
      </c>
      <c r="B560" s="3" t="s">
        <v>3393</v>
      </c>
      <c r="C560" s="3" t="s">
        <v>3394</v>
      </c>
      <c r="D560" s="5">
        <v>15</v>
      </c>
      <c r="E560" s="3" t="s">
        <v>82</v>
      </c>
      <c r="F560" s="5">
        <v>1</v>
      </c>
      <c r="G560" s="5">
        <v>2</v>
      </c>
      <c r="H560" s="3" t="s">
        <v>2</v>
      </c>
      <c r="I560" s="3" t="s">
        <v>2</v>
      </c>
      <c r="J560" s="55"/>
      <c r="K560" s="3"/>
      <c r="L560" s="5">
        <v>5</v>
      </c>
      <c r="M560" s="5">
        <v>92</v>
      </c>
      <c r="N560" s="48">
        <v>3.064</v>
      </c>
      <c r="O560" s="48">
        <v>82.2580645</v>
      </c>
      <c r="P560" s="5">
        <v>43</v>
      </c>
      <c r="Q560" s="3"/>
    </row>
    <row x14ac:dyDescent="0.25" r="561" customHeight="1" ht="16.5">
      <c r="A561" s="5">
        <v>13852</v>
      </c>
      <c r="B561" s="3" t="s">
        <v>3395</v>
      </c>
      <c r="C561" s="3" t="s">
        <v>3396</v>
      </c>
      <c r="D561" s="5">
        <v>33</v>
      </c>
      <c r="E561" s="3" t="s">
        <v>1828</v>
      </c>
      <c r="F561" s="5">
        <v>3</v>
      </c>
      <c r="G561" s="5">
        <v>6</v>
      </c>
      <c r="H561" s="3" t="s">
        <v>2</v>
      </c>
      <c r="I561" s="3" t="s">
        <v>2</v>
      </c>
      <c r="J561" s="5">
        <v>3</v>
      </c>
      <c r="K561" s="3" t="s">
        <v>3397</v>
      </c>
      <c r="L561" s="48">
        <v>1.9</v>
      </c>
      <c r="M561" s="5">
        <v>91</v>
      </c>
      <c r="N561" s="13"/>
      <c r="O561" s="13"/>
      <c r="P561" s="5">
        <v>13</v>
      </c>
      <c r="Q561" s="3"/>
    </row>
    <row x14ac:dyDescent="0.25" r="562" customHeight="1" ht="16.5">
      <c r="A562" s="5">
        <v>13855</v>
      </c>
      <c r="B562" s="3" t="s">
        <v>3398</v>
      </c>
      <c r="C562" s="3" t="s">
        <v>3399</v>
      </c>
      <c r="D562" s="5">
        <v>19</v>
      </c>
      <c r="E562" s="3" t="s">
        <v>116</v>
      </c>
      <c r="F562" s="5">
        <v>2</v>
      </c>
      <c r="G562" s="5">
        <v>3</v>
      </c>
      <c r="H562" s="3" t="s">
        <v>2</v>
      </c>
      <c r="I562" s="3" t="s">
        <v>2</v>
      </c>
      <c r="J562" s="5">
        <v>3</v>
      </c>
      <c r="K562" s="3" t="s">
        <v>3400</v>
      </c>
      <c r="L562" s="48">
        <v>9.1</v>
      </c>
      <c r="M562" s="5">
        <v>95</v>
      </c>
      <c r="N562" s="48">
        <v>4.902</v>
      </c>
      <c r="O562" s="48">
        <v>89.4444444</v>
      </c>
      <c r="P562" s="5">
        <v>41</v>
      </c>
      <c r="Q562" s="3"/>
    </row>
    <row x14ac:dyDescent="0.25" r="563" customHeight="1" ht="16.5">
      <c r="A563" s="5">
        <v>13873</v>
      </c>
      <c r="B563" s="3" t="s">
        <v>3401</v>
      </c>
      <c r="C563" s="3" t="s">
        <v>3402</v>
      </c>
      <c r="D563" s="5">
        <v>16</v>
      </c>
      <c r="E563" s="3" t="s">
        <v>55</v>
      </c>
      <c r="F563" s="5">
        <v>6</v>
      </c>
      <c r="G563" s="5">
        <v>6</v>
      </c>
      <c r="H563" s="3" t="s">
        <v>2</v>
      </c>
      <c r="I563" s="3" t="s">
        <v>2</v>
      </c>
      <c r="J563" s="55"/>
      <c r="K563" s="3"/>
      <c r="L563" s="48">
        <v>6.1</v>
      </c>
      <c r="M563" s="5">
        <v>92</v>
      </c>
      <c r="N563" s="48">
        <v>3.56</v>
      </c>
      <c r="O563" s="48">
        <v>84.351145</v>
      </c>
      <c r="P563" s="5">
        <v>34</v>
      </c>
      <c r="Q563" s="3"/>
    </row>
    <row x14ac:dyDescent="0.25" r="564" customHeight="1" ht="16.5">
      <c r="A564" s="5">
        <v>13895</v>
      </c>
      <c r="B564" s="3" t="s">
        <v>3403</v>
      </c>
      <c r="C564" s="3" t="s">
        <v>3404</v>
      </c>
      <c r="D564" s="5">
        <v>37</v>
      </c>
      <c r="E564" s="3" t="s">
        <v>446</v>
      </c>
      <c r="F564" s="5">
        <v>3</v>
      </c>
      <c r="G564" s="5">
        <v>5</v>
      </c>
      <c r="H564" s="3" t="s">
        <v>2</v>
      </c>
      <c r="I564" s="3" t="s">
        <v>2</v>
      </c>
      <c r="J564" s="55"/>
      <c r="K564" s="3"/>
      <c r="L564" s="48">
        <v>6.4</v>
      </c>
      <c r="M564" s="5">
        <v>92</v>
      </c>
      <c r="N564" s="48">
        <v>3.706</v>
      </c>
      <c r="O564" s="48">
        <v>89.6946565</v>
      </c>
      <c r="P564" s="5">
        <v>38</v>
      </c>
      <c r="Q564" s="3"/>
    </row>
    <row x14ac:dyDescent="0.25" r="565" customHeight="1" ht="16.5">
      <c r="A565" s="5">
        <v>13896</v>
      </c>
      <c r="B565" s="3" t="s">
        <v>3405</v>
      </c>
      <c r="C565" s="3" t="s">
        <v>3406</v>
      </c>
      <c r="D565" s="5">
        <v>15</v>
      </c>
      <c r="E565" s="3" t="s">
        <v>82</v>
      </c>
      <c r="F565" s="5">
        <v>12</v>
      </c>
      <c r="G565" s="5">
        <v>24</v>
      </c>
      <c r="H565" s="3" t="s">
        <v>2</v>
      </c>
      <c r="I565" s="3" t="s">
        <v>2</v>
      </c>
      <c r="J565" s="5">
        <v>2</v>
      </c>
      <c r="K565" s="3" t="s">
        <v>3407</v>
      </c>
      <c r="L565" s="48">
        <v>6.2</v>
      </c>
      <c r="M565" s="5">
        <v>96</v>
      </c>
      <c r="N565" s="48">
        <v>2.96</v>
      </c>
      <c r="O565" s="48">
        <v>75.952381</v>
      </c>
      <c r="P565" s="5">
        <v>41</v>
      </c>
      <c r="Q565" s="3"/>
    </row>
    <row x14ac:dyDescent="0.25" r="566" customHeight="1" ht="16.5">
      <c r="A566" s="5">
        <v>13900</v>
      </c>
      <c r="B566" s="3" t="s">
        <v>3408</v>
      </c>
      <c r="C566" s="3" t="s">
        <v>3409</v>
      </c>
      <c r="D566" s="5">
        <v>15</v>
      </c>
      <c r="E566" s="3" t="s">
        <v>82</v>
      </c>
      <c r="F566" s="5">
        <v>11</v>
      </c>
      <c r="G566" s="5">
        <v>52</v>
      </c>
      <c r="H566" s="3" t="s">
        <v>2</v>
      </c>
      <c r="I566" s="3" t="s">
        <v>2</v>
      </c>
      <c r="J566" s="55"/>
      <c r="K566" s="3"/>
      <c r="L566" s="48">
        <v>21.6</v>
      </c>
      <c r="M566" s="5">
        <v>99</v>
      </c>
      <c r="N566" s="48">
        <v>17.452</v>
      </c>
      <c r="O566" s="48">
        <v>97.65625</v>
      </c>
      <c r="P566" s="5">
        <v>108</v>
      </c>
      <c r="Q566" s="3"/>
    </row>
    <row x14ac:dyDescent="0.25" r="567" customHeight="1" ht="16.5">
      <c r="A567" s="5">
        <v>13913</v>
      </c>
      <c r="B567" s="3" t="s">
        <v>3410</v>
      </c>
      <c r="C567" s="3" t="s">
        <v>3411</v>
      </c>
      <c r="D567" s="5">
        <v>16</v>
      </c>
      <c r="E567" s="3" t="s">
        <v>55</v>
      </c>
      <c r="F567" s="5">
        <v>1</v>
      </c>
      <c r="G567" s="5">
        <v>1</v>
      </c>
      <c r="H567" s="3" t="s">
        <v>2</v>
      </c>
      <c r="I567" s="3" t="s">
        <v>2</v>
      </c>
      <c r="J567" s="55"/>
      <c r="K567" s="3"/>
      <c r="L567" s="48">
        <v>11.3</v>
      </c>
      <c r="M567" s="5">
        <v>96</v>
      </c>
      <c r="N567" s="48">
        <v>6.5</v>
      </c>
      <c r="O567" s="48">
        <v>91.4215686</v>
      </c>
      <c r="P567" s="5">
        <v>50</v>
      </c>
      <c r="Q567" s="3"/>
    </row>
    <row x14ac:dyDescent="0.25" r="568" customHeight="1" ht="16.5">
      <c r="A568" s="5">
        <v>13937</v>
      </c>
      <c r="B568" s="3" t="s">
        <v>3412</v>
      </c>
      <c r="C568" s="3" t="s">
        <v>3413</v>
      </c>
      <c r="D568" s="5">
        <v>6</v>
      </c>
      <c r="E568" s="3" t="s">
        <v>56</v>
      </c>
      <c r="F568" s="5">
        <v>2</v>
      </c>
      <c r="G568" s="5">
        <v>3</v>
      </c>
      <c r="H568" s="3" t="s">
        <v>2</v>
      </c>
      <c r="I568" s="3" t="s">
        <v>2</v>
      </c>
      <c r="J568" s="5">
        <v>2</v>
      </c>
      <c r="K568" s="3" t="s">
        <v>3414</v>
      </c>
      <c r="L568" s="48">
        <v>37.4</v>
      </c>
      <c r="M568" s="5">
        <v>99</v>
      </c>
      <c r="N568" s="48">
        <v>22.553</v>
      </c>
      <c r="O568" s="48">
        <v>99.0506329</v>
      </c>
      <c r="P568" s="5">
        <v>136</v>
      </c>
      <c r="Q568" s="3"/>
    </row>
    <row x14ac:dyDescent="0.25" r="569" customHeight="1" ht="16.5">
      <c r="A569" s="5">
        <v>13946</v>
      </c>
      <c r="B569" s="3" t="s">
        <v>3415</v>
      </c>
      <c r="C569" s="3" t="s">
        <v>3416</v>
      </c>
      <c r="D569" s="5">
        <v>21</v>
      </c>
      <c r="E569" s="3" t="s">
        <v>60</v>
      </c>
      <c r="F569" s="5">
        <v>7</v>
      </c>
      <c r="G569" s="5">
        <v>26</v>
      </c>
      <c r="H569" s="3" t="s">
        <v>2</v>
      </c>
      <c r="I569" s="3" t="s">
        <v>2</v>
      </c>
      <c r="J569" s="5">
        <v>2</v>
      </c>
      <c r="K569" s="3" t="s">
        <v>3417</v>
      </c>
      <c r="L569" s="48">
        <v>3.1</v>
      </c>
      <c r="M569" s="5">
        <v>92</v>
      </c>
      <c r="N569" s="48">
        <v>1.897</v>
      </c>
      <c r="O569" s="48">
        <v>65.4411765</v>
      </c>
      <c r="P569" s="5">
        <v>25</v>
      </c>
      <c r="Q569" s="3"/>
    </row>
    <row x14ac:dyDescent="0.25" r="570" customHeight="1" ht="16.5">
      <c r="A570" s="5">
        <v>13980</v>
      </c>
      <c r="B570" s="3" t="s">
        <v>3418</v>
      </c>
      <c r="C570" s="3" t="s">
        <v>3419</v>
      </c>
      <c r="D570" s="5">
        <v>28</v>
      </c>
      <c r="E570" s="3" t="s">
        <v>456</v>
      </c>
      <c r="F570" s="5">
        <v>1</v>
      </c>
      <c r="G570" s="5">
        <v>12</v>
      </c>
      <c r="H570" s="3" t="s">
        <v>2</v>
      </c>
      <c r="I570" s="3" t="s">
        <v>2</v>
      </c>
      <c r="J570" s="5">
        <v>3</v>
      </c>
      <c r="K570" s="3" t="s">
        <v>3420</v>
      </c>
      <c r="L570" s="48">
        <v>3.2</v>
      </c>
      <c r="M570" s="5">
        <v>86</v>
      </c>
      <c r="N570" s="48">
        <v>2.462</v>
      </c>
      <c r="O570" s="48">
        <v>74.0566038</v>
      </c>
      <c r="P570" s="5">
        <v>48</v>
      </c>
      <c r="Q570" s="3"/>
    </row>
    <row x14ac:dyDescent="0.25" r="571" customHeight="1" ht="16.5">
      <c r="A571" s="5">
        <v>14018</v>
      </c>
      <c r="B571" s="3" t="s">
        <v>1312</v>
      </c>
      <c r="C571" s="3" t="s">
        <v>1313</v>
      </c>
      <c r="D571" s="5">
        <v>21</v>
      </c>
      <c r="E571" s="3" t="s">
        <v>60</v>
      </c>
      <c r="F571" s="5">
        <v>5</v>
      </c>
      <c r="G571" s="5">
        <v>5</v>
      </c>
      <c r="H571" s="3" t="s">
        <v>2</v>
      </c>
      <c r="I571" s="3" t="s">
        <v>2</v>
      </c>
      <c r="J571" s="5">
        <v>2</v>
      </c>
      <c r="K571" s="3" t="s">
        <v>1314</v>
      </c>
      <c r="L571" s="48">
        <v>10.3</v>
      </c>
      <c r="M571" s="5">
        <v>85</v>
      </c>
      <c r="N571" s="48">
        <v>5.3</v>
      </c>
      <c r="O571" s="48">
        <v>95.8823529</v>
      </c>
      <c r="P571" s="5">
        <v>20</v>
      </c>
      <c r="Q571" s="3"/>
    </row>
    <row x14ac:dyDescent="0.25" r="572" customHeight="1" ht="16.5">
      <c r="A572" s="5">
        <v>14035</v>
      </c>
      <c r="B572" s="3" t="s">
        <v>3421</v>
      </c>
      <c r="C572" s="3" t="s">
        <v>3422</v>
      </c>
      <c r="D572" s="5">
        <v>15</v>
      </c>
      <c r="E572" s="3" t="s">
        <v>82</v>
      </c>
      <c r="F572" s="5">
        <v>5</v>
      </c>
      <c r="G572" s="5">
        <v>10</v>
      </c>
      <c r="H572" s="3" t="s">
        <v>2</v>
      </c>
      <c r="I572" s="3" t="s">
        <v>2</v>
      </c>
      <c r="J572" s="5">
        <v>2</v>
      </c>
      <c r="K572" s="3" t="s">
        <v>3423</v>
      </c>
      <c r="L572" s="48">
        <v>16.1</v>
      </c>
      <c r="M572" s="5">
        <v>95</v>
      </c>
      <c r="N572" s="48">
        <v>10.107</v>
      </c>
      <c r="O572" s="48">
        <v>93.2377049</v>
      </c>
      <c r="P572" s="5">
        <v>125</v>
      </c>
      <c r="Q572" s="3"/>
    </row>
    <row x14ac:dyDescent="0.25" r="573" customHeight="1" ht="16.5">
      <c r="A573" s="5">
        <v>14049</v>
      </c>
      <c r="B573" s="3" t="s">
        <v>3424</v>
      </c>
      <c r="C573" s="3" t="s">
        <v>3425</v>
      </c>
      <c r="D573" s="5">
        <v>21</v>
      </c>
      <c r="E573" s="3" t="s">
        <v>60</v>
      </c>
      <c r="F573" s="5">
        <v>2</v>
      </c>
      <c r="G573" s="5">
        <v>5</v>
      </c>
      <c r="H573" s="3" t="s">
        <v>2</v>
      </c>
      <c r="I573" s="3" t="s">
        <v>2</v>
      </c>
      <c r="J573" s="5">
        <v>3</v>
      </c>
      <c r="K573" s="3" t="s">
        <v>3426</v>
      </c>
      <c r="L573" s="48">
        <v>5.4</v>
      </c>
      <c r="M573" s="5">
        <v>93</v>
      </c>
      <c r="N573" s="48">
        <v>5.328</v>
      </c>
      <c r="O573" s="48">
        <v>96.4285714</v>
      </c>
      <c r="P573" s="5">
        <v>48</v>
      </c>
      <c r="Q573" s="3"/>
    </row>
    <row x14ac:dyDescent="0.25" r="574" customHeight="1" ht="16.5">
      <c r="A574" s="5">
        <v>14058</v>
      </c>
      <c r="B574" s="3" t="s">
        <v>1297</v>
      </c>
      <c r="C574" s="3" t="s">
        <v>1298</v>
      </c>
      <c r="D574" s="5">
        <v>15</v>
      </c>
      <c r="E574" s="3" t="s">
        <v>82</v>
      </c>
      <c r="F574" s="5">
        <v>22</v>
      </c>
      <c r="G574" s="5">
        <v>17</v>
      </c>
      <c r="H574" s="3" t="s">
        <v>2</v>
      </c>
      <c r="I574" s="3" t="s">
        <v>2</v>
      </c>
      <c r="J574" s="5">
        <v>3</v>
      </c>
      <c r="K574" s="3" t="s">
        <v>1299</v>
      </c>
      <c r="L574" s="48">
        <v>45.9</v>
      </c>
      <c r="M574" s="5">
        <v>99</v>
      </c>
      <c r="N574" s="48">
        <v>36.13</v>
      </c>
      <c r="O574" s="48">
        <v>99.6376812</v>
      </c>
      <c r="P574" s="5">
        <v>170</v>
      </c>
      <c r="Q574" s="3"/>
    </row>
    <row x14ac:dyDescent="0.25" r="575" customHeight="1" ht="16.5">
      <c r="A575" s="5">
        <v>14069</v>
      </c>
      <c r="B575" s="3" t="s">
        <v>3427</v>
      </c>
      <c r="C575" s="3" t="s">
        <v>3428</v>
      </c>
      <c r="D575" s="5">
        <v>15</v>
      </c>
      <c r="E575" s="3" t="s">
        <v>82</v>
      </c>
      <c r="F575" s="5">
        <v>9</v>
      </c>
      <c r="G575" s="5">
        <v>18</v>
      </c>
      <c r="H575" s="3" t="s">
        <v>2</v>
      </c>
      <c r="I575" s="3" t="s">
        <v>2</v>
      </c>
      <c r="J575" s="5">
        <v>3</v>
      </c>
      <c r="K575" s="3" t="s">
        <v>3429</v>
      </c>
      <c r="L575" s="48">
        <v>8.6</v>
      </c>
      <c r="M575" s="5">
        <v>97</v>
      </c>
      <c r="N575" s="48">
        <v>5.236</v>
      </c>
      <c r="O575" s="48">
        <v>98.6111111</v>
      </c>
      <c r="P575" s="7"/>
      <c r="Q575" s="3"/>
    </row>
    <row x14ac:dyDescent="0.25" r="576" customHeight="1" ht="16.5">
      <c r="A576" s="5">
        <v>14070</v>
      </c>
      <c r="B576" s="3" t="s">
        <v>1480</v>
      </c>
      <c r="C576" s="3" t="s">
        <v>1481</v>
      </c>
      <c r="D576" s="5">
        <v>15</v>
      </c>
      <c r="E576" s="3" t="s">
        <v>82</v>
      </c>
      <c r="F576" s="5">
        <v>1</v>
      </c>
      <c r="G576" s="5">
        <v>1</v>
      </c>
      <c r="H576" s="3" t="s">
        <v>2</v>
      </c>
      <c r="I576" s="3" t="s">
        <v>2</v>
      </c>
      <c r="J576" s="5">
        <v>3</v>
      </c>
      <c r="K576" s="3" t="s">
        <v>1482</v>
      </c>
      <c r="L576" s="48">
        <v>5.6</v>
      </c>
      <c r="M576" s="5">
        <v>95</v>
      </c>
      <c r="N576" s="48">
        <v>3.502</v>
      </c>
      <c r="O576" s="48">
        <v>93.0555556</v>
      </c>
      <c r="P576" s="5">
        <v>44</v>
      </c>
      <c r="Q576" s="3"/>
    </row>
    <row x14ac:dyDescent="0.25" r="577" customHeight="1" ht="16.5">
      <c r="A577" s="5">
        <v>14071</v>
      </c>
      <c r="B577" s="3" t="s">
        <v>3430</v>
      </c>
      <c r="C577" s="3" t="s">
        <v>3431</v>
      </c>
      <c r="D577" s="5">
        <v>15</v>
      </c>
      <c r="E577" s="3" t="s">
        <v>82</v>
      </c>
      <c r="F577" s="5">
        <v>1</v>
      </c>
      <c r="G577" s="5">
        <v>13</v>
      </c>
      <c r="H577" s="3" t="s">
        <v>2</v>
      </c>
      <c r="I577" s="3" t="s">
        <v>2</v>
      </c>
      <c r="J577" s="55"/>
      <c r="K577" s="3"/>
      <c r="L577" s="48">
        <v>10.4</v>
      </c>
      <c r="M577" s="5">
        <v>95</v>
      </c>
      <c r="N577" s="48">
        <v>6.604</v>
      </c>
      <c r="O577" s="5">
        <v>90</v>
      </c>
      <c r="P577" s="5">
        <v>72</v>
      </c>
      <c r="Q577" s="3"/>
    </row>
    <row x14ac:dyDescent="0.25" r="578" customHeight="1" ht="16.5">
      <c r="A578" s="5">
        <v>14083</v>
      </c>
      <c r="B578" s="3" t="s">
        <v>3432</v>
      </c>
      <c r="C578" s="3" t="s">
        <v>3433</v>
      </c>
      <c r="D578" s="5">
        <v>9</v>
      </c>
      <c r="E578" s="3" t="s">
        <v>120</v>
      </c>
      <c r="F578" s="5">
        <v>1</v>
      </c>
      <c r="G578" s="5">
        <v>5</v>
      </c>
      <c r="H578" s="3" t="s">
        <v>2</v>
      </c>
      <c r="I578" s="3" t="s">
        <v>2</v>
      </c>
      <c r="J578" s="55"/>
      <c r="K578" s="3"/>
      <c r="L578" s="48">
        <v>12.8</v>
      </c>
      <c r="M578" s="5">
        <v>91</v>
      </c>
      <c r="N578" s="48">
        <v>6.437</v>
      </c>
      <c r="O578" s="48">
        <v>87.5</v>
      </c>
      <c r="P578" s="5">
        <v>42</v>
      </c>
      <c r="Q578" s="3"/>
    </row>
    <row x14ac:dyDescent="0.25" r="579" customHeight="1" ht="16.5">
      <c r="A579" s="5">
        <v>14098</v>
      </c>
      <c r="B579" s="3" t="s">
        <v>3434</v>
      </c>
      <c r="C579" s="3" t="s">
        <v>3435</v>
      </c>
      <c r="D579" s="5">
        <v>16</v>
      </c>
      <c r="E579" s="3" t="s">
        <v>55</v>
      </c>
      <c r="F579" s="5">
        <v>67</v>
      </c>
      <c r="G579" s="5">
        <v>67</v>
      </c>
      <c r="H579" s="3" t="s">
        <v>2</v>
      </c>
      <c r="I579" s="3" t="s">
        <v>2</v>
      </c>
      <c r="J579" s="5">
        <v>3</v>
      </c>
      <c r="K579" s="3" t="s">
        <v>3436</v>
      </c>
      <c r="L579" s="48">
        <v>8.8</v>
      </c>
      <c r="M579" s="5">
        <v>94</v>
      </c>
      <c r="N579" s="48">
        <v>6.259</v>
      </c>
      <c r="O579" s="48">
        <v>93.0107527</v>
      </c>
      <c r="P579" s="5">
        <v>86</v>
      </c>
      <c r="Q579" s="3"/>
    </row>
    <row x14ac:dyDescent="0.25" r="580" customHeight="1" ht="16.5">
      <c r="A580" s="5">
        <v>14122</v>
      </c>
      <c r="B580" s="3" t="s">
        <v>3437</v>
      </c>
      <c r="C580" s="3" t="s">
        <v>3438</v>
      </c>
      <c r="D580" s="5">
        <v>17</v>
      </c>
      <c r="E580" s="3" t="s">
        <v>311</v>
      </c>
      <c r="F580" s="5">
        <v>6</v>
      </c>
      <c r="G580" s="5">
        <v>41</v>
      </c>
      <c r="H580" s="3" t="s">
        <v>2</v>
      </c>
      <c r="I580" s="3" t="s">
        <v>2</v>
      </c>
      <c r="J580" s="55"/>
      <c r="K580" s="3"/>
      <c r="L580" s="48">
        <v>5.2</v>
      </c>
      <c r="M580" s="5">
        <v>91</v>
      </c>
      <c r="N580" s="48">
        <v>2.711</v>
      </c>
      <c r="O580" s="48">
        <v>74.1666667</v>
      </c>
      <c r="P580" s="5">
        <v>34</v>
      </c>
      <c r="Q580" s="3"/>
    </row>
    <row x14ac:dyDescent="0.25" r="581" customHeight="1" ht="16.5">
      <c r="A581" s="5">
        <v>14128</v>
      </c>
      <c r="B581" s="3" t="s">
        <v>3439</v>
      </c>
      <c r="C581" s="3" t="s">
        <v>3440</v>
      </c>
      <c r="D581" s="5">
        <v>46</v>
      </c>
      <c r="E581" s="3" t="s">
        <v>795</v>
      </c>
      <c r="F581" s="5">
        <v>1</v>
      </c>
      <c r="G581" s="5">
        <v>2</v>
      </c>
      <c r="H581" s="3" t="s">
        <v>2</v>
      </c>
      <c r="I581" s="3" t="s">
        <v>2</v>
      </c>
      <c r="J581" s="5">
        <v>2</v>
      </c>
      <c r="K581" s="3" t="s">
        <v>3441</v>
      </c>
      <c r="L581" s="48">
        <v>2.3</v>
      </c>
      <c r="M581" s="5">
        <v>72</v>
      </c>
      <c r="N581" s="48">
        <v>1.135</v>
      </c>
      <c r="O581" s="48">
        <v>29.0874525</v>
      </c>
      <c r="P581" s="5">
        <v>34</v>
      </c>
      <c r="Q581" s="3"/>
    </row>
    <row x14ac:dyDescent="0.25" r="582" customHeight="1" ht="16.5">
      <c r="A582" s="5">
        <v>14213</v>
      </c>
      <c r="B582" s="3" t="s">
        <v>3442</v>
      </c>
      <c r="C582" s="3" t="s">
        <v>3443</v>
      </c>
      <c r="D582" s="5">
        <v>6</v>
      </c>
      <c r="E582" s="3" t="s">
        <v>56</v>
      </c>
      <c r="F582" s="5">
        <v>1</v>
      </c>
      <c r="G582" s="5">
        <v>13</v>
      </c>
      <c r="H582" s="3" t="s">
        <v>2</v>
      </c>
      <c r="I582" s="3" t="s">
        <v>2</v>
      </c>
      <c r="J582" s="5">
        <v>2</v>
      </c>
      <c r="K582" s="3" t="s">
        <v>3444</v>
      </c>
      <c r="L582" s="5">
        <v>11</v>
      </c>
      <c r="M582" s="5">
        <v>92</v>
      </c>
      <c r="N582" s="48">
        <v>6.691</v>
      </c>
      <c r="O582" s="48">
        <v>91.4634146</v>
      </c>
      <c r="P582" s="5">
        <v>66</v>
      </c>
      <c r="Q582" s="3"/>
    </row>
    <row x14ac:dyDescent="0.25" r="583" customHeight="1" ht="16.5">
      <c r="A583" s="5">
        <v>14264</v>
      </c>
      <c r="B583" s="3" t="s">
        <v>3445</v>
      </c>
      <c r="C583" s="3" t="s">
        <v>3446</v>
      </c>
      <c r="D583" s="5">
        <v>15</v>
      </c>
      <c r="E583" s="3" t="s">
        <v>82</v>
      </c>
      <c r="F583" s="5">
        <v>1</v>
      </c>
      <c r="G583" s="5">
        <v>7</v>
      </c>
      <c r="H583" s="3" t="s">
        <v>2</v>
      </c>
      <c r="I583" s="3" t="s">
        <v>2</v>
      </c>
      <c r="J583" s="5">
        <v>3</v>
      </c>
      <c r="K583" s="3" t="s">
        <v>3447</v>
      </c>
      <c r="L583" s="48">
        <v>31.5</v>
      </c>
      <c r="M583" s="5">
        <v>99</v>
      </c>
      <c r="N583" s="48">
        <v>36.558</v>
      </c>
      <c r="O583" s="48">
        <v>99.0384615</v>
      </c>
      <c r="P583" s="5">
        <v>151</v>
      </c>
      <c r="Q583" s="3"/>
    </row>
    <row x14ac:dyDescent="0.25" r="584" customHeight="1" ht="16.5">
      <c r="A584" s="5">
        <v>14266</v>
      </c>
      <c r="B584" s="3" t="s">
        <v>3448</v>
      </c>
      <c r="C584" s="3" t="s">
        <v>3449</v>
      </c>
      <c r="D584" s="5">
        <v>16</v>
      </c>
      <c r="E584" s="3" t="s">
        <v>55</v>
      </c>
      <c r="F584" s="5">
        <v>23</v>
      </c>
      <c r="G584" s="5">
        <v>23</v>
      </c>
      <c r="H584" s="3" t="s">
        <v>2</v>
      </c>
      <c r="I584" s="3" t="s">
        <v>2</v>
      </c>
      <c r="J584" s="55"/>
      <c r="K584" s="3"/>
      <c r="L584" s="48">
        <v>5.3</v>
      </c>
      <c r="M584" s="5">
        <v>90</v>
      </c>
      <c r="N584" s="48">
        <v>2.826</v>
      </c>
      <c r="O584" s="48">
        <v>77.2727273</v>
      </c>
      <c r="P584" s="5">
        <v>42</v>
      </c>
      <c r="Q584" s="3"/>
    </row>
    <row x14ac:dyDescent="0.25" r="585" customHeight="1" ht="16.5">
      <c r="A585" s="5">
        <v>14268</v>
      </c>
      <c r="B585" s="3" t="s">
        <v>3450</v>
      </c>
      <c r="C585" s="3" t="s">
        <v>3451</v>
      </c>
      <c r="D585" s="5">
        <v>15</v>
      </c>
      <c r="E585" s="3" t="s">
        <v>82</v>
      </c>
      <c r="F585" s="5">
        <v>1</v>
      </c>
      <c r="G585" s="5">
        <v>1</v>
      </c>
      <c r="H585" s="3" t="s">
        <v>2</v>
      </c>
      <c r="I585" s="3" t="s">
        <v>2</v>
      </c>
      <c r="J585" s="55"/>
      <c r="K585" s="3"/>
      <c r="L585" s="48">
        <v>17.7</v>
      </c>
      <c r="M585" s="5">
        <v>99</v>
      </c>
      <c r="N585" s="48">
        <v>9.613</v>
      </c>
      <c r="O585" s="48">
        <v>96.3235294</v>
      </c>
      <c r="P585" s="5">
        <v>62</v>
      </c>
      <c r="Q585" s="3"/>
    </row>
    <row x14ac:dyDescent="0.25" r="586" customHeight="1" ht="16.5">
      <c r="A586" s="5">
        <v>14279</v>
      </c>
      <c r="B586" s="3" t="s">
        <v>3452</v>
      </c>
      <c r="C586" s="3" t="s">
        <v>3453</v>
      </c>
      <c r="D586" s="5">
        <v>16</v>
      </c>
      <c r="E586" s="3" t="s">
        <v>55</v>
      </c>
      <c r="F586" s="5">
        <v>4</v>
      </c>
      <c r="G586" s="5">
        <v>4</v>
      </c>
      <c r="H586" s="3" t="s">
        <v>2</v>
      </c>
      <c r="I586" s="3" t="s">
        <v>2</v>
      </c>
      <c r="J586" s="55"/>
      <c r="K586" s="3"/>
      <c r="L586" s="5">
        <v>6</v>
      </c>
      <c r="M586" s="5">
        <v>91</v>
      </c>
      <c r="N586" s="48">
        <v>3.764</v>
      </c>
      <c r="O586" s="48">
        <v>91.4705882</v>
      </c>
      <c r="P586" s="5">
        <v>34</v>
      </c>
      <c r="Q586" s="3"/>
    </row>
    <row x14ac:dyDescent="0.25" r="587" customHeight="1" ht="16.5">
      <c r="A587" s="5">
        <v>14353</v>
      </c>
      <c r="B587" s="3" t="s">
        <v>3454</v>
      </c>
      <c r="C587" s="3" t="s">
        <v>3455</v>
      </c>
      <c r="D587" s="5">
        <v>24</v>
      </c>
      <c r="E587" s="3" t="s">
        <v>281</v>
      </c>
      <c r="F587" s="5">
        <v>3</v>
      </c>
      <c r="G587" s="5">
        <v>18</v>
      </c>
      <c r="H587" s="3" t="s">
        <v>2</v>
      </c>
      <c r="I587" s="3" t="s">
        <v>2</v>
      </c>
      <c r="J587" s="5">
        <v>2</v>
      </c>
      <c r="K587" s="3" t="s">
        <v>3456</v>
      </c>
      <c r="L587" s="48">
        <v>3.9</v>
      </c>
      <c r="M587" s="5">
        <v>93</v>
      </c>
      <c r="N587" s="48">
        <v>2.115</v>
      </c>
      <c r="O587" s="48">
        <v>82.7464789</v>
      </c>
      <c r="P587" s="5">
        <v>37</v>
      </c>
      <c r="Q587" s="3"/>
    </row>
    <row x14ac:dyDescent="0.25" r="588" customHeight="1" ht="16.5">
      <c r="A588" s="5">
        <v>14373</v>
      </c>
      <c r="B588" s="3" t="s">
        <v>3457</v>
      </c>
      <c r="C588" s="3" t="s">
        <v>3458</v>
      </c>
      <c r="D588" s="5">
        <v>16</v>
      </c>
      <c r="E588" s="3" t="s">
        <v>55</v>
      </c>
      <c r="F588" s="5">
        <v>2</v>
      </c>
      <c r="G588" s="5">
        <v>2</v>
      </c>
      <c r="H588" s="3" t="s">
        <v>2</v>
      </c>
      <c r="I588" s="3" t="s">
        <v>2</v>
      </c>
      <c r="J588" s="55"/>
      <c r="K588" s="3"/>
      <c r="L588" s="5">
        <v>5</v>
      </c>
      <c r="M588" s="5">
        <v>91</v>
      </c>
      <c r="N588" s="48">
        <v>2.51</v>
      </c>
      <c r="O588" s="48">
        <v>73.046875</v>
      </c>
      <c r="P588" s="5">
        <v>29</v>
      </c>
      <c r="Q588" s="3"/>
    </row>
    <row x14ac:dyDescent="0.25" r="589" customHeight="1" ht="16.5">
      <c r="A589" s="5">
        <v>14374</v>
      </c>
      <c r="B589" s="3" t="s">
        <v>3459</v>
      </c>
      <c r="C589" s="3" t="s">
        <v>3460</v>
      </c>
      <c r="D589" s="5">
        <v>16</v>
      </c>
      <c r="E589" s="3" t="s">
        <v>55</v>
      </c>
      <c r="F589" s="5">
        <v>13</v>
      </c>
      <c r="G589" s="5">
        <v>13</v>
      </c>
      <c r="H589" s="3" t="s">
        <v>2</v>
      </c>
      <c r="I589" s="3" t="s">
        <v>2</v>
      </c>
      <c r="J589" s="5">
        <v>3</v>
      </c>
      <c r="K589" s="3" t="s">
        <v>3461</v>
      </c>
      <c r="L589" s="48">
        <v>6.2</v>
      </c>
      <c r="M589" s="5">
        <v>91</v>
      </c>
      <c r="N589" s="48">
        <v>3.492</v>
      </c>
      <c r="O589" s="48">
        <v>70.8333333</v>
      </c>
      <c r="P589" s="5">
        <v>41</v>
      </c>
      <c r="Q589" s="3"/>
    </row>
    <row x14ac:dyDescent="0.25" r="590" customHeight="1" ht="16.5">
      <c r="A590" s="5">
        <v>14379</v>
      </c>
      <c r="B590" s="3" t="s">
        <v>1221</v>
      </c>
      <c r="C590" s="3" t="s">
        <v>1222</v>
      </c>
      <c r="D590" s="5">
        <v>22</v>
      </c>
      <c r="E590" s="3" t="s">
        <v>75</v>
      </c>
      <c r="F590" s="5">
        <v>17</v>
      </c>
      <c r="G590" s="5">
        <v>38</v>
      </c>
      <c r="H590" s="3" t="s">
        <v>2</v>
      </c>
      <c r="I590" s="3" t="s">
        <v>2</v>
      </c>
      <c r="J590" s="5">
        <v>2</v>
      </c>
      <c r="K590" s="3" t="s">
        <v>1223</v>
      </c>
      <c r="L590" s="48">
        <v>5.3</v>
      </c>
      <c r="M590" s="5">
        <v>91</v>
      </c>
      <c r="N590" s="48">
        <v>3.147</v>
      </c>
      <c r="O590" s="48">
        <v>92.2222222</v>
      </c>
      <c r="P590" s="5">
        <v>52</v>
      </c>
      <c r="Q590" s="3"/>
    </row>
    <row x14ac:dyDescent="0.25" r="591" customHeight="1" ht="16.5">
      <c r="A591" s="5">
        <v>14382</v>
      </c>
      <c r="B591" s="3" t="s">
        <v>3462</v>
      </c>
      <c r="C591" s="3" t="s">
        <v>3463</v>
      </c>
      <c r="D591" s="5">
        <v>17</v>
      </c>
      <c r="E591" s="3" t="s">
        <v>311</v>
      </c>
      <c r="F591" s="5">
        <v>5</v>
      </c>
      <c r="G591" s="5">
        <v>30</v>
      </c>
      <c r="H591" s="3" t="s">
        <v>2</v>
      </c>
      <c r="I591" s="3" t="s">
        <v>2</v>
      </c>
      <c r="J591" s="55"/>
      <c r="K591" s="3"/>
      <c r="L591" s="48">
        <v>4.9</v>
      </c>
      <c r="M591" s="5">
        <v>89</v>
      </c>
      <c r="N591" s="48">
        <v>3.799</v>
      </c>
      <c r="O591" s="48">
        <v>85.4761905</v>
      </c>
      <c r="P591" s="5">
        <v>37</v>
      </c>
      <c r="Q591" s="3"/>
    </row>
    <row x14ac:dyDescent="0.25" r="592" customHeight="1" ht="16.5">
      <c r="A592" s="5">
        <v>14398</v>
      </c>
      <c r="B592" s="3" t="s">
        <v>3464</v>
      </c>
      <c r="C592" s="3" t="s">
        <v>3465</v>
      </c>
      <c r="D592" s="5">
        <v>16</v>
      </c>
      <c r="E592" s="3" t="s">
        <v>55</v>
      </c>
      <c r="F592" s="5">
        <v>18</v>
      </c>
      <c r="G592" s="5">
        <v>18</v>
      </c>
      <c r="H592" s="3" t="s">
        <v>2</v>
      </c>
      <c r="I592" s="3" t="s">
        <v>2</v>
      </c>
      <c r="J592" s="5">
        <v>2</v>
      </c>
      <c r="K592" s="3" t="s">
        <v>3466</v>
      </c>
      <c r="L592" s="5">
        <v>9</v>
      </c>
      <c r="M592" s="5">
        <v>98</v>
      </c>
      <c r="N592" s="48">
        <v>4.702</v>
      </c>
      <c r="O592" s="48">
        <v>94.2748092</v>
      </c>
      <c r="P592" s="5">
        <v>58</v>
      </c>
      <c r="Q592" s="3"/>
    </row>
    <row x14ac:dyDescent="0.25" r="593" customHeight="1" ht="16.5">
      <c r="A593" s="5">
        <v>14440</v>
      </c>
      <c r="B593" s="3" t="s">
        <v>1202</v>
      </c>
      <c r="C593" s="3" t="s">
        <v>1203</v>
      </c>
      <c r="D593" s="5">
        <v>22</v>
      </c>
      <c r="E593" s="3" t="s">
        <v>75</v>
      </c>
      <c r="F593" s="5">
        <v>4</v>
      </c>
      <c r="G593" s="5">
        <v>9</v>
      </c>
      <c r="H593" s="3" t="s">
        <v>2</v>
      </c>
      <c r="I593" s="3" t="s">
        <v>2</v>
      </c>
      <c r="J593" s="5">
        <v>2</v>
      </c>
      <c r="K593" s="3" t="s">
        <v>1204</v>
      </c>
      <c r="L593" s="48">
        <v>3.6</v>
      </c>
      <c r="M593" s="5">
        <v>77</v>
      </c>
      <c r="N593" s="48">
        <v>1.89</v>
      </c>
      <c r="O593" s="48">
        <v>58.5294118</v>
      </c>
      <c r="P593" s="5">
        <v>43</v>
      </c>
      <c r="Q593" s="3"/>
    </row>
    <row x14ac:dyDescent="0.25" r="594" customHeight="1" ht="16.5">
      <c r="A594" s="5">
        <v>14467</v>
      </c>
      <c r="B594" s="3" t="s">
        <v>3467</v>
      </c>
      <c r="C594" s="3" t="s">
        <v>3468</v>
      </c>
      <c r="D594" s="5">
        <v>8</v>
      </c>
      <c r="E594" s="3" t="s">
        <v>64</v>
      </c>
      <c r="F594" s="5">
        <v>1</v>
      </c>
      <c r="G594" s="5">
        <v>7</v>
      </c>
      <c r="H594" s="3" t="s">
        <v>2</v>
      </c>
      <c r="I594" s="3" t="s">
        <v>2</v>
      </c>
      <c r="J594" s="5">
        <v>3</v>
      </c>
      <c r="K594" s="3" t="s">
        <v>3469</v>
      </c>
      <c r="L594" s="48">
        <v>12.8</v>
      </c>
      <c r="M594" s="5">
        <v>97</v>
      </c>
      <c r="N594" s="48">
        <v>6.105</v>
      </c>
      <c r="O594" s="48">
        <v>94.0217391</v>
      </c>
      <c r="P594" s="7"/>
      <c r="Q594" s="3"/>
    </row>
    <row x14ac:dyDescent="0.25" r="595" customHeight="1" ht="16.5">
      <c r="A595" s="5">
        <v>14502</v>
      </c>
      <c r="B595" s="3" t="s">
        <v>3470</v>
      </c>
      <c r="C595" s="3" t="s">
        <v>3471</v>
      </c>
      <c r="D595" s="5">
        <v>16</v>
      </c>
      <c r="E595" s="3" t="s">
        <v>55</v>
      </c>
      <c r="F595" s="5">
        <v>9</v>
      </c>
      <c r="G595" s="5">
        <v>9</v>
      </c>
      <c r="H595" s="3" t="s">
        <v>2</v>
      </c>
      <c r="I595" s="3" t="s">
        <v>2</v>
      </c>
      <c r="J595" s="55"/>
      <c r="K595" s="3"/>
      <c r="L595" s="48">
        <v>5.4</v>
      </c>
      <c r="M595" s="5">
        <v>89</v>
      </c>
      <c r="N595" s="48">
        <v>4.029</v>
      </c>
      <c r="O595" s="48">
        <v>78.1862745</v>
      </c>
      <c r="P595" s="7"/>
      <c r="Q595" s="3"/>
    </row>
    <row x14ac:dyDescent="0.25" r="596" customHeight="1" ht="16.5">
      <c r="A596" s="5">
        <v>14578</v>
      </c>
      <c r="B596" s="3" t="s">
        <v>3472</v>
      </c>
      <c r="C596" s="3" t="s">
        <v>3473</v>
      </c>
      <c r="D596" s="5">
        <v>8</v>
      </c>
      <c r="E596" s="3" t="s">
        <v>64</v>
      </c>
      <c r="F596" s="5">
        <v>1</v>
      </c>
      <c r="G596" s="5">
        <v>26</v>
      </c>
      <c r="H596" s="3" t="s">
        <v>3</v>
      </c>
      <c r="I596" s="3" t="s">
        <v>2</v>
      </c>
      <c r="J596" s="5">
        <v>2</v>
      </c>
      <c r="K596" s="3" t="s">
        <v>3474</v>
      </c>
      <c r="L596" s="48">
        <v>3.7</v>
      </c>
      <c r="M596" s="5">
        <v>86</v>
      </c>
      <c r="N596" s="48">
        <v>2.219</v>
      </c>
      <c r="O596" s="48">
        <v>85.4166667</v>
      </c>
      <c r="P596" s="7"/>
      <c r="Q596" s="3"/>
    </row>
    <row x14ac:dyDescent="0.25" r="597" customHeight="1" ht="16.5">
      <c r="A597" s="5">
        <v>14620</v>
      </c>
      <c r="B597" s="3" t="s">
        <v>1178</v>
      </c>
      <c r="C597" s="3" t="s">
        <v>1179</v>
      </c>
      <c r="D597" s="5">
        <v>8</v>
      </c>
      <c r="E597" s="3" t="s">
        <v>64</v>
      </c>
      <c r="F597" s="5">
        <v>4</v>
      </c>
      <c r="G597" s="5">
        <v>4</v>
      </c>
      <c r="H597" s="3" t="s">
        <v>2</v>
      </c>
      <c r="I597" s="3" t="s">
        <v>2</v>
      </c>
      <c r="J597" s="5">
        <v>3</v>
      </c>
      <c r="K597" s="3" t="s">
        <v>1180</v>
      </c>
      <c r="L597" s="48">
        <v>32.2</v>
      </c>
      <c r="M597" s="5">
        <v>98</v>
      </c>
      <c r="N597" s="48">
        <v>20.071</v>
      </c>
      <c r="O597" s="48">
        <v>99.4464945</v>
      </c>
      <c r="P597" s="5">
        <v>147</v>
      </c>
      <c r="Q597" s="3"/>
    </row>
    <row x14ac:dyDescent="0.25" r="598" customHeight="1" ht="16.5">
      <c r="A598" s="5">
        <v>14621</v>
      </c>
      <c r="B598" s="3" t="s">
        <v>3475</v>
      </c>
      <c r="C598" s="3" t="s">
        <v>3476</v>
      </c>
      <c r="D598" s="5">
        <v>15</v>
      </c>
      <c r="E598" s="3" t="s">
        <v>82</v>
      </c>
      <c r="F598" s="5">
        <v>3</v>
      </c>
      <c r="G598" s="5">
        <v>3</v>
      </c>
      <c r="H598" s="3" t="s">
        <v>2</v>
      </c>
      <c r="I598" s="3" t="s">
        <v>2</v>
      </c>
      <c r="J598" s="55"/>
      <c r="K598" s="3"/>
      <c r="L598" s="48">
        <v>7.8</v>
      </c>
      <c r="M598" s="5">
        <v>93</v>
      </c>
      <c r="N598" s="48">
        <v>5.361</v>
      </c>
      <c r="O598" s="48">
        <v>90.6015038</v>
      </c>
      <c r="P598" s="5">
        <v>41</v>
      </c>
      <c r="Q598" s="3"/>
    </row>
    <row x14ac:dyDescent="0.25" r="599" customHeight="1" ht="16.5">
      <c r="A599" s="5">
        <v>14654</v>
      </c>
      <c r="B599" s="3" t="s">
        <v>3477</v>
      </c>
      <c r="C599" s="3" t="s">
        <v>3478</v>
      </c>
      <c r="D599" s="5">
        <v>22</v>
      </c>
      <c r="E599" s="3" t="s">
        <v>75</v>
      </c>
      <c r="F599" s="5">
        <v>7</v>
      </c>
      <c r="G599" s="5">
        <v>35</v>
      </c>
      <c r="H599" s="3" t="s">
        <v>2</v>
      </c>
      <c r="I599" s="3" t="s">
        <v>2</v>
      </c>
      <c r="J599" s="5">
        <v>2</v>
      </c>
      <c r="K599" s="3" t="s">
        <v>3479</v>
      </c>
      <c r="L599" s="48">
        <v>6.4</v>
      </c>
      <c r="M599" s="5">
        <v>96</v>
      </c>
      <c r="N599" s="48">
        <v>4.748</v>
      </c>
      <c r="O599" s="48">
        <v>95.0134771</v>
      </c>
      <c r="P599" s="5">
        <v>45</v>
      </c>
      <c r="Q599" s="3"/>
    </row>
    <row x14ac:dyDescent="0.25" r="600" customHeight="1" ht="16.5">
      <c r="A600" s="5">
        <v>14658</v>
      </c>
      <c r="B600" s="3" t="s">
        <v>3480</v>
      </c>
      <c r="C600" s="3" t="s">
        <v>3481</v>
      </c>
      <c r="D600" s="5">
        <v>16</v>
      </c>
      <c r="E600" s="3" t="s">
        <v>55</v>
      </c>
      <c r="F600" s="5">
        <v>10</v>
      </c>
      <c r="G600" s="5">
        <v>10</v>
      </c>
      <c r="H600" s="3" t="s">
        <v>2</v>
      </c>
      <c r="I600" s="3" t="s">
        <v>2</v>
      </c>
      <c r="J600" s="5">
        <v>2</v>
      </c>
      <c r="K600" s="3" t="s">
        <v>3482</v>
      </c>
      <c r="L600" s="48">
        <v>12.6</v>
      </c>
      <c r="M600" s="5">
        <v>93</v>
      </c>
      <c r="N600" s="48">
        <v>8.904</v>
      </c>
      <c r="O600" s="48">
        <v>92.9378531</v>
      </c>
      <c r="P600" s="5">
        <v>65</v>
      </c>
      <c r="Q600" s="3"/>
    </row>
    <row x14ac:dyDescent="0.25" r="601" customHeight="1" ht="16.5">
      <c r="A601" s="5">
        <v>14718</v>
      </c>
      <c r="B601" s="3" t="s">
        <v>3483</v>
      </c>
      <c r="C601" s="3" t="s">
        <v>3484</v>
      </c>
      <c r="D601" s="5">
        <v>15</v>
      </c>
      <c r="E601" s="3" t="s">
        <v>82</v>
      </c>
      <c r="F601" s="5">
        <v>3</v>
      </c>
      <c r="G601" s="5">
        <v>23</v>
      </c>
      <c r="H601" s="3" t="s">
        <v>2</v>
      </c>
      <c r="I601" s="3" t="s">
        <v>2</v>
      </c>
      <c r="J601" s="55"/>
      <c r="K601" s="3"/>
      <c r="L601" s="48">
        <v>7.6</v>
      </c>
      <c r="M601" s="5">
        <v>89</v>
      </c>
      <c r="N601" s="48">
        <v>4.045</v>
      </c>
      <c r="O601" s="48">
        <v>71.3768116</v>
      </c>
      <c r="P601" s="7"/>
      <c r="Q601" s="3"/>
    </row>
    <row x14ac:dyDescent="0.25" r="602" customHeight="1" ht="16.5">
      <c r="A602" s="5">
        <v>14724</v>
      </c>
      <c r="B602" s="3" t="s">
        <v>3485</v>
      </c>
      <c r="C602" s="3" t="s">
        <v>3486</v>
      </c>
      <c r="D602" s="5">
        <v>20</v>
      </c>
      <c r="E602" s="3" t="s">
        <v>265</v>
      </c>
      <c r="F602" s="5">
        <v>1</v>
      </c>
      <c r="G602" s="5">
        <v>3</v>
      </c>
      <c r="H602" s="3" t="s">
        <v>2</v>
      </c>
      <c r="I602" s="3" t="s">
        <v>2</v>
      </c>
      <c r="J602" s="5">
        <v>3</v>
      </c>
      <c r="K602" s="3" t="s">
        <v>3487</v>
      </c>
      <c r="L602" s="48">
        <v>3.2</v>
      </c>
      <c r="M602" s="5">
        <v>95</v>
      </c>
      <c r="N602" s="48">
        <v>1.789</v>
      </c>
      <c r="O602" s="48">
        <v>71.9512195</v>
      </c>
      <c r="P602" s="5">
        <v>24</v>
      </c>
      <c r="Q602" s="3"/>
    </row>
    <row x14ac:dyDescent="0.25" r="603" customHeight="1" ht="16.5">
      <c r="A603" s="5">
        <v>14730</v>
      </c>
      <c r="B603" s="3" t="s">
        <v>3488</v>
      </c>
      <c r="C603" s="3" t="s">
        <v>3489</v>
      </c>
      <c r="D603" s="5">
        <v>22</v>
      </c>
      <c r="E603" s="3" t="s">
        <v>75</v>
      </c>
      <c r="F603" s="5">
        <v>5</v>
      </c>
      <c r="G603" s="5">
        <v>110</v>
      </c>
      <c r="H603" s="3" t="s">
        <v>2</v>
      </c>
      <c r="I603" s="3" t="s">
        <v>2</v>
      </c>
      <c r="J603" s="55"/>
      <c r="K603" s="3"/>
      <c r="L603" s="48">
        <v>3.7</v>
      </c>
      <c r="M603" s="5">
        <v>77</v>
      </c>
      <c r="N603" s="48">
        <v>2.391</v>
      </c>
      <c r="O603" s="48">
        <v>60.3626943</v>
      </c>
      <c r="P603" s="5">
        <v>46</v>
      </c>
      <c r="Q603" s="3"/>
    </row>
    <row x14ac:dyDescent="0.25" r="604" customHeight="1" ht="16.5">
      <c r="A604" s="5">
        <v>14862</v>
      </c>
      <c r="B604" s="3" t="s">
        <v>3490</v>
      </c>
      <c r="C604" s="3" t="s">
        <v>3491</v>
      </c>
      <c r="D604" s="5">
        <v>16</v>
      </c>
      <c r="E604" s="3" t="s">
        <v>55</v>
      </c>
      <c r="F604" s="5">
        <v>2</v>
      </c>
      <c r="G604" s="5">
        <v>2</v>
      </c>
      <c r="H604" s="3" t="s">
        <v>2</v>
      </c>
      <c r="I604" s="3" t="s">
        <v>2</v>
      </c>
      <c r="J604" s="55"/>
      <c r="K604" s="3"/>
      <c r="L604" s="48">
        <v>6.3</v>
      </c>
      <c r="M604" s="5">
        <v>92</v>
      </c>
      <c r="N604" s="48">
        <v>4.797</v>
      </c>
      <c r="O604" s="48">
        <v>84.0686275</v>
      </c>
      <c r="P604" s="5">
        <v>40</v>
      </c>
      <c r="Q604" s="3"/>
    </row>
    <row x14ac:dyDescent="0.25" r="605" customHeight="1" ht="16.5">
      <c r="A605" s="5">
        <v>14908</v>
      </c>
      <c r="B605" s="3" t="s">
        <v>3492</v>
      </c>
      <c r="C605" s="3" t="s">
        <v>3493</v>
      </c>
      <c r="D605" s="5">
        <v>37</v>
      </c>
      <c r="E605" s="3" t="s">
        <v>446</v>
      </c>
      <c r="F605" s="5">
        <v>1</v>
      </c>
      <c r="G605" s="5">
        <v>1</v>
      </c>
      <c r="H605" s="3" t="s">
        <v>2</v>
      </c>
      <c r="I605" s="3" t="s">
        <v>2</v>
      </c>
      <c r="J605" s="55"/>
      <c r="K605" s="3"/>
      <c r="L605" s="48">
        <v>4.8</v>
      </c>
      <c r="M605" s="5">
        <v>87</v>
      </c>
      <c r="N605" s="48">
        <v>4.026</v>
      </c>
      <c r="O605" s="48">
        <v>88.0434783</v>
      </c>
      <c r="P605" s="5">
        <v>26</v>
      </c>
      <c r="Q605" s="3"/>
    </row>
    <row x14ac:dyDescent="0.25" r="606" customHeight="1" ht="16.5">
      <c r="A606" s="5">
        <v>15152</v>
      </c>
      <c r="B606" s="3" t="s">
        <v>3494</v>
      </c>
      <c r="C606" s="3" t="s">
        <v>3495</v>
      </c>
      <c r="D606" s="5">
        <v>22</v>
      </c>
      <c r="E606" s="3" t="s">
        <v>75</v>
      </c>
      <c r="F606" s="5">
        <v>1</v>
      </c>
      <c r="G606" s="5">
        <v>3</v>
      </c>
      <c r="H606" s="3" t="s">
        <v>2</v>
      </c>
      <c r="I606" s="3" t="s">
        <v>2</v>
      </c>
      <c r="J606" s="5">
        <v>2</v>
      </c>
      <c r="K606" s="3" t="s">
        <v>3496</v>
      </c>
      <c r="L606" s="5">
        <v>6</v>
      </c>
      <c r="M606" s="5">
        <v>94</v>
      </c>
      <c r="N606" s="48">
        <v>3.563</v>
      </c>
      <c r="O606" s="48">
        <v>91.3793103</v>
      </c>
      <c r="P606" s="5">
        <v>41</v>
      </c>
      <c r="Q606" s="3"/>
    </row>
    <row x14ac:dyDescent="0.25" r="607" customHeight="1" ht="16.5">
      <c r="A607" s="5">
        <v>15157</v>
      </c>
      <c r="B607" s="3" t="s">
        <v>1118</v>
      </c>
      <c r="C607" s="3" t="s">
        <v>1119</v>
      </c>
      <c r="D607" s="5">
        <v>8</v>
      </c>
      <c r="E607" s="3" t="s">
        <v>64</v>
      </c>
      <c r="F607" s="5">
        <v>7</v>
      </c>
      <c r="G607" s="5">
        <v>9</v>
      </c>
      <c r="H607" s="3" t="s">
        <v>2</v>
      </c>
      <c r="I607" s="3" t="s">
        <v>2</v>
      </c>
      <c r="J607" s="5">
        <v>2</v>
      </c>
      <c r="K607" s="3" t="s">
        <v>1120</v>
      </c>
      <c r="L607" s="48">
        <v>7.9</v>
      </c>
      <c r="M607" s="5">
        <v>94</v>
      </c>
      <c r="N607" s="48">
        <v>4.786</v>
      </c>
      <c r="O607" s="48">
        <v>87.5925926</v>
      </c>
      <c r="P607" s="5">
        <v>45</v>
      </c>
      <c r="Q607" s="3"/>
    </row>
    <row x14ac:dyDescent="0.25" r="608" customHeight="1" ht="16.5">
      <c r="A608" s="5">
        <v>15165</v>
      </c>
      <c r="B608" s="3" t="s">
        <v>1109</v>
      </c>
      <c r="C608" s="3" t="s">
        <v>1110</v>
      </c>
      <c r="D608" s="5">
        <v>19</v>
      </c>
      <c r="E608" s="3" t="s">
        <v>116</v>
      </c>
      <c r="F608" s="5">
        <v>2</v>
      </c>
      <c r="G608" s="5">
        <v>3</v>
      </c>
      <c r="H608" s="3" t="s">
        <v>2</v>
      </c>
      <c r="I608" s="3" t="s">
        <v>2</v>
      </c>
      <c r="J608" s="5">
        <v>2</v>
      </c>
      <c r="K608" s="3" t="s">
        <v>1111</v>
      </c>
      <c r="L608" s="5">
        <v>8</v>
      </c>
      <c r="M608" s="5">
        <v>93</v>
      </c>
      <c r="N608" s="48">
        <v>5.313</v>
      </c>
      <c r="O608" s="48">
        <v>91.6666667</v>
      </c>
      <c r="P608" s="5">
        <v>29</v>
      </c>
      <c r="Q608" s="3"/>
    </row>
    <row x14ac:dyDescent="0.25" r="609" customHeight="1" ht="16.5">
      <c r="A609" s="5">
        <v>15169</v>
      </c>
      <c r="B609" s="3" t="s">
        <v>3497</v>
      </c>
      <c r="C609" s="3" t="s">
        <v>3498</v>
      </c>
      <c r="D609" s="5">
        <v>15</v>
      </c>
      <c r="E609" s="3" t="s">
        <v>82</v>
      </c>
      <c r="F609" s="5">
        <v>1</v>
      </c>
      <c r="G609" s="5">
        <v>5</v>
      </c>
      <c r="H609" s="3" t="s">
        <v>2</v>
      </c>
      <c r="I609" s="3" t="s">
        <v>2</v>
      </c>
      <c r="J609" s="55"/>
      <c r="K609" s="3"/>
      <c r="L609" s="48">
        <v>7.6</v>
      </c>
      <c r="M609" s="5">
        <v>96</v>
      </c>
      <c r="N609" s="48">
        <v>5.056</v>
      </c>
      <c r="O609" s="48">
        <v>91.9117647</v>
      </c>
      <c r="P609" s="5">
        <v>35</v>
      </c>
      <c r="Q609" s="3"/>
    </row>
    <row x14ac:dyDescent="0.25" r="610" customHeight="1" ht="16.5">
      <c r="A610" s="5">
        <v>15189</v>
      </c>
      <c r="B610" s="3" t="s">
        <v>3499</v>
      </c>
      <c r="C610" s="3" t="s">
        <v>3500</v>
      </c>
      <c r="D610" s="5">
        <v>22</v>
      </c>
      <c r="E610" s="3" t="s">
        <v>75</v>
      </c>
      <c r="F610" s="5">
        <v>1</v>
      </c>
      <c r="G610" s="5">
        <v>15</v>
      </c>
      <c r="H610" s="3" t="s">
        <v>2</v>
      </c>
      <c r="I610" s="3" t="s">
        <v>2</v>
      </c>
      <c r="J610" s="55"/>
      <c r="K610" s="3"/>
      <c r="L610" s="48">
        <v>3.5</v>
      </c>
      <c r="M610" s="5">
        <v>87</v>
      </c>
      <c r="N610" s="48">
        <v>1.946</v>
      </c>
      <c r="O610" s="48">
        <v>57.8787879</v>
      </c>
      <c r="P610" s="5">
        <v>36</v>
      </c>
      <c r="Q610" s="3"/>
    </row>
    <row x14ac:dyDescent="0.25" r="611" customHeight="1" ht="16.5">
      <c r="A611" s="5">
        <v>15193</v>
      </c>
      <c r="B611" s="3" t="s">
        <v>3501</v>
      </c>
      <c r="C611" s="3" t="s">
        <v>3502</v>
      </c>
      <c r="D611" s="5">
        <v>19</v>
      </c>
      <c r="E611" s="3" t="s">
        <v>116</v>
      </c>
      <c r="F611" s="5">
        <v>10</v>
      </c>
      <c r="G611" s="5">
        <v>53</v>
      </c>
      <c r="H611" s="3" t="s">
        <v>2</v>
      </c>
      <c r="I611" s="3" t="s">
        <v>2</v>
      </c>
      <c r="J611" s="5">
        <v>3</v>
      </c>
      <c r="K611" s="3" t="s">
        <v>3503</v>
      </c>
      <c r="L611" s="48">
        <v>7.1</v>
      </c>
      <c r="M611" s="5">
        <v>89</v>
      </c>
      <c r="N611" s="48">
        <v>5.115</v>
      </c>
      <c r="O611" s="48">
        <v>91.2962963</v>
      </c>
      <c r="P611" s="5">
        <v>64</v>
      </c>
      <c r="Q611" s="3"/>
    </row>
    <row x14ac:dyDescent="0.25" r="612" customHeight="1" ht="16.5">
      <c r="A612" s="5">
        <v>15221</v>
      </c>
      <c r="B612" s="3" t="s">
        <v>3504</v>
      </c>
      <c r="C612" s="3" t="s">
        <v>3505</v>
      </c>
      <c r="D612" s="5">
        <v>16</v>
      </c>
      <c r="E612" s="3" t="s">
        <v>55</v>
      </c>
      <c r="F612" s="5">
        <v>1</v>
      </c>
      <c r="G612" s="5">
        <v>1</v>
      </c>
      <c r="H612" s="3" t="s">
        <v>2</v>
      </c>
      <c r="I612" s="3" t="s">
        <v>2</v>
      </c>
      <c r="J612" s="55"/>
      <c r="K612" s="3"/>
      <c r="L612" s="48">
        <v>6.9</v>
      </c>
      <c r="M612" s="5">
        <v>91</v>
      </c>
      <c r="N612" s="48">
        <v>4.382</v>
      </c>
      <c r="O612" s="48">
        <v>80.9677419</v>
      </c>
      <c r="P612" s="5">
        <v>37</v>
      </c>
      <c r="Q612" s="3"/>
    </row>
    <row x14ac:dyDescent="0.25" r="613" customHeight="1" ht="16.5">
      <c r="A613" s="5">
        <v>15242</v>
      </c>
      <c r="B613" s="3" t="s">
        <v>3506</v>
      </c>
      <c r="C613" s="3" t="s">
        <v>3507</v>
      </c>
      <c r="D613" s="5">
        <v>16</v>
      </c>
      <c r="E613" s="3" t="s">
        <v>55</v>
      </c>
      <c r="F613" s="5">
        <v>22</v>
      </c>
      <c r="G613" s="5">
        <v>22</v>
      </c>
      <c r="H613" s="3" t="s">
        <v>2</v>
      </c>
      <c r="I613" s="3" t="s">
        <v>2</v>
      </c>
      <c r="J613" s="5">
        <v>2</v>
      </c>
      <c r="K613" s="3" t="s">
        <v>3508</v>
      </c>
      <c r="L613" s="48">
        <v>5.5</v>
      </c>
      <c r="M613" s="5">
        <v>90</v>
      </c>
      <c r="N613" s="48">
        <v>7.089</v>
      </c>
      <c r="O613" s="48">
        <v>95.1612903</v>
      </c>
      <c r="P613" s="5">
        <v>27</v>
      </c>
      <c r="Q613" s="3"/>
    </row>
    <row x14ac:dyDescent="0.25" r="614" customHeight="1" ht="16.5">
      <c r="A614" s="5">
        <v>15256</v>
      </c>
      <c r="B614" s="3" t="s">
        <v>3509</v>
      </c>
      <c r="C614" s="3" t="s">
        <v>3510</v>
      </c>
      <c r="D614" s="5">
        <v>16</v>
      </c>
      <c r="E614" s="3" t="s">
        <v>55</v>
      </c>
      <c r="F614" s="5">
        <v>35</v>
      </c>
      <c r="G614" s="5">
        <v>35</v>
      </c>
      <c r="H614" s="3" t="s">
        <v>2</v>
      </c>
      <c r="I614" s="3" t="s">
        <v>2</v>
      </c>
      <c r="J614" s="5">
        <v>2</v>
      </c>
      <c r="K614" s="3" t="s">
        <v>3511</v>
      </c>
      <c r="L614" s="48">
        <v>10.9</v>
      </c>
      <c r="M614" s="5">
        <v>94</v>
      </c>
      <c r="N614" s="48">
        <v>7.117</v>
      </c>
      <c r="O614" s="48">
        <v>96.2365591</v>
      </c>
      <c r="P614" s="5">
        <v>75</v>
      </c>
      <c r="Q614" s="3"/>
    </row>
    <row x14ac:dyDescent="0.25" r="615" customHeight="1" ht="16.5">
      <c r="A615" s="5">
        <v>15449</v>
      </c>
      <c r="B615" s="3" t="s">
        <v>3512</v>
      </c>
      <c r="C615" s="3" t="s">
        <v>3513</v>
      </c>
      <c r="D615" s="5">
        <v>15</v>
      </c>
      <c r="E615" s="3" t="s">
        <v>82</v>
      </c>
      <c r="F615" s="5">
        <v>1</v>
      </c>
      <c r="G615" s="5">
        <v>1</v>
      </c>
      <c r="H615" s="3" t="s">
        <v>2</v>
      </c>
      <c r="I615" s="3" t="s">
        <v>2</v>
      </c>
      <c r="J615" s="55"/>
      <c r="K615" s="3"/>
      <c r="L615" s="48">
        <v>7.1</v>
      </c>
      <c r="M615" s="5">
        <v>90</v>
      </c>
      <c r="N615" s="48">
        <v>4.731</v>
      </c>
      <c r="O615" s="48">
        <v>80.7692308</v>
      </c>
      <c r="P615" s="5">
        <v>35</v>
      </c>
      <c r="Q615" s="3"/>
    </row>
    <row x14ac:dyDescent="0.25" r="616" customHeight="1" ht="16.5">
      <c r="A616" s="5">
        <v>15689</v>
      </c>
      <c r="B616" s="3" t="s">
        <v>1045</v>
      </c>
      <c r="C616" s="3" t="s">
        <v>1046</v>
      </c>
      <c r="D616" s="5">
        <v>15</v>
      </c>
      <c r="E616" s="3" t="s">
        <v>82</v>
      </c>
      <c r="F616" s="5">
        <v>5</v>
      </c>
      <c r="G616" s="5">
        <v>12</v>
      </c>
      <c r="H616" s="3" t="s">
        <v>2</v>
      </c>
      <c r="I616" s="3" t="s">
        <v>2</v>
      </c>
      <c r="J616" s="5">
        <v>2</v>
      </c>
      <c r="K616" s="3" t="s">
        <v>677</v>
      </c>
      <c r="L616" s="48">
        <v>9.1</v>
      </c>
      <c r="M616" s="5">
        <v>93</v>
      </c>
      <c r="N616" s="48">
        <v>4.88</v>
      </c>
      <c r="O616" s="48">
        <v>82.03125</v>
      </c>
      <c r="P616" s="5">
        <v>44</v>
      </c>
      <c r="Q616" s="3"/>
    </row>
    <row x14ac:dyDescent="0.25" r="617" customHeight="1" ht="16.5">
      <c r="A617" s="5">
        <v>15905</v>
      </c>
      <c r="B617" s="3" t="s">
        <v>3514</v>
      </c>
      <c r="C617" s="3" t="s">
        <v>3515</v>
      </c>
      <c r="D617" s="5">
        <v>25</v>
      </c>
      <c r="E617" s="3" t="s">
        <v>1545</v>
      </c>
      <c r="F617" s="5">
        <v>1</v>
      </c>
      <c r="G617" s="5">
        <v>54</v>
      </c>
      <c r="H617" s="3" t="s">
        <v>2</v>
      </c>
      <c r="I617" s="3" t="s">
        <v>2</v>
      </c>
      <c r="J617" s="5">
        <v>3</v>
      </c>
      <c r="K617" s="3" t="s">
        <v>3516</v>
      </c>
      <c r="L617" s="48">
        <v>11.8</v>
      </c>
      <c r="M617" s="5">
        <v>98</v>
      </c>
      <c r="N617" s="48">
        <v>6.513</v>
      </c>
      <c r="O617" s="48">
        <v>98.4375</v>
      </c>
      <c r="P617" s="5">
        <v>73</v>
      </c>
      <c r="Q617" s="3"/>
    </row>
    <row x14ac:dyDescent="0.25" r="618" customHeight="1" ht="16.5">
      <c r="A618" s="5">
        <v>15918</v>
      </c>
      <c r="B618" s="3" t="s">
        <v>3517</v>
      </c>
      <c r="C618" s="3" t="s">
        <v>3518</v>
      </c>
      <c r="D618" s="5">
        <v>15</v>
      </c>
      <c r="E618" s="3" t="s">
        <v>82</v>
      </c>
      <c r="F618" s="5">
        <v>2</v>
      </c>
      <c r="G618" s="5">
        <v>10</v>
      </c>
      <c r="H618" s="3" t="s">
        <v>2</v>
      </c>
      <c r="I618" s="3" t="s">
        <v>2</v>
      </c>
      <c r="J618" s="55"/>
      <c r="K618" s="3"/>
      <c r="L618" s="48">
        <v>7.1</v>
      </c>
      <c r="M618" s="5">
        <v>91</v>
      </c>
      <c r="N618" s="48">
        <v>4.323</v>
      </c>
      <c r="O618" s="48">
        <v>83.9393939</v>
      </c>
      <c r="P618" s="7"/>
      <c r="Q618" s="3"/>
    </row>
    <row x14ac:dyDescent="0.25" r="619" customHeight="1" ht="16.5">
      <c r="A619" s="5">
        <v>15936</v>
      </c>
      <c r="B619" s="3" t="s">
        <v>3519</v>
      </c>
      <c r="C619" s="3" t="s">
        <v>3520</v>
      </c>
      <c r="D619" s="5">
        <v>15</v>
      </c>
      <c r="E619" s="3" t="s">
        <v>82</v>
      </c>
      <c r="F619" s="5">
        <v>1</v>
      </c>
      <c r="G619" s="5">
        <v>20</v>
      </c>
      <c r="H619" s="3" t="s">
        <v>2</v>
      </c>
      <c r="I619" s="3" t="s">
        <v>2</v>
      </c>
      <c r="J619" s="55"/>
      <c r="K619" s="3"/>
      <c r="L619" s="48">
        <v>8.2</v>
      </c>
      <c r="M619" s="5">
        <v>89</v>
      </c>
      <c r="N619" s="48">
        <v>4.8</v>
      </c>
      <c r="O619" s="48">
        <v>82.8671329</v>
      </c>
      <c r="P619" s="5">
        <v>52</v>
      </c>
      <c r="Q619" s="3"/>
    </row>
    <row x14ac:dyDescent="0.25" r="620" customHeight="1" ht="16.5">
      <c r="A620" s="5">
        <v>15952</v>
      </c>
      <c r="B620" s="3" t="s">
        <v>1017</v>
      </c>
      <c r="C620" s="3" t="s">
        <v>1018</v>
      </c>
      <c r="D620" s="5">
        <v>15</v>
      </c>
      <c r="E620" s="3" t="s">
        <v>82</v>
      </c>
      <c r="F620" s="5">
        <v>17</v>
      </c>
      <c r="G620" s="5">
        <v>24</v>
      </c>
      <c r="H620" s="3" t="s">
        <v>2</v>
      </c>
      <c r="I620" s="3" t="s">
        <v>2</v>
      </c>
      <c r="J620" s="5">
        <v>2</v>
      </c>
      <c r="K620" s="3" t="s">
        <v>1019</v>
      </c>
      <c r="L620" s="48">
        <v>7.8</v>
      </c>
      <c r="M620" s="5">
        <v>89</v>
      </c>
      <c r="N620" s="48">
        <v>4.516</v>
      </c>
      <c r="O620" s="48">
        <v>82.1078431</v>
      </c>
      <c r="P620" s="5">
        <v>52</v>
      </c>
      <c r="Q620" s="3"/>
    </row>
    <row x14ac:dyDescent="0.25" r="621" customHeight="1" ht="16.5">
      <c r="A621" s="5">
        <v>15968</v>
      </c>
      <c r="B621" s="3" t="s">
        <v>3521</v>
      </c>
      <c r="C621" s="3" t="s">
        <v>3522</v>
      </c>
      <c r="D621" s="5">
        <v>49</v>
      </c>
      <c r="E621" s="3" t="s">
        <v>2648</v>
      </c>
      <c r="F621" s="5">
        <v>1</v>
      </c>
      <c r="G621" s="5">
        <v>21</v>
      </c>
      <c r="H621" s="3" t="s">
        <v>2</v>
      </c>
      <c r="I621" s="3" t="s">
        <v>2</v>
      </c>
      <c r="J621" s="5">
        <v>3</v>
      </c>
      <c r="K621" s="3" t="s">
        <v>3523</v>
      </c>
      <c r="L621" s="48">
        <v>7.6</v>
      </c>
      <c r="M621" s="5">
        <v>91</v>
      </c>
      <c r="N621" s="48">
        <v>4.039</v>
      </c>
      <c r="O621" s="48">
        <v>77.9569892</v>
      </c>
      <c r="P621" s="5">
        <v>74</v>
      </c>
      <c r="Q621" s="3"/>
    </row>
    <row x14ac:dyDescent="0.25" r="622" customHeight="1" ht="16.5">
      <c r="A622" s="5">
        <v>15975</v>
      </c>
      <c r="B622" s="3" t="s">
        <v>3524</v>
      </c>
      <c r="C622" s="3" t="s">
        <v>3525</v>
      </c>
      <c r="D622" s="5">
        <v>15</v>
      </c>
      <c r="E622" s="3" t="s">
        <v>82</v>
      </c>
      <c r="F622" s="5">
        <v>20</v>
      </c>
      <c r="G622" s="5">
        <v>9</v>
      </c>
      <c r="H622" s="3" t="s">
        <v>2</v>
      </c>
      <c r="I622" s="3" t="s">
        <v>2</v>
      </c>
      <c r="J622" s="55"/>
      <c r="K622" s="3"/>
      <c r="L622" s="48">
        <v>8.7</v>
      </c>
      <c r="M622" s="5">
        <v>92</v>
      </c>
      <c r="N622" s="48">
        <v>5.412</v>
      </c>
      <c r="O622" s="48">
        <v>87.5</v>
      </c>
      <c r="P622" s="5">
        <v>60</v>
      </c>
      <c r="Q622" s="3"/>
    </row>
    <row x14ac:dyDescent="0.25" r="623" customHeight="1" ht="16.5">
      <c r="A623" s="5">
        <v>15992</v>
      </c>
      <c r="B623" s="3" t="s">
        <v>3526</v>
      </c>
      <c r="C623" s="3" t="s">
        <v>3527</v>
      </c>
      <c r="D623" s="5">
        <v>8</v>
      </c>
      <c r="E623" s="3" t="s">
        <v>64</v>
      </c>
      <c r="F623" s="5">
        <v>1</v>
      </c>
      <c r="G623" s="5">
        <v>4</v>
      </c>
      <c r="H623" s="3" t="s">
        <v>2</v>
      </c>
      <c r="I623" s="3" t="s">
        <v>2</v>
      </c>
      <c r="J623" s="55"/>
      <c r="K623" s="3"/>
      <c r="L623" s="48">
        <v>5.2</v>
      </c>
      <c r="M623" s="5">
        <v>96</v>
      </c>
      <c r="N623" s="48">
        <v>2.787</v>
      </c>
      <c r="O623" s="48">
        <v>97.6190476</v>
      </c>
      <c r="P623" s="5">
        <v>36</v>
      </c>
      <c r="Q623" s="3"/>
    </row>
    <row x14ac:dyDescent="0.25" r="624" customHeight="1" ht="16.5">
      <c r="A624" s="5">
        <v>16002</v>
      </c>
      <c r="B624" s="3" t="s">
        <v>1008</v>
      </c>
      <c r="C624" s="3" t="s">
        <v>1009</v>
      </c>
      <c r="D624" s="5">
        <v>15</v>
      </c>
      <c r="E624" s="3" t="s">
        <v>82</v>
      </c>
      <c r="F624" s="5">
        <v>28</v>
      </c>
      <c r="G624" s="5">
        <v>36</v>
      </c>
      <c r="H624" s="3" t="s">
        <v>2</v>
      </c>
      <c r="I624" s="3" t="s">
        <v>2</v>
      </c>
      <c r="J624" s="5">
        <v>2</v>
      </c>
      <c r="K624" s="3" t="s">
        <v>1010</v>
      </c>
      <c r="L624" s="48">
        <v>6.8</v>
      </c>
      <c r="M624" s="5">
        <v>90</v>
      </c>
      <c r="N624" s="48">
        <v>3.926</v>
      </c>
      <c r="O624" s="48">
        <v>76.2254902</v>
      </c>
      <c r="P624" s="5">
        <v>58</v>
      </c>
      <c r="Q624" s="3"/>
    </row>
    <row x14ac:dyDescent="0.25" r="625" customHeight="1" ht="16.5">
      <c r="A625" s="5">
        <v>16004</v>
      </c>
      <c r="B625" s="3" t="s">
        <v>3528</v>
      </c>
      <c r="C625" s="3" t="s">
        <v>3529</v>
      </c>
      <c r="D625" s="5">
        <v>22</v>
      </c>
      <c r="E625" s="3" t="s">
        <v>75</v>
      </c>
      <c r="F625" s="5">
        <v>1</v>
      </c>
      <c r="G625" s="5">
        <v>8</v>
      </c>
      <c r="H625" s="3" t="s">
        <v>2</v>
      </c>
      <c r="I625" s="3" t="s">
        <v>2</v>
      </c>
      <c r="J625" s="5">
        <v>2</v>
      </c>
      <c r="K625" s="3" t="s">
        <v>3530</v>
      </c>
      <c r="L625" s="48">
        <v>5.4</v>
      </c>
      <c r="M625" s="5">
        <v>95</v>
      </c>
      <c r="N625" s="48">
        <v>3.29</v>
      </c>
      <c r="O625" s="48">
        <v>77.4611399</v>
      </c>
      <c r="P625" s="5">
        <v>47</v>
      </c>
      <c r="Q625" s="3"/>
    </row>
    <row x14ac:dyDescent="0.25" r="626" customHeight="1" ht="16.5">
      <c r="A626" s="5">
        <v>16018</v>
      </c>
      <c r="B626" s="3" t="s">
        <v>3531</v>
      </c>
      <c r="C626" s="3" t="s">
        <v>3532</v>
      </c>
      <c r="D626" s="5">
        <v>48</v>
      </c>
      <c r="E626" s="3" t="s">
        <v>68</v>
      </c>
      <c r="F626" s="5">
        <v>3</v>
      </c>
      <c r="G626" s="5">
        <v>22</v>
      </c>
      <c r="H626" s="3" t="s">
        <v>2</v>
      </c>
      <c r="I626" s="3" t="s">
        <v>2</v>
      </c>
      <c r="J626" s="5">
        <v>3</v>
      </c>
      <c r="K626" s="3" t="s">
        <v>3533</v>
      </c>
      <c r="L626" s="48">
        <v>7.7</v>
      </c>
      <c r="M626" s="5">
        <v>89</v>
      </c>
      <c r="N626" s="48">
        <v>5.611</v>
      </c>
      <c r="O626" s="48">
        <v>94.2622951</v>
      </c>
      <c r="P626" s="5">
        <v>35</v>
      </c>
      <c r="Q626" s="3"/>
    </row>
    <row x14ac:dyDescent="0.25" r="627" customHeight="1" ht="16.5">
      <c r="A627" s="5">
        <v>16019</v>
      </c>
      <c r="B627" s="3" t="s">
        <v>3534</v>
      </c>
      <c r="C627" s="3" t="s">
        <v>3535</v>
      </c>
      <c r="D627" s="5">
        <v>15</v>
      </c>
      <c r="E627" s="3" t="s">
        <v>82</v>
      </c>
      <c r="F627" s="5">
        <v>3</v>
      </c>
      <c r="G627" s="5">
        <v>4</v>
      </c>
      <c r="H627" s="3" t="s">
        <v>2</v>
      </c>
      <c r="I627" s="3" t="s">
        <v>2</v>
      </c>
      <c r="J627" s="5">
        <v>2</v>
      </c>
      <c r="K627" s="3" t="s">
        <v>3536</v>
      </c>
      <c r="L627" s="5">
        <v>7</v>
      </c>
      <c r="M627" s="5">
        <v>90</v>
      </c>
      <c r="N627" s="48">
        <v>5.081</v>
      </c>
      <c r="O627" s="48">
        <v>90.9259259</v>
      </c>
      <c r="P627" s="5">
        <v>35</v>
      </c>
      <c r="Q627" s="3"/>
    </row>
    <row x14ac:dyDescent="0.25" r="628" customHeight="1" ht="16.5">
      <c r="A628" s="5">
        <v>16022</v>
      </c>
      <c r="B628" s="3" t="s">
        <v>3537</v>
      </c>
      <c r="C628" s="3" t="s">
        <v>3538</v>
      </c>
      <c r="D628" s="5">
        <v>18</v>
      </c>
      <c r="E628" s="3" t="s">
        <v>196</v>
      </c>
      <c r="F628" s="5">
        <v>33</v>
      </c>
      <c r="G628" s="5">
        <v>290</v>
      </c>
      <c r="H628" s="3" t="s">
        <v>2</v>
      </c>
      <c r="I628" s="3" t="s">
        <v>2</v>
      </c>
      <c r="J628" s="55"/>
      <c r="K628" s="3"/>
      <c r="L628" s="48">
        <v>3.9</v>
      </c>
      <c r="M628" s="5">
        <v>88</v>
      </c>
      <c r="N628" s="48">
        <v>2.613</v>
      </c>
      <c r="O628" s="48">
        <v>79.6703297</v>
      </c>
      <c r="P628" s="5">
        <v>33</v>
      </c>
      <c r="Q628" s="3"/>
    </row>
    <row x14ac:dyDescent="0.25" r="629" customHeight="1" ht="16.5">
      <c r="A629" s="5">
        <v>16059</v>
      </c>
      <c r="B629" s="3" t="s">
        <v>974</v>
      </c>
      <c r="C629" s="3" t="s">
        <v>975</v>
      </c>
      <c r="D629" s="5">
        <v>15</v>
      </c>
      <c r="E629" s="3" t="s">
        <v>82</v>
      </c>
      <c r="F629" s="5">
        <v>30</v>
      </c>
      <c r="G629" s="5">
        <v>50</v>
      </c>
      <c r="H629" s="3" t="s">
        <v>2</v>
      </c>
      <c r="I629" s="3" t="s">
        <v>2</v>
      </c>
      <c r="J629" s="5">
        <v>2</v>
      </c>
      <c r="K629" s="3" t="s">
        <v>976</v>
      </c>
      <c r="L629" s="48">
        <v>8.9</v>
      </c>
      <c r="M629" s="5">
        <v>91</v>
      </c>
      <c r="N629" s="48">
        <v>5.213</v>
      </c>
      <c r="O629" s="48">
        <v>82.2463768</v>
      </c>
      <c r="P629" s="5">
        <v>69</v>
      </c>
      <c r="Q629" s="3"/>
    </row>
    <row x14ac:dyDescent="0.25" r="630" customHeight="1" ht="16.5">
      <c r="A630" s="5">
        <v>16062</v>
      </c>
      <c r="B630" s="3" t="s">
        <v>3539</v>
      </c>
      <c r="C630" s="3" t="s">
        <v>3540</v>
      </c>
      <c r="D630" s="5">
        <v>16</v>
      </c>
      <c r="E630" s="3" t="s">
        <v>55</v>
      </c>
      <c r="F630" s="5">
        <v>4</v>
      </c>
      <c r="G630" s="5">
        <v>4</v>
      </c>
      <c r="H630" s="3" t="s">
        <v>2</v>
      </c>
      <c r="I630" s="3" t="s">
        <v>2</v>
      </c>
      <c r="J630" s="55"/>
      <c r="K630" s="3"/>
      <c r="L630" s="48">
        <v>9.1</v>
      </c>
      <c r="M630" s="5">
        <v>95</v>
      </c>
      <c r="N630" s="48">
        <v>4.121</v>
      </c>
      <c r="O630" s="48">
        <v>87.5</v>
      </c>
      <c r="P630" s="5">
        <v>43</v>
      </c>
      <c r="Q630" s="3"/>
    </row>
    <row x14ac:dyDescent="0.25" r="631" customHeight="1" ht="16.5">
      <c r="A631" s="5">
        <v>16138</v>
      </c>
      <c r="B631" s="3" t="s">
        <v>3541</v>
      </c>
      <c r="C631" s="3" t="s">
        <v>3542</v>
      </c>
      <c r="D631" s="5">
        <v>37</v>
      </c>
      <c r="E631" s="3" t="s">
        <v>446</v>
      </c>
      <c r="F631" s="5">
        <v>3</v>
      </c>
      <c r="G631" s="5">
        <v>8</v>
      </c>
      <c r="H631" s="3" t="s">
        <v>2</v>
      </c>
      <c r="I631" s="3" t="s">
        <v>2</v>
      </c>
      <c r="J631" s="5">
        <v>3</v>
      </c>
      <c r="K631" s="3" t="s">
        <v>3543</v>
      </c>
      <c r="L631" s="48">
        <v>4.9</v>
      </c>
      <c r="M631" s="5">
        <v>81</v>
      </c>
      <c r="N631" s="48">
        <v>2.503</v>
      </c>
      <c r="O631" s="48">
        <v>62.9770992</v>
      </c>
      <c r="P631" s="5">
        <v>52</v>
      </c>
      <c r="Q631" s="3"/>
    </row>
    <row x14ac:dyDescent="0.25" r="632" customHeight="1" ht="16.5">
      <c r="A632" s="5">
        <v>16141</v>
      </c>
      <c r="B632" s="3" t="s">
        <v>3544</v>
      </c>
      <c r="C632" s="3" t="s">
        <v>3545</v>
      </c>
      <c r="D632" s="5">
        <v>22</v>
      </c>
      <c r="E632" s="3" t="s">
        <v>75</v>
      </c>
      <c r="F632" s="5">
        <v>1</v>
      </c>
      <c r="G632" s="5">
        <v>1</v>
      </c>
      <c r="H632" s="3" t="s">
        <v>2</v>
      </c>
      <c r="I632" s="3" t="s">
        <v>2</v>
      </c>
      <c r="J632" s="55"/>
      <c r="K632" s="3"/>
      <c r="L632" s="48">
        <v>4.3</v>
      </c>
      <c r="M632" s="5">
        <v>82</v>
      </c>
      <c r="N632" s="48">
        <v>2.893</v>
      </c>
      <c r="O632" s="48">
        <v>90.5797101</v>
      </c>
      <c r="P632" s="5">
        <v>45</v>
      </c>
      <c r="Q632" s="3"/>
    </row>
    <row x14ac:dyDescent="0.25" r="633" customHeight="1" ht="16.5">
      <c r="A633" s="5">
        <v>16144</v>
      </c>
      <c r="B633" s="3" t="s">
        <v>3546</v>
      </c>
      <c r="C633" s="3" t="s">
        <v>3547</v>
      </c>
      <c r="D633" s="5">
        <v>16</v>
      </c>
      <c r="E633" s="3" t="s">
        <v>55</v>
      </c>
      <c r="F633" s="5">
        <v>8</v>
      </c>
      <c r="G633" s="5">
        <v>8</v>
      </c>
      <c r="H633" s="3" t="s">
        <v>2</v>
      </c>
      <c r="I633" s="3" t="s">
        <v>2</v>
      </c>
      <c r="J633" s="55"/>
      <c r="K633" s="3"/>
      <c r="L633" s="48">
        <v>7.5</v>
      </c>
      <c r="M633" s="5">
        <v>97</v>
      </c>
      <c r="N633" s="48">
        <v>5.436</v>
      </c>
      <c r="O633" s="48">
        <v>97.265625</v>
      </c>
      <c r="P633" s="5">
        <v>45</v>
      </c>
      <c r="Q633" s="3"/>
    </row>
    <row x14ac:dyDescent="0.25" r="634" customHeight="1" ht="16.5">
      <c r="A634" s="5">
        <v>16146</v>
      </c>
      <c r="B634" s="3" t="s">
        <v>3548</v>
      </c>
      <c r="C634" s="3" t="s">
        <v>3549</v>
      </c>
      <c r="D634" s="5">
        <v>16</v>
      </c>
      <c r="E634" s="3" t="s">
        <v>55</v>
      </c>
      <c r="F634" s="5">
        <v>19</v>
      </c>
      <c r="G634" s="5">
        <v>19</v>
      </c>
      <c r="H634" s="3" t="s">
        <v>2</v>
      </c>
      <c r="I634" s="3" t="s">
        <v>2</v>
      </c>
      <c r="J634" s="5">
        <v>2</v>
      </c>
      <c r="K634" s="3" t="s">
        <v>3550</v>
      </c>
      <c r="L634" s="48">
        <v>22.7</v>
      </c>
      <c r="M634" s="5">
        <v>99</v>
      </c>
      <c r="N634" s="48">
        <v>12.384</v>
      </c>
      <c r="O634" s="48">
        <v>96.4944649</v>
      </c>
      <c r="P634" s="5">
        <v>103</v>
      </c>
      <c r="Q634" s="3"/>
    </row>
    <row x14ac:dyDescent="0.25" r="635" customHeight="1" ht="16.5">
      <c r="A635" s="5">
        <v>16148</v>
      </c>
      <c r="B635" s="3" t="s">
        <v>3551</v>
      </c>
      <c r="C635" s="3" t="s">
        <v>3552</v>
      </c>
      <c r="D635" s="5">
        <v>2</v>
      </c>
      <c r="E635" s="3" t="s">
        <v>1463</v>
      </c>
      <c r="F635" s="5">
        <v>1</v>
      </c>
      <c r="G635" s="5">
        <v>3</v>
      </c>
      <c r="H635" s="3" t="s">
        <v>2</v>
      </c>
      <c r="I635" s="3" t="s">
        <v>2</v>
      </c>
      <c r="J635" s="5">
        <v>2</v>
      </c>
      <c r="K635" s="3" t="s">
        <v>3553</v>
      </c>
      <c r="L635" s="48">
        <v>7.1</v>
      </c>
      <c r="M635" s="5">
        <v>89</v>
      </c>
      <c r="N635" s="48">
        <v>3.634</v>
      </c>
      <c r="O635" s="48">
        <v>86.5740741</v>
      </c>
      <c r="P635" s="5">
        <v>19</v>
      </c>
      <c r="Q635" s="3"/>
    </row>
    <row x14ac:dyDescent="0.25" r="636" customHeight="1" ht="16.5">
      <c r="A636" s="5">
        <v>16158</v>
      </c>
      <c r="B636" s="3" t="s">
        <v>3554</v>
      </c>
      <c r="C636" s="3" t="s">
        <v>3555</v>
      </c>
      <c r="D636" s="5">
        <v>16</v>
      </c>
      <c r="E636" s="3" t="s">
        <v>55</v>
      </c>
      <c r="F636" s="5">
        <v>2</v>
      </c>
      <c r="G636" s="5">
        <v>2</v>
      </c>
      <c r="H636" s="3" t="s">
        <v>2</v>
      </c>
      <c r="I636" s="3" t="s">
        <v>2</v>
      </c>
      <c r="J636" s="5">
        <v>3</v>
      </c>
      <c r="K636" s="3" t="s">
        <v>3556</v>
      </c>
      <c r="L636" s="48">
        <v>12.1</v>
      </c>
      <c r="M636" s="5">
        <v>95</v>
      </c>
      <c r="N636" s="48">
        <v>5.982</v>
      </c>
      <c r="O636" s="48">
        <v>85.3535354</v>
      </c>
      <c r="P636" s="5">
        <v>46</v>
      </c>
      <c r="Q636" s="3"/>
    </row>
    <row x14ac:dyDescent="0.25" r="637" customHeight="1" ht="16.5">
      <c r="A637" s="5">
        <v>16161</v>
      </c>
      <c r="B637" s="3" t="s">
        <v>944</v>
      </c>
      <c r="C637" s="3" t="s">
        <v>945</v>
      </c>
      <c r="D637" s="5">
        <v>48</v>
      </c>
      <c r="E637" s="3" t="s">
        <v>68</v>
      </c>
      <c r="F637" s="5">
        <v>6</v>
      </c>
      <c r="G637" s="5">
        <v>12</v>
      </c>
      <c r="H637" s="3" t="s">
        <v>2</v>
      </c>
      <c r="I637" s="3" t="s">
        <v>2</v>
      </c>
      <c r="J637" s="5">
        <v>3</v>
      </c>
      <c r="K637" s="3" t="s">
        <v>946</v>
      </c>
      <c r="L637" s="48">
        <v>12.8</v>
      </c>
      <c r="M637" s="5">
        <v>97</v>
      </c>
      <c r="N637" s="48">
        <v>7.321</v>
      </c>
      <c r="O637" s="48">
        <v>95.7407407</v>
      </c>
      <c r="P637" s="5">
        <v>68</v>
      </c>
      <c r="Q637" s="3"/>
    </row>
    <row x14ac:dyDescent="0.25" r="638" customHeight="1" ht="16.5">
      <c r="A638" s="5">
        <v>16191</v>
      </c>
      <c r="B638" s="3" t="s">
        <v>932</v>
      </c>
      <c r="C638" s="3" t="s">
        <v>933</v>
      </c>
      <c r="D638" s="5">
        <v>22</v>
      </c>
      <c r="E638" s="3" t="s">
        <v>75</v>
      </c>
      <c r="F638" s="5">
        <v>40</v>
      </c>
      <c r="G638" s="5">
        <v>42</v>
      </c>
      <c r="H638" s="3" t="s">
        <v>2</v>
      </c>
      <c r="I638" s="3" t="s">
        <v>2</v>
      </c>
      <c r="J638" s="5">
        <v>3</v>
      </c>
      <c r="K638" s="3" t="s">
        <v>934</v>
      </c>
      <c r="L638" s="48">
        <v>4.5</v>
      </c>
      <c r="M638" s="5">
        <v>84</v>
      </c>
      <c r="N638" s="48">
        <v>2.308</v>
      </c>
      <c r="O638" s="48">
        <v>71.7391304</v>
      </c>
      <c r="P638" s="5">
        <v>43</v>
      </c>
      <c r="Q638" s="3"/>
    </row>
    <row x14ac:dyDescent="0.25" r="639" customHeight="1" ht="16.5">
      <c r="A639" s="5">
        <v>16193</v>
      </c>
      <c r="B639" s="3" t="s">
        <v>3557</v>
      </c>
      <c r="C639" s="3" t="s">
        <v>3558</v>
      </c>
      <c r="D639" s="5">
        <v>27</v>
      </c>
      <c r="E639" s="3" t="s">
        <v>2570</v>
      </c>
      <c r="F639" s="5">
        <v>1</v>
      </c>
      <c r="G639" s="5">
        <v>4</v>
      </c>
      <c r="H639" s="3" t="s">
        <v>2</v>
      </c>
      <c r="I639" s="3" t="s">
        <v>2</v>
      </c>
      <c r="J639" s="5">
        <v>3</v>
      </c>
      <c r="K639" s="3" t="s">
        <v>3559</v>
      </c>
      <c r="L639" s="48">
        <v>3.6</v>
      </c>
      <c r="M639" s="5">
        <v>89</v>
      </c>
      <c r="N639" s="13"/>
      <c r="O639" s="13"/>
      <c r="P639" s="5">
        <v>52</v>
      </c>
      <c r="Q639" s="3"/>
    </row>
    <row x14ac:dyDescent="0.25" r="640" customHeight="1" ht="16.5">
      <c r="A640" s="5">
        <v>16205</v>
      </c>
      <c r="B640" s="3" t="s">
        <v>3560</v>
      </c>
      <c r="C640" s="3" t="s">
        <v>3561</v>
      </c>
      <c r="D640" s="5">
        <v>16</v>
      </c>
      <c r="E640" s="3" t="s">
        <v>55</v>
      </c>
      <c r="F640" s="5">
        <v>13</v>
      </c>
      <c r="G640" s="5">
        <v>13</v>
      </c>
      <c r="H640" s="3" t="s">
        <v>2</v>
      </c>
      <c r="I640" s="3" t="s">
        <v>2</v>
      </c>
      <c r="J640" s="5">
        <v>2</v>
      </c>
      <c r="K640" s="3" t="s">
        <v>3562</v>
      </c>
      <c r="L640" s="48">
        <v>4.3</v>
      </c>
      <c r="M640" s="5">
        <v>90</v>
      </c>
      <c r="N640" s="48">
        <v>2.478</v>
      </c>
      <c r="O640" s="48">
        <v>76.3888889</v>
      </c>
      <c r="P640" s="5">
        <v>45</v>
      </c>
      <c r="Q640" s="3"/>
    </row>
    <row x14ac:dyDescent="0.25" r="641" customHeight="1" ht="16.5">
      <c r="A641" s="5">
        <v>16207</v>
      </c>
      <c r="B641" s="3" t="s">
        <v>3563</v>
      </c>
      <c r="C641" s="3" t="s">
        <v>3564</v>
      </c>
      <c r="D641" s="5">
        <v>6</v>
      </c>
      <c r="E641" s="3" t="s">
        <v>56</v>
      </c>
      <c r="F641" s="5">
        <v>1</v>
      </c>
      <c r="G641" s="5">
        <v>4</v>
      </c>
      <c r="H641" s="3" t="s">
        <v>2</v>
      </c>
      <c r="I641" s="3" t="s">
        <v>2</v>
      </c>
      <c r="J641" s="5">
        <v>2</v>
      </c>
      <c r="K641" s="3" t="s">
        <v>3565</v>
      </c>
      <c r="L641" s="5">
        <v>8</v>
      </c>
      <c r="M641" s="5">
        <v>93</v>
      </c>
      <c r="N641" s="48">
        <v>4.543</v>
      </c>
      <c r="O641" s="48">
        <v>74.9158249</v>
      </c>
      <c r="P641" s="5">
        <v>42</v>
      </c>
      <c r="Q641" s="3"/>
    </row>
    <row x14ac:dyDescent="0.25" r="642" customHeight="1" ht="16.5">
      <c r="A642" s="5">
        <v>16211</v>
      </c>
      <c r="B642" s="3" t="s">
        <v>3566</v>
      </c>
      <c r="C642" s="3" t="s">
        <v>3567</v>
      </c>
      <c r="D642" s="5">
        <v>17</v>
      </c>
      <c r="E642" s="3" t="s">
        <v>311</v>
      </c>
      <c r="F642" s="5">
        <v>1</v>
      </c>
      <c r="G642" s="5">
        <v>2</v>
      </c>
      <c r="H642" s="3" t="s">
        <v>2</v>
      </c>
      <c r="I642" s="3" t="s">
        <v>2</v>
      </c>
      <c r="J642" s="5">
        <v>3</v>
      </c>
      <c r="K642" s="3" t="s">
        <v>3568</v>
      </c>
      <c r="L642" s="48">
        <v>5.9</v>
      </c>
      <c r="M642" s="5">
        <v>92</v>
      </c>
      <c r="N642" s="48">
        <v>3.636</v>
      </c>
      <c r="O642" s="48">
        <v>87.195122</v>
      </c>
      <c r="P642" s="5">
        <v>33</v>
      </c>
      <c r="Q642" s="3"/>
    </row>
    <row x14ac:dyDescent="0.25" r="643" customHeight="1" ht="16.5">
      <c r="A643" s="5">
        <v>16248</v>
      </c>
      <c r="B643" s="3" t="s">
        <v>3569</v>
      </c>
      <c r="C643" s="3" t="s">
        <v>3570</v>
      </c>
      <c r="D643" s="5">
        <v>20</v>
      </c>
      <c r="E643" s="3" t="s">
        <v>265</v>
      </c>
      <c r="F643" s="5">
        <v>1</v>
      </c>
      <c r="G643" s="5">
        <v>5</v>
      </c>
      <c r="H643" s="3" t="s">
        <v>2</v>
      </c>
      <c r="I643" s="3" t="s">
        <v>2</v>
      </c>
      <c r="J643" s="55"/>
      <c r="K643" s="3"/>
      <c r="L643" s="48">
        <v>4.3</v>
      </c>
      <c r="M643" s="5">
        <v>97</v>
      </c>
      <c r="N643" s="48">
        <v>2.205</v>
      </c>
      <c r="O643" s="48">
        <v>89.0243902</v>
      </c>
      <c r="P643" s="5">
        <v>24</v>
      </c>
      <c r="Q643" s="3"/>
    </row>
    <row x14ac:dyDescent="0.25" r="644" customHeight="1" ht="16.5">
      <c r="A644" s="5">
        <v>16261</v>
      </c>
      <c r="B644" s="3" t="s">
        <v>3571</v>
      </c>
      <c r="C644" s="3" t="s">
        <v>3572</v>
      </c>
      <c r="D644" s="5">
        <v>45</v>
      </c>
      <c r="E644" s="3" t="s">
        <v>324</v>
      </c>
      <c r="F644" s="5">
        <v>1</v>
      </c>
      <c r="G644" s="5">
        <v>2</v>
      </c>
      <c r="H644" s="3" t="s">
        <v>2</v>
      </c>
      <c r="I644" s="3" t="s">
        <v>2</v>
      </c>
      <c r="J644" s="5">
        <v>2</v>
      </c>
      <c r="K644" s="3" t="s">
        <v>3573</v>
      </c>
      <c r="L644" s="48">
        <v>6.8</v>
      </c>
      <c r="M644" s="5">
        <v>94</v>
      </c>
      <c r="N644" s="48">
        <v>4.609</v>
      </c>
      <c r="O644" s="48">
        <v>92.8571429</v>
      </c>
      <c r="P644" s="5">
        <v>55</v>
      </c>
      <c r="Q644" s="3"/>
    </row>
    <row x14ac:dyDescent="0.25" r="645" customHeight="1" ht="16.5">
      <c r="A645" s="5">
        <v>16262</v>
      </c>
      <c r="B645" s="3" t="s">
        <v>3574</v>
      </c>
      <c r="C645" s="3" t="s">
        <v>3575</v>
      </c>
      <c r="D645" s="5">
        <v>17</v>
      </c>
      <c r="E645" s="3" t="s">
        <v>311</v>
      </c>
      <c r="F645" s="5">
        <v>4</v>
      </c>
      <c r="G645" s="5">
        <v>4</v>
      </c>
      <c r="H645" s="3" t="s">
        <v>2</v>
      </c>
      <c r="I645" s="3" t="s">
        <v>2</v>
      </c>
      <c r="J645" s="5">
        <v>3</v>
      </c>
      <c r="K645" s="3" t="s">
        <v>3576</v>
      </c>
      <c r="L645" s="5">
        <v>4</v>
      </c>
      <c r="M645" s="5">
        <v>91</v>
      </c>
      <c r="N645" s="48">
        <v>1.773</v>
      </c>
      <c r="O645" s="48">
        <v>59.5588235</v>
      </c>
      <c r="P645" s="5">
        <v>33</v>
      </c>
      <c r="Q645" s="3"/>
    </row>
    <row x14ac:dyDescent="0.25" r="646" customHeight="1" ht="16.5">
      <c r="A646" s="5">
        <v>16291</v>
      </c>
      <c r="B646" s="3" t="s">
        <v>914</v>
      </c>
      <c r="C646" s="3" t="s">
        <v>915</v>
      </c>
      <c r="D646" s="5">
        <v>37</v>
      </c>
      <c r="E646" s="3" t="s">
        <v>446</v>
      </c>
      <c r="F646" s="5">
        <v>1</v>
      </c>
      <c r="G646" s="5">
        <v>2</v>
      </c>
      <c r="H646" s="3" t="s">
        <v>2</v>
      </c>
      <c r="I646" s="3" t="s">
        <v>2</v>
      </c>
      <c r="J646" s="5">
        <v>2</v>
      </c>
      <c r="K646" s="3" t="s">
        <v>916</v>
      </c>
      <c r="L646" s="48">
        <v>6.9</v>
      </c>
      <c r="M646" s="5">
        <v>95</v>
      </c>
      <c r="N646" s="48">
        <v>3.722</v>
      </c>
      <c r="O646" s="48">
        <v>89.0804598</v>
      </c>
      <c r="P646" s="5">
        <v>55</v>
      </c>
      <c r="Q646" s="3"/>
    </row>
    <row x14ac:dyDescent="0.25" r="647" customHeight="1" ht="16.5">
      <c r="A647" s="5">
        <v>16334</v>
      </c>
      <c r="B647" s="3" t="s">
        <v>907</v>
      </c>
      <c r="C647" s="3" t="s">
        <v>908</v>
      </c>
      <c r="D647" s="5">
        <v>15</v>
      </c>
      <c r="E647" s="3" t="s">
        <v>82</v>
      </c>
      <c r="F647" s="5">
        <v>23</v>
      </c>
      <c r="G647" s="5">
        <v>68</v>
      </c>
      <c r="H647" s="3" t="s">
        <v>2</v>
      </c>
      <c r="I647" s="3" t="s">
        <v>2</v>
      </c>
      <c r="J647" s="5">
        <v>2</v>
      </c>
      <c r="K647" s="3" t="s">
        <v>909</v>
      </c>
      <c r="L647" s="48">
        <v>10.7</v>
      </c>
      <c r="M647" s="5">
        <v>95</v>
      </c>
      <c r="N647" s="48">
        <v>6.407</v>
      </c>
      <c r="O647" s="48">
        <v>84.7222222</v>
      </c>
      <c r="P647" s="5">
        <v>81</v>
      </c>
      <c r="Q647" s="3"/>
    </row>
    <row x14ac:dyDescent="0.25" r="648" customHeight="1" ht="16.5">
      <c r="A648" s="5">
        <v>16357</v>
      </c>
      <c r="B648" s="3" t="s">
        <v>3577</v>
      </c>
      <c r="C648" s="3" t="s">
        <v>3578</v>
      </c>
      <c r="D648" s="5">
        <v>3</v>
      </c>
      <c r="E648" s="3" t="s">
        <v>146</v>
      </c>
      <c r="F648" s="5">
        <v>1</v>
      </c>
      <c r="G648" s="5">
        <v>1318</v>
      </c>
      <c r="H648" s="3" t="s">
        <v>3</v>
      </c>
      <c r="I648" s="3" t="s">
        <v>2</v>
      </c>
      <c r="J648" s="55"/>
      <c r="K648" s="3"/>
      <c r="L648" s="48">
        <v>8.5</v>
      </c>
      <c r="M648" s="5">
        <v>83</v>
      </c>
      <c r="N648" s="48">
        <v>5.356</v>
      </c>
      <c r="O648" s="48">
        <v>83.0882353</v>
      </c>
      <c r="P648" s="5">
        <v>140</v>
      </c>
      <c r="Q648" s="3"/>
    </row>
    <row x14ac:dyDescent="0.25" r="649" customHeight="1" ht="16.5">
      <c r="A649" s="5">
        <v>16412</v>
      </c>
      <c r="B649" s="3" t="s">
        <v>3579</v>
      </c>
      <c r="C649" s="3" t="s">
        <v>3580</v>
      </c>
      <c r="D649" s="5">
        <v>6</v>
      </c>
      <c r="E649" s="3" t="s">
        <v>56</v>
      </c>
      <c r="F649" s="5">
        <v>5</v>
      </c>
      <c r="G649" s="5">
        <v>29</v>
      </c>
      <c r="H649" s="3" t="s">
        <v>2</v>
      </c>
      <c r="I649" s="3" t="s">
        <v>2</v>
      </c>
      <c r="J649" s="5">
        <v>3</v>
      </c>
      <c r="K649" s="3" t="s">
        <v>3581</v>
      </c>
      <c r="L649" s="48">
        <v>8.6</v>
      </c>
      <c r="M649" s="5">
        <v>98</v>
      </c>
      <c r="N649" s="48">
        <v>5.61</v>
      </c>
      <c r="O649" s="48">
        <v>95.7627119</v>
      </c>
      <c r="P649" s="5">
        <v>120</v>
      </c>
      <c r="Q649" s="3"/>
    </row>
    <row x14ac:dyDescent="0.25" r="650" customHeight="1" ht="16.5">
      <c r="A650" s="5">
        <v>16414</v>
      </c>
      <c r="B650" s="3" t="s">
        <v>3582</v>
      </c>
      <c r="C650" s="3" t="s">
        <v>3583</v>
      </c>
      <c r="D650" s="5">
        <v>20</v>
      </c>
      <c r="E650" s="3" t="s">
        <v>265</v>
      </c>
      <c r="F650" s="5">
        <v>1</v>
      </c>
      <c r="G650" s="5">
        <v>11</v>
      </c>
      <c r="H650" s="3" t="s">
        <v>3</v>
      </c>
      <c r="I650" s="3" t="s">
        <v>2</v>
      </c>
      <c r="J650" s="55"/>
      <c r="K650" s="3"/>
      <c r="L650" s="48">
        <v>2.5</v>
      </c>
      <c r="M650" s="5">
        <v>77</v>
      </c>
      <c r="N650" s="48">
        <v>1.368</v>
      </c>
      <c r="O650" s="48">
        <v>47.5609756</v>
      </c>
      <c r="P650" s="5">
        <v>22</v>
      </c>
      <c r="Q650" s="3"/>
    </row>
    <row x14ac:dyDescent="0.25" r="651" customHeight="1" ht="16.5">
      <c r="A651" s="5">
        <v>16455</v>
      </c>
      <c r="B651" s="3" t="s">
        <v>3584</v>
      </c>
      <c r="C651" s="3" t="s">
        <v>3585</v>
      </c>
      <c r="D651" s="5">
        <v>18</v>
      </c>
      <c r="E651" s="3" t="s">
        <v>196</v>
      </c>
      <c r="F651" s="5">
        <v>23</v>
      </c>
      <c r="G651" s="5">
        <v>63</v>
      </c>
      <c r="H651" s="3" t="s">
        <v>2</v>
      </c>
      <c r="I651" s="3" t="s">
        <v>2</v>
      </c>
      <c r="J651" s="5">
        <v>2</v>
      </c>
      <c r="K651" s="3" t="s">
        <v>3586</v>
      </c>
      <c r="L651" s="5">
        <v>6</v>
      </c>
      <c r="M651" s="5">
        <v>96</v>
      </c>
      <c r="N651" s="48">
        <v>3.979</v>
      </c>
      <c r="O651" s="48">
        <v>95.0549451</v>
      </c>
      <c r="P651" s="5">
        <v>52</v>
      </c>
      <c r="Q651" s="3"/>
    </row>
    <row x14ac:dyDescent="0.25" r="652" customHeight="1" ht="16.5">
      <c r="A652" s="5">
        <v>16458</v>
      </c>
      <c r="B652" s="3" t="s">
        <v>3587</v>
      </c>
      <c r="C652" s="3" t="s">
        <v>3588</v>
      </c>
      <c r="D652" s="5">
        <v>22</v>
      </c>
      <c r="E652" s="3" t="s">
        <v>75</v>
      </c>
      <c r="F652" s="5">
        <v>31</v>
      </c>
      <c r="G652" s="5">
        <v>247</v>
      </c>
      <c r="H652" s="3" t="s">
        <v>2</v>
      </c>
      <c r="I652" s="3" t="s">
        <v>2</v>
      </c>
      <c r="J652" s="55"/>
      <c r="K652" s="3"/>
      <c r="L652" s="48">
        <v>4.8</v>
      </c>
      <c r="M652" s="5">
        <v>86</v>
      </c>
      <c r="N652" s="48">
        <v>3.182</v>
      </c>
      <c r="O652" s="48">
        <v>74.3523316</v>
      </c>
      <c r="P652" s="5">
        <v>55</v>
      </c>
      <c r="Q652" s="3"/>
    </row>
    <row x14ac:dyDescent="0.25" r="653" customHeight="1" ht="16.5">
      <c r="A653" s="5">
        <v>16471</v>
      </c>
      <c r="B653" s="3" t="s">
        <v>886</v>
      </c>
      <c r="C653" s="3" t="s">
        <v>887</v>
      </c>
      <c r="D653" s="5">
        <v>9</v>
      </c>
      <c r="E653" s="3" t="s">
        <v>120</v>
      </c>
      <c r="F653" s="5">
        <v>44</v>
      </c>
      <c r="G653" s="5">
        <v>78</v>
      </c>
      <c r="H653" s="3" t="s">
        <v>2</v>
      </c>
      <c r="I653" s="3" t="s">
        <v>2</v>
      </c>
      <c r="J653" s="5">
        <v>3</v>
      </c>
      <c r="K653" s="3" t="s">
        <v>888</v>
      </c>
      <c r="L653" s="48">
        <v>4.6</v>
      </c>
      <c r="M653" s="5">
        <v>69</v>
      </c>
      <c r="N653" s="48">
        <v>2.822</v>
      </c>
      <c r="O653" s="48">
        <v>94.7183099</v>
      </c>
      <c r="P653" s="5">
        <v>34</v>
      </c>
      <c r="Q653" s="3"/>
    </row>
    <row x14ac:dyDescent="0.25" r="654" customHeight="1" ht="16.5">
      <c r="A654" s="5">
        <v>16476</v>
      </c>
      <c r="B654" s="3" t="s">
        <v>3589</v>
      </c>
      <c r="C654" s="3" t="s">
        <v>3590</v>
      </c>
      <c r="D654" s="5">
        <v>9</v>
      </c>
      <c r="E654" s="3" t="s">
        <v>120</v>
      </c>
      <c r="F654" s="5">
        <v>2</v>
      </c>
      <c r="G654" s="5">
        <v>2</v>
      </c>
      <c r="H654" s="3" t="s">
        <v>2</v>
      </c>
      <c r="I654" s="3" t="s">
        <v>2</v>
      </c>
      <c r="J654" s="5">
        <v>2</v>
      </c>
      <c r="K654" s="3" t="s">
        <v>3591</v>
      </c>
      <c r="L654" s="5">
        <v>14</v>
      </c>
      <c r="M654" s="5">
        <v>96</v>
      </c>
      <c r="N654" s="48">
        <v>8.134</v>
      </c>
      <c r="O654" s="48">
        <v>91.4814815</v>
      </c>
      <c r="P654" s="5">
        <v>63</v>
      </c>
      <c r="Q654" s="3"/>
    </row>
    <row x14ac:dyDescent="0.25" r="655" customHeight="1" ht="16.5">
      <c r="A655" s="5">
        <v>16481</v>
      </c>
      <c r="B655" s="3" t="s">
        <v>3592</v>
      </c>
      <c r="C655" s="3" t="s">
        <v>3593</v>
      </c>
      <c r="D655" s="5">
        <v>12</v>
      </c>
      <c r="E655" s="3" t="s">
        <v>912</v>
      </c>
      <c r="F655" s="5">
        <v>3</v>
      </c>
      <c r="G655" s="5">
        <v>38</v>
      </c>
      <c r="H655" s="3" t="s">
        <v>3</v>
      </c>
      <c r="I655" s="3" t="s">
        <v>2</v>
      </c>
      <c r="J655" s="5">
        <v>3</v>
      </c>
      <c r="K655" s="3" t="s">
        <v>3594</v>
      </c>
      <c r="L655" s="48">
        <v>6.3</v>
      </c>
      <c r="M655" s="5">
        <v>84</v>
      </c>
      <c r="N655" s="48">
        <v>3.475</v>
      </c>
      <c r="O655" s="48">
        <v>69.5512821</v>
      </c>
      <c r="P655" s="5">
        <v>40</v>
      </c>
      <c r="Q655" s="3"/>
    </row>
    <row x14ac:dyDescent="0.25" r="656" customHeight="1" ht="16.5">
      <c r="A656" s="5">
        <v>16490</v>
      </c>
      <c r="B656" s="3" t="s">
        <v>3595</v>
      </c>
      <c r="C656" s="3" t="s">
        <v>3596</v>
      </c>
      <c r="D656" s="5">
        <v>10</v>
      </c>
      <c r="E656" s="3" t="s">
        <v>1859</v>
      </c>
      <c r="F656" s="5">
        <v>2</v>
      </c>
      <c r="G656" s="5">
        <v>9</v>
      </c>
      <c r="H656" s="3" t="s">
        <v>3</v>
      </c>
      <c r="I656" s="3" t="s">
        <v>2</v>
      </c>
      <c r="J656" s="5">
        <v>2</v>
      </c>
      <c r="K656" s="3" t="s">
        <v>3597</v>
      </c>
      <c r="L656" s="48">
        <v>4.1</v>
      </c>
      <c r="M656" s="5">
        <v>80</v>
      </c>
      <c r="N656" s="48">
        <v>2.518</v>
      </c>
      <c r="O656" s="48">
        <v>68.452381</v>
      </c>
      <c r="P656" s="5">
        <v>40</v>
      </c>
      <c r="Q656" s="3"/>
    </row>
    <row x14ac:dyDescent="0.25" r="657" customHeight="1" ht="16.5">
      <c r="A657" s="5">
        <v>16557</v>
      </c>
      <c r="B657" s="3" t="s">
        <v>3598</v>
      </c>
      <c r="C657" s="3" t="s">
        <v>3599</v>
      </c>
      <c r="D657" s="5">
        <v>16</v>
      </c>
      <c r="E657" s="3" t="s">
        <v>55</v>
      </c>
      <c r="F657" s="5">
        <v>2</v>
      </c>
      <c r="G657" s="5">
        <v>2</v>
      </c>
      <c r="H657" s="3" t="s">
        <v>2</v>
      </c>
      <c r="I657" s="3" t="s">
        <v>2</v>
      </c>
      <c r="J657" s="55"/>
      <c r="K657" s="3"/>
      <c r="L657" s="48">
        <v>4.9</v>
      </c>
      <c r="M657" s="5">
        <v>95</v>
      </c>
      <c r="N657" s="48">
        <v>2.48</v>
      </c>
      <c r="O657" s="48">
        <v>82.3193916</v>
      </c>
      <c r="P657" s="5">
        <v>35</v>
      </c>
      <c r="Q657" s="3"/>
    </row>
    <row x14ac:dyDescent="0.25" r="658" customHeight="1" ht="16.5">
      <c r="A658" s="5">
        <v>16568</v>
      </c>
      <c r="B658" s="3" t="s">
        <v>3600</v>
      </c>
      <c r="C658" s="3" t="s">
        <v>3601</v>
      </c>
      <c r="D658" s="5">
        <v>6</v>
      </c>
      <c r="E658" s="3" t="s">
        <v>56</v>
      </c>
      <c r="F658" s="5">
        <v>1</v>
      </c>
      <c r="G658" s="5">
        <v>3</v>
      </c>
      <c r="H658" s="3" t="s">
        <v>2</v>
      </c>
      <c r="I658" s="3" t="s">
        <v>2</v>
      </c>
      <c r="J658" s="5">
        <v>2</v>
      </c>
      <c r="K658" s="3" t="s">
        <v>3271</v>
      </c>
      <c r="L658" s="48">
        <v>10.8</v>
      </c>
      <c r="M658" s="5">
        <v>92</v>
      </c>
      <c r="N658" s="48">
        <v>5.803</v>
      </c>
      <c r="O658" s="48">
        <v>92.9347826</v>
      </c>
      <c r="P658" s="5">
        <v>36</v>
      </c>
      <c r="Q658" s="3"/>
    </row>
    <row x14ac:dyDescent="0.25" r="659" customHeight="1" ht="16.5">
      <c r="A659" s="5">
        <v>16608</v>
      </c>
      <c r="B659" s="3" t="s">
        <v>3602</v>
      </c>
      <c r="C659" s="3" t="s">
        <v>3603</v>
      </c>
      <c r="D659" s="5">
        <v>4</v>
      </c>
      <c r="E659" s="3" t="s">
        <v>243</v>
      </c>
      <c r="F659" s="5">
        <v>6</v>
      </c>
      <c r="G659" s="5">
        <v>118</v>
      </c>
      <c r="H659" s="3" t="s">
        <v>2</v>
      </c>
      <c r="I659" s="3" t="s">
        <v>2</v>
      </c>
      <c r="J659" s="5">
        <v>2</v>
      </c>
      <c r="K659" s="3" t="s">
        <v>3604</v>
      </c>
      <c r="L659" s="48">
        <v>5.1</v>
      </c>
      <c r="M659" s="5">
        <v>88</v>
      </c>
      <c r="N659" s="48">
        <v>3.232</v>
      </c>
      <c r="O659" s="48">
        <v>84.5238095</v>
      </c>
      <c r="P659" s="5">
        <v>65</v>
      </c>
      <c r="Q659" s="3"/>
    </row>
    <row x14ac:dyDescent="0.25" r="660" customHeight="1" ht="16.5">
      <c r="A660" s="5">
        <v>16623</v>
      </c>
      <c r="B660" s="3" t="s">
        <v>3605</v>
      </c>
      <c r="C660" s="3" t="s">
        <v>3606</v>
      </c>
      <c r="D660" s="5">
        <v>42</v>
      </c>
      <c r="E660" s="3" t="s">
        <v>982</v>
      </c>
      <c r="F660" s="5">
        <v>3</v>
      </c>
      <c r="G660" s="5">
        <v>35</v>
      </c>
      <c r="H660" s="3" t="s">
        <v>2</v>
      </c>
      <c r="I660" s="3" t="s">
        <v>2</v>
      </c>
      <c r="J660" s="55"/>
      <c r="K660" s="3"/>
      <c r="L660" s="48">
        <v>4.8</v>
      </c>
      <c r="M660" s="5">
        <v>91</v>
      </c>
      <c r="N660" s="48">
        <v>3.092</v>
      </c>
      <c r="O660" s="48">
        <v>90.5940594</v>
      </c>
      <c r="P660" s="5">
        <v>25</v>
      </c>
      <c r="Q660" s="3"/>
    </row>
    <row x14ac:dyDescent="0.25" r="661" customHeight="1" ht="16.5">
      <c r="A661" s="5">
        <v>16646</v>
      </c>
      <c r="B661" s="3" t="s">
        <v>850</v>
      </c>
      <c r="C661" s="3" t="s">
        <v>851</v>
      </c>
      <c r="D661" s="5">
        <v>8</v>
      </c>
      <c r="E661" s="3" t="s">
        <v>64</v>
      </c>
      <c r="F661" s="5">
        <v>38</v>
      </c>
      <c r="G661" s="5">
        <v>48</v>
      </c>
      <c r="H661" s="3" t="s">
        <v>2</v>
      </c>
      <c r="I661" s="3" t="s">
        <v>2</v>
      </c>
      <c r="J661" s="5">
        <v>2</v>
      </c>
      <c r="K661" s="3" t="s">
        <v>852</v>
      </c>
      <c r="L661" s="5">
        <v>6</v>
      </c>
      <c r="M661" s="5">
        <v>91</v>
      </c>
      <c r="N661" s="48">
        <v>3.909</v>
      </c>
      <c r="O661" s="48">
        <v>66.2361624</v>
      </c>
      <c r="P661" s="5">
        <v>69</v>
      </c>
      <c r="Q661" s="3"/>
    </row>
    <row x14ac:dyDescent="0.25" r="662" customHeight="1" ht="16.5">
      <c r="A662" s="5">
        <v>16648</v>
      </c>
      <c r="B662" s="3" t="s">
        <v>3607</v>
      </c>
      <c r="C662" s="3" t="s">
        <v>3608</v>
      </c>
      <c r="D662" s="5">
        <v>7</v>
      </c>
      <c r="E662" s="3" t="s">
        <v>1210</v>
      </c>
      <c r="F662" s="5">
        <v>2</v>
      </c>
      <c r="G662" s="5">
        <v>95</v>
      </c>
      <c r="H662" s="3" t="s">
        <v>2</v>
      </c>
      <c r="I662" s="3" t="s">
        <v>2</v>
      </c>
      <c r="J662" s="55"/>
      <c r="K662" s="3"/>
      <c r="L662" s="48">
        <v>5.5</v>
      </c>
      <c r="M662" s="5">
        <v>88</v>
      </c>
      <c r="N662" s="48">
        <v>3.087</v>
      </c>
      <c r="O662" s="48">
        <v>83.8983051</v>
      </c>
      <c r="P662" s="5">
        <v>43</v>
      </c>
      <c r="Q662" s="3"/>
    </row>
    <row x14ac:dyDescent="0.25" r="663" customHeight="1" ht="16.5">
      <c r="A663" s="5">
        <v>16664</v>
      </c>
      <c r="B663" s="3" t="s">
        <v>3609</v>
      </c>
      <c r="C663" s="3" t="s">
        <v>3610</v>
      </c>
      <c r="D663" s="5">
        <v>19</v>
      </c>
      <c r="E663" s="3" t="s">
        <v>116</v>
      </c>
      <c r="F663" s="5">
        <v>5</v>
      </c>
      <c r="G663" s="5">
        <v>23</v>
      </c>
      <c r="H663" s="3" t="s">
        <v>2</v>
      </c>
      <c r="I663" s="3" t="s">
        <v>2</v>
      </c>
      <c r="J663" s="5">
        <v>3</v>
      </c>
      <c r="K663" s="3" t="s">
        <v>3611</v>
      </c>
      <c r="L663" s="5">
        <v>6</v>
      </c>
      <c r="M663" s="5">
        <v>94</v>
      </c>
      <c r="N663" s="48">
        <v>2.971</v>
      </c>
      <c r="O663" s="48">
        <v>78.4188034</v>
      </c>
      <c r="P663" s="5">
        <v>33</v>
      </c>
      <c r="Q663" s="3"/>
    </row>
    <row x14ac:dyDescent="0.25" r="664" customHeight="1" ht="16.5">
      <c r="A664" s="5">
        <v>16684</v>
      </c>
      <c r="B664" s="3" t="s">
        <v>3612</v>
      </c>
      <c r="C664" s="3" t="s">
        <v>3613</v>
      </c>
      <c r="D664" s="5">
        <v>15</v>
      </c>
      <c r="E664" s="3" t="s">
        <v>82</v>
      </c>
      <c r="F664" s="5">
        <v>2</v>
      </c>
      <c r="G664" s="5">
        <v>10</v>
      </c>
      <c r="H664" s="3" t="s">
        <v>2</v>
      </c>
      <c r="I664" s="3" t="s">
        <v>2</v>
      </c>
      <c r="J664" s="55"/>
      <c r="K664" s="3"/>
      <c r="L664" s="5">
        <v>22</v>
      </c>
      <c r="M664" s="5">
        <v>98</v>
      </c>
      <c r="N664" s="48">
        <v>11.627</v>
      </c>
      <c r="O664" s="48">
        <v>93.8405797</v>
      </c>
      <c r="P664" s="5">
        <v>69</v>
      </c>
      <c r="Q664" s="3"/>
    </row>
    <row x14ac:dyDescent="0.25" r="665" customHeight="1" ht="16.5">
      <c r="A665" s="5">
        <v>16714</v>
      </c>
      <c r="B665" s="3" t="s">
        <v>3614</v>
      </c>
      <c r="C665" s="3" t="s">
        <v>3615</v>
      </c>
      <c r="D665" s="5">
        <v>15</v>
      </c>
      <c r="E665" s="3" t="s">
        <v>82</v>
      </c>
      <c r="F665" s="5">
        <v>3</v>
      </c>
      <c r="G665" s="5">
        <v>9</v>
      </c>
      <c r="H665" s="3" t="s">
        <v>2</v>
      </c>
      <c r="I665" s="3" t="s">
        <v>2</v>
      </c>
      <c r="J665" s="55"/>
      <c r="K665" s="3"/>
      <c r="L665" s="48">
        <v>11.4</v>
      </c>
      <c r="M665" s="5">
        <v>94</v>
      </c>
      <c r="N665" s="48">
        <v>6.192</v>
      </c>
      <c r="O665" s="48">
        <v>89.8601399</v>
      </c>
      <c r="P665" s="5">
        <v>36</v>
      </c>
      <c r="Q665" s="3"/>
    </row>
    <row x14ac:dyDescent="0.25" r="666" customHeight="1" ht="16.5">
      <c r="A666" s="5">
        <v>16717</v>
      </c>
      <c r="B666" s="3" t="s">
        <v>3616</v>
      </c>
      <c r="C666" s="3" t="s">
        <v>3617</v>
      </c>
      <c r="D666" s="5">
        <v>16</v>
      </c>
      <c r="E666" s="3" t="s">
        <v>55</v>
      </c>
      <c r="F666" s="5">
        <v>60</v>
      </c>
      <c r="G666" s="5">
        <v>60</v>
      </c>
      <c r="H666" s="3" t="s">
        <v>2</v>
      </c>
      <c r="I666" s="3" t="s">
        <v>2</v>
      </c>
      <c r="J666" s="5">
        <v>2</v>
      </c>
      <c r="K666" s="3" t="s">
        <v>3618</v>
      </c>
      <c r="L666" s="48">
        <v>5.1</v>
      </c>
      <c r="M666" s="5">
        <v>94</v>
      </c>
      <c r="N666" s="48">
        <v>3.038</v>
      </c>
      <c r="O666" s="48">
        <v>61.0294118</v>
      </c>
      <c r="P666" s="5">
        <v>51</v>
      </c>
      <c r="Q666" s="3"/>
    </row>
    <row x14ac:dyDescent="0.25" r="667" customHeight="1" ht="16.5">
      <c r="A667" s="5">
        <v>16754</v>
      </c>
      <c r="B667" s="3" t="s">
        <v>3619</v>
      </c>
      <c r="C667" s="3" t="s">
        <v>3620</v>
      </c>
      <c r="D667" s="5">
        <v>16</v>
      </c>
      <c r="E667" s="3" t="s">
        <v>55</v>
      </c>
      <c r="F667" s="5">
        <v>22</v>
      </c>
      <c r="G667" s="5">
        <v>22</v>
      </c>
      <c r="H667" s="3" t="s">
        <v>2</v>
      </c>
      <c r="I667" s="3" t="s">
        <v>2</v>
      </c>
      <c r="J667" s="55"/>
      <c r="K667" s="3"/>
      <c r="L667" s="48">
        <v>7.7</v>
      </c>
      <c r="M667" s="5">
        <v>93</v>
      </c>
      <c r="N667" s="48">
        <v>5.41</v>
      </c>
      <c r="O667" s="48">
        <v>88.0645161</v>
      </c>
      <c r="P667" s="5">
        <v>45</v>
      </c>
      <c r="Q667" s="3"/>
    </row>
    <row x14ac:dyDescent="0.25" r="668" customHeight="1" ht="16.5">
      <c r="A668" s="5">
        <v>16761</v>
      </c>
      <c r="B668" s="3" t="s">
        <v>3621</v>
      </c>
      <c r="C668" s="3" t="s">
        <v>3622</v>
      </c>
      <c r="D668" s="5">
        <v>15</v>
      </c>
      <c r="E668" s="3" t="s">
        <v>82</v>
      </c>
      <c r="F668" s="5">
        <v>3</v>
      </c>
      <c r="G668" s="5">
        <v>7</v>
      </c>
      <c r="H668" s="3" t="s">
        <v>2</v>
      </c>
      <c r="I668" s="3" t="s">
        <v>2</v>
      </c>
      <c r="J668" s="55"/>
      <c r="K668" s="3"/>
      <c r="L668" s="48">
        <v>5.2</v>
      </c>
      <c r="M668" s="5">
        <v>92</v>
      </c>
      <c r="N668" s="48">
        <v>3.052</v>
      </c>
      <c r="O668" s="48">
        <v>88.671875</v>
      </c>
      <c r="P668" s="5">
        <v>40</v>
      </c>
      <c r="Q668" s="3"/>
    </row>
    <row x14ac:dyDescent="0.25" r="669" customHeight="1" ht="16.5">
      <c r="A669" s="5">
        <v>16998</v>
      </c>
      <c r="B669" s="3" t="s">
        <v>3623</v>
      </c>
      <c r="C669" s="3" t="s">
        <v>3624</v>
      </c>
      <c r="D669" s="5">
        <v>22</v>
      </c>
      <c r="E669" s="3" t="s">
        <v>75</v>
      </c>
      <c r="F669" s="5">
        <v>203</v>
      </c>
      <c r="G669" s="5">
        <v>2229</v>
      </c>
      <c r="H669" s="3" t="s">
        <v>2</v>
      </c>
      <c r="I669" s="3" t="s">
        <v>2</v>
      </c>
      <c r="J669" s="5">
        <v>2</v>
      </c>
      <c r="K669" s="3" t="s">
        <v>3625</v>
      </c>
      <c r="L669" s="48">
        <v>1.5</v>
      </c>
      <c r="M669" s="5">
        <v>39</v>
      </c>
      <c r="N669" s="48">
        <v>1.019</v>
      </c>
      <c r="O669" s="48">
        <v>14.4117647</v>
      </c>
      <c r="P669" s="5">
        <v>49</v>
      </c>
      <c r="Q669" s="3"/>
    </row>
    <row x14ac:dyDescent="0.25" r="670" customHeight="1" ht="16.5">
      <c r="A670" s="5">
        <v>17101</v>
      </c>
      <c r="B670" s="3" t="s">
        <v>3626</v>
      </c>
      <c r="C670" s="3" t="s">
        <v>3627</v>
      </c>
      <c r="D670" s="5">
        <v>38</v>
      </c>
      <c r="E670" s="3" t="s">
        <v>127</v>
      </c>
      <c r="F670" s="5">
        <v>1</v>
      </c>
      <c r="G670" s="5">
        <v>92</v>
      </c>
      <c r="H670" s="3"/>
      <c r="I670" s="3" t="s">
        <v>2</v>
      </c>
      <c r="J670" s="5">
        <v>2</v>
      </c>
      <c r="K670" s="3" t="s">
        <v>3628</v>
      </c>
      <c r="L670" s="13"/>
      <c r="M670" s="7"/>
      <c r="N670" s="13"/>
      <c r="O670" s="13"/>
      <c r="P670" s="5">
        <v>20</v>
      </c>
      <c r="Q670" s="3"/>
    </row>
    <row x14ac:dyDescent="0.25" r="671" customHeight="1" ht="16.5">
      <c r="A671" s="5">
        <v>17226</v>
      </c>
      <c r="B671" s="3" t="s">
        <v>3629</v>
      </c>
      <c r="C671" s="3" t="s">
        <v>3630</v>
      </c>
      <c r="D671" s="5">
        <v>32</v>
      </c>
      <c r="E671" s="3" t="s">
        <v>1892</v>
      </c>
      <c r="F671" s="5">
        <v>1</v>
      </c>
      <c r="G671" s="5">
        <v>107</v>
      </c>
      <c r="H671" s="3" t="s">
        <v>3</v>
      </c>
      <c r="I671" s="3" t="s">
        <v>2</v>
      </c>
      <c r="J671" s="5">
        <v>2</v>
      </c>
      <c r="K671" s="3" t="s">
        <v>3631</v>
      </c>
      <c r="L671" s="13"/>
      <c r="M671" s="7"/>
      <c r="N671" s="13"/>
      <c r="O671" s="13"/>
      <c r="P671" s="5">
        <v>5</v>
      </c>
      <c r="Q671" s="3"/>
    </row>
    <row x14ac:dyDescent="0.25" r="672" customHeight="1" ht="16.5">
      <c r="A672" s="5">
        <v>17421</v>
      </c>
      <c r="B672" s="3" t="s">
        <v>3632</v>
      </c>
      <c r="C672" s="3" t="s">
        <v>3633</v>
      </c>
      <c r="D672" s="5">
        <v>6</v>
      </c>
      <c r="E672" s="3" t="s">
        <v>56</v>
      </c>
      <c r="F672" s="5">
        <v>2</v>
      </c>
      <c r="G672" s="5">
        <v>11</v>
      </c>
      <c r="H672" s="3" t="s">
        <v>2</v>
      </c>
      <c r="I672" s="3" t="s">
        <v>2</v>
      </c>
      <c r="J672" s="5">
        <v>2</v>
      </c>
      <c r="K672" s="3" t="s">
        <v>3634</v>
      </c>
      <c r="L672" s="48">
        <v>12.8</v>
      </c>
      <c r="M672" s="5">
        <v>96</v>
      </c>
      <c r="N672" s="48">
        <v>6.496</v>
      </c>
      <c r="O672" s="48">
        <v>87.7104377</v>
      </c>
      <c r="P672" s="5">
        <v>79</v>
      </c>
      <c r="Q672" s="3"/>
    </row>
    <row x14ac:dyDescent="0.25" r="673" customHeight="1" ht="16.5">
      <c r="A673" s="5">
        <v>17479</v>
      </c>
      <c r="B673" s="3" t="s">
        <v>3635</v>
      </c>
      <c r="C673" s="3" t="s">
        <v>3636</v>
      </c>
      <c r="D673" s="5">
        <v>19</v>
      </c>
      <c r="E673" s="3" t="s">
        <v>116</v>
      </c>
      <c r="F673" s="5">
        <v>7</v>
      </c>
      <c r="G673" s="5">
        <v>39</v>
      </c>
      <c r="H673" s="3" t="s">
        <v>3</v>
      </c>
      <c r="I673" s="3" t="s">
        <v>2</v>
      </c>
      <c r="J673" s="5">
        <v>3</v>
      </c>
      <c r="K673" s="3" t="s">
        <v>3637</v>
      </c>
      <c r="L673" s="48">
        <v>5.4</v>
      </c>
      <c r="M673" s="5">
        <v>80</v>
      </c>
      <c r="N673" s="48">
        <v>4.286</v>
      </c>
      <c r="O673" s="48">
        <v>82.103</v>
      </c>
      <c r="P673" s="5">
        <v>34</v>
      </c>
      <c r="Q673" s="3"/>
    </row>
    <row x14ac:dyDescent="0.25" r="674" customHeight="1" ht="16.5">
      <c r="A674" s="5">
        <v>17664</v>
      </c>
      <c r="B674" s="3" t="s">
        <v>3638</v>
      </c>
      <c r="C674" s="3" t="s">
        <v>3639</v>
      </c>
      <c r="D674" s="5">
        <v>15</v>
      </c>
      <c r="E674" s="3" t="s">
        <v>82</v>
      </c>
      <c r="F674" s="5">
        <v>1</v>
      </c>
      <c r="G674" s="5">
        <v>1</v>
      </c>
      <c r="H674" s="3" t="s">
        <v>2</v>
      </c>
      <c r="I674" s="3" t="s">
        <v>2</v>
      </c>
      <c r="J674" s="5">
        <v>2</v>
      </c>
      <c r="K674" s="3" t="s">
        <v>3640</v>
      </c>
      <c r="L674" s="48">
        <v>10.9</v>
      </c>
      <c r="M674" s="5">
        <v>94</v>
      </c>
      <c r="N674" s="48">
        <v>7.088</v>
      </c>
      <c r="O674" s="48">
        <v>87.0901639</v>
      </c>
      <c r="P674" s="5">
        <v>49</v>
      </c>
      <c r="Q674" s="3"/>
    </row>
    <row x14ac:dyDescent="0.25" r="675" customHeight="1" ht="16.5">
      <c r="A675" s="5">
        <v>17670</v>
      </c>
      <c r="B675" s="3" t="s">
        <v>3641</v>
      </c>
      <c r="C675" s="3" t="s">
        <v>3642</v>
      </c>
      <c r="D675" s="5">
        <v>50</v>
      </c>
      <c r="E675" s="3" t="s">
        <v>758</v>
      </c>
      <c r="F675" s="5">
        <v>15</v>
      </c>
      <c r="G675" s="5">
        <v>44</v>
      </c>
      <c r="H675" s="3" t="s">
        <v>2</v>
      </c>
      <c r="I675" s="3" t="s">
        <v>2</v>
      </c>
      <c r="J675" s="5">
        <v>3</v>
      </c>
      <c r="K675" s="3" t="s">
        <v>3643</v>
      </c>
      <c r="L675" s="48">
        <v>8.2</v>
      </c>
      <c r="M675" s="5">
        <v>90</v>
      </c>
      <c r="N675" s="48">
        <v>4.664</v>
      </c>
      <c r="O675" s="48">
        <v>82.5842697</v>
      </c>
      <c r="P675" s="5">
        <v>57</v>
      </c>
      <c r="Q675" s="3"/>
    </row>
    <row x14ac:dyDescent="0.25" r="676" customHeight="1" ht="16.5">
      <c r="A676" s="5">
        <v>17700</v>
      </c>
      <c r="B676" s="3" t="s">
        <v>3644</v>
      </c>
      <c r="C676" s="3" t="s">
        <v>3645</v>
      </c>
      <c r="D676" s="5">
        <v>16</v>
      </c>
      <c r="E676" s="3" t="s">
        <v>55</v>
      </c>
      <c r="F676" s="5">
        <v>13</v>
      </c>
      <c r="G676" s="5">
        <v>13</v>
      </c>
      <c r="H676" s="3" t="s">
        <v>2</v>
      </c>
      <c r="I676" s="3" t="s">
        <v>2</v>
      </c>
      <c r="J676" s="5">
        <v>3</v>
      </c>
      <c r="K676" s="3" t="s">
        <v>3646</v>
      </c>
      <c r="L676" s="48">
        <v>3.9</v>
      </c>
      <c r="M676" s="5">
        <v>73</v>
      </c>
      <c r="N676" s="48">
        <v>5.034</v>
      </c>
      <c r="O676" s="48">
        <v>95.5882353</v>
      </c>
      <c r="P676" s="5">
        <v>88</v>
      </c>
      <c r="Q676" s="3"/>
    </row>
    <row x14ac:dyDescent="0.25" r="677" customHeight="1" ht="16.5">
      <c r="A677" s="5">
        <v>17737</v>
      </c>
      <c r="B677" s="3" t="s">
        <v>3647</v>
      </c>
      <c r="C677" s="3" t="s">
        <v>3648</v>
      </c>
      <c r="D677" s="5">
        <v>21</v>
      </c>
      <c r="E677" s="3" t="s">
        <v>60</v>
      </c>
      <c r="F677" s="5">
        <v>3</v>
      </c>
      <c r="G677" s="5">
        <v>35</v>
      </c>
      <c r="H677" s="3" t="s">
        <v>2</v>
      </c>
      <c r="I677" s="3" t="s">
        <v>2</v>
      </c>
      <c r="J677" s="55"/>
      <c r="K677" s="3"/>
      <c r="L677" s="48">
        <v>6.2</v>
      </c>
      <c r="M677" s="5">
        <v>95</v>
      </c>
      <c r="N677" s="48">
        <v>3.607</v>
      </c>
      <c r="O677" s="48">
        <v>86.4705882</v>
      </c>
      <c r="P677" s="5">
        <v>59</v>
      </c>
      <c r="Q677" s="3"/>
    </row>
    <row x14ac:dyDescent="0.25" r="678" customHeight="1" ht="16.5">
      <c r="A678" s="5">
        <v>17744</v>
      </c>
      <c r="B678" s="3" t="s">
        <v>3649</v>
      </c>
      <c r="C678" s="3" t="s">
        <v>3650</v>
      </c>
      <c r="D678" s="5">
        <v>20</v>
      </c>
      <c r="E678" s="3" t="s">
        <v>265</v>
      </c>
      <c r="F678" s="5">
        <v>2</v>
      </c>
      <c r="G678" s="5">
        <v>42</v>
      </c>
      <c r="H678" s="3" t="s">
        <v>4</v>
      </c>
      <c r="I678" s="3" t="s">
        <v>2</v>
      </c>
      <c r="J678" s="55"/>
      <c r="K678" s="3"/>
      <c r="L678" s="48">
        <v>2.1</v>
      </c>
      <c r="M678" s="5">
        <v>71</v>
      </c>
      <c r="N678" s="48">
        <v>1.269</v>
      </c>
      <c r="O678" s="48">
        <v>41.8699187</v>
      </c>
      <c r="P678" s="5">
        <v>30</v>
      </c>
      <c r="Q678" s="3"/>
    </row>
    <row x14ac:dyDescent="0.25" r="679" customHeight="1" ht="16.5">
      <c r="A679" s="5">
        <v>17821</v>
      </c>
      <c r="B679" s="3" t="s">
        <v>572</v>
      </c>
      <c r="C679" s="3" t="s">
        <v>573</v>
      </c>
      <c r="D679" s="5">
        <v>8</v>
      </c>
      <c r="E679" s="3" t="s">
        <v>64</v>
      </c>
      <c r="F679" s="5">
        <v>3</v>
      </c>
      <c r="G679" s="5">
        <v>5</v>
      </c>
      <c r="H679" s="3" t="s">
        <v>2</v>
      </c>
      <c r="I679" s="3" t="s">
        <v>2</v>
      </c>
      <c r="J679" s="5">
        <v>3</v>
      </c>
      <c r="K679" s="3" t="s">
        <v>574</v>
      </c>
      <c r="L679" s="48">
        <v>3.7</v>
      </c>
      <c r="M679" s="5">
        <v>90</v>
      </c>
      <c r="N679" s="48">
        <v>2.523</v>
      </c>
      <c r="O679" s="5">
        <v>70</v>
      </c>
      <c r="P679" s="5">
        <v>35</v>
      </c>
      <c r="Q679" s="3"/>
    </row>
    <row x14ac:dyDescent="0.25" r="680" customHeight="1" ht="16.5">
      <c r="A680" s="5">
        <v>17896</v>
      </c>
      <c r="B680" s="3" t="s">
        <v>3651</v>
      </c>
      <c r="C680" s="3" t="s">
        <v>3652</v>
      </c>
      <c r="D680" s="5">
        <v>16</v>
      </c>
      <c r="E680" s="3" t="s">
        <v>55</v>
      </c>
      <c r="F680" s="5">
        <v>4</v>
      </c>
      <c r="G680" s="5">
        <v>4</v>
      </c>
      <c r="H680" s="3" t="s">
        <v>2</v>
      </c>
      <c r="I680" s="3" t="s">
        <v>2</v>
      </c>
      <c r="J680" s="5">
        <v>2</v>
      </c>
      <c r="K680" s="3" t="s">
        <v>3653</v>
      </c>
      <c r="L680" s="48">
        <v>8.4</v>
      </c>
      <c r="M680" s="5">
        <v>95</v>
      </c>
      <c r="N680" s="48">
        <v>4.333</v>
      </c>
      <c r="O680" s="48">
        <v>82.7777778</v>
      </c>
      <c r="P680" s="5">
        <v>53</v>
      </c>
      <c r="Q680" s="3"/>
    </row>
    <row x14ac:dyDescent="0.25" r="681" customHeight="1" ht="16.5">
      <c r="A681" s="5">
        <v>17906</v>
      </c>
      <c r="B681" s="3" t="s">
        <v>3654</v>
      </c>
      <c r="C681" s="3" t="s">
        <v>3655</v>
      </c>
      <c r="D681" s="5">
        <v>18</v>
      </c>
      <c r="E681" s="3" t="s">
        <v>196</v>
      </c>
      <c r="F681" s="5">
        <v>1</v>
      </c>
      <c r="G681" s="5">
        <v>165</v>
      </c>
      <c r="H681" s="3" t="s">
        <v>2</v>
      </c>
      <c r="I681" s="3" t="s">
        <v>2</v>
      </c>
      <c r="J681" s="55"/>
      <c r="K681" s="3"/>
      <c r="L681" s="48">
        <v>3.6</v>
      </c>
      <c r="M681" s="5">
        <v>97</v>
      </c>
      <c r="N681" s="48">
        <v>2.379</v>
      </c>
      <c r="O681" s="48">
        <v>75.2747253</v>
      </c>
      <c r="P681" s="5">
        <v>27</v>
      </c>
      <c r="Q681" s="3"/>
    </row>
    <row x14ac:dyDescent="0.25" r="682" customHeight="1" ht="16.5">
      <c r="A682" s="5">
        <v>17927</v>
      </c>
      <c r="B682" s="3" t="s">
        <v>590</v>
      </c>
      <c r="C682" s="3" t="s">
        <v>591</v>
      </c>
      <c r="D682" s="5">
        <v>15</v>
      </c>
      <c r="E682" s="3" t="s">
        <v>82</v>
      </c>
      <c r="F682" s="5">
        <v>15</v>
      </c>
      <c r="G682" s="5">
        <v>23</v>
      </c>
      <c r="H682" s="3" t="s">
        <v>2</v>
      </c>
      <c r="I682" s="3" t="s">
        <v>2</v>
      </c>
      <c r="J682" s="5">
        <v>2</v>
      </c>
      <c r="K682" s="3" t="s">
        <v>592</v>
      </c>
      <c r="L682" s="48">
        <v>7.5</v>
      </c>
      <c r="M682" s="5">
        <v>92</v>
      </c>
      <c r="N682" s="48">
        <v>5.606</v>
      </c>
      <c r="O682" s="48">
        <v>89.0625</v>
      </c>
      <c r="P682" s="5">
        <v>64</v>
      </c>
      <c r="Q682" s="3"/>
    </row>
    <row x14ac:dyDescent="0.25" r="683" customHeight="1" ht="16.5">
      <c r="A683" s="5">
        <v>17931</v>
      </c>
      <c r="B683" s="3" t="s">
        <v>1133</v>
      </c>
      <c r="C683" s="3" t="s">
        <v>1134</v>
      </c>
      <c r="D683" s="5">
        <v>15</v>
      </c>
      <c r="E683" s="3" t="s">
        <v>82</v>
      </c>
      <c r="F683" s="5">
        <v>5</v>
      </c>
      <c r="G683" s="5">
        <v>8</v>
      </c>
      <c r="H683" s="3" t="s">
        <v>2</v>
      </c>
      <c r="I683" s="3" t="s">
        <v>2</v>
      </c>
      <c r="J683" s="5">
        <v>2</v>
      </c>
      <c r="K683" s="3" t="s">
        <v>1135</v>
      </c>
      <c r="L683" s="48">
        <v>6.8</v>
      </c>
      <c r="M683" s="5">
        <v>95</v>
      </c>
      <c r="N683" s="48">
        <v>4.079</v>
      </c>
      <c r="O683" s="48">
        <v>85.2331606</v>
      </c>
      <c r="P683" s="5">
        <v>54</v>
      </c>
      <c r="Q683" s="3"/>
    </row>
    <row x14ac:dyDescent="0.25" r="684" customHeight="1" ht="16.5">
      <c r="A684" s="5">
        <v>17955</v>
      </c>
      <c r="B684" s="3" t="s">
        <v>3656</v>
      </c>
      <c r="C684" s="3" t="s">
        <v>3657</v>
      </c>
      <c r="D684" s="5">
        <v>15</v>
      </c>
      <c r="E684" s="3" t="s">
        <v>82</v>
      </c>
      <c r="F684" s="5">
        <v>1</v>
      </c>
      <c r="G684" s="5">
        <v>12</v>
      </c>
      <c r="H684" s="3" t="s">
        <v>2</v>
      </c>
      <c r="I684" s="3" t="s">
        <v>2</v>
      </c>
      <c r="J684" s="55"/>
      <c r="K684" s="3"/>
      <c r="L684" s="48">
        <v>9.5</v>
      </c>
      <c r="M684" s="5">
        <v>92</v>
      </c>
      <c r="N684" s="48">
        <v>5.9</v>
      </c>
      <c r="O684" s="48">
        <v>87.7622378</v>
      </c>
      <c r="P684" s="5">
        <v>69</v>
      </c>
      <c r="Q684" s="3"/>
    </row>
    <row x14ac:dyDescent="0.25" r="685" customHeight="1" ht="16.5">
      <c r="A685" s="5">
        <v>17985</v>
      </c>
      <c r="B685" s="3" t="s">
        <v>3658</v>
      </c>
      <c r="C685" s="3" t="s">
        <v>3659</v>
      </c>
      <c r="D685" s="5">
        <v>4</v>
      </c>
      <c r="E685" s="3" t="s">
        <v>243</v>
      </c>
      <c r="F685" s="5">
        <v>1</v>
      </c>
      <c r="G685" s="5">
        <v>182</v>
      </c>
      <c r="H685" s="3" t="s">
        <v>2</v>
      </c>
      <c r="I685" s="3" t="s">
        <v>2</v>
      </c>
      <c r="J685" s="5">
        <v>2</v>
      </c>
      <c r="K685" s="3" t="s">
        <v>3660</v>
      </c>
      <c r="L685" s="48">
        <v>6.3</v>
      </c>
      <c r="M685" s="5">
        <v>89</v>
      </c>
      <c r="N685" s="48">
        <v>3.43</v>
      </c>
      <c r="O685" s="48">
        <v>79.7297297</v>
      </c>
      <c r="P685" s="5">
        <v>107</v>
      </c>
      <c r="Q685" s="3"/>
    </row>
    <row x14ac:dyDescent="0.25" r="686" customHeight="1" ht="16.5">
      <c r="A686" s="5">
        <v>18013</v>
      </c>
      <c r="B686" s="3" t="s">
        <v>3661</v>
      </c>
      <c r="C686" s="3" t="s">
        <v>3662</v>
      </c>
      <c r="D686" s="5">
        <v>17</v>
      </c>
      <c r="E686" s="3" t="s">
        <v>311</v>
      </c>
      <c r="F686" s="5">
        <v>2</v>
      </c>
      <c r="G686" s="5">
        <v>7</v>
      </c>
      <c r="H686" s="3" t="s">
        <v>2</v>
      </c>
      <c r="I686" s="3" t="s">
        <v>2</v>
      </c>
      <c r="J686" s="55"/>
      <c r="K686" s="3"/>
      <c r="L686" s="5">
        <v>8</v>
      </c>
      <c r="M686" s="5">
        <v>96</v>
      </c>
      <c r="N686" s="48">
        <v>4.806</v>
      </c>
      <c r="O686" s="48">
        <v>87.6470588</v>
      </c>
      <c r="P686" s="5">
        <v>60</v>
      </c>
      <c r="Q686" s="3"/>
    </row>
    <row x14ac:dyDescent="0.25" r="687" customHeight="1" ht="16.5">
      <c r="A687" s="5">
        <v>18075</v>
      </c>
      <c r="B687" s="3" t="s">
        <v>3663</v>
      </c>
      <c r="C687" s="3" t="s">
        <v>3664</v>
      </c>
      <c r="D687" s="5">
        <v>48</v>
      </c>
      <c r="E687" s="3" t="s">
        <v>68</v>
      </c>
      <c r="F687" s="5">
        <v>1</v>
      </c>
      <c r="G687" s="5">
        <v>1</v>
      </c>
      <c r="H687" s="3" t="s">
        <v>2</v>
      </c>
      <c r="I687" s="3" t="s">
        <v>2</v>
      </c>
      <c r="J687" s="5">
        <v>2</v>
      </c>
      <c r="K687" s="3" t="s">
        <v>3665</v>
      </c>
      <c r="L687" s="48">
        <v>25.3</v>
      </c>
      <c r="M687" s="5">
        <v>97</v>
      </c>
      <c r="N687" s="48">
        <v>20.042</v>
      </c>
      <c r="O687" s="48">
        <v>96.1538462</v>
      </c>
      <c r="P687" s="5">
        <v>108</v>
      </c>
      <c r="Q687" s="3"/>
    </row>
    <row x14ac:dyDescent="0.25" r="688" customHeight="1" ht="16.5">
      <c r="A688" s="5">
        <v>18147</v>
      </c>
      <c r="B688" s="3" t="s">
        <v>3666</v>
      </c>
      <c r="C688" s="3" t="s">
        <v>3667</v>
      </c>
      <c r="D688" s="5">
        <v>22</v>
      </c>
      <c r="E688" s="3" t="s">
        <v>75</v>
      </c>
      <c r="F688" s="5">
        <v>3</v>
      </c>
      <c r="G688" s="5">
        <v>17</v>
      </c>
      <c r="H688" s="3" t="s">
        <v>2</v>
      </c>
      <c r="I688" s="3" t="s">
        <v>2</v>
      </c>
      <c r="J688" s="55"/>
      <c r="K688" s="3"/>
      <c r="L688" s="48">
        <v>13.2</v>
      </c>
      <c r="M688" s="5">
        <v>99</v>
      </c>
      <c r="N688" s="48">
        <v>7.31</v>
      </c>
      <c r="O688" s="48">
        <v>91.958042</v>
      </c>
      <c r="P688" s="5">
        <v>78</v>
      </c>
      <c r="Q688" s="3"/>
    </row>
    <row x14ac:dyDescent="0.25" r="689" customHeight="1" ht="16.5">
      <c r="A689" s="5">
        <v>18256</v>
      </c>
      <c r="B689" s="3" t="s">
        <v>3668</v>
      </c>
      <c r="C689" s="3" t="s">
        <v>3669</v>
      </c>
      <c r="D689" s="5">
        <v>22</v>
      </c>
      <c r="E689" s="3" t="s">
        <v>75</v>
      </c>
      <c r="F689" s="5">
        <v>16</v>
      </c>
      <c r="G689" s="5">
        <v>19</v>
      </c>
      <c r="H689" s="3" t="s">
        <v>2</v>
      </c>
      <c r="I689" s="3" t="s">
        <v>2</v>
      </c>
      <c r="J689" s="5">
        <v>2</v>
      </c>
      <c r="K689" s="3" t="s">
        <v>3670</v>
      </c>
      <c r="L689" s="48">
        <v>8.2</v>
      </c>
      <c r="M689" s="5">
        <v>96</v>
      </c>
      <c r="N689" s="48">
        <v>4.663</v>
      </c>
      <c r="O689" s="48">
        <v>92.0731707</v>
      </c>
      <c r="P689" s="5">
        <v>64</v>
      </c>
      <c r="Q689" s="3"/>
    </row>
    <row x14ac:dyDescent="0.25" r="690" customHeight="1" ht="16.5">
      <c r="A690" s="5">
        <v>18258</v>
      </c>
      <c r="B690" s="3" t="s">
        <v>3671</v>
      </c>
      <c r="C690" s="3" t="s">
        <v>3672</v>
      </c>
      <c r="D690" s="5">
        <v>7</v>
      </c>
      <c r="E690" s="3" t="s">
        <v>1210</v>
      </c>
      <c r="F690" s="5">
        <v>1</v>
      </c>
      <c r="G690" s="5">
        <v>354</v>
      </c>
      <c r="H690" s="3" t="s">
        <v>2</v>
      </c>
      <c r="I690" s="3" t="s">
        <v>2</v>
      </c>
      <c r="J690" s="55"/>
      <c r="K690" s="3"/>
      <c r="L690" s="48">
        <v>7.6</v>
      </c>
      <c r="M690" s="5">
        <v>94</v>
      </c>
      <c r="N690" s="48">
        <v>4.229</v>
      </c>
      <c r="O690" s="48">
        <v>77.1698113</v>
      </c>
      <c r="P690" s="5">
        <v>77</v>
      </c>
      <c r="Q690" s="3"/>
    </row>
    <row x14ac:dyDescent="0.25" r="691" customHeight="1" ht="16.5">
      <c r="A691" s="5">
        <v>18259</v>
      </c>
      <c r="B691" s="3" t="s">
        <v>3673</v>
      </c>
      <c r="C691" s="3" t="s">
        <v>3674</v>
      </c>
      <c r="D691" s="5">
        <v>24</v>
      </c>
      <c r="E691" s="3" t="s">
        <v>281</v>
      </c>
      <c r="F691" s="5">
        <v>1</v>
      </c>
      <c r="G691" s="5">
        <v>19</v>
      </c>
      <c r="H691" s="3" t="s">
        <v>2</v>
      </c>
      <c r="I691" s="3" t="s">
        <v>2</v>
      </c>
      <c r="J691" s="5">
        <v>3</v>
      </c>
      <c r="K691" s="3" t="s">
        <v>3675</v>
      </c>
      <c r="L691" s="48">
        <v>5.9</v>
      </c>
      <c r="M691" s="5">
        <v>92</v>
      </c>
      <c r="N691" s="48">
        <v>3.206</v>
      </c>
      <c r="O691" s="48">
        <v>71.9512195</v>
      </c>
      <c r="P691" s="5">
        <v>42</v>
      </c>
      <c r="Q691" s="3"/>
    </row>
    <row x14ac:dyDescent="0.25" r="692" customHeight="1" ht="16.5">
      <c r="A692" s="5">
        <v>18262</v>
      </c>
      <c r="B692" s="3" t="s">
        <v>3676</v>
      </c>
      <c r="C692" s="3" t="s">
        <v>3677</v>
      </c>
      <c r="D692" s="5">
        <v>15</v>
      </c>
      <c r="E692" s="3" t="s">
        <v>82</v>
      </c>
      <c r="F692" s="5">
        <v>9</v>
      </c>
      <c r="G692" s="5">
        <v>24</v>
      </c>
      <c r="H692" s="3" t="s">
        <v>2</v>
      </c>
      <c r="I692" s="3" t="s">
        <v>2</v>
      </c>
      <c r="J692" s="55"/>
      <c r="K692" s="3"/>
      <c r="L692" s="48">
        <v>49.4</v>
      </c>
      <c r="M692" s="5">
        <v>99</v>
      </c>
      <c r="N692" s="48">
        <v>33.752</v>
      </c>
      <c r="O692" s="48">
        <v>98.5655738</v>
      </c>
      <c r="P692" s="5">
        <v>181</v>
      </c>
      <c r="Q692" s="3"/>
    </row>
    <row x14ac:dyDescent="0.25" r="693" customHeight="1" ht="16.5">
      <c r="A693" s="5">
        <v>18288</v>
      </c>
      <c r="B693" s="3" t="s">
        <v>3678</v>
      </c>
      <c r="C693" s="3" t="s">
        <v>3679</v>
      </c>
      <c r="D693" s="5">
        <v>22</v>
      </c>
      <c r="E693" s="3" t="s">
        <v>75</v>
      </c>
      <c r="F693" s="5">
        <v>2</v>
      </c>
      <c r="G693" s="5">
        <v>7</v>
      </c>
      <c r="H693" s="3" t="s">
        <v>2</v>
      </c>
      <c r="I693" s="3" t="s">
        <v>2</v>
      </c>
      <c r="J693" s="55"/>
      <c r="K693" s="3"/>
      <c r="L693" s="48">
        <v>6.1</v>
      </c>
      <c r="M693" s="5">
        <v>92</v>
      </c>
      <c r="N693" s="48">
        <v>3.824</v>
      </c>
      <c r="O693" s="48">
        <v>84.1968912</v>
      </c>
      <c r="P693" s="5">
        <v>48</v>
      </c>
      <c r="Q693" s="3"/>
    </row>
    <row x14ac:dyDescent="0.25" r="694" customHeight="1" ht="16.5">
      <c r="A694" s="5">
        <v>18314</v>
      </c>
      <c r="B694" s="3" t="s">
        <v>3680</v>
      </c>
      <c r="C694" s="3" t="s">
        <v>3681</v>
      </c>
      <c r="D694" s="5">
        <v>2</v>
      </c>
      <c r="E694" s="3" t="s">
        <v>1463</v>
      </c>
      <c r="F694" s="5">
        <v>4</v>
      </c>
      <c r="G694" s="5">
        <v>27</v>
      </c>
      <c r="H694" s="3" t="s">
        <v>2</v>
      </c>
      <c r="I694" s="3" t="s">
        <v>2</v>
      </c>
      <c r="J694" s="5">
        <v>3</v>
      </c>
      <c r="K694" s="3" t="s">
        <v>3682</v>
      </c>
      <c r="L694" s="48">
        <v>4.6</v>
      </c>
      <c r="M694" s="5">
        <v>90</v>
      </c>
      <c r="N694" s="48">
        <v>3.242</v>
      </c>
      <c r="O694" s="48">
        <v>85.5932203</v>
      </c>
      <c r="P694" s="5">
        <v>61</v>
      </c>
      <c r="Q694" s="3"/>
    </row>
    <row x14ac:dyDescent="0.25" r="695" customHeight="1" ht="16.5">
      <c r="A695" s="5">
        <v>18329</v>
      </c>
      <c r="B695" s="3" t="s">
        <v>521</v>
      </c>
      <c r="C695" s="3" t="s">
        <v>522</v>
      </c>
      <c r="D695" s="5">
        <v>22</v>
      </c>
      <c r="E695" s="3" t="s">
        <v>75</v>
      </c>
      <c r="F695" s="5">
        <v>5</v>
      </c>
      <c r="G695" s="5">
        <v>13</v>
      </c>
      <c r="H695" s="3" t="s">
        <v>2</v>
      </c>
      <c r="I695" s="3" t="s">
        <v>2</v>
      </c>
      <c r="J695" s="5">
        <v>3</v>
      </c>
      <c r="K695" s="3" t="s">
        <v>523</v>
      </c>
      <c r="L695" s="48">
        <v>4.4</v>
      </c>
      <c r="M695" s="5">
        <v>75</v>
      </c>
      <c r="N695" s="48">
        <v>3.031</v>
      </c>
      <c r="O695" s="48">
        <v>76.9607843</v>
      </c>
      <c r="P695" s="5">
        <v>47</v>
      </c>
      <c r="Q695" s="3"/>
    </row>
    <row x14ac:dyDescent="0.25" r="696" customHeight="1" ht="16.5">
      <c r="A696" s="5">
        <v>18332</v>
      </c>
      <c r="B696" s="3" t="s">
        <v>518</v>
      </c>
      <c r="C696" s="3" t="s">
        <v>519</v>
      </c>
      <c r="D696" s="5">
        <v>22</v>
      </c>
      <c r="E696" s="3" t="s">
        <v>75</v>
      </c>
      <c r="F696" s="5">
        <v>7</v>
      </c>
      <c r="G696" s="5">
        <v>6</v>
      </c>
      <c r="H696" s="3" t="s">
        <v>2</v>
      </c>
      <c r="I696" s="3" t="s">
        <v>2</v>
      </c>
      <c r="J696" s="5">
        <v>3</v>
      </c>
      <c r="K696" s="3" t="s">
        <v>520</v>
      </c>
      <c r="L696" s="48">
        <v>4.4</v>
      </c>
      <c r="M696" s="5">
        <v>75</v>
      </c>
      <c r="N696" s="48">
        <v>3.077</v>
      </c>
      <c r="O696" s="48">
        <v>84.7222222</v>
      </c>
      <c r="P696" s="5">
        <v>48</v>
      </c>
      <c r="Q696" s="3"/>
    </row>
    <row x14ac:dyDescent="0.25" r="697" customHeight="1" ht="16.5">
      <c r="A697" s="5">
        <v>18339</v>
      </c>
      <c r="B697" s="3" t="s">
        <v>512</v>
      </c>
      <c r="C697" s="3" t="s">
        <v>513</v>
      </c>
      <c r="D697" s="5">
        <v>22</v>
      </c>
      <c r="E697" s="3" t="s">
        <v>75</v>
      </c>
      <c r="F697" s="5">
        <v>39</v>
      </c>
      <c r="G697" s="5">
        <v>50</v>
      </c>
      <c r="H697" s="3" t="s">
        <v>2</v>
      </c>
      <c r="I697" s="3" t="s">
        <v>2</v>
      </c>
      <c r="J697" s="5">
        <v>3</v>
      </c>
      <c r="K697" s="3" t="s">
        <v>514</v>
      </c>
      <c r="L697" s="48">
        <v>3.8</v>
      </c>
      <c r="M697" s="5">
        <v>75</v>
      </c>
      <c r="N697" s="48">
        <v>2.239</v>
      </c>
      <c r="O697" s="48">
        <v>60.3658537</v>
      </c>
      <c r="P697" s="5">
        <v>58</v>
      </c>
      <c r="Q697" s="3"/>
    </row>
    <row x14ac:dyDescent="0.25" r="698" customHeight="1" ht="16.5">
      <c r="A698" s="5">
        <v>18342</v>
      </c>
      <c r="B698" s="3" t="s">
        <v>509</v>
      </c>
      <c r="C698" s="3" t="s">
        <v>510</v>
      </c>
      <c r="D698" s="5">
        <v>22</v>
      </c>
      <c r="E698" s="3" t="s">
        <v>75</v>
      </c>
      <c r="F698" s="5">
        <v>26</v>
      </c>
      <c r="G698" s="5">
        <v>37</v>
      </c>
      <c r="H698" s="3" t="s">
        <v>2</v>
      </c>
      <c r="I698" s="3" t="s">
        <v>2</v>
      </c>
      <c r="J698" s="5">
        <v>3</v>
      </c>
      <c r="K698" s="3" t="s">
        <v>511</v>
      </c>
      <c r="L698" s="48">
        <v>2.5</v>
      </c>
      <c r="M698" s="5">
        <v>62</v>
      </c>
      <c r="N698" s="48">
        <v>1.909</v>
      </c>
      <c r="O698" s="48">
        <v>54.296875</v>
      </c>
      <c r="P698" s="5">
        <v>44</v>
      </c>
      <c r="Q698" s="3"/>
    </row>
    <row x14ac:dyDescent="0.25" r="699" customHeight="1" ht="16.5">
      <c r="A699" s="5">
        <v>18344</v>
      </c>
      <c r="B699" s="3" t="s">
        <v>2045</v>
      </c>
      <c r="C699" s="3" t="s">
        <v>2046</v>
      </c>
      <c r="D699" s="5">
        <v>22</v>
      </c>
      <c r="E699" s="3" t="s">
        <v>75</v>
      </c>
      <c r="F699" s="5">
        <v>39</v>
      </c>
      <c r="G699" s="5">
        <v>156</v>
      </c>
      <c r="H699" s="3" t="s">
        <v>2</v>
      </c>
      <c r="I699" s="3" t="s">
        <v>2</v>
      </c>
      <c r="J699" s="5">
        <v>2</v>
      </c>
      <c r="K699" s="3" t="s">
        <v>2047</v>
      </c>
      <c r="L699" s="48">
        <v>3.9</v>
      </c>
      <c r="M699" s="5">
        <v>79</v>
      </c>
      <c r="N699" s="48">
        <v>2.521</v>
      </c>
      <c r="O699" s="48">
        <v>63.9896373</v>
      </c>
      <c r="P699" s="5">
        <v>82</v>
      </c>
      <c r="Q699" s="3"/>
    </row>
    <row x14ac:dyDescent="0.25" r="700" customHeight="1" ht="16.5">
      <c r="A700" s="5">
        <v>18351</v>
      </c>
      <c r="B700" s="3" t="s">
        <v>3683</v>
      </c>
      <c r="C700" s="3" t="s">
        <v>3684</v>
      </c>
      <c r="D700" s="5">
        <v>45</v>
      </c>
      <c r="E700" s="3" t="s">
        <v>324</v>
      </c>
      <c r="F700" s="5">
        <v>1</v>
      </c>
      <c r="G700" s="5">
        <v>3</v>
      </c>
      <c r="H700" s="3" t="s">
        <v>2</v>
      </c>
      <c r="I700" s="3" t="s">
        <v>2</v>
      </c>
      <c r="J700" s="55"/>
      <c r="K700" s="3"/>
      <c r="L700" s="48">
        <v>4.5</v>
      </c>
      <c r="M700" s="5">
        <v>94</v>
      </c>
      <c r="N700" s="48">
        <v>1.874</v>
      </c>
      <c r="O700" s="48">
        <v>56.9444444</v>
      </c>
      <c r="P700" s="5">
        <v>35</v>
      </c>
      <c r="Q700" s="3"/>
    </row>
    <row x14ac:dyDescent="0.25" r="701" customHeight="1" ht="16.5">
      <c r="A701" s="5">
        <v>18359</v>
      </c>
      <c r="B701" s="3" t="s">
        <v>87</v>
      </c>
      <c r="C701" s="3" t="s">
        <v>88</v>
      </c>
      <c r="D701" s="5">
        <v>8</v>
      </c>
      <c r="E701" s="3" t="s">
        <v>64</v>
      </c>
      <c r="F701" s="5">
        <v>2</v>
      </c>
      <c r="G701" s="5">
        <v>2</v>
      </c>
      <c r="H701" s="3" t="s">
        <v>2</v>
      </c>
      <c r="I701" s="3" t="s">
        <v>2</v>
      </c>
      <c r="J701" s="5">
        <v>2</v>
      </c>
      <c r="K701" s="3" t="s">
        <v>89</v>
      </c>
      <c r="L701" s="48">
        <v>21.5</v>
      </c>
      <c r="M701" s="5">
        <v>96</v>
      </c>
      <c r="N701" s="48">
        <v>13.422</v>
      </c>
      <c r="O701" s="48">
        <v>95.2531646</v>
      </c>
      <c r="P701" s="5">
        <v>74</v>
      </c>
      <c r="Q701" s="3"/>
    </row>
    <row x14ac:dyDescent="0.25" r="702" customHeight="1" ht="16.5">
      <c r="A702" s="5">
        <v>18361</v>
      </c>
      <c r="B702" s="3" t="s">
        <v>500</v>
      </c>
      <c r="C702" s="3" t="s">
        <v>501</v>
      </c>
      <c r="D702" s="5">
        <v>9</v>
      </c>
      <c r="E702" s="3" t="s">
        <v>120</v>
      </c>
      <c r="F702" s="5">
        <v>8</v>
      </c>
      <c r="G702" s="5">
        <v>15</v>
      </c>
      <c r="H702" s="3" t="s">
        <v>2</v>
      </c>
      <c r="I702" s="3" t="s">
        <v>2</v>
      </c>
      <c r="J702" s="5">
        <v>3</v>
      </c>
      <c r="K702" s="3" t="s">
        <v>502</v>
      </c>
      <c r="L702" s="48">
        <v>12.9</v>
      </c>
      <c r="M702" s="5">
        <v>96</v>
      </c>
      <c r="N702" s="48">
        <v>6.918</v>
      </c>
      <c r="O702" s="48">
        <v>93.5897436</v>
      </c>
      <c r="P702" s="5">
        <v>52</v>
      </c>
      <c r="Q702" s="3"/>
    </row>
    <row x14ac:dyDescent="0.25" r="703" customHeight="1" ht="16.5">
      <c r="A703" s="5">
        <v>18419</v>
      </c>
      <c r="B703" s="3" t="s">
        <v>488</v>
      </c>
      <c r="C703" s="3" t="s">
        <v>489</v>
      </c>
      <c r="D703" s="5">
        <v>22</v>
      </c>
      <c r="E703" s="3" t="s">
        <v>75</v>
      </c>
      <c r="F703" s="5">
        <v>7</v>
      </c>
      <c r="G703" s="5">
        <v>4</v>
      </c>
      <c r="H703" s="3" t="s">
        <v>2</v>
      </c>
      <c r="I703" s="3" t="s">
        <v>2</v>
      </c>
      <c r="J703" s="5">
        <v>3</v>
      </c>
      <c r="K703" s="3" t="s">
        <v>490</v>
      </c>
      <c r="L703" s="48">
        <v>2.3</v>
      </c>
      <c r="M703" s="5">
        <v>52</v>
      </c>
      <c r="N703" s="48">
        <v>1.544</v>
      </c>
      <c r="O703" s="48">
        <v>43.2352941</v>
      </c>
      <c r="P703" s="5">
        <v>36</v>
      </c>
      <c r="Q703" s="3"/>
    </row>
    <row x14ac:dyDescent="0.25" r="704" customHeight="1" ht="16.5">
      <c r="A704" s="5">
        <v>18420</v>
      </c>
      <c r="B704" s="3" t="s">
        <v>3685</v>
      </c>
      <c r="C704" s="3" t="s">
        <v>3686</v>
      </c>
      <c r="D704" s="5">
        <v>19</v>
      </c>
      <c r="E704" s="3" t="s">
        <v>116</v>
      </c>
      <c r="F704" s="5">
        <v>11</v>
      </c>
      <c r="G704" s="5">
        <v>15</v>
      </c>
      <c r="H704" s="3" t="s">
        <v>2</v>
      </c>
      <c r="I704" s="3" t="s">
        <v>2</v>
      </c>
      <c r="J704" s="5">
        <v>3</v>
      </c>
      <c r="K704" s="3" t="s">
        <v>3687</v>
      </c>
      <c r="L704" s="48">
        <v>4.9</v>
      </c>
      <c r="M704" s="5">
        <v>89</v>
      </c>
      <c r="N704" s="48">
        <v>2.833</v>
      </c>
      <c r="O704" s="48">
        <v>80.3571429</v>
      </c>
      <c r="P704" s="5">
        <v>48</v>
      </c>
      <c r="Q704" s="3"/>
    </row>
    <row x14ac:dyDescent="0.25" r="705" customHeight="1" ht="16.5">
      <c r="A705" s="5">
        <v>18424</v>
      </c>
      <c r="B705" s="3" t="s">
        <v>3688</v>
      </c>
      <c r="C705" s="3" t="s">
        <v>3689</v>
      </c>
      <c r="D705" s="5">
        <v>16</v>
      </c>
      <c r="E705" s="3" t="s">
        <v>55</v>
      </c>
      <c r="F705" s="5">
        <v>1</v>
      </c>
      <c r="G705" s="5">
        <v>1</v>
      </c>
      <c r="H705" s="3" t="s">
        <v>2</v>
      </c>
      <c r="I705" s="3" t="s">
        <v>2</v>
      </c>
      <c r="J705" s="5">
        <v>2</v>
      </c>
      <c r="K705" s="3" t="s">
        <v>272</v>
      </c>
      <c r="L705" s="48">
        <v>4.1</v>
      </c>
      <c r="M705" s="5">
        <v>93</v>
      </c>
      <c r="N705" s="48">
        <v>2.451</v>
      </c>
      <c r="O705" s="48">
        <v>90.625</v>
      </c>
      <c r="P705" s="5">
        <v>30</v>
      </c>
      <c r="Q705" s="3"/>
    </row>
    <row x14ac:dyDescent="0.25" r="706" customHeight="1" ht="16.5">
      <c r="A706" s="5">
        <v>18427</v>
      </c>
      <c r="B706" s="3" t="s">
        <v>3690</v>
      </c>
      <c r="C706" s="3" t="s">
        <v>3691</v>
      </c>
      <c r="D706" s="5">
        <v>22</v>
      </c>
      <c r="E706" s="3" t="s">
        <v>75</v>
      </c>
      <c r="F706" s="5">
        <v>9</v>
      </c>
      <c r="G706" s="5">
        <v>44</v>
      </c>
      <c r="H706" s="3" t="s">
        <v>2</v>
      </c>
      <c r="I706" s="3" t="s">
        <v>2</v>
      </c>
      <c r="J706" s="5">
        <v>2</v>
      </c>
      <c r="K706" s="3" t="s">
        <v>3692</v>
      </c>
      <c r="L706" s="5">
        <v>3</v>
      </c>
      <c r="M706" s="5">
        <v>70</v>
      </c>
      <c r="N706" s="48">
        <v>1.987</v>
      </c>
      <c r="O706" s="48">
        <v>45.5882353</v>
      </c>
      <c r="P706" s="5">
        <v>59</v>
      </c>
      <c r="Q706" s="3"/>
    </row>
    <row x14ac:dyDescent="0.25" r="707" customHeight="1" ht="16.5">
      <c r="A707" s="5">
        <v>18434</v>
      </c>
      <c r="B707" s="3" t="s">
        <v>3693</v>
      </c>
      <c r="C707" s="3" t="s">
        <v>3694</v>
      </c>
      <c r="D707" s="5">
        <v>8</v>
      </c>
      <c r="E707" s="3" t="s">
        <v>64</v>
      </c>
      <c r="F707" s="5">
        <v>2</v>
      </c>
      <c r="G707" s="5">
        <v>4</v>
      </c>
      <c r="H707" s="3" t="s">
        <v>2</v>
      </c>
      <c r="I707" s="3" t="s">
        <v>2</v>
      </c>
      <c r="J707" s="5">
        <v>3</v>
      </c>
      <c r="K707" s="3" t="s">
        <v>3695</v>
      </c>
      <c r="L707" s="48">
        <v>8.5</v>
      </c>
      <c r="M707" s="5">
        <v>92</v>
      </c>
      <c r="N707" s="48">
        <v>5.473</v>
      </c>
      <c r="O707" s="48">
        <v>92.4074074</v>
      </c>
      <c r="P707" s="5">
        <v>44</v>
      </c>
      <c r="Q707" s="3"/>
    </row>
    <row x14ac:dyDescent="0.25" r="708" customHeight="1" ht="16.5">
      <c r="A708" s="5">
        <v>18454</v>
      </c>
      <c r="B708" s="3" t="s">
        <v>3696</v>
      </c>
      <c r="C708" s="3" t="s">
        <v>3697</v>
      </c>
      <c r="D708" s="5">
        <v>16</v>
      </c>
      <c r="E708" s="3" t="s">
        <v>55</v>
      </c>
      <c r="F708" s="5">
        <v>72</v>
      </c>
      <c r="G708" s="5">
        <v>72</v>
      </c>
      <c r="H708" s="3" t="s">
        <v>2</v>
      </c>
      <c r="I708" s="3" t="s">
        <v>2</v>
      </c>
      <c r="J708" s="5">
        <v>2</v>
      </c>
      <c r="K708" s="3" t="s">
        <v>3698</v>
      </c>
      <c r="L708" s="48">
        <v>32.4</v>
      </c>
      <c r="M708" s="5">
        <v>98</v>
      </c>
      <c r="N708" s="48">
        <v>24.446</v>
      </c>
      <c r="O708" s="48">
        <v>99.4623656</v>
      </c>
      <c r="P708" s="5">
        <v>118</v>
      </c>
      <c r="Q708" s="3"/>
    </row>
    <row x14ac:dyDescent="0.25" r="709" customHeight="1" ht="16.5">
      <c r="A709" s="5">
        <v>18471</v>
      </c>
      <c r="B709" s="3" t="s">
        <v>1513</v>
      </c>
      <c r="C709" s="3" t="s">
        <v>1514</v>
      </c>
      <c r="D709" s="5">
        <v>15</v>
      </c>
      <c r="E709" s="3" t="s">
        <v>82</v>
      </c>
      <c r="F709" s="5">
        <v>6</v>
      </c>
      <c r="G709" s="5">
        <v>10</v>
      </c>
      <c r="H709" s="3" t="s">
        <v>2</v>
      </c>
      <c r="I709" s="3" t="s">
        <v>2</v>
      </c>
      <c r="J709" s="5">
        <v>2</v>
      </c>
      <c r="K709" s="3" t="s">
        <v>1515</v>
      </c>
      <c r="L709" s="48">
        <v>6.1</v>
      </c>
      <c r="M709" s="5">
        <v>89</v>
      </c>
      <c r="N709" s="48">
        <v>4.096</v>
      </c>
      <c r="O709" s="48">
        <v>83.974359</v>
      </c>
      <c r="P709" s="5">
        <v>34</v>
      </c>
      <c r="Q709" s="3"/>
    </row>
    <row x14ac:dyDescent="0.25" r="710" customHeight="1" ht="16.5">
      <c r="A710" s="5">
        <v>18487</v>
      </c>
      <c r="B710" s="3" t="s">
        <v>3699</v>
      </c>
      <c r="C710" s="3" t="s">
        <v>3700</v>
      </c>
      <c r="D710" s="5">
        <v>9</v>
      </c>
      <c r="E710" s="3" t="s">
        <v>120</v>
      </c>
      <c r="F710" s="5">
        <v>1</v>
      </c>
      <c r="G710" s="5">
        <v>3</v>
      </c>
      <c r="H710" s="3" t="s">
        <v>2</v>
      </c>
      <c r="I710" s="3" t="s">
        <v>2</v>
      </c>
      <c r="J710" s="5">
        <v>3</v>
      </c>
      <c r="K710" s="3" t="s">
        <v>3701</v>
      </c>
      <c r="L710" s="48">
        <v>62.9</v>
      </c>
      <c r="M710" s="5">
        <v>99</v>
      </c>
      <c r="N710" s="48">
        <v>40.358</v>
      </c>
      <c r="O710" s="48">
        <v>99.6835443</v>
      </c>
      <c r="P710" s="5">
        <v>132</v>
      </c>
      <c r="Q710" s="3"/>
    </row>
    <row x14ac:dyDescent="0.25" r="711" customHeight="1" ht="16.5">
      <c r="A711" s="5">
        <v>18513</v>
      </c>
      <c r="B711" s="3" t="s">
        <v>3702</v>
      </c>
      <c r="C711" s="3" t="s">
        <v>3703</v>
      </c>
      <c r="D711" s="5">
        <v>6</v>
      </c>
      <c r="E711" s="3" t="s">
        <v>56</v>
      </c>
      <c r="F711" s="5">
        <v>1</v>
      </c>
      <c r="G711" s="5">
        <v>9</v>
      </c>
      <c r="H711" s="3" t="s">
        <v>2</v>
      </c>
      <c r="I711" s="3" t="s">
        <v>2</v>
      </c>
      <c r="J711" s="5">
        <v>2</v>
      </c>
      <c r="K711" s="3" t="s">
        <v>3704</v>
      </c>
      <c r="L711" s="48">
        <v>18.9</v>
      </c>
      <c r="M711" s="5">
        <v>99</v>
      </c>
      <c r="N711" s="13"/>
      <c r="O711" s="13"/>
      <c r="P711" s="5">
        <v>114</v>
      </c>
      <c r="Q711" s="3"/>
    </row>
    <row x14ac:dyDescent="0.25" r="712" customHeight="1" ht="16.5">
      <c r="A712" s="5">
        <v>18526</v>
      </c>
      <c r="B712" s="3" t="s">
        <v>3705</v>
      </c>
      <c r="C712" s="3" t="s">
        <v>3706</v>
      </c>
      <c r="D712" s="5">
        <v>6</v>
      </c>
      <c r="E712" s="3" t="s">
        <v>56</v>
      </c>
      <c r="F712" s="5">
        <v>1</v>
      </c>
      <c r="G712" s="5">
        <v>3</v>
      </c>
      <c r="H712" s="3" t="s">
        <v>2</v>
      </c>
      <c r="I712" s="3" t="s">
        <v>2</v>
      </c>
      <c r="J712" s="5">
        <v>2</v>
      </c>
      <c r="K712" s="3" t="s">
        <v>3707</v>
      </c>
      <c r="L712" s="48">
        <v>11.6</v>
      </c>
      <c r="M712" s="5">
        <v>92</v>
      </c>
      <c r="N712" s="48">
        <v>7.238</v>
      </c>
      <c r="O712" s="48">
        <v>95.0980392</v>
      </c>
      <c r="P712" s="5">
        <v>58</v>
      </c>
      <c r="Q712" s="3"/>
    </row>
    <row x14ac:dyDescent="0.25" r="713" customHeight="1" ht="16.5">
      <c r="A713" s="5">
        <v>18541</v>
      </c>
      <c r="B713" s="3" t="s">
        <v>3708</v>
      </c>
      <c r="C713" s="3" t="s">
        <v>3709</v>
      </c>
      <c r="D713" s="5">
        <v>6</v>
      </c>
      <c r="E713" s="3" t="s">
        <v>56</v>
      </c>
      <c r="F713" s="5">
        <v>1</v>
      </c>
      <c r="G713" s="5">
        <v>14</v>
      </c>
      <c r="H713" s="3" t="s">
        <v>2</v>
      </c>
      <c r="I713" s="3" t="s">
        <v>2</v>
      </c>
      <c r="J713" s="5">
        <v>2</v>
      </c>
      <c r="K713" s="3" t="s">
        <v>3710</v>
      </c>
      <c r="L713" s="48">
        <v>7.4</v>
      </c>
      <c r="M713" s="5">
        <v>89</v>
      </c>
      <c r="N713" s="48">
        <v>4.187</v>
      </c>
      <c r="O713" s="48">
        <v>79.8076923</v>
      </c>
      <c r="P713" s="5">
        <v>50</v>
      </c>
      <c r="Q713" s="3"/>
    </row>
    <row x14ac:dyDescent="0.25" r="714" customHeight="1" ht="16.5">
      <c r="A714" s="5">
        <v>18544</v>
      </c>
      <c r="B714" s="3" t="s">
        <v>3711</v>
      </c>
      <c r="C714" s="3" t="s">
        <v>3712</v>
      </c>
      <c r="D714" s="5">
        <v>22</v>
      </c>
      <c r="E714" s="3" t="s">
        <v>75</v>
      </c>
      <c r="F714" s="5">
        <v>9</v>
      </c>
      <c r="G714" s="5">
        <v>27</v>
      </c>
      <c r="H714" s="3" t="s">
        <v>2</v>
      </c>
      <c r="I714" s="3" t="s">
        <v>2</v>
      </c>
      <c r="J714" s="5">
        <v>2</v>
      </c>
      <c r="K714" s="3" t="s">
        <v>3713</v>
      </c>
      <c r="L714" s="48">
        <v>6.1</v>
      </c>
      <c r="M714" s="5">
        <v>82</v>
      </c>
      <c r="N714" s="48">
        <v>3.359</v>
      </c>
      <c r="O714" s="48">
        <v>56.741573</v>
      </c>
      <c r="P714" s="5">
        <v>45</v>
      </c>
      <c r="Q714" s="3"/>
    </row>
    <row x14ac:dyDescent="0.25" r="715" customHeight="1" ht="16.5">
      <c r="A715" s="5">
        <v>18560</v>
      </c>
      <c r="B715" s="3" t="s">
        <v>3714</v>
      </c>
      <c r="C715" s="3" t="s">
        <v>3715</v>
      </c>
      <c r="D715" s="5">
        <v>19</v>
      </c>
      <c r="E715" s="3" t="s">
        <v>116</v>
      </c>
      <c r="F715" s="5">
        <v>2</v>
      </c>
      <c r="G715" s="5">
        <v>11</v>
      </c>
      <c r="H715" s="3" t="s">
        <v>2</v>
      </c>
      <c r="I715" s="3" t="s">
        <v>2</v>
      </c>
      <c r="J715" s="5">
        <v>3</v>
      </c>
      <c r="K715" s="3" t="s">
        <v>3716</v>
      </c>
      <c r="L715" s="48">
        <v>8.7</v>
      </c>
      <c r="M715" s="5">
        <v>93</v>
      </c>
      <c r="N715" s="48">
        <v>4.673</v>
      </c>
      <c r="O715" s="48">
        <v>86.0655738</v>
      </c>
      <c r="P715" s="5">
        <v>44</v>
      </c>
      <c r="Q715" s="3"/>
    </row>
    <row x14ac:dyDescent="0.25" r="716" customHeight="1" ht="16.5">
      <c r="A716" s="5">
        <v>18576</v>
      </c>
      <c r="B716" s="3" t="s">
        <v>3717</v>
      </c>
      <c r="C716" s="3" t="s">
        <v>3718</v>
      </c>
      <c r="D716" s="5">
        <v>22</v>
      </c>
      <c r="E716" s="3" t="s">
        <v>75</v>
      </c>
      <c r="F716" s="5">
        <v>4</v>
      </c>
      <c r="G716" s="5">
        <v>7</v>
      </c>
      <c r="H716" s="3" t="s">
        <v>2</v>
      </c>
      <c r="I716" s="3" t="s">
        <v>2</v>
      </c>
      <c r="J716" s="5">
        <v>2</v>
      </c>
      <c r="K716" s="3" t="s">
        <v>3719</v>
      </c>
      <c r="L716" s="48">
        <v>7.6</v>
      </c>
      <c r="M716" s="5">
        <v>88</v>
      </c>
      <c r="N716" s="48">
        <v>4.362</v>
      </c>
      <c r="O716" s="48">
        <v>68.0379747</v>
      </c>
      <c r="P716" s="5">
        <v>40</v>
      </c>
      <c r="Q716" s="3"/>
    </row>
    <row x14ac:dyDescent="0.25" r="717" customHeight="1" ht="16.5">
      <c r="A717" s="5">
        <v>18577</v>
      </c>
      <c r="B717" s="3" t="s">
        <v>3720</v>
      </c>
      <c r="C717" s="3" t="s">
        <v>3721</v>
      </c>
      <c r="D717" s="5">
        <v>22</v>
      </c>
      <c r="E717" s="3" t="s">
        <v>75</v>
      </c>
      <c r="F717" s="5">
        <v>1</v>
      </c>
      <c r="G717" s="5">
        <v>3</v>
      </c>
      <c r="H717" s="3" t="s">
        <v>2</v>
      </c>
      <c r="I717" s="3" t="s">
        <v>2</v>
      </c>
      <c r="J717" s="5">
        <v>2</v>
      </c>
      <c r="K717" s="3" t="s">
        <v>3722</v>
      </c>
      <c r="L717" s="5">
        <v>8</v>
      </c>
      <c r="M717" s="5">
        <v>96</v>
      </c>
      <c r="N717" s="48">
        <v>4.69</v>
      </c>
      <c r="O717" s="48">
        <v>89.3782383</v>
      </c>
      <c r="P717" s="5">
        <v>45</v>
      </c>
      <c r="Q717" s="3"/>
    </row>
    <row x14ac:dyDescent="0.25" r="718" customHeight="1" ht="16.5">
      <c r="A718" s="5">
        <v>18582</v>
      </c>
      <c r="B718" s="3" t="s">
        <v>3723</v>
      </c>
      <c r="C718" s="3" t="s">
        <v>3724</v>
      </c>
      <c r="D718" s="5">
        <v>3</v>
      </c>
      <c r="E718" s="3" t="s">
        <v>146</v>
      </c>
      <c r="F718" s="5">
        <v>1</v>
      </c>
      <c r="G718" s="5">
        <v>4</v>
      </c>
      <c r="H718" s="3" t="s">
        <v>2</v>
      </c>
      <c r="I718" s="3" t="s">
        <v>2</v>
      </c>
      <c r="J718" s="5">
        <v>2</v>
      </c>
      <c r="K718" s="3" t="s">
        <v>3725</v>
      </c>
      <c r="L718" s="48">
        <v>63.3</v>
      </c>
      <c r="M718" s="5">
        <v>99</v>
      </c>
      <c r="N718" s="48">
        <v>38.663</v>
      </c>
      <c r="O718" s="48">
        <v>99.6855346</v>
      </c>
      <c r="P718" s="5">
        <v>179</v>
      </c>
      <c r="Q718" s="3"/>
    </row>
    <row x14ac:dyDescent="0.25" r="719" customHeight="1" ht="16.5">
      <c r="A719" s="5">
        <v>18604</v>
      </c>
      <c r="B719" s="3" t="s">
        <v>3726</v>
      </c>
      <c r="C719" s="3" t="s">
        <v>3727</v>
      </c>
      <c r="D719" s="5">
        <v>24</v>
      </c>
      <c r="E719" s="3" t="s">
        <v>281</v>
      </c>
      <c r="F719" s="5">
        <v>4</v>
      </c>
      <c r="G719" s="5">
        <v>28</v>
      </c>
      <c r="H719" s="3" t="s">
        <v>2</v>
      </c>
      <c r="I719" s="3" t="s">
        <v>2</v>
      </c>
      <c r="J719" s="55"/>
      <c r="K719" s="3"/>
      <c r="L719" s="48">
        <v>4.3</v>
      </c>
      <c r="M719" s="5">
        <v>95</v>
      </c>
      <c r="N719" s="48">
        <v>1.749</v>
      </c>
      <c r="O719" s="48">
        <v>75.7042254</v>
      </c>
      <c r="P719" s="5">
        <v>23</v>
      </c>
      <c r="Q719" s="3"/>
    </row>
    <row x14ac:dyDescent="0.25" r="720" customHeight="1" ht="16.5">
      <c r="A720" s="5">
        <v>18641</v>
      </c>
      <c r="B720" s="3" t="s">
        <v>3728</v>
      </c>
      <c r="C720" s="3" t="s">
        <v>3729</v>
      </c>
      <c r="D720" s="5">
        <v>6</v>
      </c>
      <c r="E720" s="3" t="s">
        <v>56</v>
      </c>
      <c r="F720" s="5">
        <v>1</v>
      </c>
      <c r="G720" s="5">
        <v>6</v>
      </c>
      <c r="H720" s="3" t="s">
        <v>2</v>
      </c>
      <c r="I720" s="3" t="s">
        <v>2</v>
      </c>
      <c r="J720" s="5">
        <v>3</v>
      </c>
      <c r="K720" s="3" t="s">
        <v>3730</v>
      </c>
      <c r="L720" s="48">
        <v>8.7</v>
      </c>
      <c r="M720" s="5">
        <v>94</v>
      </c>
      <c r="N720" s="48">
        <v>6.518</v>
      </c>
      <c r="O720" s="48">
        <v>90.7051282</v>
      </c>
      <c r="P720" s="5">
        <v>42</v>
      </c>
      <c r="Q720" s="3"/>
    </row>
    <row x14ac:dyDescent="0.25" r="721" customHeight="1" ht="16.5">
      <c r="A721" s="5">
        <v>19990</v>
      </c>
      <c r="B721" s="3" t="s">
        <v>3731</v>
      </c>
      <c r="C721" s="3" t="s">
        <v>3732</v>
      </c>
      <c r="D721" s="5">
        <v>6</v>
      </c>
      <c r="E721" s="3" t="s">
        <v>56</v>
      </c>
      <c r="F721" s="5">
        <v>4</v>
      </c>
      <c r="G721" s="5">
        <v>14</v>
      </c>
      <c r="H721" s="3" t="s">
        <v>2</v>
      </c>
      <c r="I721" s="3" t="s">
        <v>2</v>
      </c>
      <c r="J721" s="5">
        <v>3</v>
      </c>
      <c r="K721" s="3" t="s">
        <v>3733</v>
      </c>
      <c r="L721" s="5">
        <v>6</v>
      </c>
      <c r="M721" s="5">
        <v>89</v>
      </c>
      <c r="N721" s="48">
        <v>3.118</v>
      </c>
      <c r="O721" s="48">
        <v>78.1914894</v>
      </c>
      <c r="P721" s="5">
        <v>33</v>
      </c>
      <c r="Q721" s="3"/>
    </row>
    <row x14ac:dyDescent="0.25" r="722" customHeight="1" ht="16.5">
      <c r="A722" s="5">
        <v>20012</v>
      </c>
      <c r="B722" s="3" t="s">
        <v>3734</v>
      </c>
      <c r="C722" s="3" t="s">
        <v>3735</v>
      </c>
      <c r="D722" s="5">
        <v>16</v>
      </c>
      <c r="E722" s="3" t="s">
        <v>55</v>
      </c>
      <c r="F722" s="5">
        <v>1</v>
      </c>
      <c r="G722" s="5">
        <v>1</v>
      </c>
      <c r="H722" s="3" t="s">
        <v>2</v>
      </c>
      <c r="I722" s="3" t="s">
        <v>2</v>
      </c>
      <c r="J722" s="55"/>
      <c r="K722" s="3"/>
      <c r="L722" s="48">
        <v>8.1</v>
      </c>
      <c r="M722" s="5">
        <v>94</v>
      </c>
      <c r="N722" s="48">
        <v>4.392</v>
      </c>
      <c r="O722" s="48">
        <v>79.3706294</v>
      </c>
      <c r="P722" s="5">
        <v>40</v>
      </c>
      <c r="Q722" s="3"/>
    </row>
    <row x14ac:dyDescent="0.25" r="723" customHeight="1" ht="16.5">
      <c r="A723" s="5">
        <v>20033</v>
      </c>
      <c r="B723" s="3" t="s">
        <v>3736</v>
      </c>
      <c r="C723" s="3" t="s">
        <v>3737</v>
      </c>
      <c r="D723" s="5">
        <v>4</v>
      </c>
      <c r="E723" s="3" t="s">
        <v>243</v>
      </c>
      <c r="F723" s="5">
        <v>1</v>
      </c>
      <c r="G723" s="5">
        <v>30</v>
      </c>
      <c r="H723" s="3" t="s">
        <v>2</v>
      </c>
      <c r="I723" s="3" t="s">
        <v>2</v>
      </c>
      <c r="J723" s="55"/>
      <c r="K723" s="3"/>
      <c r="L723" s="48">
        <v>20.8</v>
      </c>
      <c r="M723" s="5">
        <v>97</v>
      </c>
      <c r="N723" s="48">
        <v>12.959</v>
      </c>
      <c r="O723" s="48">
        <v>91.8079096</v>
      </c>
      <c r="P723" s="5">
        <v>221</v>
      </c>
      <c r="Q723" s="3"/>
    </row>
    <row x14ac:dyDescent="0.25" r="724" customHeight="1" ht="16.5">
      <c r="A724" s="5">
        <v>20090</v>
      </c>
      <c r="B724" s="3" t="s">
        <v>3738</v>
      </c>
      <c r="C724" s="3" t="s">
        <v>3739</v>
      </c>
      <c r="D724" s="5">
        <v>6</v>
      </c>
      <c r="E724" s="3" t="s">
        <v>56</v>
      </c>
      <c r="F724" s="5">
        <v>6</v>
      </c>
      <c r="G724" s="5">
        <v>28</v>
      </c>
      <c r="H724" s="3" t="s">
        <v>2</v>
      </c>
      <c r="I724" s="3" t="s">
        <v>2</v>
      </c>
      <c r="J724" s="5">
        <v>2</v>
      </c>
      <c r="K724" s="3" t="s">
        <v>3740</v>
      </c>
      <c r="L724" s="48">
        <v>16.1</v>
      </c>
      <c r="M724" s="5">
        <v>97</v>
      </c>
      <c r="N724" s="48">
        <v>10.247</v>
      </c>
      <c r="O724" s="48">
        <v>96.8137255</v>
      </c>
      <c r="P724" s="5">
        <v>75</v>
      </c>
      <c r="Q724" s="3"/>
    </row>
    <row x14ac:dyDescent="0.25" r="725" customHeight="1" ht="16.5">
      <c r="A725" s="5">
        <v>20096</v>
      </c>
      <c r="B725" s="3" t="s">
        <v>3741</v>
      </c>
      <c r="C725" s="3" t="s">
        <v>3742</v>
      </c>
      <c r="D725" s="5">
        <v>8</v>
      </c>
      <c r="E725" s="3" t="s">
        <v>64</v>
      </c>
      <c r="F725" s="5">
        <v>4</v>
      </c>
      <c r="G725" s="5">
        <v>10</v>
      </c>
      <c r="H725" s="3" t="s">
        <v>2</v>
      </c>
      <c r="I725" s="3" t="s">
        <v>2</v>
      </c>
      <c r="J725" s="5">
        <v>2</v>
      </c>
      <c r="K725" s="3" t="s">
        <v>3743</v>
      </c>
      <c r="L725" s="48">
        <v>10.7</v>
      </c>
      <c r="M725" s="5">
        <v>96</v>
      </c>
      <c r="N725" s="48">
        <v>6.323</v>
      </c>
      <c r="O725" s="48">
        <v>90.5594406</v>
      </c>
      <c r="P725" s="5">
        <v>74</v>
      </c>
      <c r="Q725" s="3"/>
    </row>
    <row x14ac:dyDescent="0.25" r="726" customHeight="1" ht="16.5">
      <c r="A726" s="5">
        <v>20097</v>
      </c>
      <c r="B726" s="3" t="s">
        <v>3744</v>
      </c>
      <c r="C726" s="3" t="s">
        <v>3745</v>
      </c>
      <c r="D726" s="5">
        <v>18</v>
      </c>
      <c r="E726" s="3" t="s">
        <v>196</v>
      </c>
      <c r="F726" s="5">
        <v>1</v>
      </c>
      <c r="G726" s="5">
        <v>69</v>
      </c>
      <c r="H726" s="3" t="s">
        <v>2</v>
      </c>
      <c r="I726" s="3" t="s">
        <v>2</v>
      </c>
      <c r="J726" s="55"/>
      <c r="K726" s="3"/>
      <c r="L726" s="48">
        <v>5.4</v>
      </c>
      <c r="M726" s="5">
        <v>94</v>
      </c>
      <c r="N726" s="48">
        <v>3.396</v>
      </c>
      <c r="O726" s="48">
        <v>90.6593407</v>
      </c>
      <c r="P726" s="5">
        <v>42</v>
      </c>
      <c r="Q726" s="3"/>
    </row>
    <row x14ac:dyDescent="0.25" r="727" customHeight="1" ht="16.5">
      <c r="A727" s="5">
        <v>20103</v>
      </c>
      <c r="B727" s="3" t="s">
        <v>3746</v>
      </c>
      <c r="C727" s="3" t="s">
        <v>3747</v>
      </c>
      <c r="D727" s="5">
        <v>16</v>
      </c>
      <c r="E727" s="3" t="s">
        <v>55</v>
      </c>
      <c r="F727" s="5">
        <v>1</v>
      </c>
      <c r="G727" s="5">
        <v>1</v>
      </c>
      <c r="H727" s="3" t="s">
        <v>2</v>
      </c>
      <c r="I727" s="3" t="s">
        <v>2</v>
      </c>
      <c r="J727" s="55"/>
      <c r="K727" s="3"/>
      <c r="L727" s="48">
        <v>6.8</v>
      </c>
      <c r="M727" s="5">
        <v>91</v>
      </c>
      <c r="N727" s="48">
        <v>4.539</v>
      </c>
      <c r="O727" s="48">
        <v>82.9032258</v>
      </c>
      <c r="P727" s="5">
        <v>50</v>
      </c>
      <c r="Q727" s="3"/>
    </row>
    <row x14ac:dyDescent="0.25" r="728" customHeight="1" ht="16.5">
      <c r="A728" s="5">
        <v>20157</v>
      </c>
      <c r="B728" s="3" t="s">
        <v>3748</v>
      </c>
      <c r="C728" s="3" t="s">
        <v>3749</v>
      </c>
      <c r="D728" s="5">
        <v>37</v>
      </c>
      <c r="E728" s="3" t="s">
        <v>446</v>
      </c>
      <c r="F728" s="5">
        <v>1</v>
      </c>
      <c r="G728" s="5">
        <v>1</v>
      </c>
      <c r="H728" s="3" t="s">
        <v>2</v>
      </c>
      <c r="I728" s="3" t="s">
        <v>2</v>
      </c>
      <c r="J728" s="55"/>
      <c r="K728" s="3"/>
      <c r="L728" s="5">
        <v>9</v>
      </c>
      <c r="M728" s="5">
        <v>98</v>
      </c>
      <c r="N728" s="48">
        <v>6.325</v>
      </c>
      <c r="O728" s="48">
        <v>98.9361702</v>
      </c>
      <c r="P728" s="5">
        <v>54</v>
      </c>
      <c r="Q728" s="3"/>
    </row>
    <row x14ac:dyDescent="0.25" r="729" customHeight="1" ht="16.5">
      <c r="A729" s="5">
        <v>20160</v>
      </c>
      <c r="B729" s="3" t="s">
        <v>3750</v>
      </c>
      <c r="C729" s="3" t="s">
        <v>3751</v>
      </c>
      <c r="D729" s="5">
        <v>20</v>
      </c>
      <c r="E729" s="3" t="s">
        <v>265</v>
      </c>
      <c r="F729" s="5">
        <v>2</v>
      </c>
      <c r="G729" s="5">
        <v>9</v>
      </c>
      <c r="H729" s="3" t="s">
        <v>3</v>
      </c>
      <c r="I729" s="3" t="s">
        <v>2</v>
      </c>
      <c r="J729" s="5">
        <v>2</v>
      </c>
      <c r="K729" s="3" t="s">
        <v>3752</v>
      </c>
      <c r="L729" s="48">
        <v>2.2</v>
      </c>
      <c r="M729" s="5">
        <v>78</v>
      </c>
      <c r="N729" s="48">
        <v>1.595</v>
      </c>
      <c r="O729" s="48">
        <v>60.5691057</v>
      </c>
      <c r="P729" s="5">
        <v>28</v>
      </c>
      <c r="Q729" s="3"/>
    </row>
    <row x14ac:dyDescent="0.25" r="730" customHeight="1" ht="16.5">
      <c r="A730" s="5">
        <v>20165</v>
      </c>
      <c r="B730" s="3" t="s">
        <v>329</v>
      </c>
      <c r="C730" s="3" t="s">
        <v>330</v>
      </c>
      <c r="D730" s="5">
        <v>15</v>
      </c>
      <c r="E730" s="3" t="s">
        <v>82</v>
      </c>
      <c r="F730" s="5">
        <v>3</v>
      </c>
      <c r="G730" s="5">
        <v>3</v>
      </c>
      <c r="H730" s="3" t="s">
        <v>2</v>
      </c>
      <c r="I730" s="3" t="s">
        <v>2</v>
      </c>
      <c r="J730" s="5">
        <v>3</v>
      </c>
      <c r="K730" s="3" t="s">
        <v>331</v>
      </c>
      <c r="L730" s="48">
        <v>14.8</v>
      </c>
      <c r="M730" s="5">
        <v>97</v>
      </c>
      <c r="N730" s="48">
        <v>8.986</v>
      </c>
      <c r="O730" s="48">
        <v>95.1923077</v>
      </c>
      <c r="P730" s="5">
        <v>72</v>
      </c>
      <c r="Q730" s="3"/>
    </row>
    <row x14ac:dyDescent="0.25" r="731" customHeight="1" ht="16.5">
      <c r="A731" s="5">
        <v>20168</v>
      </c>
      <c r="B731" s="3" t="s">
        <v>1978</v>
      </c>
      <c r="C731" s="3" t="s">
        <v>1979</v>
      </c>
      <c r="D731" s="5">
        <v>15</v>
      </c>
      <c r="E731" s="3" t="s">
        <v>82</v>
      </c>
      <c r="F731" s="5">
        <v>6</v>
      </c>
      <c r="G731" s="5">
        <v>9</v>
      </c>
      <c r="H731" s="3" t="s">
        <v>2</v>
      </c>
      <c r="I731" s="3" t="s">
        <v>2</v>
      </c>
      <c r="J731" s="5">
        <v>2</v>
      </c>
      <c r="K731" s="3" t="s">
        <v>291</v>
      </c>
      <c r="L731" s="48">
        <v>8.2</v>
      </c>
      <c r="M731" s="5">
        <v>95</v>
      </c>
      <c r="N731" s="48">
        <v>5.553</v>
      </c>
      <c r="O731" s="48">
        <v>90.3846154</v>
      </c>
      <c r="P731" s="5">
        <v>39</v>
      </c>
      <c r="Q731" s="3"/>
    </row>
    <row x14ac:dyDescent="0.25" r="732" customHeight="1" ht="16.5">
      <c r="A732" s="5">
        <v>20195</v>
      </c>
      <c r="B732" s="3" t="s">
        <v>3753</v>
      </c>
      <c r="C732" s="3" t="s">
        <v>3754</v>
      </c>
      <c r="D732" s="5">
        <v>16</v>
      </c>
      <c r="E732" s="3" t="s">
        <v>55</v>
      </c>
      <c r="F732" s="5">
        <v>17</v>
      </c>
      <c r="G732" s="5">
        <v>17</v>
      </c>
      <c r="H732" s="3" t="s">
        <v>2</v>
      </c>
      <c r="I732" s="3" t="s">
        <v>2</v>
      </c>
      <c r="J732" s="5">
        <v>3</v>
      </c>
      <c r="K732" s="3" t="s">
        <v>3755</v>
      </c>
      <c r="L732" s="48">
        <v>8.4</v>
      </c>
      <c r="M732" s="5">
        <v>97</v>
      </c>
      <c r="N732" s="48">
        <v>4.367</v>
      </c>
      <c r="O732" s="48">
        <v>85.2941176</v>
      </c>
      <c r="P732" s="5">
        <v>64</v>
      </c>
      <c r="Q732" s="3"/>
    </row>
    <row x14ac:dyDescent="0.25" r="733" customHeight="1" ht="16.5">
      <c r="A733" s="5">
        <v>20199</v>
      </c>
      <c r="B733" s="3" t="s">
        <v>3756</v>
      </c>
      <c r="C733" s="3" t="s">
        <v>3757</v>
      </c>
      <c r="D733" s="5">
        <v>16</v>
      </c>
      <c r="E733" s="3" t="s">
        <v>55</v>
      </c>
      <c r="F733" s="5">
        <v>16</v>
      </c>
      <c r="G733" s="5">
        <v>16</v>
      </c>
      <c r="H733" s="3" t="s">
        <v>2</v>
      </c>
      <c r="I733" s="3" t="s">
        <v>2</v>
      </c>
      <c r="J733" s="55"/>
      <c r="K733" s="3"/>
      <c r="L733" s="48">
        <v>4.9</v>
      </c>
      <c r="M733" s="5">
        <v>89</v>
      </c>
      <c r="N733" s="48">
        <v>2.716</v>
      </c>
      <c r="O733" s="48">
        <v>80.078125</v>
      </c>
      <c r="P733" s="5">
        <v>31</v>
      </c>
      <c r="Q733" s="3"/>
    </row>
    <row x14ac:dyDescent="0.25" r="734" customHeight="1" ht="16.5">
      <c r="A734" s="5">
        <v>20215</v>
      </c>
      <c r="B734" s="3" t="s">
        <v>3758</v>
      </c>
      <c r="C734" s="3" t="s">
        <v>3759</v>
      </c>
      <c r="D734" s="5">
        <v>21</v>
      </c>
      <c r="E734" s="3" t="s">
        <v>60</v>
      </c>
      <c r="F734" s="5">
        <v>4</v>
      </c>
      <c r="G734" s="5">
        <v>17</v>
      </c>
      <c r="H734" s="3" t="s">
        <v>2</v>
      </c>
      <c r="I734" s="3" t="s">
        <v>2</v>
      </c>
      <c r="J734" s="5">
        <v>2</v>
      </c>
      <c r="K734" s="3" t="s">
        <v>3760</v>
      </c>
      <c r="L734" s="48">
        <v>4.9</v>
      </c>
      <c r="M734" s="5">
        <v>87</v>
      </c>
      <c r="N734" s="48">
        <v>3.884</v>
      </c>
      <c r="O734" s="48">
        <v>88.8235294</v>
      </c>
      <c r="P734" s="5">
        <v>38</v>
      </c>
      <c r="Q734" s="3"/>
    </row>
    <row x14ac:dyDescent="0.25" r="735" customHeight="1" ht="16.5">
      <c r="A735" s="5">
        <v>20216</v>
      </c>
      <c r="B735" s="3" t="s">
        <v>3761</v>
      </c>
      <c r="C735" s="3" t="s">
        <v>3762</v>
      </c>
      <c r="D735" s="5">
        <v>42</v>
      </c>
      <c r="E735" s="3" t="s">
        <v>982</v>
      </c>
      <c r="F735" s="5">
        <v>1</v>
      </c>
      <c r="G735" s="5">
        <v>230</v>
      </c>
      <c r="H735" s="3" t="s">
        <v>2</v>
      </c>
      <c r="I735" s="3" t="s">
        <v>2</v>
      </c>
      <c r="J735" s="55"/>
      <c r="K735" s="3"/>
      <c r="L735" s="5">
        <v>6</v>
      </c>
      <c r="M735" s="5">
        <v>96</v>
      </c>
      <c r="N735" s="48">
        <v>3.75</v>
      </c>
      <c r="O735" s="48">
        <v>93.5643564</v>
      </c>
      <c r="P735" s="5">
        <v>51</v>
      </c>
      <c r="Q735" s="3"/>
    </row>
    <row x14ac:dyDescent="0.25" r="736" customHeight="1" ht="16.5">
      <c r="A736" s="5">
        <v>20220</v>
      </c>
      <c r="B736" s="3" t="s">
        <v>3763</v>
      </c>
      <c r="C736" s="3" t="s">
        <v>3764</v>
      </c>
      <c r="D736" s="5">
        <v>8</v>
      </c>
      <c r="E736" s="3" t="s">
        <v>64</v>
      </c>
      <c r="F736" s="5">
        <v>5</v>
      </c>
      <c r="G736" s="5">
        <v>9</v>
      </c>
      <c r="H736" s="3" t="s">
        <v>2</v>
      </c>
      <c r="I736" s="3" t="s">
        <v>2</v>
      </c>
      <c r="J736" s="5">
        <v>2</v>
      </c>
      <c r="K736" s="3" t="s">
        <v>3765</v>
      </c>
      <c r="L736" s="5">
        <v>9</v>
      </c>
      <c r="M736" s="5">
        <v>97</v>
      </c>
      <c r="N736" s="48">
        <v>4.621</v>
      </c>
      <c r="O736" s="48">
        <v>82.5980392</v>
      </c>
      <c r="P736" s="5">
        <v>55</v>
      </c>
      <c r="Q736" s="3"/>
    </row>
    <row x14ac:dyDescent="0.25" r="737" customHeight="1" ht="16.5">
      <c r="A737" s="5">
        <v>20259</v>
      </c>
      <c r="B737" s="3" t="s">
        <v>3766</v>
      </c>
      <c r="C737" s="3" t="s">
        <v>3767</v>
      </c>
      <c r="D737" s="5">
        <v>15</v>
      </c>
      <c r="E737" s="3" t="s">
        <v>82</v>
      </c>
      <c r="F737" s="5">
        <v>2</v>
      </c>
      <c r="G737" s="5">
        <v>7</v>
      </c>
      <c r="H737" s="3" t="s">
        <v>2</v>
      </c>
      <c r="I737" s="3" t="s">
        <v>2</v>
      </c>
      <c r="J737" s="55"/>
      <c r="K737" s="3"/>
      <c r="L737" s="5">
        <v>7</v>
      </c>
      <c r="M737" s="5">
        <v>97</v>
      </c>
      <c r="N737" s="48">
        <v>4.57</v>
      </c>
      <c r="O737" s="48">
        <v>93.0952381</v>
      </c>
      <c r="P737" s="5">
        <v>45</v>
      </c>
      <c r="Q737" s="3"/>
    </row>
    <row x14ac:dyDescent="0.25" r="738" customHeight="1" ht="16.5">
      <c r="A738" s="5">
        <v>20272</v>
      </c>
      <c r="B738" s="3" t="s">
        <v>3768</v>
      </c>
      <c r="C738" s="3" t="s">
        <v>3769</v>
      </c>
      <c r="D738" s="5">
        <v>21</v>
      </c>
      <c r="E738" s="3" t="s">
        <v>60</v>
      </c>
      <c r="F738" s="5">
        <v>4</v>
      </c>
      <c r="G738" s="5">
        <v>19</v>
      </c>
      <c r="H738" s="3" t="s">
        <v>2</v>
      </c>
      <c r="I738" s="3" t="s">
        <v>2</v>
      </c>
      <c r="J738" s="55"/>
      <c r="K738" s="3"/>
      <c r="L738" s="48">
        <v>5.1</v>
      </c>
      <c r="M738" s="5">
        <v>90</v>
      </c>
      <c r="N738" s="48">
        <v>2.646</v>
      </c>
      <c r="O738" s="48">
        <v>70.1219512</v>
      </c>
      <c r="P738" s="5">
        <v>57</v>
      </c>
      <c r="Q738" s="3"/>
    </row>
    <row x14ac:dyDescent="0.25" r="739" customHeight="1" ht="16.5">
      <c r="A739" s="5">
        <v>20292</v>
      </c>
      <c r="B739" s="3" t="s">
        <v>3770</v>
      </c>
      <c r="C739" s="3" t="s">
        <v>3771</v>
      </c>
      <c r="D739" s="5">
        <v>4</v>
      </c>
      <c r="E739" s="3" t="s">
        <v>243</v>
      </c>
      <c r="F739" s="5">
        <v>1</v>
      </c>
      <c r="G739" s="5">
        <v>51</v>
      </c>
      <c r="H739" s="3" t="s">
        <v>2</v>
      </c>
      <c r="I739" s="3" t="s">
        <v>2</v>
      </c>
      <c r="J739" s="5">
        <v>2</v>
      </c>
      <c r="K739" s="3" t="s">
        <v>3772</v>
      </c>
      <c r="L739" s="5">
        <v>7</v>
      </c>
      <c r="M739" s="5">
        <v>90</v>
      </c>
      <c r="N739" s="48">
        <v>4.089</v>
      </c>
      <c r="O739" s="48">
        <v>82.6923077</v>
      </c>
      <c r="P739" s="5">
        <v>56</v>
      </c>
      <c r="Q739" s="3"/>
    </row>
    <row x14ac:dyDescent="0.25" r="740" customHeight="1" ht="16.5">
      <c r="A740" s="5">
        <v>20327</v>
      </c>
      <c r="B740" s="3" t="s">
        <v>3773</v>
      </c>
      <c r="C740" s="3" t="s">
        <v>3774</v>
      </c>
      <c r="D740" s="5">
        <v>6</v>
      </c>
      <c r="E740" s="3" t="s">
        <v>56</v>
      </c>
      <c r="F740" s="5">
        <v>2</v>
      </c>
      <c r="G740" s="5">
        <v>2</v>
      </c>
      <c r="H740" s="3" t="s">
        <v>2</v>
      </c>
      <c r="I740" s="3" t="s">
        <v>2</v>
      </c>
      <c r="J740" s="5">
        <v>3</v>
      </c>
      <c r="K740" s="3" t="s">
        <v>3775</v>
      </c>
      <c r="L740" s="5">
        <v>29</v>
      </c>
      <c r="M740" s="5">
        <v>98</v>
      </c>
      <c r="N740" s="48">
        <v>20.479</v>
      </c>
      <c r="O740" s="48">
        <v>98.4177215</v>
      </c>
      <c r="P740" s="5">
        <v>124</v>
      </c>
      <c r="Q740" s="3"/>
    </row>
    <row x14ac:dyDescent="0.25" r="741" customHeight="1" ht="16.5">
      <c r="A741" s="5">
        <v>20345</v>
      </c>
      <c r="B741" s="3" t="s">
        <v>3776</v>
      </c>
      <c r="C741" s="3" t="s">
        <v>3777</v>
      </c>
      <c r="D741" s="5">
        <v>16</v>
      </c>
      <c r="E741" s="3" t="s">
        <v>55</v>
      </c>
      <c r="F741" s="5">
        <v>59</v>
      </c>
      <c r="G741" s="5">
        <v>59</v>
      </c>
      <c r="H741" s="3" t="s">
        <v>2</v>
      </c>
      <c r="I741" s="3" t="s">
        <v>2</v>
      </c>
      <c r="J741" s="55"/>
      <c r="K741" s="3"/>
      <c r="L741" s="48">
        <v>5.1</v>
      </c>
      <c r="M741" s="5">
        <v>91</v>
      </c>
      <c r="N741" s="48">
        <v>2.854</v>
      </c>
      <c r="O741" s="48">
        <v>84.765625</v>
      </c>
      <c r="P741" s="5">
        <v>41</v>
      </c>
      <c r="Q741" s="3"/>
    </row>
    <row x14ac:dyDescent="0.25" r="742" customHeight="1" ht="16.5">
      <c r="A742" s="5">
        <v>20366</v>
      </c>
      <c r="B742" s="3" t="s">
        <v>3778</v>
      </c>
      <c r="C742" s="3" t="s">
        <v>3779</v>
      </c>
      <c r="D742" s="5">
        <v>14</v>
      </c>
      <c r="E742" s="3" t="s">
        <v>156</v>
      </c>
      <c r="F742" s="5">
        <v>1</v>
      </c>
      <c r="G742" s="5">
        <v>150</v>
      </c>
      <c r="H742" s="3" t="s">
        <v>2</v>
      </c>
      <c r="I742" s="3" t="s">
        <v>2</v>
      </c>
      <c r="J742" s="55"/>
      <c r="K742" s="3"/>
      <c r="L742" s="48">
        <v>6.2</v>
      </c>
      <c r="M742" s="5">
        <v>93</v>
      </c>
      <c r="N742" s="48">
        <v>3.073</v>
      </c>
      <c r="O742" s="48">
        <v>72.65625</v>
      </c>
      <c r="P742" s="5">
        <v>65</v>
      </c>
      <c r="Q742" s="3"/>
    </row>
    <row x14ac:dyDescent="0.25" r="743" customHeight="1" ht="16.5">
      <c r="A743" s="5">
        <v>20437</v>
      </c>
      <c r="B743" s="3" t="s">
        <v>3780</v>
      </c>
      <c r="C743" s="3" t="s">
        <v>3781</v>
      </c>
      <c r="D743" s="5">
        <v>8</v>
      </c>
      <c r="E743" s="3" t="s">
        <v>64</v>
      </c>
      <c r="F743" s="5">
        <v>3</v>
      </c>
      <c r="G743" s="5">
        <v>70</v>
      </c>
      <c r="H743" s="3" t="s">
        <v>2</v>
      </c>
      <c r="I743" s="3" t="s">
        <v>2</v>
      </c>
      <c r="J743" s="5">
        <v>3</v>
      </c>
      <c r="K743" s="3" t="s">
        <v>3782</v>
      </c>
      <c r="L743" s="48">
        <v>4.4</v>
      </c>
      <c r="M743" s="5">
        <v>92</v>
      </c>
      <c r="N743" s="48">
        <v>2.892</v>
      </c>
      <c r="O743" s="48">
        <v>97.3214286</v>
      </c>
      <c r="P743" s="7"/>
      <c r="Q743" s="3"/>
    </row>
    <row x14ac:dyDescent="0.25" r="744" customHeight="1" ht="16.5">
      <c r="A744" s="5">
        <v>20456</v>
      </c>
      <c r="B744" s="3" t="s">
        <v>3783</v>
      </c>
      <c r="C744" s="3" t="s">
        <v>3784</v>
      </c>
      <c r="D744" s="5">
        <v>22</v>
      </c>
      <c r="E744" s="3" t="s">
        <v>75</v>
      </c>
      <c r="F744" s="5">
        <v>1</v>
      </c>
      <c r="G744" s="5">
        <v>7</v>
      </c>
      <c r="H744" s="3" t="s">
        <v>2</v>
      </c>
      <c r="I744" s="3" t="s">
        <v>2</v>
      </c>
      <c r="J744" s="5">
        <v>2</v>
      </c>
      <c r="K744" s="3" t="s">
        <v>3785</v>
      </c>
      <c r="L744" s="5">
        <v>4</v>
      </c>
      <c r="M744" s="5">
        <v>79</v>
      </c>
      <c r="N744" s="48">
        <v>2.343</v>
      </c>
      <c r="O744" s="48">
        <v>57.051</v>
      </c>
      <c r="P744" s="5">
        <v>36</v>
      </c>
      <c r="Q744" s="3"/>
    </row>
    <row x14ac:dyDescent="0.25" r="745" customHeight="1" ht="16.5">
      <c r="A745" s="5">
        <v>20597</v>
      </c>
      <c r="B745" s="3" t="s">
        <v>3786</v>
      </c>
      <c r="C745" s="3" t="s">
        <v>3787</v>
      </c>
      <c r="D745" s="5">
        <v>15</v>
      </c>
      <c r="E745" s="3" t="s">
        <v>82</v>
      </c>
      <c r="F745" s="5">
        <v>2</v>
      </c>
      <c r="G745" s="5">
        <v>19</v>
      </c>
      <c r="H745" s="3" t="s">
        <v>2</v>
      </c>
      <c r="I745" s="3" t="s">
        <v>2</v>
      </c>
      <c r="J745" s="55"/>
      <c r="K745" s="3"/>
      <c r="L745" s="48">
        <v>40.7</v>
      </c>
      <c r="M745" s="5">
        <v>99</v>
      </c>
      <c r="N745" s="48">
        <v>26.602</v>
      </c>
      <c r="O745" s="48">
        <v>98.2051282</v>
      </c>
      <c r="P745" s="5">
        <v>124</v>
      </c>
      <c r="Q745" s="3"/>
    </row>
    <row x14ac:dyDescent="0.25" r="746" customHeight="1" ht="16.5">
      <c r="A746" s="5">
        <v>20602</v>
      </c>
      <c r="B746" s="3" t="s">
        <v>3788</v>
      </c>
      <c r="C746" s="3" t="s">
        <v>3789</v>
      </c>
      <c r="D746" s="5">
        <v>9</v>
      </c>
      <c r="E746" s="3" t="s">
        <v>120</v>
      </c>
      <c r="F746" s="5">
        <v>1</v>
      </c>
      <c r="G746" s="5">
        <v>7</v>
      </c>
      <c r="H746" s="3" t="s">
        <v>2</v>
      </c>
      <c r="I746" s="3" t="s">
        <v>2</v>
      </c>
      <c r="J746" s="5">
        <v>2</v>
      </c>
      <c r="K746" s="3" t="s">
        <v>3790</v>
      </c>
      <c r="L746" s="48">
        <v>9.4</v>
      </c>
      <c r="M746" s="5">
        <v>89</v>
      </c>
      <c r="N746" s="48">
        <v>5.615</v>
      </c>
      <c r="O746" s="48">
        <v>79.7131148</v>
      </c>
      <c r="P746" s="5">
        <v>63</v>
      </c>
      <c r="Q746" s="3"/>
    </row>
    <row x14ac:dyDescent="0.25" r="747" customHeight="1" ht="16.5">
      <c r="A747" s="5">
        <v>20610</v>
      </c>
      <c r="B747" s="3" t="s">
        <v>3791</v>
      </c>
      <c r="C747" s="3" t="s">
        <v>3792</v>
      </c>
      <c r="D747" s="5">
        <v>15</v>
      </c>
      <c r="E747" s="3" t="s">
        <v>82</v>
      </c>
      <c r="F747" s="5">
        <v>1</v>
      </c>
      <c r="G747" s="5">
        <v>3</v>
      </c>
      <c r="H747" s="3" t="s">
        <v>2</v>
      </c>
      <c r="I747" s="3" t="s">
        <v>2</v>
      </c>
      <c r="J747" s="5">
        <v>3</v>
      </c>
      <c r="K747" s="3" t="s">
        <v>3793</v>
      </c>
      <c r="L747" s="48">
        <v>9.1</v>
      </c>
      <c r="M747" s="5">
        <v>92</v>
      </c>
      <c r="N747" s="48">
        <v>4.87</v>
      </c>
      <c r="O747" s="48">
        <v>90.2597403</v>
      </c>
      <c r="P747" s="5">
        <v>62</v>
      </c>
      <c r="Q747" s="3"/>
    </row>
    <row x14ac:dyDescent="0.25" r="748" customHeight="1" ht="16.5">
      <c r="A748" s="5">
        <v>20744</v>
      </c>
      <c r="B748" s="3" t="s">
        <v>3794</v>
      </c>
      <c r="C748" s="3" t="s">
        <v>3795</v>
      </c>
      <c r="D748" s="5">
        <v>2</v>
      </c>
      <c r="E748" s="3" t="s">
        <v>1463</v>
      </c>
      <c r="F748" s="5">
        <v>2</v>
      </c>
      <c r="G748" s="5">
        <v>3</v>
      </c>
      <c r="H748" s="3" t="s">
        <v>2</v>
      </c>
      <c r="I748" s="3" t="s">
        <v>2</v>
      </c>
      <c r="J748" s="5">
        <v>2</v>
      </c>
      <c r="K748" s="3" t="s">
        <v>3796</v>
      </c>
      <c r="L748" s="48">
        <v>8.2</v>
      </c>
      <c r="M748" s="5">
        <v>90</v>
      </c>
      <c r="N748" s="48">
        <v>3.3</v>
      </c>
      <c r="O748" s="48">
        <v>64.6788991</v>
      </c>
      <c r="P748" s="5">
        <v>24</v>
      </c>
      <c r="Q748" s="3"/>
    </row>
    <row x14ac:dyDescent="0.25" r="749" customHeight="1" ht="16.5">
      <c r="A749" s="5">
        <v>20753</v>
      </c>
      <c r="B749" s="3" t="s">
        <v>3797</v>
      </c>
      <c r="C749" s="3" t="s">
        <v>3798</v>
      </c>
      <c r="D749" s="5">
        <v>16</v>
      </c>
      <c r="E749" s="3" t="s">
        <v>55</v>
      </c>
      <c r="F749" s="5">
        <v>2</v>
      </c>
      <c r="G749" s="5">
        <v>2</v>
      </c>
      <c r="H749" s="3" t="s">
        <v>2</v>
      </c>
      <c r="I749" s="3" t="s">
        <v>2</v>
      </c>
      <c r="J749" s="55"/>
      <c r="K749" s="3"/>
      <c r="L749" s="5">
        <v>3</v>
      </c>
      <c r="M749" s="5">
        <v>89</v>
      </c>
      <c r="N749" s="13"/>
      <c r="O749" s="13"/>
      <c r="P749" s="5">
        <v>14</v>
      </c>
      <c r="Q749" s="3"/>
    </row>
    <row x14ac:dyDescent="0.25" r="750" customHeight="1" ht="16.5">
      <c r="A750" s="5">
        <v>20837</v>
      </c>
      <c r="B750" s="3" t="s">
        <v>3799</v>
      </c>
      <c r="C750" s="3" t="s">
        <v>3800</v>
      </c>
      <c r="D750" s="5">
        <v>25</v>
      </c>
      <c r="E750" s="3" t="s">
        <v>1545</v>
      </c>
      <c r="F750" s="5">
        <v>1</v>
      </c>
      <c r="G750" s="5">
        <v>42</v>
      </c>
      <c r="H750" s="3" t="s">
        <v>2</v>
      </c>
      <c r="I750" s="3" t="s">
        <v>2</v>
      </c>
      <c r="J750" s="5">
        <v>2</v>
      </c>
      <c r="K750" s="3" t="s">
        <v>3801</v>
      </c>
      <c r="L750" s="48">
        <v>15.1</v>
      </c>
      <c r="M750" s="5">
        <v>99</v>
      </c>
      <c r="N750" s="48">
        <v>9.912</v>
      </c>
      <c r="O750" s="48">
        <v>98.9208633</v>
      </c>
      <c r="P750" s="5">
        <v>63</v>
      </c>
      <c r="Q750" s="3"/>
    </row>
    <row x14ac:dyDescent="0.25" r="751" customHeight="1" ht="16.5">
      <c r="A751" s="5">
        <v>20871</v>
      </c>
      <c r="B751" s="3" t="s">
        <v>3802</v>
      </c>
      <c r="C751" s="3" t="s">
        <v>3803</v>
      </c>
      <c r="D751" s="5">
        <v>15</v>
      </c>
      <c r="E751" s="3" t="s">
        <v>82</v>
      </c>
      <c r="F751" s="5">
        <v>2</v>
      </c>
      <c r="G751" s="5">
        <v>10</v>
      </c>
      <c r="H751" s="3" t="s">
        <v>2</v>
      </c>
      <c r="I751" s="3" t="s">
        <v>2</v>
      </c>
      <c r="J751" s="55"/>
      <c r="K751" s="3"/>
      <c r="L751" s="48">
        <v>9.5</v>
      </c>
      <c r="M751" s="5">
        <v>91</v>
      </c>
      <c r="N751" s="48">
        <v>8.549</v>
      </c>
      <c r="O751" s="48">
        <v>89.2045455</v>
      </c>
      <c r="P751" s="5">
        <v>86</v>
      </c>
      <c r="Q751" s="3"/>
    </row>
    <row x14ac:dyDescent="0.25" r="752" customHeight="1" ht="16.5">
      <c r="A752" s="5">
        <v>20912</v>
      </c>
      <c r="B752" s="3" t="s">
        <v>3804</v>
      </c>
      <c r="C752" s="3" t="s">
        <v>3805</v>
      </c>
      <c r="D752" s="5">
        <v>16</v>
      </c>
      <c r="E752" s="3" t="s">
        <v>55</v>
      </c>
      <c r="F752" s="5">
        <v>1</v>
      </c>
      <c r="G752" s="5">
        <v>1</v>
      </c>
      <c r="H752" s="3" t="s">
        <v>2</v>
      </c>
      <c r="I752" s="3" t="s">
        <v>2</v>
      </c>
      <c r="J752" s="55"/>
      <c r="K752" s="3"/>
      <c r="L752" s="48">
        <v>32.8</v>
      </c>
      <c r="M752" s="5">
        <v>99</v>
      </c>
      <c r="N752" s="48">
        <v>19.54</v>
      </c>
      <c r="O752" s="48">
        <v>99.7863248</v>
      </c>
      <c r="P752" s="5">
        <v>61</v>
      </c>
      <c r="Q752" s="3"/>
    </row>
    <row x14ac:dyDescent="0.25" r="753" customHeight="1" ht="16.5">
      <c r="A753" s="5">
        <v>20919</v>
      </c>
      <c r="B753" s="3" t="s">
        <v>3806</v>
      </c>
      <c r="C753" s="3" t="s">
        <v>3807</v>
      </c>
      <c r="D753" s="5">
        <v>19</v>
      </c>
      <c r="E753" s="3" t="s">
        <v>116</v>
      </c>
      <c r="F753" s="5">
        <v>2</v>
      </c>
      <c r="G753" s="5">
        <v>14</v>
      </c>
      <c r="H753" s="3" t="s">
        <v>2</v>
      </c>
      <c r="I753" s="3" t="s">
        <v>2</v>
      </c>
      <c r="J753" s="5">
        <v>2</v>
      </c>
      <c r="K753" s="3" t="s">
        <v>3808</v>
      </c>
      <c r="L753" s="48">
        <v>7.5</v>
      </c>
      <c r="M753" s="5">
        <v>92</v>
      </c>
      <c r="N753" s="48">
        <v>4.321</v>
      </c>
      <c r="O753" s="48">
        <v>82.4074074</v>
      </c>
      <c r="P753" s="5">
        <v>60</v>
      </c>
      <c r="Q753" s="3"/>
    </row>
    <row x14ac:dyDescent="0.25" r="754" customHeight="1" ht="16.5">
      <c r="A754" s="5">
        <v>20981</v>
      </c>
      <c r="B754" s="3" t="s">
        <v>3809</v>
      </c>
      <c r="C754" s="3" t="s">
        <v>3810</v>
      </c>
      <c r="D754" s="5">
        <v>2</v>
      </c>
      <c r="E754" s="3" t="s">
        <v>1463</v>
      </c>
      <c r="F754" s="5">
        <v>1</v>
      </c>
      <c r="G754" s="5">
        <v>11</v>
      </c>
      <c r="H754" s="3" t="s">
        <v>2</v>
      </c>
      <c r="I754" s="3" t="s">
        <v>2</v>
      </c>
      <c r="J754" s="55"/>
      <c r="K754" s="3"/>
      <c r="L754" s="48">
        <v>5.3</v>
      </c>
      <c r="M754" s="5">
        <v>93</v>
      </c>
      <c r="N754" s="48">
        <v>3.015</v>
      </c>
      <c r="O754" s="48">
        <v>91.5322581</v>
      </c>
      <c r="P754" s="5">
        <v>36</v>
      </c>
      <c r="Q754" s="3"/>
    </row>
    <row x14ac:dyDescent="0.25" r="755" customHeight="1" ht="16.5">
      <c r="A755" s="5">
        <v>20996</v>
      </c>
      <c r="B755" s="3" t="s">
        <v>3811</v>
      </c>
      <c r="C755" s="3" t="s">
        <v>3812</v>
      </c>
      <c r="D755" s="5">
        <v>21</v>
      </c>
      <c r="E755" s="3" t="s">
        <v>60</v>
      </c>
      <c r="F755" s="5">
        <v>3</v>
      </c>
      <c r="G755" s="5">
        <v>9</v>
      </c>
      <c r="H755" s="3" t="s">
        <v>2</v>
      </c>
      <c r="I755" s="3" t="s">
        <v>2</v>
      </c>
      <c r="J755" s="55"/>
      <c r="K755" s="3"/>
      <c r="L755" s="5">
        <v>8</v>
      </c>
      <c r="M755" s="5">
        <v>99</v>
      </c>
      <c r="N755" s="48">
        <v>3.982</v>
      </c>
      <c r="O755" s="48">
        <v>97.7941176</v>
      </c>
      <c r="P755" s="5">
        <v>48</v>
      </c>
      <c r="Q755" s="3"/>
    </row>
    <row x14ac:dyDescent="0.25" r="756" customHeight="1" ht="16.5">
      <c r="A756" s="5">
        <v>21055</v>
      </c>
      <c r="B756" s="3" t="s">
        <v>3813</v>
      </c>
      <c r="C756" s="3" t="s">
        <v>3814</v>
      </c>
      <c r="D756" s="5">
        <v>15</v>
      </c>
      <c r="E756" s="3" t="s">
        <v>82</v>
      </c>
      <c r="F756" s="5">
        <v>1</v>
      </c>
      <c r="G756" s="5">
        <v>6</v>
      </c>
      <c r="H756" s="3" t="s">
        <v>2</v>
      </c>
      <c r="I756" s="3" t="s">
        <v>2</v>
      </c>
      <c r="J756" s="55"/>
      <c r="K756" s="3"/>
      <c r="L756" s="5">
        <v>5</v>
      </c>
      <c r="M756" s="5">
        <v>90</v>
      </c>
      <c r="N756" s="48">
        <v>3.011</v>
      </c>
      <c r="O756" s="48">
        <v>76.4285714</v>
      </c>
      <c r="P756" s="5">
        <v>48</v>
      </c>
      <c r="Q756" s="3"/>
    </row>
    <row x14ac:dyDescent="0.25" r="757" customHeight="1" ht="16.5">
      <c r="A757" s="5">
        <v>21114</v>
      </c>
      <c r="B757" s="3" t="s">
        <v>3815</v>
      </c>
      <c r="C757" s="3" t="s">
        <v>3816</v>
      </c>
      <c r="D757" s="5">
        <v>16</v>
      </c>
      <c r="E757" s="3" t="s">
        <v>55</v>
      </c>
      <c r="F757" s="5">
        <v>32</v>
      </c>
      <c r="G757" s="5">
        <v>32</v>
      </c>
      <c r="H757" s="3" t="s">
        <v>2</v>
      </c>
      <c r="I757" s="3" t="s">
        <v>2</v>
      </c>
      <c r="J757" s="5">
        <v>2</v>
      </c>
      <c r="K757" s="3" t="s">
        <v>3817</v>
      </c>
      <c r="L757" s="48">
        <v>15.5</v>
      </c>
      <c r="M757" s="5">
        <v>98</v>
      </c>
      <c r="N757" s="48">
        <v>10.5</v>
      </c>
      <c r="O757" s="48">
        <v>95.4545455</v>
      </c>
      <c r="P757" s="5">
        <v>94</v>
      </c>
      <c r="Q757" s="3"/>
    </row>
    <row x14ac:dyDescent="0.25" r="758" customHeight="1" ht="16.5">
      <c r="A758" s="5">
        <v>21134</v>
      </c>
      <c r="B758" s="3" t="s">
        <v>3818</v>
      </c>
      <c r="C758" s="3" t="s">
        <v>3819</v>
      </c>
      <c r="D758" s="5">
        <v>4</v>
      </c>
      <c r="E758" s="3" t="s">
        <v>243</v>
      </c>
      <c r="F758" s="5">
        <v>5</v>
      </c>
      <c r="G758" s="5">
        <v>44</v>
      </c>
      <c r="H758" s="3" t="s">
        <v>2</v>
      </c>
      <c r="I758" s="3" t="s">
        <v>2</v>
      </c>
      <c r="J758" s="5">
        <v>3</v>
      </c>
      <c r="K758" s="3" t="s">
        <v>3820</v>
      </c>
      <c r="L758" s="48">
        <v>6.3</v>
      </c>
      <c r="M758" s="5">
        <v>93</v>
      </c>
      <c r="N758" s="48">
        <v>4.549</v>
      </c>
      <c r="O758" s="48">
        <v>84.8623853</v>
      </c>
      <c r="P758" s="5">
        <v>51</v>
      </c>
      <c r="Q758" s="3"/>
    </row>
    <row x14ac:dyDescent="0.25" r="759" customHeight="1" ht="16.5">
      <c r="A759" s="5">
        <v>21136</v>
      </c>
      <c r="B759" s="3" t="s">
        <v>3821</v>
      </c>
      <c r="C759" s="3" t="s">
        <v>3822</v>
      </c>
      <c r="D759" s="5">
        <v>4</v>
      </c>
      <c r="E759" s="3" t="s">
        <v>243</v>
      </c>
      <c r="F759" s="5">
        <v>1</v>
      </c>
      <c r="G759" s="5">
        <v>24</v>
      </c>
      <c r="H759" s="3" t="s">
        <v>2</v>
      </c>
      <c r="I759" s="3" t="s">
        <v>2</v>
      </c>
      <c r="J759" s="55"/>
      <c r="K759" s="3"/>
      <c r="L759" s="48">
        <v>9.2</v>
      </c>
      <c r="M759" s="5">
        <v>93</v>
      </c>
      <c r="N759" s="48">
        <v>5.011</v>
      </c>
      <c r="O759" s="48">
        <v>87.8378378</v>
      </c>
      <c r="P759" s="5">
        <v>79</v>
      </c>
      <c r="Q759" s="3"/>
    </row>
    <row x14ac:dyDescent="0.25" r="760" customHeight="1" ht="16.5">
      <c r="A760" s="5">
        <v>21137</v>
      </c>
      <c r="B760" s="3" t="s">
        <v>3823</v>
      </c>
      <c r="C760" s="3" t="s">
        <v>3824</v>
      </c>
      <c r="D760" s="5">
        <v>8</v>
      </c>
      <c r="E760" s="3" t="s">
        <v>64</v>
      </c>
      <c r="F760" s="5">
        <v>2</v>
      </c>
      <c r="G760" s="5">
        <v>20</v>
      </c>
      <c r="H760" s="3" t="s">
        <v>2</v>
      </c>
      <c r="I760" s="3" t="s">
        <v>2</v>
      </c>
      <c r="J760" s="5">
        <v>3</v>
      </c>
      <c r="K760" s="3" t="s">
        <v>3825</v>
      </c>
      <c r="L760" s="48">
        <v>10.3</v>
      </c>
      <c r="M760" s="5">
        <v>97</v>
      </c>
      <c r="N760" s="48">
        <v>5.182</v>
      </c>
      <c r="O760" s="48">
        <v>82.2463768</v>
      </c>
      <c r="P760" s="5">
        <v>59</v>
      </c>
      <c r="Q760" s="3"/>
    </row>
    <row x14ac:dyDescent="0.25" r="761" customHeight="1" ht="16.5">
      <c r="A761" s="5">
        <v>21152</v>
      </c>
      <c r="B761" s="3" t="s">
        <v>3826</v>
      </c>
      <c r="C761" s="3" t="s">
        <v>3827</v>
      </c>
      <c r="D761" s="5">
        <v>21</v>
      </c>
      <c r="E761" s="3" t="s">
        <v>60</v>
      </c>
      <c r="F761" s="5">
        <v>6</v>
      </c>
      <c r="G761" s="5">
        <v>17</v>
      </c>
      <c r="H761" s="3" t="s">
        <v>2</v>
      </c>
      <c r="I761" s="3" t="s">
        <v>2</v>
      </c>
      <c r="J761" s="5">
        <v>2</v>
      </c>
      <c r="K761" s="3" t="s">
        <v>3828</v>
      </c>
      <c r="L761" s="48">
        <v>6.3</v>
      </c>
      <c r="M761" s="5">
        <v>90</v>
      </c>
      <c r="N761" s="48">
        <v>5.068</v>
      </c>
      <c r="O761" s="48">
        <v>93.5294118</v>
      </c>
      <c r="P761" s="5">
        <v>34</v>
      </c>
      <c r="Q761" s="3"/>
    </row>
    <row x14ac:dyDescent="0.25" r="762" customHeight="1" ht="16.5">
      <c r="A762" s="5">
        <v>21157</v>
      </c>
      <c r="B762" s="3" t="s">
        <v>3829</v>
      </c>
      <c r="C762" s="3" t="s">
        <v>3830</v>
      </c>
      <c r="D762" s="5">
        <v>6</v>
      </c>
      <c r="E762" s="3" t="s">
        <v>56</v>
      </c>
      <c r="F762" s="5">
        <v>1</v>
      </c>
      <c r="G762" s="5">
        <v>9</v>
      </c>
      <c r="H762" s="3" t="s">
        <v>2</v>
      </c>
      <c r="I762" s="3" t="s">
        <v>2</v>
      </c>
      <c r="J762" s="5">
        <v>3</v>
      </c>
      <c r="K762" s="3" t="s">
        <v>3831</v>
      </c>
      <c r="L762" s="48">
        <v>37.5</v>
      </c>
      <c r="M762" s="5">
        <v>99</v>
      </c>
      <c r="N762" s="48">
        <v>21.567</v>
      </c>
      <c r="O762" s="48">
        <v>98.2517483</v>
      </c>
      <c r="P762" s="5">
        <v>127</v>
      </c>
      <c r="Q762" s="3"/>
    </row>
    <row x14ac:dyDescent="0.25" r="763" customHeight="1" ht="16.5">
      <c r="A763" s="5">
        <v>21167</v>
      </c>
      <c r="B763" s="3" t="s">
        <v>3832</v>
      </c>
      <c r="C763" s="3" t="s">
        <v>3833</v>
      </c>
      <c r="D763" s="5">
        <v>19</v>
      </c>
      <c r="E763" s="3" t="s">
        <v>116</v>
      </c>
      <c r="F763" s="5">
        <v>2</v>
      </c>
      <c r="G763" s="5">
        <v>16</v>
      </c>
      <c r="H763" s="3" t="s">
        <v>2</v>
      </c>
      <c r="I763" s="3" t="s">
        <v>2</v>
      </c>
      <c r="J763" s="5">
        <v>3</v>
      </c>
      <c r="K763" s="3" t="s">
        <v>3834</v>
      </c>
      <c r="L763" s="48">
        <v>6.7</v>
      </c>
      <c r="M763" s="5">
        <v>88</v>
      </c>
      <c r="N763" s="48">
        <v>4.483</v>
      </c>
      <c r="O763" s="48">
        <v>69.7368421</v>
      </c>
      <c r="P763" s="5">
        <v>44</v>
      </c>
      <c r="Q763" s="3"/>
    </row>
    <row x14ac:dyDescent="0.25" r="764" customHeight="1" ht="16.5">
      <c r="A764" s="5">
        <v>21168</v>
      </c>
      <c r="B764" s="3" t="s">
        <v>3835</v>
      </c>
      <c r="C764" s="3" t="s">
        <v>3836</v>
      </c>
      <c r="D764" s="5">
        <v>17</v>
      </c>
      <c r="E764" s="3" t="s">
        <v>311</v>
      </c>
      <c r="F764" s="5">
        <v>2</v>
      </c>
      <c r="G764" s="5">
        <v>16</v>
      </c>
      <c r="H764" s="3" t="s">
        <v>2</v>
      </c>
      <c r="I764" s="3" t="s">
        <v>2</v>
      </c>
      <c r="J764" s="5">
        <v>2</v>
      </c>
      <c r="K764" s="3" t="s">
        <v>3837</v>
      </c>
      <c r="L764" s="48">
        <v>5.4</v>
      </c>
      <c r="M764" s="5">
        <v>92</v>
      </c>
      <c r="N764" s="48">
        <v>3.812</v>
      </c>
      <c r="O764" s="48">
        <v>85.952381</v>
      </c>
      <c r="P764" s="5">
        <v>51</v>
      </c>
      <c r="Q764" s="3"/>
    </row>
    <row x14ac:dyDescent="0.25" r="765" customHeight="1" ht="16.5">
      <c r="A765" s="5">
        <v>21170</v>
      </c>
      <c r="B765" s="3" t="s">
        <v>3838</v>
      </c>
      <c r="C765" s="3" t="s">
        <v>3839</v>
      </c>
      <c r="D765" s="5">
        <v>19</v>
      </c>
      <c r="E765" s="3" t="s">
        <v>116</v>
      </c>
      <c r="F765" s="5">
        <v>1</v>
      </c>
      <c r="G765" s="5">
        <v>2</v>
      </c>
      <c r="H765" s="3" t="s">
        <v>2</v>
      </c>
      <c r="I765" s="3" t="s">
        <v>2</v>
      </c>
      <c r="J765" s="5">
        <v>2</v>
      </c>
      <c r="K765" s="3" t="s">
        <v>3840</v>
      </c>
      <c r="L765" s="48">
        <v>6.8</v>
      </c>
      <c r="M765" s="5">
        <v>89</v>
      </c>
      <c r="N765" s="48">
        <v>3.737</v>
      </c>
      <c r="O765" s="48">
        <v>73.5185185</v>
      </c>
      <c r="P765" s="5">
        <v>40</v>
      </c>
      <c r="Q765" s="3"/>
    </row>
    <row x14ac:dyDescent="0.25" r="766" customHeight="1" ht="16.5">
      <c r="A766" s="5">
        <v>21232</v>
      </c>
      <c r="B766" s="3" t="s">
        <v>3841</v>
      </c>
      <c r="C766" s="3" t="s">
        <v>3842</v>
      </c>
      <c r="D766" s="5">
        <v>6</v>
      </c>
      <c r="E766" s="3" t="s">
        <v>56</v>
      </c>
      <c r="F766" s="5">
        <v>4</v>
      </c>
      <c r="G766" s="5">
        <v>4</v>
      </c>
      <c r="H766" s="3" t="s">
        <v>2</v>
      </c>
      <c r="I766" s="3" t="s">
        <v>2</v>
      </c>
      <c r="J766" s="5">
        <v>2</v>
      </c>
      <c r="K766" s="3" t="s">
        <v>3843</v>
      </c>
      <c r="L766" s="48">
        <v>6.6</v>
      </c>
      <c r="M766" s="5">
        <v>89</v>
      </c>
      <c r="N766" s="48">
        <v>3.387</v>
      </c>
      <c r="O766" s="48">
        <v>68.0645161</v>
      </c>
      <c r="P766" s="5">
        <v>32</v>
      </c>
      <c r="Q766" s="3"/>
    </row>
    <row x14ac:dyDescent="0.25" r="767" customHeight="1" ht="16.5">
      <c r="A767" s="5">
        <v>21233</v>
      </c>
      <c r="B767" s="3" t="s">
        <v>3844</v>
      </c>
      <c r="C767" s="3" t="s">
        <v>3845</v>
      </c>
      <c r="D767" s="5">
        <v>15</v>
      </c>
      <c r="E767" s="3" t="s">
        <v>82</v>
      </c>
      <c r="F767" s="5">
        <v>6</v>
      </c>
      <c r="G767" s="5">
        <v>11</v>
      </c>
      <c r="H767" s="3" t="s">
        <v>2</v>
      </c>
      <c r="I767" s="3" t="s">
        <v>2</v>
      </c>
      <c r="J767" s="5">
        <v>2</v>
      </c>
      <c r="K767" s="3" t="s">
        <v>3846</v>
      </c>
      <c r="L767" s="48">
        <v>7.6</v>
      </c>
      <c r="M767" s="5">
        <v>85</v>
      </c>
      <c r="N767" s="48">
        <v>7.101</v>
      </c>
      <c r="O767" s="48">
        <v>91.2429379</v>
      </c>
      <c r="P767" s="5">
        <v>38</v>
      </c>
      <c r="Q767" s="3"/>
    </row>
    <row x14ac:dyDescent="0.25" r="768" customHeight="1" ht="16.5">
      <c r="A768" s="5">
        <v>21242</v>
      </c>
      <c r="B768" s="3" t="s">
        <v>3847</v>
      </c>
      <c r="C768" s="3" t="s">
        <v>3848</v>
      </c>
      <c r="D768" s="5">
        <v>16</v>
      </c>
      <c r="E768" s="3" t="s">
        <v>55</v>
      </c>
      <c r="F768" s="5">
        <v>26</v>
      </c>
      <c r="G768" s="5">
        <v>26</v>
      </c>
      <c r="H768" s="3" t="s">
        <v>2</v>
      </c>
      <c r="I768" s="3" t="s">
        <v>2</v>
      </c>
      <c r="J768" s="5">
        <v>3</v>
      </c>
      <c r="K768" s="3" t="s">
        <v>3849</v>
      </c>
      <c r="L768" s="48">
        <v>21.1</v>
      </c>
      <c r="M768" s="5">
        <v>99</v>
      </c>
      <c r="N768" s="48">
        <v>17.127</v>
      </c>
      <c r="O768" s="48">
        <v>98.7745098</v>
      </c>
      <c r="P768" s="5">
        <v>81</v>
      </c>
      <c r="Q768" s="3"/>
    </row>
    <row x14ac:dyDescent="0.25" r="769" customHeight="1" ht="16.5">
      <c r="A769" s="5">
        <v>21277</v>
      </c>
      <c r="B769" s="3" t="s">
        <v>3850</v>
      </c>
      <c r="C769" s="3" t="s">
        <v>3851</v>
      </c>
      <c r="D769" s="5">
        <v>6</v>
      </c>
      <c r="E769" s="3" t="s">
        <v>56</v>
      </c>
      <c r="F769" s="5">
        <v>5</v>
      </c>
      <c r="G769" s="5">
        <v>9</v>
      </c>
      <c r="H769" s="3" t="s">
        <v>2</v>
      </c>
      <c r="I769" s="3" t="s">
        <v>2</v>
      </c>
      <c r="J769" s="5">
        <v>3</v>
      </c>
      <c r="K769" s="3" t="s">
        <v>3852</v>
      </c>
      <c r="L769" s="48">
        <v>7.3</v>
      </c>
      <c r="M769" s="5">
        <v>95</v>
      </c>
      <c r="N769" s="48">
        <v>4.7</v>
      </c>
      <c r="O769" s="48">
        <v>90.6779661</v>
      </c>
      <c r="P769" s="5">
        <v>84</v>
      </c>
      <c r="Q769" s="3"/>
    </row>
    <row x14ac:dyDescent="0.25" r="770" customHeight="1" ht="16.5">
      <c r="A770" s="5">
        <v>21279</v>
      </c>
      <c r="B770" s="3" t="s">
        <v>3853</v>
      </c>
      <c r="C770" s="3" t="s">
        <v>3854</v>
      </c>
      <c r="D770" s="5">
        <v>9</v>
      </c>
      <c r="E770" s="3" t="s">
        <v>120</v>
      </c>
      <c r="F770" s="5">
        <v>32</v>
      </c>
      <c r="G770" s="5">
        <v>49</v>
      </c>
      <c r="H770" s="3" t="s">
        <v>2</v>
      </c>
      <c r="I770" s="3" t="s">
        <v>2</v>
      </c>
      <c r="J770" s="5">
        <v>3</v>
      </c>
      <c r="K770" s="3" t="s">
        <v>3855</v>
      </c>
      <c r="L770" s="5">
        <v>11</v>
      </c>
      <c r="M770" s="5">
        <v>94</v>
      </c>
      <c r="N770" s="48">
        <v>6.218</v>
      </c>
      <c r="O770" s="48">
        <v>93.2432432</v>
      </c>
      <c r="P770" s="5">
        <v>89</v>
      </c>
      <c r="Q770" s="3"/>
    </row>
    <row x14ac:dyDescent="0.25" r="771" customHeight="1" ht="16.5">
      <c r="A771" s="5">
        <v>21281</v>
      </c>
      <c r="B771" s="3" t="s">
        <v>3856</v>
      </c>
      <c r="C771" s="3" t="s">
        <v>3857</v>
      </c>
      <c r="D771" s="5">
        <v>6</v>
      </c>
      <c r="E771" s="3" t="s">
        <v>56</v>
      </c>
      <c r="F771" s="5">
        <v>6</v>
      </c>
      <c r="G771" s="5">
        <v>20</v>
      </c>
      <c r="H771" s="3" t="s">
        <v>2</v>
      </c>
      <c r="I771" s="3" t="s">
        <v>2</v>
      </c>
      <c r="J771" s="5">
        <v>3</v>
      </c>
      <c r="K771" s="3" t="s">
        <v>3858</v>
      </c>
      <c r="L771" s="5">
        <v>9</v>
      </c>
      <c r="M771" s="5">
        <v>95</v>
      </c>
      <c r="N771" s="13"/>
      <c r="O771" s="13"/>
      <c r="P771" s="5">
        <v>96</v>
      </c>
      <c r="Q771" s="3"/>
    </row>
    <row x14ac:dyDescent="0.25" r="772" customHeight="1" ht="16.5">
      <c r="A772" s="5">
        <v>21324</v>
      </c>
      <c r="B772" s="3" t="s">
        <v>3859</v>
      </c>
      <c r="C772" s="3" t="s">
        <v>3860</v>
      </c>
      <c r="D772" s="5">
        <v>8</v>
      </c>
      <c r="E772" s="3" t="s">
        <v>64</v>
      </c>
      <c r="F772" s="5">
        <v>1</v>
      </c>
      <c r="G772" s="5">
        <v>5</v>
      </c>
      <c r="H772" s="3" t="s">
        <v>2</v>
      </c>
      <c r="I772" s="3" t="s">
        <v>2</v>
      </c>
      <c r="J772" s="5">
        <v>3</v>
      </c>
      <c r="K772" s="3" t="s">
        <v>3861</v>
      </c>
      <c r="L772" s="48">
        <v>17.9</v>
      </c>
      <c r="M772" s="5">
        <v>95</v>
      </c>
      <c r="N772" s="48">
        <v>9.77</v>
      </c>
      <c r="O772" s="48">
        <v>88.974359</v>
      </c>
      <c r="P772" s="5">
        <v>69</v>
      </c>
      <c r="Q772" s="3"/>
    </row>
    <row x14ac:dyDescent="0.25" r="773" customHeight="1" ht="16.5">
      <c r="A773" s="5">
        <v>21330</v>
      </c>
      <c r="B773" s="3" t="s">
        <v>3862</v>
      </c>
      <c r="C773" s="3" t="s">
        <v>3863</v>
      </c>
      <c r="D773" s="5">
        <v>21</v>
      </c>
      <c r="E773" s="3" t="s">
        <v>60</v>
      </c>
      <c r="F773" s="5">
        <v>2</v>
      </c>
      <c r="G773" s="5">
        <v>79</v>
      </c>
      <c r="H773" s="3" t="s">
        <v>2</v>
      </c>
      <c r="I773" s="3" t="s">
        <v>2</v>
      </c>
      <c r="J773" s="55"/>
      <c r="K773" s="3"/>
      <c r="L773" s="48">
        <v>5.9</v>
      </c>
      <c r="M773" s="5">
        <v>94</v>
      </c>
      <c r="N773" s="48">
        <v>3.528</v>
      </c>
      <c r="O773" s="48">
        <v>85.2941176</v>
      </c>
      <c r="P773" s="5">
        <v>49</v>
      </c>
      <c r="Q773" s="3"/>
    </row>
    <row x14ac:dyDescent="0.25" r="774" customHeight="1" ht="16.5">
      <c r="A774" s="5">
        <v>21367</v>
      </c>
      <c r="B774" s="3" t="s">
        <v>3864</v>
      </c>
      <c r="C774" s="3" t="s">
        <v>3865</v>
      </c>
      <c r="D774" s="5">
        <v>15</v>
      </c>
      <c r="E774" s="3" t="s">
        <v>82</v>
      </c>
      <c r="F774" s="5">
        <v>2</v>
      </c>
      <c r="G774" s="5">
        <v>9</v>
      </c>
      <c r="H774" s="3" t="s">
        <v>2</v>
      </c>
      <c r="I774" s="3" t="s">
        <v>2</v>
      </c>
      <c r="J774" s="55"/>
      <c r="K774" s="3"/>
      <c r="L774" s="48">
        <v>14.1</v>
      </c>
      <c r="M774" s="5">
        <v>97</v>
      </c>
      <c r="N774" s="48">
        <v>13.357</v>
      </c>
      <c r="O774" s="48">
        <v>96.09375</v>
      </c>
      <c r="P774" s="5">
        <v>78</v>
      </c>
      <c r="Q774" s="3"/>
    </row>
    <row x14ac:dyDescent="0.25" r="775" customHeight="1" ht="16.5">
      <c r="A775" s="5">
        <v>21376</v>
      </c>
      <c r="B775" s="3" t="s">
        <v>3866</v>
      </c>
      <c r="C775" s="3" t="s">
        <v>3867</v>
      </c>
      <c r="D775" s="5">
        <v>21</v>
      </c>
      <c r="E775" s="3" t="s">
        <v>60</v>
      </c>
      <c r="F775" s="5">
        <v>6</v>
      </c>
      <c r="G775" s="5">
        <v>19</v>
      </c>
      <c r="H775" s="3" t="s">
        <v>2</v>
      </c>
      <c r="I775" s="3" t="s">
        <v>2</v>
      </c>
      <c r="J775" s="5">
        <v>2</v>
      </c>
      <c r="K775" s="3" t="s">
        <v>3868</v>
      </c>
      <c r="L775" s="48">
        <v>11.3</v>
      </c>
      <c r="M775" s="5">
        <v>94</v>
      </c>
      <c r="N775" s="13"/>
      <c r="O775" s="13"/>
      <c r="P775" s="5">
        <v>13</v>
      </c>
      <c r="Q775" s="3"/>
    </row>
    <row x14ac:dyDescent="0.25" r="776" customHeight="1" ht="16.5">
      <c r="A776" s="5">
        <v>21396</v>
      </c>
      <c r="B776" s="3" t="s">
        <v>3869</v>
      </c>
      <c r="C776" s="3" t="s">
        <v>3870</v>
      </c>
      <c r="D776" s="5">
        <v>6</v>
      </c>
      <c r="E776" s="3" t="s">
        <v>56</v>
      </c>
      <c r="F776" s="5">
        <v>2</v>
      </c>
      <c r="G776" s="5">
        <v>2</v>
      </c>
      <c r="H776" s="3" t="s">
        <v>2</v>
      </c>
      <c r="I776" s="3" t="s">
        <v>2</v>
      </c>
      <c r="J776" s="5">
        <v>3</v>
      </c>
      <c r="K776" s="3" t="s">
        <v>3871</v>
      </c>
      <c r="L776" s="5">
        <v>3</v>
      </c>
      <c r="M776" s="5">
        <v>93</v>
      </c>
      <c r="N776" s="48">
        <v>1.71</v>
      </c>
      <c r="O776" s="48">
        <v>47.265625</v>
      </c>
      <c r="P776" s="5">
        <v>28</v>
      </c>
      <c r="Q776" s="3"/>
    </row>
    <row x14ac:dyDescent="0.25" r="777" customHeight="1" ht="16.5">
      <c r="A777" s="5">
        <v>21535</v>
      </c>
      <c r="B777" s="3" t="s">
        <v>3872</v>
      </c>
      <c r="C777" s="3" t="s">
        <v>3873</v>
      </c>
      <c r="D777" s="5">
        <v>16</v>
      </c>
      <c r="E777" s="3" t="s">
        <v>55</v>
      </c>
      <c r="F777" s="5">
        <v>9</v>
      </c>
      <c r="G777" s="5">
        <v>9</v>
      </c>
      <c r="H777" s="3" t="s">
        <v>2</v>
      </c>
      <c r="I777" s="3" t="s">
        <v>2</v>
      </c>
      <c r="J777" s="5">
        <v>2</v>
      </c>
      <c r="K777" s="3" t="s">
        <v>3874</v>
      </c>
      <c r="L777" s="48">
        <v>11.1</v>
      </c>
      <c r="M777" s="5">
        <v>98</v>
      </c>
      <c r="N777" s="48">
        <v>6.454</v>
      </c>
      <c r="O777" s="48">
        <v>94.0860215</v>
      </c>
      <c r="P777" s="7"/>
      <c r="Q777" s="3"/>
    </row>
    <row x14ac:dyDescent="0.25" r="778" customHeight="1" ht="16.5">
      <c r="A778" s="5">
        <v>21666</v>
      </c>
      <c r="B778" s="3" t="s">
        <v>625</v>
      </c>
      <c r="C778" s="3" t="s">
        <v>626</v>
      </c>
      <c r="D778" s="5">
        <v>15</v>
      </c>
      <c r="E778" s="3" t="s">
        <v>82</v>
      </c>
      <c r="F778" s="5">
        <v>16</v>
      </c>
      <c r="G778" s="5">
        <v>19</v>
      </c>
      <c r="H778" s="3" t="s">
        <v>2</v>
      </c>
      <c r="I778" s="3" t="s">
        <v>2</v>
      </c>
      <c r="J778" s="5">
        <v>2</v>
      </c>
      <c r="K778" s="3" t="s">
        <v>627</v>
      </c>
      <c r="L778" s="48">
        <v>14.6</v>
      </c>
      <c r="M778" s="5">
        <v>94</v>
      </c>
      <c r="N778" s="48">
        <v>7.767</v>
      </c>
      <c r="O778" s="48">
        <v>89.556962</v>
      </c>
      <c r="P778" s="5">
        <v>77</v>
      </c>
      <c r="Q778" s="3"/>
    </row>
    <row x14ac:dyDescent="0.25" r="779" customHeight="1" ht="16.5">
      <c r="A779" s="5">
        <v>21679</v>
      </c>
      <c r="B779" s="3" t="s">
        <v>3875</v>
      </c>
      <c r="C779" s="3" t="s">
        <v>3876</v>
      </c>
      <c r="D779" s="5">
        <v>16</v>
      </c>
      <c r="E779" s="3" t="s">
        <v>55</v>
      </c>
      <c r="F779" s="5">
        <v>8</v>
      </c>
      <c r="G779" s="5">
        <v>8</v>
      </c>
      <c r="H779" s="3" t="s">
        <v>2</v>
      </c>
      <c r="I779" s="3" t="s">
        <v>2</v>
      </c>
      <c r="J779" s="55"/>
      <c r="K779" s="3"/>
      <c r="L779" s="48">
        <v>6.6</v>
      </c>
      <c r="M779" s="5">
        <v>95</v>
      </c>
      <c r="N779" s="48">
        <v>4.759</v>
      </c>
      <c r="O779" s="48">
        <v>78.90625</v>
      </c>
      <c r="P779" s="5">
        <v>37</v>
      </c>
      <c r="Q779" s="3"/>
    </row>
    <row x14ac:dyDescent="0.25" r="780" customHeight="1" ht="16.5">
      <c r="A780" s="5">
        <v>21704</v>
      </c>
      <c r="B780" s="3" t="s">
        <v>717</v>
      </c>
      <c r="C780" s="3" t="s">
        <v>718</v>
      </c>
      <c r="D780" s="5">
        <v>8</v>
      </c>
      <c r="E780" s="3" t="s">
        <v>64</v>
      </c>
      <c r="F780" s="5">
        <v>10</v>
      </c>
      <c r="G780" s="5">
        <v>12</v>
      </c>
      <c r="H780" s="3" t="s">
        <v>2</v>
      </c>
      <c r="I780" s="3" t="s">
        <v>2</v>
      </c>
      <c r="J780" s="5">
        <v>3</v>
      </c>
      <c r="K780" s="3" t="s">
        <v>719</v>
      </c>
      <c r="L780" s="48">
        <v>8.2</v>
      </c>
      <c r="M780" s="5">
        <v>94</v>
      </c>
      <c r="N780" s="48">
        <v>4.668</v>
      </c>
      <c r="O780" s="48">
        <v>86.1111111</v>
      </c>
      <c r="P780" s="5">
        <v>38</v>
      </c>
      <c r="Q780" s="3"/>
    </row>
    <row x14ac:dyDescent="0.25" r="781" customHeight="1" ht="16.5">
      <c r="A781" s="5">
        <v>21738</v>
      </c>
      <c r="B781" s="3" t="s">
        <v>3877</v>
      </c>
      <c r="C781" s="3" t="s">
        <v>3878</v>
      </c>
      <c r="D781" s="5">
        <v>3</v>
      </c>
      <c r="E781" s="3" t="s">
        <v>146</v>
      </c>
      <c r="F781" s="5">
        <v>1</v>
      </c>
      <c r="G781" s="5">
        <v>1</v>
      </c>
      <c r="H781" s="3" t="s">
        <v>2</v>
      </c>
      <c r="I781" s="3" t="s">
        <v>2</v>
      </c>
      <c r="J781" s="55"/>
      <c r="K781" s="3"/>
      <c r="L781" s="48">
        <v>20.9</v>
      </c>
      <c r="M781" s="5">
        <v>99</v>
      </c>
      <c r="N781" s="48">
        <v>14.789</v>
      </c>
      <c r="O781" s="48">
        <v>99.4623656</v>
      </c>
      <c r="P781" s="5">
        <v>35</v>
      </c>
      <c r="Q781" s="3"/>
    </row>
    <row x14ac:dyDescent="0.25" r="782" customHeight="1" ht="16.5">
      <c r="A782" s="5">
        <v>21917</v>
      </c>
      <c r="B782" s="3" t="s">
        <v>3879</v>
      </c>
      <c r="C782" s="3" t="s">
        <v>3880</v>
      </c>
      <c r="D782" s="5">
        <v>15</v>
      </c>
      <c r="E782" s="3" t="s">
        <v>82</v>
      </c>
      <c r="F782" s="5">
        <v>1</v>
      </c>
      <c r="G782" s="5">
        <v>6</v>
      </c>
      <c r="H782" s="3" t="s">
        <v>2</v>
      </c>
      <c r="I782" s="3" t="s">
        <v>2</v>
      </c>
      <c r="J782" s="55"/>
      <c r="K782" s="3"/>
      <c r="L782" s="48">
        <v>9.5</v>
      </c>
      <c r="M782" s="5">
        <v>90</v>
      </c>
      <c r="N782" s="48">
        <v>6.574</v>
      </c>
      <c r="O782" s="48">
        <v>85.8606557</v>
      </c>
      <c r="P782" s="5">
        <v>55</v>
      </c>
      <c r="Q782" s="3"/>
    </row>
    <row x14ac:dyDescent="0.25" r="783" customHeight="1" ht="16.5">
      <c r="A783" s="5">
        <v>22127</v>
      </c>
      <c r="B783" s="3" t="s">
        <v>3881</v>
      </c>
      <c r="C783" s="3" t="s">
        <v>3882</v>
      </c>
      <c r="D783" s="5">
        <v>15</v>
      </c>
      <c r="E783" s="3" t="s">
        <v>82</v>
      </c>
      <c r="F783" s="5">
        <v>3</v>
      </c>
      <c r="G783" s="5">
        <v>14</v>
      </c>
      <c r="H783" s="3" t="s">
        <v>2</v>
      </c>
      <c r="I783" s="3" t="s">
        <v>2</v>
      </c>
      <c r="J783" s="55"/>
      <c r="K783" s="3"/>
      <c r="L783" s="48">
        <v>11.1</v>
      </c>
      <c r="M783" s="5">
        <v>98</v>
      </c>
      <c r="N783" s="48">
        <v>7.338</v>
      </c>
      <c r="O783" s="48">
        <v>97.3809524</v>
      </c>
      <c r="P783" s="5">
        <v>80</v>
      </c>
      <c r="Q783" s="3"/>
    </row>
    <row x14ac:dyDescent="0.25" r="784" customHeight="1" ht="16.5">
      <c r="A784" s="5">
        <v>22222</v>
      </c>
      <c r="B784" s="3" t="s">
        <v>3883</v>
      </c>
      <c r="C784" s="3" t="s">
        <v>3884</v>
      </c>
      <c r="D784" s="5">
        <v>12</v>
      </c>
      <c r="E784" s="3" t="s">
        <v>912</v>
      </c>
      <c r="F784" s="5">
        <v>1</v>
      </c>
      <c r="G784" s="5">
        <v>10</v>
      </c>
      <c r="H784" s="3" t="s">
        <v>2</v>
      </c>
      <c r="I784" s="3" t="s">
        <v>2</v>
      </c>
      <c r="J784" s="5">
        <v>3</v>
      </c>
      <c r="K784" s="3" t="s">
        <v>3885</v>
      </c>
      <c r="L784" s="48">
        <v>6.6</v>
      </c>
      <c r="M784" s="5">
        <v>79</v>
      </c>
      <c r="N784" s="48">
        <v>5.922</v>
      </c>
      <c r="O784" s="48">
        <v>89.6226415</v>
      </c>
      <c r="P784" s="5">
        <v>33</v>
      </c>
      <c r="Q784" s="3"/>
    </row>
    <row x14ac:dyDescent="0.25" r="785" customHeight="1" ht="16.5">
      <c r="A785" s="5">
        <v>22261</v>
      </c>
      <c r="B785" s="3" t="s">
        <v>3886</v>
      </c>
      <c r="C785" s="3" t="s">
        <v>3887</v>
      </c>
      <c r="D785" s="5">
        <v>8</v>
      </c>
      <c r="E785" s="3" t="s">
        <v>64</v>
      </c>
      <c r="F785" s="5">
        <v>1</v>
      </c>
      <c r="G785" s="5">
        <v>12</v>
      </c>
      <c r="H785" s="3" t="s">
        <v>2</v>
      </c>
      <c r="I785" s="3" t="s">
        <v>2</v>
      </c>
      <c r="J785" s="5">
        <v>3</v>
      </c>
      <c r="K785" s="3" t="s">
        <v>3888</v>
      </c>
      <c r="L785" s="48">
        <v>8.6</v>
      </c>
      <c r="M785" s="5">
        <v>96</v>
      </c>
      <c r="N785" s="48">
        <v>5.309</v>
      </c>
      <c r="O785" s="48">
        <v>94.6043165</v>
      </c>
      <c r="P785" s="5">
        <v>56</v>
      </c>
      <c r="Q785" s="3"/>
    </row>
    <row x14ac:dyDescent="0.25" r="786" customHeight="1" ht="16.5">
      <c r="A786" s="5">
        <v>22295</v>
      </c>
      <c r="B786" s="3" t="s">
        <v>3889</v>
      </c>
      <c r="C786" s="3" t="s">
        <v>3890</v>
      </c>
      <c r="D786" s="5">
        <v>4</v>
      </c>
      <c r="E786" s="3" t="s">
        <v>243</v>
      </c>
      <c r="F786" s="5">
        <v>2</v>
      </c>
      <c r="G786" s="5">
        <v>25</v>
      </c>
      <c r="H786" s="3" t="s">
        <v>2</v>
      </c>
      <c r="I786" s="3" t="s">
        <v>2</v>
      </c>
      <c r="J786" s="55"/>
      <c r="K786" s="3"/>
      <c r="L786" s="48">
        <v>9.3</v>
      </c>
      <c r="M786" s="5">
        <v>94</v>
      </c>
      <c r="N786" s="48">
        <v>5.851</v>
      </c>
      <c r="O786" s="48">
        <v>92.1052632</v>
      </c>
      <c r="P786" s="5">
        <v>60</v>
      </c>
      <c r="Q786" s="3"/>
    </row>
    <row x14ac:dyDescent="0.25" r="787" customHeight="1" ht="16.5">
      <c r="A787" s="5">
        <v>22344</v>
      </c>
      <c r="B787" s="3" t="s">
        <v>3891</v>
      </c>
      <c r="C787" s="3" t="s">
        <v>3892</v>
      </c>
      <c r="D787" s="5">
        <v>15</v>
      </c>
      <c r="E787" s="3" t="s">
        <v>82</v>
      </c>
      <c r="F787" s="5">
        <v>1</v>
      </c>
      <c r="G787" s="5">
        <v>4</v>
      </c>
      <c r="H787" s="3" t="s">
        <v>2</v>
      </c>
      <c r="I787" s="3" t="s">
        <v>2</v>
      </c>
      <c r="J787" s="5">
        <v>2</v>
      </c>
      <c r="K787" s="3" t="s">
        <v>3893</v>
      </c>
      <c r="L787" s="48">
        <v>3.8</v>
      </c>
      <c r="M787" s="5">
        <v>92</v>
      </c>
      <c r="N787" s="48">
        <v>2.367</v>
      </c>
      <c r="O787" s="48">
        <v>78.032345</v>
      </c>
      <c r="P787" s="5">
        <v>35</v>
      </c>
      <c r="Q787" s="3"/>
    </row>
    <row x14ac:dyDescent="0.25" r="788" customHeight="1" ht="16.5">
      <c r="A788" s="5">
        <v>22358</v>
      </c>
      <c r="B788" s="3" t="s">
        <v>2071</v>
      </c>
      <c r="C788" s="3" t="s">
        <v>2072</v>
      </c>
      <c r="D788" s="5">
        <v>15</v>
      </c>
      <c r="E788" s="3" t="s">
        <v>82</v>
      </c>
      <c r="F788" s="5">
        <v>15</v>
      </c>
      <c r="G788" s="5">
        <v>18</v>
      </c>
      <c r="H788" s="3" t="s">
        <v>2</v>
      </c>
      <c r="I788" s="3" t="s">
        <v>2</v>
      </c>
      <c r="J788" s="5">
        <v>2</v>
      </c>
      <c r="K788" s="3" t="s">
        <v>2073</v>
      </c>
      <c r="L788" s="48">
        <v>11.5</v>
      </c>
      <c r="M788" s="5">
        <v>98</v>
      </c>
      <c r="N788" s="48">
        <v>7.081</v>
      </c>
      <c r="O788" s="48">
        <v>96.6165414</v>
      </c>
      <c r="P788" s="5">
        <v>66</v>
      </c>
      <c r="Q788" s="3"/>
    </row>
    <row x14ac:dyDescent="0.25" r="789" customHeight="1" ht="16.5">
      <c r="A789" s="5">
        <v>22606</v>
      </c>
      <c r="B789" s="3" t="s">
        <v>3894</v>
      </c>
      <c r="C789" s="3" t="s">
        <v>3895</v>
      </c>
      <c r="D789" s="5">
        <v>37</v>
      </c>
      <c r="E789" s="3" t="s">
        <v>446</v>
      </c>
      <c r="F789" s="5">
        <v>2</v>
      </c>
      <c r="G789" s="5">
        <v>28</v>
      </c>
      <c r="H789" s="3" t="s">
        <v>2</v>
      </c>
      <c r="I789" s="3" t="s">
        <v>2</v>
      </c>
      <c r="J789" s="55"/>
      <c r="K789" s="3"/>
      <c r="L789" s="48">
        <v>0.7</v>
      </c>
      <c r="M789" s="5">
        <v>24</v>
      </c>
      <c r="N789" s="48">
        <v>0.517</v>
      </c>
      <c r="O789" s="48">
        <v>9.057971</v>
      </c>
      <c r="P789" s="5">
        <v>22</v>
      </c>
      <c r="Q789" s="3"/>
    </row>
    <row x14ac:dyDescent="0.25" r="790" customHeight="1" ht="16.5">
      <c r="A790" s="5">
        <v>22626</v>
      </c>
      <c r="B790" s="3" t="s">
        <v>2053</v>
      </c>
      <c r="C790" s="3" t="s">
        <v>2054</v>
      </c>
      <c r="D790" s="5">
        <v>22</v>
      </c>
      <c r="E790" s="3" t="s">
        <v>75</v>
      </c>
      <c r="F790" s="5">
        <v>71</v>
      </c>
      <c r="G790" s="5">
        <v>208</v>
      </c>
      <c r="H790" s="3" t="s">
        <v>2</v>
      </c>
      <c r="I790" s="3" t="s">
        <v>2</v>
      </c>
      <c r="J790" s="5">
        <v>3</v>
      </c>
      <c r="K790" s="3" t="s">
        <v>2055</v>
      </c>
      <c r="L790" s="5">
        <v>3</v>
      </c>
      <c r="M790" s="5">
        <v>66</v>
      </c>
      <c r="N790" s="48">
        <v>2.849</v>
      </c>
      <c r="O790" s="48">
        <v>70.2072539</v>
      </c>
      <c r="P790" s="5">
        <v>73</v>
      </c>
      <c r="Q790" s="3"/>
    </row>
    <row x14ac:dyDescent="0.25" r="791" customHeight="1" ht="16.5">
      <c r="A791" s="5">
        <v>22644</v>
      </c>
      <c r="B791" s="3" t="s">
        <v>3896</v>
      </c>
      <c r="C791" s="3" t="s">
        <v>3897</v>
      </c>
      <c r="D791" s="5">
        <v>16</v>
      </c>
      <c r="E791" s="3" t="s">
        <v>55</v>
      </c>
      <c r="F791" s="5">
        <v>1</v>
      </c>
      <c r="G791" s="5">
        <v>1</v>
      </c>
      <c r="H791" s="3" t="s">
        <v>2</v>
      </c>
      <c r="I791" s="3" t="s">
        <v>2</v>
      </c>
      <c r="J791" s="55"/>
      <c r="K791" s="3"/>
      <c r="L791" s="48">
        <v>4.9</v>
      </c>
      <c r="M791" s="5">
        <v>90</v>
      </c>
      <c r="N791" s="48">
        <v>2.742</v>
      </c>
      <c r="O791" s="48">
        <v>80.859375</v>
      </c>
      <c r="P791" s="5">
        <v>35</v>
      </c>
      <c r="Q791" s="3"/>
    </row>
    <row x14ac:dyDescent="0.25" r="792" customHeight="1" ht="16.5">
      <c r="A792" s="5">
        <v>22663</v>
      </c>
      <c r="B792" s="3" t="s">
        <v>3898</v>
      </c>
      <c r="C792" s="3" t="s">
        <v>3899</v>
      </c>
      <c r="D792" s="5">
        <v>8</v>
      </c>
      <c r="E792" s="3" t="s">
        <v>64</v>
      </c>
      <c r="F792" s="5">
        <v>4</v>
      </c>
      <c r="G792" s="5">
        <v>18</v>
      </c>
      <c r="H792" s="3" t="s">
        <v>2</v>
      </c>
      <c r="I792" s="3" t="s">
        <v>2</v>
      </c>
      <c r="J792" s="5">
        <v>2</v>
      </c>
      <c r="K792" s="3" t="s">
        <v>3900</v>
      </c>
      <c r="L792" s="48">
        <v>5.3</v>
      </c>
      <c r="M792" s="5">
        <v>85</v>
      </c>
      <c r="N792" s="48">
        <v>3.292</v>
      </c>
      <c r="O792" s="48">
        <v>92.8571429</v>
      </c>
      <c r="P792" s="5">
        <v>43</v>
      </c>
      <c r="Q792" s="3"/>
    </row>
    <row x14ac:dyDescent="0.25" r="793" customHeight="1" ht="16.5">
      <c r="A793" s="5">
        <v>22680</v>
      </c>
      <c r="B793" s="3" t="s">
        <v>1726</v>
      </c>
      <c r="C793" s="3" t="s">
        <v>1727</v>
      </c>
      <c r="D793" s="5">
        <v>37</v>
      </c>
      <c r="E793" s="3" t="s">
        <v>446</v>
      </c>
      <c r="F793" s="5">
        <v>48</v>
      </c>
      <c r="G793" s="5">
        <v>102</v>
      </c>
      <c r="H793" s="3" t="s">
        <v>2</v>
      </c>
      <c r="I793" s="3" t="s">
        <v>2</v>
      </c>
      <c r="J793" s="5">
        <v>3</v>
      </c>
      <c r="K793" s="3" t="s">
        <v>1728</v>
      </c>
      <c r="L793" s="48">
        <v>3.2</v>
      </c>
      <c r="M793" s="5">
        <v>73</v>
      </c>
      <c r="N793" s="48">
        <v>2.067</v>
      </c>
      <c r="O793" s="48">
        <v>67.7536232</v>
      </c>
      <c r="P793" s="5">
        <v>98</v>
      </c>
      <c r="Q793" s="3"/>
    </row>
    <row x14ac:dyDescent="0.25" r="794" customHeight="1" ht="16.5">
      <c r="A794" s="5">
        <v>22851</v>
      </c>
      <c r="B794" s="3" t="s">
        <v>2026</v>
      </c>
      <c r="C794" s="3" t="s">
        <v>2027</v>
      </c>
      <c r="D794" s="5">
        <v>6</v>
      </c>
      <c r="E794" s="3" t="s">
        <v>56</v>
      </c>
      <c r="F794" s="5">
        <v>2</v>
      </c>
      <c r="G794" s="5">
        <v>1</v>
      </c>
      <c r="H794" s="3" t="s">
        <v>2</v>
      </c>
      <c r="I794" s="3" t="s">
        <v>2</v>
      </c>
      <c r="J794" s="5">
        <v>3</v>
      </c>
      <c r="K794" s="3" t="s">
        <v>2028</v>
      </c>
      <c r="L794" s="48">
        <v>11.8</v>
      </c>
      <c r="M794" s="5">
        <v>95</v>
      </c>
      <c r="N794" s="48">
        <v>8.484</v>
      </c>
      <c r="O794" s="48">
        <v>90.8227848</v>
      </c>
      <c r="P794" s="5">
        <v>49</v>
      </c>
      <c r="Q794" s="3"/>
    </row>
    <row x14ac:dyDescent="0.25" r="795" customHeight="1" ht="16.5">
      <c r="A795" s="5">
        <v>22863</v>
      </c>
      <c r="B795" s="3" t="s">
        <v>3901</v>
      </c>
      <c r="C795" s="3" t="s">
        <v>3902</v>
      </c>
      <c r="D795" s="5">
        <v>18</v>
      </c>
      <c r="E795" s="3" t="s">
        <v>196</v>
      </c>
      <c r="F795" s="5">
        <v>1</v>
      </c>
      <c r="G795" s="5">
        <v>4</v>
      </c>
      <c r="H795" s="3" t="s">
        <v>2</v>
      </c>
      <c r="I795" s="3" t="s">
        <v>2</v>
      </c>
      <c r="J795" s="55"/>
      <c r="K795" s="3"/>
      <c r="L795" s="48">
        <v>4.9</v>
      </c>
      <c r="M795" s="5">
        <v>93</v>
      </c>
      <c r="N795" s="48">
        <v>3.047</v>
      </c>
      <c r="O795" s="48">
        <v>87.3626374</v>
      </c>
      <c r="P795" s="5">
        <v>29</v>
      </c>
      <c r="Q795" s="3"/>
    </row>
    <row x14ac:dyDescent="0.25" r="796" customHeight="1" ht="16.5">
      <c r="A796" s="5">
        <v>23623</v>
      </c>
      <c r="B796" s="3" t="s">
        <v>3903</v>
      </c>
      <c r="C796" s="3" t="s">
        <v>3904</v>
      </c>
      <c r="D796" s="5">
        <v>36</v>
      </c>
      <c r="E796" s="3" t="s">
        <v>3905</v>
      </c>
      <c r="F796" s="5">
        <v>1</v>
      </c>
      <c r="G796" s="5">
        <v>422</v>
      </c>
      <c r="H796" s="3" t="s">
        <v>2</v>
      </c>
      <c r="I796" s="3" t="s">
        <v>2</v>
      </c>
      <c r="J796" s="55"/>
      <c r="K796" s="3"/>
      <c r="L796" s="13"/>
      <c r="M796" s="7"/>
      <c r="N796" s="13"/>
      <c r="O796" s="13"/>
      <c r="P796" s="5">
        <v>8</v>
      </c>
      <c r="Q796" s="3"/>
    </row>
    <row x14ac:dyDescent="0.25" r="797" customHeight="1" ht="16.5">
      <c r="A797" s="5">
        <v>24366</v>
      </c>
      <c r="B797" s="3" t="s">
        <v>3906</v>
      </c>
      <c r="C797" s="3" t="s">
        <v>3907</v>
      </c>
      <c r="D797" s="5">
        <v>16</v>
      </c>
      <c r="E797" s="3" t="s">
        <v>55</v>
      </c>
      <c r="F797" s="5">
        <v>6</v>
      </c>
      <c r="G797" s="5">
        <v>6</v>
      </c>
      <c r="H797" s="3" t="s">
        <v>2</v>
      </c>
      <c r="I797" s="3" t="s">
        <v>2</v>
      </c>
      <c r="J797" s="5">
        <v>2</v>
      </c>
      <c r="K797" s="3" t="s">
        <v>3908</v>
      </c>
      <c r="L797" s="48">
        <v>32.8</v>
      </c>
      <c r="M797" s="5">
        <v>99</v>
      </c>
      <c r="N797" s="48">
        <v>40.595</v>
      </c>
      <c r="O797" s="48">
        <v>99.6774194</v>
      </c>
      <c r="P797" s="5">
        <v>64</v>
      </c>
      <c r="Q797" s="3"/>
    </row>
    <row x14ac:dyDescent="0.25" r="798" customHeight="1" ht="16.5">
      <c r="A798" s="5">
        <v>24429</v>
      </c>
      <c r="B798" s="3" t="s">
        <v>3909</v>
      </c>
      <c r="C798" s="3" t="s">
        <v>3910</v>
      </c>
      <c r="D798" s="5">
        <v>15</v>
      </c>
      <c r="E798" s="3" t="s">
        <v>82</v>
      </c>
      <c r="F798" s="5">
        <v>2</v>
      </c>
      <c r="G798" s="5">
        <v>9</v>
      </c>
      <c r="H798" s="3" t="s">
        <v>2</v>
      </c>
      <c r="I798" s="3" t="s">
        <v>2</v>
      </c>
      <c r="J798" s="55"/>
      <c r="K798" s="3"/>
      <c r="L798" s="48">
        <v>3.9</v>
      </c>
      <c r="M798" s="5">
        <v>91</v>
      </c>
      <c r="N798" s="48">
        <v>2.807</v>
      </c>
      <c r="O798" s="48">
        <v>72.4242424</v>
      </c>
      <c r="P798" s="5">
        <v>34</v>
      </c>
      <c r="Q798" s="3"/>
    </row>
    <row x14ac:dyDescent="0.25" r="799" customHeight="1" ht="16.5">
      <c r="A799" s="5">
        <v>24532</v>
      </c>
      <c r="B799" s="3" t="s">
        <v>3911</v>
      </c>
      <c r="C799" s="3" t="s">
        <v>3912</v>
      </c>
      <c r="D799" s="5">
        <v>14</v>
      </c>
      <c r="E799" s="3" t="s">
        <v>156</v>
      </c>
      <c r="F799" s="5">
        <v>3</v>
      </c>
      <c r="G799" s="5">
        <v>12</v>
      </c>
      <c r="H799" s="3" t="s">
        <v>3</v>
      </c>
      <c r="I799" s="3" t="s">
        <v>2</v>
      </c>
      <c r="J799" s="55"/>
      <c r="K799" s="3"/>
      <c r="L799" s="48">
        <v>7.6</v>
      </c>
      <c r="M799" s="5">
        <v>87</v>
      </c>
      <c r="N799" s="48">
        <v>4.141</v>
      </c>
      <c r="O799" s="48">
        <v>82.183908</v>
      </c>
      <c r="P799" s="5">
        <v>52</v>
      </c>
      <c r="Q799" s="3"/>
    </row>
    <row x14ac:dyDescent="0.25" r="800" customHeight="1" ht="16.5">
      <c r="A800" s="5">
        <v>24559</v>
      </c>
      <c r="B800" s="3" t="s">
        <v>735</v>
      </c>
      <c r="C800" s="3" t="s">
        <v>736</v>
      </c>
      <c r="D800" s="5">
        <v>22</v>
      </c>
      <c r="E800" s="3" t="s">
        <v>75</v>
      </c>
      <c r="F800" s="5">
        <v>14</v>
      </c>
      <c r="G800" s="5">
        <v>18</v>
      </c>
      <c r="H800" s="3" t="s">
        <v>2</v>
      </c>
      <c r="I800" s="3" t="s">
        <v>2</v>
      </c>
      <c r="J800" s="5">
        <v>2</v>
      </c>
      <c r="K800" s="3" t="s">
        <v>737</v>
      </c>
      <c r="L800" s="48">
        <v>11.3</v>
      </c>
      <c r="M800" s="5">
        <v>98</v>
      </c>
      <c r="N800" s="48">
        <v>6.782</v>
      </c>
      <c r="O800" s="48">
        <v>91.2121212</v>
      </c>
      <c r="P800" s="5">
        <v>89</v>
      </c>
      <c r="Q800" s="3"/>
    </row>
    <row x14ac:dyDescent="0.25" r="801" customHeight="1" ht="16.5">
      <c r="A801" s="5">
        <v>24584</v>
      </c>
      <c r="B801" s="3" t="s">
        <v>3913</v>
      </c>
      <c r="C801" s="3" t="s">
        <v>3914</v>
      </c>
      <c r="D801" s="5">
        <v>8</v>
      </c>
      <c r="E801" s="3" t="s">
        <v>64</v>
      </c>
      <c r="F801" s="5">
        <v>17</v>
      </c>
      <c r="G801" s="5">
        <v>33</v>
      </c>
      <c r="H801" s="3" t="s">
        <v>2</v>
      </c>
      <c r="I801" s="3" t="s">
        <v>2</v>
      </c>
      <c r="J801" s="5">
        <v>2</v>
      </c>
      <c r="K801" s="3" t="s">
        <v>3915</v>
      </c>
      <c r="L801" s="48">
        <v>9.4</v>
      </c>
      <c r="M801" s="5">
        <v>93</v>
      </c>
      <c r="N801" s="48">
        <v>5.793</v>
      </c>
      <c r="O801" s="48">
        <v>86.900369</v>
      </c>
      <c r="P801" s="5">
        <v>59</v>
      </c>
      <c r="Q801" s="3"/>
    </row>
    <row x14ac:dyDescent="0.25" r="802" customHeight="1" ht="16.5">
      <c r="A802" s="5">
        <v>24596</v>
      </c>
      <c r="B802" s="3" t="s">
        <v>3916</v>
      </c>
      <c r="C802" s="3" t="s">
        <v>3917</v>
      </c>
      <c r="D802" s="5">
        <v>16</v>
      </c>
      <c r="E802" s="3" t="s">
        <v>55</v>
      </c>
      <c r="F802" s="5">
        <v>8</v>
      </c>
      <c r="G802" s="5">
        <v>8</v>
      </c>
      <c r="H802" s="3" t="s">
        <v>2</v>
      </c>
      <c r="I802" s="3" t="s">
        <v>2</v>
      </c>
      <c r="J802" s="5">
        <v>3</v>
      </c>
      <c r="K802" s="3" t="s">
        <v>3918</v>
      </c>
      <c r="L802" s="48">
        <v>6.7</v>
      </c>
      <c r="M802" s="5">
        <v>88</v>
      </c>
      <c r="N802" s="48">
        <v>4.183</v>
      </c>
      <c r="O802" s="48">
        <v>74.3243243</v>
      </c>
      <c r="P802" s="5">
        <v>35</v>
      </c>
      <c r="Q802" s="3"/>
    </row>
    <row x14ac:dyDescent="0.25" r="803" customHeight="1" ht="16.5">
      <c r="A803" s="5">
        <v>24597</v>
      </c>
      <c r="B803" s="3" t="s">
        <v>3919</v>
      </c>
      <c r="C803" s="3" t="s">
        <v>3920</v>
      </c>
      <c r="D803" s="5">
        <v>22</v>
      </c>
      <c r="E803" s="3" t="s">
        <v>75</v>
      </c>
      <c r="F803" s="5">
        <v>6</v>
      </c>
      <c r="G803" s="5">
        <v>21</v>
      </c>
      <c r="H803" s="3" t="s">
        <v>2</v>
      </c>
      <c r="I803" s="3" t="s">
        <v>2</v>
      </c>
      <c r="J803" s="5">
        <v>2</v>
      </c>
      <c r="K803" s="3" t="s">
        <v>3921</v>
      </c>
      <c r="L803" s="48">
        <v>3.6</v>
      </c>
      <c r="M803" s="5">
        <v>72</v>
      </c>
      <c r="N803" s="48">
        <v>2.177</v>
      </c>
      <c r="O803" s="48">
        <v>53.626943</v>
      </c>
      <c r="P803" s="5">
        <v>42</v>
      </c>
      <c r="Q803" s="3"/>
    </row>
    <row x14ac:dyDescent="0.25" r="804" customHeight="1" ht="16.5">
      <c r="A804" s="5">
        <v>24598</v>
      </c>
      <c r="B804" s="3" t="s">
        <v>3922</v>
      </c>
      <c r="C804" s="3" t="s">
        <v>3923</v>
      </c>
      <c r="D804" s="5">
        <v>15</v>
      </c>
      <c r="E804" s="3" t="s">
        <v>82</v>
      </c>
      <c r="F804" s="5">
        <v>2</v>
      </c>
      <c r="G804" s="5">
        <v>4</v>
      </c>
      <c r="H804" s="3" t="s">
        <v>2</v>
      </c>
      <c r="I804" s="3" t="s">
        <v>2</v>
      </c>
      <c r="J804" s="5">
        <v>2</v>
      </c>
      <c r="K804" s="3" t="s">
        <v>3924</v>
      </c>
      <c r="L804" s="48">
        <v>4.7</v>
      </c>
      <c r="M804" s="5">
        <v>88</v>
      </c>
      <c r="N804" s="48">
        <v>2.825</v>
      </c>
      <c r="O804" s="5">
        <v>75</v>
      </c>
      <c r="P804" s="5">
        <v>42</v>
      </c>
      <c r="Q804" s="3"/>
    </row>
    <row x14ac:dyDescent="0.25" r="805" customHeight="1" ht="16.5">
      <c r="A805" s="5">
        <v>24601</v>
      </c>
      <c r="B805" s="3" t="s">
        <v>3925</v>
      </c>
      <c r="C805" s="3" t="s">
        <v>3926</v>
      </c>
      <c r="D805" s="5">
        <v>19</v>
      </c>
      <c r="E805" s="3" t="s">
        <v>116</v>
      </c>
      <c r="F805" s="5">
        <v>1</v>
      </c>
      <c r="G805" s="5">
        <v>15</v>
      </c>
      <c r="H805" s="3" t="s">
        <v>2</v>
      </c>
      <c r="I805" s="3" t="s">
        <v>2</v>
      </c>
      <c r="J805" s="5">
        <v>2</v>
      </c>
      <c r="K805" s="3" t="s">
        <v>3927</v>
      </c>
      <c r="L805" s="48">
        <v>9.4</v>
      </c>
      <c r="M805" s="5">
        <v>96</v>
      </c>
      <c r="N805" s="48">
        <v>4.838</v>
      </c>
      <c r="O805" s="48">
        <v>88.3333333</v>
      </c>
      <c r="P805" s="5">
        <v>52</v>
      </c>
      <c r="Q805" s="3"/>
    </row>
    <row x14ac:dyDescent="0.25" r="806" customHeight="1" ht="16.5">
      <c r="A806" s="5">
        <v>24602</v>
      </c>
      <c r="B806" s="3" t="s">
        <v>1743</v>
      </c>
      <c r="C806" s="3" t="s">
        <v>1744</v>
      </c>
      <c r="D806" s="5">
        <v>8</v>
      </c>
      <c r="E806" s="3" t="s">
        <v>64</v>
      </c>
      <c r="F806" s="5">
        <v>3</v>
      </c>
      <c r="G806" s="5">
        <v>5</v>
      </c>
      <c r="H806" s="3" t="s">
        <v>2</v>
      </c>
      <c r="I806" s="3" t="s">
        <v>2</v>
      </c>
      <c r="J806" s="5">
        <v>2</v>
      </c>
      <c r="K806" s="3" t="s">
        <v>1587</v>
      </c>
      <c r="L806" s="48">
        <v>6.4</v>
      </c>
      <c r="M806" s="5">
        <v>88</v>
      </c>
      <c r="N806" s="48">
        <v>3.47</v>
      </c>
      <c r="O806" s="48">
        <v>74.4565217</v>
      </c>
      <c r="P806" s="5">
        <v>37</v>
      </c>
      <c r="Q806" s="3"/>
    </row>
    <row x14ac:dyDescent="0.25" r="807" customHeight="1" ht="16.5">
      <c r="A807" s="5">
        <v>24614</v>
      </c>
      <c r="B807" s="3" t="s">
        <v>3928</v>
      </c>
      <c r="C807" s="3" t="s">
        <v>3929</v>
      </c>
      <c r="D807" s="5">
        <v>18</v>
      </c>
      <c r="E807" s="3" t="s">
        <v>196</v>
      </c>
      <c r="F807" s="5">
        <v>1</v>
      </c>
      <c r="G807" s="5">
        <v>7</v>
      </c>
      <c r="H807" s="3" t="s">
        <v>2</v>
      </c>
      <c r="I807" s="3" t="s">
        <v>2</v>
      </c>
      <c r="J807" s="5">
        <v>3</v>
      </c>
      <c r="K807" s="3" t="s">
        <v>3930</v>
      </c>
      <c r="L807" s="48">
        <v>11.8</v>
      </c>
      <c r="M807" s="5">
        <v>94</v>
      </c>
      <c r="N807" s="48">
        <v>7.242</v>
      </c>
      <c r="O807" s="48">
        <v>91.3793103</v>
      </c>
      <c r="P807" s="5">
        <v>89</v>
      </c>
      <c r="Q807" s="3"/>
    </row>
    <row x14ac:dyDescent="0.25" r="808" customHeight="1" ht="16.5">
      <c r="A808" s="5">
        <v>24632</v>
      </c>
      <c r="B808" s="3" t="s">
        <v>3931</v>
      </c>
      <c r="C808" s="3" t="s">
        <v>3932</v>
      </c>
      <c r="D808" s="5">
        <v>21</v>
      </c>
      <c r="E808" s="3" t="s">
        <v>60</v>
      </c>
      <c r="F808" s="5">
        <v>3</v>
      </c>
      <c r="G808" s="5">
        <v>12</v>
      </c>
      <c r="H808" s="3" t="s">
        <v>2</v>
      </c>
      <c r="I808" s="3" t="s">
        <v>2</v>
      </c>
      <c r="J808" s="5">
        <v>3</v>
      </c>
      <c r="K808" s="3" t="s">
        <v>3933</v>
      </c>
      <c r="L808" s="48">
        <v>6.5</v>
      </c>
      <c r="M808" s="5">
        <v>98</v>
      </c>
      <c r="N808" s="48">
        <v>3.519</v>
      </c>
      <c r="O808" s="48">
        <v>93.3823529</v>
      </c>
      <c r="P808" s="5">
        <v>53</v>
      </c>
      <c r="Q808" s="3"/>
    </row>
    <row x14ac:dyDescent="0.25" r="809" customHeight="1" ht="16.5">
      <c r="A809" s="5">
        <v>24656</v>
      </c>
      <c r="B809" s="3" t="s">
        <v>1861</v>
      </c>
      <c r="C809" s="3" t="s">
        <v>1862</v>
      </c>
      <c r="D809" s="5">
        <v>17</v>
      </c>
      <c r="E809" s="3" t="s">
        <v>311</v>
      </c>
      <c r="F809" s="5">
        <v>24</v>
      </c>
      <c r="G809" s="5">
        <v>21</v>
      </c>
      <c r="H809" s="3" t="s">
        <v>2</v>
      </c>
      <c r="I809" s="3" t="s">
        <v>2</v>
      </c>
      <c r="J809" s="5">
        <v>3</v>
      </c>
      <c r="K809" s="3" t="s">
        <v>1863</v>
      </c>
      <c r="L809" s="48">
        <v>6.2</v>
      </c>
      <c r="M809" s="5">
        <v>93</v>
      </c>
      <c r="N809" s="48">
        <v>3.293</v>
      </c>
      <c r="O809" s="48">
        <v>74.7058824</v>
      </c>
      <c r="P809" s="5">
        <v>54</v>
      </c>
      <c r="Q809" s="3"/>
    </row>
    <row x14ac:dyDescent="0.25" r="810" customHeight="1" ht="16.5">
      <c r="A810" s="5">
        <v>24667</v>
      </c>
      <c r="B810" s="3" t="s">
        <v>3934</v>
      </c>
      <c r="C810" s="3" t="s">
        <v>3935</v>
      </c>
      <c r="D810" s="5">
        <v>8</v>
      </c>
      <c r="E810" s="3" t="s">
        <v>64</v>
      </c>
      <c r="F810" s="5">
        <v>1</v>
      </c>
      <c r="G810" s="5">
        <v>3</v>
      </c>
      <c r="H810" s="3" t="s">
        <v>2</v>
      </c>
      <c r="I810" s="3" t="s">
        <v>2</v>
      </c>
      <c r="J810" s="5">
        <v>3</v>
      </c>
      <c r="K810" s="3" t="s">
        <v>3936</v>
      </c>
      <c r="L810" s="48">
        <v>12.5</v>
      </c>
      <c r="M810" s="5">
        <v>96</v>
      </c>
      <c r="N810" s="48">
        <v>7.546</v>
      </c>
      <c r="O810" s="48">
        <v>97.2826087</v>
      </c>
      <c r="P810" s="5">
        <v>47</v>
      </c>
      <c r="Q810" s="3"/>
    </row>
    <row x14ac:dyDescent="0.25" r="811" customHeight="1" ht="16.5">
      <c r="A811" s="5">
        <v>24669</v>
      </c>
      <c r="B811" s="3" t="s">
        <v>3937</v>
      </c>
      <c r="C811" s="3" t="s">
        <v>3938</v>
      </c>
      <c r="D811" s="5">
        <v>17</v>
      </c>
      <c r="E811" s="3" t="s">
        <v>311</v>
      </c>
      <c r="F811" s="5">
        <v>2</v>
      </c>
      <c r="G811" s="5">
        <v>14</v>
      </c>
      <c r="H811" s="3" t="s">
        <v>2</v>
      </c>
      <c r="I811" s="3" t="s">
        <v>2</v>
      </c>
      <c r="J811" s="55"/>
      <c r="K811" s="3"/>
      <c r="L811" s="5">
        <v>6</v>
      </c>
      <c r="M811" s="5">
        <v>95</v>
      </c>
      <c r="N811" s="48">
        <v>3.357</v>
      </c>
      <c r="O811" s="48">
        <v>81.1904762</v>
      </c>
      <c r="P811" s="5">
        <v>49</v>
      </c>
      <c r="Q811" s="3"/>
    </row>
    <row x14ac:dyDescent="0.25" r="812" customHeight="1" ht="16.5">
      <c r="A812" s="5">
        <v>24685</v>
      </c>
      <c r="B812" s="3" t="s">
        <v>3939</v>
      </c>
      <c r="C812" s="3" t="s">
        <v>3940</v>
      </c>
      <c r="D812" s="5">
        <v>16</v>
      </c>
      <c r="E812" s="3" t="s">
        <v>55</v>
      </c>
      <c r="F812" s="5">
        <v>1</v>
      </c>
      <c r="G812" s="5">
        <v>1</v>
      </c>
      <c r="H812" s="3" t="s">
        <v>2</v>
      </c>
      <c r="I812" s="3" t="s">
        <v>2</v>
      </c>
      <c r="J812" s="55"/>
      <c r="K812" s="3"/>
      <c r="L812" s="48">
        <v>7.4</v>
      </c>
      <c r="M812" s="5">
        <v>96</v>
      </c>
      <c r="N812" s="48">
        <v>3.54</v>
      </c>
      <c r="O812" s="48">
        <v>91.796875</v>
      </c>
      <c r="P812" s="5">
        <v>37</v>
      </c>
      <c r="Q812" s="3"/>
    </row>
    <row x14ac:dyDescent="0.25" r="813" customHeight="1" ht="16.5">
      <c r="A813" s="5">
        <v>24765</v>
      </c>
      <c r="B813" s="3" t="s">
        <v>3941</v>
      </c>
      <c r="C813" s="3" t="s">
        <v>3942</v>
      </c>
      <c r="D813" s="5">
        <v>2</v>
      </c>
      <c r="E813" s="3" t="s">
        <v>1463</v>
      </c>
      <c r="F813" s="5">
        <v>1</v>
      </c>
      <c r="G813" s="5">
        <v>1</v>
      </c>
      <c r="H813" s="3" t="s">
        <v>2</v>
      </c>
      <c r="I813" s="3" t="s">
        <v>2</v>
      </c>
      <c r="J813" s="55"/>
      <c r="K813" s="3"/>
      <c r="L813" s="48">
        <v>5.3</v>
      </c>
      <c r="M813" s="5">
        <v>91</v>
      </c>
      <c r="N813" s="48">
        <v>3.33</v>
      </c>
      <c r="O813" s="48">
        <v>79.4117647</v>
      </c>
      <c r="P813" s="5">
        <v>23</v>
      </c>
      <c r="Q813" s="3"/>
    </row>
    <row x14ac:dyDescent="0.25" r="814" customHeight="1" ht="16.5">
      <c r="A814" s="5">
        <v>24789</v>
      </c>
      <c r="B814" s="3" t="s">
        <v>3943</v>
      </c>
      <c r="C814" s="3" t="s">
        <v>3944</v>
      </c>
      <c r="D814" s="5">
        <v>19</v>
      </c>
      <c r="E814" s="3" t="s">
        <v>116</v>
      </c>
      <c r="F814" s="5">
        <v>3</v>
      </c>
      <c r="G814" s="5">
        <v>6</v>
      </c>
      <c r="H814" s="3" t="s">
        <v>2</v>
      </c>
      <c r="I814" s="3" t="s">
        <v>2</v>
      </c>
      <c r="J814" s="5">
        <v>3</v>
      </c>
      <c r="K814" s="3" t="s">
        <v>3945</v>
      </c>
      <c r="L814" s="48">
        <v>7.3</v>
      </c>
      <c r="M814" s="5">
        <v>84</v>
      </c>
      <c r="N814" s="48">
        <v>4.887</v>
      </c>
      <c r="O814" s="48">
        <v>89.0740741</v>
      </c>
      <c r="P814" s="5">
        <v>34</v>
      </c>
      <c r="Q814" s="3"/>
    </row>
    <row x14ac:dyDescent="0.25" r="815" customHeight="1" ht="16.5">
      <c r="A815" s="5">
        <v>24798</v>
      </c>
      <c r="B815" s="3" t="s">
        <v>3946</v>
      </c>
      <c r="C815" s="3" t="s">
        <v>3947</v>
      </c>
      <c r="D815" s="5">
        <v>21</v>
      </c>
      <c r="E815" s="3" t="s">
        <v>60</v>
      </c>
      <c r="F815" s="5">
        <v>10</v>
      </c>
      <c r="G815" s="5">
        <v>76</v>
      </c>
      <c r="H815" s="3" t="s">
        <v>2</v>
      </c>
      <c r="I815" s="3" t="s">
        <v>2</v>
      </c>
      <c r="J815" s="55"/>
      <c r="K815" s="3"/>
      <c r="L815" s="48">
        <v>4.6</v>
      </c>
      <c r="M815" s="5">
        <v>89</v>
      </c>
      <c r="N815" s="48">
        <v>2.781</v>
      </c>
      <c r="O815" s="48">
        <v>72.3529412</v>
      </c>
      <c r="P815" s="5">
        <v>47</v>
      </c>
      <c r="Q815" s="3"/>
    </row>
    <row x14ac:dyDescent="0.25" r="816" customHeight="1" ht="16.5">
      <c r="A816" s="5">
        <v>24819</v>
      </c>
      <c r="B816" s="3" t="s">
        <v>3948</v>
      </c>
      <c r="C816" s="3" t="s">
        <v>3949</v>
      </c>
      <c r="D816" s="5">
        <v>14</v>
      </c>
      <c r="E816" s="3" t="s">
        <v>156</v>
      </c>
      <c r="F816" s="5">
        <v>3</v>
      </c>
      <c r="G816" s="5">
        <v>38</v>
      </c>
      <c r="H816" s="3" t="s">
        <v>2</v>
      </c>
      <c r="I816" s="3" t="s">
        <v>2</v>
      </c>
      <c r="J816" s="5">
        <v>2</v>
      </c>
      <c r="K816" s="3" t="s">
        <v>3950</v>
      </c>
      <c r="L816" s="48">
        <v>6.3</v>
      </c>
      <c r="M816" s="5">
        <v>88</v>
      </c>
      <c r="N816" s="48">
        <v>3.137</v>
      </c>
      <c r="O816" s="48">
        <v>63.7931034</v>
      </c>
      <c r="P816" s="5">
        <v>44</v>
      </c>
      <c r="Q816" s="3"/>
    </row>
    <row x14ac:dyDescent="0.25" r="817" customHeight="1" ht="16.5">
      <c r="A817" s="5">
        <v>24871</v>
      </c>
      <c r="B817" s="3" t="s">
        <v>3951</v>
      </c>
      <c r="C817" s="3" t="s">
        <v>3952</v>
      </c>
      <c r="D817" s="5">
        <v>8</v>
      </c>
      <c r="E817" s="3" t="s">
        <v>64</v>
      </c>
      <c r="F817" s="5">
        <v>3</v>
      </c>
      <c r="G817" s="5">
        <v>8</v>
      </c>
      <c r="H817" s="3" t="s">
        <v>2</v>
      </c>
      <c r="I817" s="3" t="s">
        <v>2</v>
      </c>
      <c r="J817" s="55"/>
      <c r="K817" s="3"/>
      <c r="L817" s="48">
        <v>8.5</v>
      </c>
      <c r="M817" s="5">
        <v>88</v>
      </c>
      <c r="N817" s="48">
        <v>5.542</v>
      </c>
      <c r="O817" s="48">
        <v>90.7407407</v>
      </c>
      <c r="P817" s="5">
        <v>50</v>
      </c>
      <c r="Q817" s="3"/>
    </row>
    <row x14ac:dyDescent="0.25" r="818" customHeight="1" ht="16.5">
      <c r="A818" s="5">
        <v>24906</v>
      </c>
      <c r="B818" s="3" t="s">
        <v>3953</v>
      </c>
      <c r="C818" s="3" t="s">
        <v>3954</v>
      </c>
      <c r="D818" s="5">
        <v>7</v>
      </c>
      <c r="E818" s="3" t="s">
        <v>1210</v>
      </c>
      <c r="F818" s="5">
        <v>1</v>
      </c>
      <c r="G818" s="5">
        <v>34</v>
      </c>
      <c r="H818" s="3" t="s">
        <v>2</v>
      </c>
      <c r="I818" s="3" t="s">
        <v>2</v>
      </c>
      <c r="J818" s="5">
        <v>2</v>
      </c>
      <c r="K818" s="3" t="s">
        <v>3955</v>
      </c>
      <c r="L818" s="48">
        <v>8.9</v>
      </c>
      <c r="M818" s="5">
        <v>97</v>
      </c>
      <c r="N818" s="48">
        <v>6.096</v>
      </c>
      <c r="O818" s="48">
        <v>94.0860215</v>
      </c>
      <c r="P818" s="5">
        <v>77</v>
      </c>
      <c r="Q818" s="3"/>
    </row>
    <row x14ac:dyDescent="0.25" r="819" customHeight="1" ht="16.5">
      <c r="A819" s="5">
        <v>24925</v>
      </c>
      <c r="B819" s="3" t="s">
        <v>3956</v>
      </c>
      <c r="C819" s="3" t="s">
        <v>3957</v>
      </c>
      <c r="D819" s="5">
        <v>16</v>
      </c>
      <c r="E819" s="3" t="s">
        <v>55</v>
      </c>
      <c r="F819" s="5">
        <v>3</v>
      </c>
      <c r="G819" s="5">
        <v>3</v>
      </c>
      <c r="H819" s="3" t="s">
        <v>2</v>
      </c>
      <c r="I819" s="3" t="s">
        <v>2</v>
      </c>
      <c r="J819" s="5">
        <v>2</v>
      </c>
      <c r="K819" s="3" t="s">
        <v>3958</v>
      </c>
      <c r="L819" s="5">
        <v>7</v>
      </c>
      <c r="M819" s="5">
        <v>94</v>
      </c>
      <c r="N819" s="48">
        <v>3.571</v>
      </c>
      <c r="O819" s="48">
        <v>86.7816092</v>
      </c>
      <c r="P819" s="5">
        <v>61</v>
      </c>
      <c r="Q819" s="3"/>
    </row>
    <row x14ac:dyDescent="0.25" r="820" customHeight="1" ht="16.5">
      <c r="A820" s="5">
        <v>24937</v>
      </c>
      <c r="B820" s="3" t="s">
        <v>3959</v>
      </c>
      <c r="C820" s="3" t="s">
        <v>3960</v>
      </c>
      <c r="D820" s="5">
        <v>17</v>
      </c>
      <c r="E820" s="3" t="s">
        <v>311</v>
      </c>
      <c r="F820" s="5">
        <v>1</v>
      </c>
      <c r="G820" s="5">
        <v>49</v>
      </c>
      <c r="H820" s="3" t="s">
        <v>2</v>
      </c>
      <c r="I820" s="3" t="s">
        <v>2</v>
      </c>
      <c r="J820" s="55"/>
      <c r="K820" s="3"/>
      <c r="L820" s="48">
        <v>5.9</v>
      </c>
      <c r="M820" s="5">
        <v>95</v>
      </c>
      <c r="N820" s="48">
        <v>4.1</v>
      </c>
      <c r="O820" s="48">
        <v>91.9354839</v>
      </c>
      <c r="P820" s="5">
        <v>39</v>
      </c>
      <c r="Q820" s="3"/>
    </row>
    <row x14ac:dyDescent="0.25" r="821" customHeight="1" ht="16.5">
      <c r="A821" s="5">
        <v>24962</v>
      </c>
      <c r="B821" s="3" t="s">
        <v>1821</v>
      </c>
      <c r="C821" s="3" t="s">
        <v>1822</v>
      </c>
      <c r="D821" s="5">
        <v>4</v>
      </c>
      <c r="E821" s="3" t="s">
        <v>243</v>
      </c>
      <c r="F821" s="5">
        <v>6</v>
      </c>
      <c r="G821" s="5">
        <v>6</v>
      </c>
      <c r="H821" s="3" t="s">
        <v>2</v>
      </c>
      <c r="I821" s="3" t="s">
        <v>2</v>
      </c>
      <c r="J821" s="5">
        <v>3</v>
      </c>
      <c r="K821" s="3" t="s">
        <v>1823</v>
      </c>
      <c r="L821" s="13"/>
      <c r="M821" s="7"/>
      <c r="N821" s="48">
        <v>10.419</v>
      </c>
      <c r="O821" s="48">
        <v>98.0519481</v>
      </c>
      <c r="P821" s="5">
        <v>91</v>
      </c>
      <c r="Q821" s="3"/>
    </row>
    <row x14ac:dyDescent="0.25" r="822" customHeight="1" ht="16.5">
      <c r="A822" s="5">
        <v>25018</v>
      </c>
      <c r="B822" s="3" t="s">
        <v>3961</v>
      </c>
      <c r="C822" s="3" t="s">
        <v>3962</v>
      </c>
      <c r="D822" s="5">
        <v>18</v>
      </c>
      <c r="E822" s="3" t="s">
        <v>196</v>
      </c>
      <c r="F822" s="5">
        <v>6</v>
      </c>
      <c r="G822" s="5">
        <v>224</v>
      </c>
      <c r="H822" s="3" t="s">
        <v>2</v>
      </c>
      <c r="I822" s="3" t="s">
        <v>2</v>
      </c>
      <c r="J822" s="55"/>
      <c r="K822" s="3"/>
      <c r="L822" s="48">
        <v>6.6</v>
      </c>
      <c r="M822" s="5">
        <v>89</v>
      </c>
      <c r="N822" s="48">
        <v>3.372</v>
      </c>
      <c r="O822" s="48">
        <v>69.5402299</v>
      </c>
      <c r="P822" s="5">
        <v>50</v>
      </c>
      <c r="Q822" s="3"/>
    </row>
    <row x14ac:dyDescent="0.25" r="823" customHeight="1" ht="16.5">
      <c r="A823" s="5">
        <v>25130</v>
      </c>
      <c r="B823" s="3" t="s">
        <v>3963</v>
      </c>
      <c r="C823" s="3" t="s">
        <v>3964</v>
      </c>
      <c r="D823" s="5">
        <v>6</v>
      </c>
      <c r="E823" s="3" t="s">
        <v>56</v>
      </c>
      <c r="F823" s="5">
        <v>1</v>
      </c>
      <c r="G823" s="5">
        <v>4</v>
      </c>
      <c r="H823" s="3" t="s">
        <v>2</v>
      </c>
      <c r="I823" s="3" t="s">
        <v>2</v>
      </c>
      <c r="J823" s="5">
        <v>2</v>
      </c>
      <c r="K823" s="3" t="s">
        <v>3965</v>
      </c>
      <c r="L823" s="48">
        <v>14.8</v>
      </c>
      <c r="M823" s="5">
        <v>98</v>
      </c>
      <c r="N823" s="48">
        <v>12.084</v>
      </c>
      <c r="O823" s="48">
        <v>98.0769231</v>
      </c>
      <c r="P823" s="5">
        <v>64</v>
      </c>
      <c r="Q823" s="3"/>
    </row>
    <row x14ac:dyDescent="0.25" r="824" customHeight="1" ht="16.5">
      <c r="A824" s="5">
        <v>25203</v>
      </c>
      <c r="B824" s="3" t="s">
        <v>3966</v>
      </c>
      <c r="C824" s="3" t="s">
        <v>3967</v>
      </c>
      <c r="D824" s="5">
        <v>48</v>
      </c>
      <c r="E824" s="3" t="s">
        <v>68</v>
      </c>
      <c r="F824" s="5">
        <v>1</v>
      </c>
      <c r="G824" s="5">
        <v>16</v>
      </c>
      <c r="H824" s="3" t="s">
        <v>2</v>
      </c>
      <c r="I824" s="3" t="s">
        <v>2</v>
      </c>
      <c r="J824" s="5">
        <v>3</v>
      </c>
      <c r="K824" s="3" t="s">
        <v>3968</v>
      </c>
      <c r="L824" s="48">
        <v>8.9</v>
      </c>
      <c r="M824" s="5">
        <v>96</v>
      </c>
      <c r="N824" s="48">
        <v>4.815</v>
      </c>
      <c r="O824" s="48">
        <v>85.5769231</v>
      </c>
      <c r="P824" s="5">
        <v>62</v>
      </c>
      <c r="Q824" s="3"/>
    </row>
    <row x14ac:dyDescent="0.25" r="825" customHeight="1" ht="16.5">
      <c r="A825" s="5">
        <v>25226</v>
      </c>
      <c r="B825" s="3" t="s">
        <v>3969</v>
      </c>
      <c r="C825" s="3" t="s">
        <v>3970</v>
      </c>
      <c r="D825" s="5">
        <v>15</v>
      </c>
      <c r="E825" s="3" t="s">
        <v>82</v>
      </c>
      <c r="F825" s="5">
        <v>2</v>
      </c>
      <c r="G825" s="5">
        <v>9</v>
      </c>
      <c r="H825" s="3" t="s">
        <v>2</v>
      </c>
      <c r="I825" s="3" t="s">
        <v>2</v>
      </c>
      <c r="J825" s="55"/>
      <c r="K825" s="3"/>
      <c r="L825" s="48">
        <v>6.1</v>
      </c>
      <c r="M825" s="5">
        <v>92</v>
      </c>
      <c r="N825" s="48">
        <v>3.683</v>
      </c>
      <c r="O825" s="48">
        <v>84.5588235</v>
      </c>
      <c r="P825" s="5">
        <v>39</v>
      </c>
      <c r="Q825" s="3"/>
    </row>
    <row x14ac:dyDescent="0.25" r="826" customHeight="1" ht="16.5">
      <c r="A826" s="5">
        <v>25284</v>
      </c>
      <c r="B826" s="3" t="s">
        <v>3971</v>
      </c>
      <c r="C826" s="3" t="s">
        <v>3972</v>
      </c>
      <c r="D826" s="5">
        <v>25</v>
      </c>
      <c r="E826" s="3" t="s">
        <v>1545</v>
      </c>
      <c r="F826" s="5">
        <v>23</v>
      </c>
      <c r="G826" s="5">
        <v>116</v>
      </c>
      <c r="H826" s="3" t="s">
        <v>2</v>
      </c>
      <c r="I826" s="3" t="s">
        <v>2</v>
      </c>
      <c r="J826" s="5">
        <v>3</v>
      </c>
      <c r="K826" s="3" t="s">
        <v>3973</v>
      </c>
      <c r="L826" s="48">
        <v>5.9</v>
      </c>
      <c r="M826" s="5">
        <v>89</v>
      </c>
      <c r="N826" s="48">
        <v>3.701</v>
      </c>
      <c r="O826" s="48">
        <v>78.057554</v>
      </c>
      <c r="P826" s="5">
        <v>61</v>
      </c>
      <c r="Q826" s="3"/>
    </row>
    <row x14ac:dyDescent="0.25" r="827" customHeight="1" ht="16.5">
      <c r="A827" s="5">
        <v>25286</v>
      </c>
      <c r="B827" s="3" t="s">
        <v>3974</v>
      </c>
      <c r="C827" s="3" t="s">
        <v>3975</v>
      </c>
      <c r="D827" s="5">
        <v>8</v>
      </c>
      <c r="E827" s="3" t="s">
        <v>64</v>
      </c>
      <c r="F827" s="5">
        <v>1</v>
      </c>
      <c r="G827" s="5">
        <v>13</v>
      </c>
      <c r="H827" s="3" t="s">
        <v>2</v>
      </c>
      <c r="I827" s="3" t="s">
        <v>2</v>
      </c>
      <c r="J827" s="5">
        <v>3</v>
      </c>
      <c r="K827" s="3" t="s">
        <v>3976</v>
      </c>
      <c r="L827" s="48">
        <v>5.2</v>
      </c>
      <c r="M827" s="5">
        <v>88</v>
      </c>
      <c r="N827" s="48">
        <v>3.796</v>
      </c>
      <c r="O827" s="48">
        <v>62.7946128</v>
      </c>
      <c r="P827" s="5">
        <v>41</v>
      </c>
      <c r="Q827" s="3"/>
    </row>
    <row x14ac:dyDescent="0.25" r="828" customHeight="1" ht="16.5">
      <c r="A828" s="5">
        <v>25311</v>
      </c>
      <c r="B828" s="3" t="s">
        <v>3977</v>
      </c>
      <c r="C828" s="3" t="s">
        <v>3978</v>
      </c>
      <c r="D828" s="5">
        <v>6</v>
      </c>
      <c r="E828" s="3" t="s">
        <v>56</v>
      </c>
      <c r="F828" s="5">
        <v>1</v>
      </c>
      <c r="G828" s="5">
        <v>1</v>
      </c>
      <c r="H828" s="3" t="s">
        <v>2</v>
      </c>
      <c r="I828" s="3" t="s">
        <v>2</v>
      </c>
      <c r="J828" s="55"/>
      <c r="K828" s="3"/>
      <c r="L828" s="48">
        <v>5.4</v>
      </c>
      <c r="M828" s="5">
        <v>88</v>
      </c>
      <c r="N828" s="48">
        <v>3.274</v>
      </c>
      <c r="O828" s="48">
        <v>59.6296296</v>
      </c>
      <c r="P828" s="5">
        <v>28</v>
      </c>
      <c r="Q828" s="3"/>
    </row>
    <row x14ac:dyDescent="0.25" r="829" customHeight="1" ht="16.5">
      <c r="A829" s="5">
        <v>25332</v>
      </c>
      <c r="B829" s="3" t="s">
        <v>3979</v>
      </c>
      <c r="C829" s="3" t="s">
        <v>3980</v>
      </c>
      <c r="D829" s="5">
        <v>42</v>
      </c>
      <c r="E829" s="3" t="s">
        <v>982</v>
      </c>
      <c r="F829" s="5">
        <v>1</v>
      </c>
      <c r="G829" s="5">
        <v>5</v>
      </c>
      <c r="H829" s="3" t="s">
        <v>2</v>
      </c>
      <c r="I829" s="3" t="s">
        <v>2</v>
      </c>
      <c r="J829" s="5">
        <v>3</v>
      </c>
      <c r="K829" s="3" t="s">
        <v>3981</v>
      </c>
      <c r="L829" s="48">
        <v>4.9</v>
      </c>
      <c r="M829" s="5">
        <v>88</v>
      </c>
      <c r="N829" s="48">
        <v>2.975</v>
      </c>
      <c r="O829" s="48">
        <v>62.4528302</v>
      </c>
      <c r="P829" s="5">
        <v>32</v>
      </c>
      <c r="Q829" s="3"/>
    </row>
    <row x14ac:dyDescent="0.25" r="830" customHeight="1" ht="16.5">
      <c r="A830" s="5">
        <v>25334</v>
      </c>
      <c r="B830" s="3" t="s">
        <v>3982</v>
      </c>
      <c r="C830" s="3" t="s">
        <v>3983</v>
      </c>
      <c r="D830" s="5">
        <v>16</v>
      </c>
      <c r="E830" s="3" t="s">
        <v>55</v>
      </c>
      <c r="F830" s="5">
        <v>44</v>
      </c>
      <c r="G830" s="5">
        <v>44</v>
      </c>
      <c r="H830" s="3" t="s">
        <v>2</v>
      </c>
      <c r="I830" s="3" t="s">
        <v>2</v>
      </c>
      <c r="J830" s="5">
        <v>2</v>
      </c>
      <c r="K830" s="3" t="s">
        <v>3984</v>
      </c>
      <c r="L830" s="48">
        <v>7.1</v>
      </c>
      <c r="M830" s="5">
        <v>95</v>
      </c>
      <c r="N830" s="48">
        <v>5.553</v>
      </c>
      <c r="O830" s="48">
        <v>91.9354839</v>
      </c>
      <c r="P830" s="5">
        <v>45</v>
      </c>
      <c r="Q830" s="3"/>
    </row>
    <row x14ac:dyDescent="0.25" r="831" customHeight="1" ht="16.5">
      <c r="A831" s="5">
        <v>25349</v>
      </c>
      <c r="B831" s="3" t="s">
        <v>3985</v>
      </c>
      <c r="C831" s="3" t="s">
        <v>3986</v>
      </c>
      <c r="D831" s="5">
        <v>8</v>
      </c>
      <c r="E831" s="3" t="s">
        <v>64</v>
      </c>
      <c r="F831" s="5">
        <v>1</v>
      </c>
      <c r="G831" s="5">
        <v>2</v>
      </c>
      <c r="H831" s="3" t="s">
        <v>2</v>
      </c>
      <c r="I831" s="3" t="s">
        <v>2</v>
      </c>
      <c r="J831" s="55"/>
      <c r="K831" s="3"/>
      <c r="L831" s="48">
        <v>23.7</v>
      </c>
      <c r="M831" s="5">
        <v>99</v>
      </c>
      <c r="N831" s="5">
        <v>27</v>
      </c>
      <c r="O831" s="48">
        <v>99.2647059</v>
      </c>
      <c r="P831" s="5">
        <v>87</v>
      </c>
      <c r="Q831" s="3"/>
    </row>
    <row x14ac:dyDescent="0.25" r="832" customHeight="1" ht="16.5">
      <c r="A832" s="5">
        <v>25350</v>
      </c>
      <c r="B832" s="3" t="s">
        <v>1448</v>
      </c>
      <c r="C832" s="3" t="s">
        <v>1449</v>
      </c>
      <c r="D832" s="5">
        <v>19</v>
      </c>
      <c r="E832" s="3" t="s">
        <v>116</v>
      </c>
      <c r="F832" s="5">
        <v>2</v>
      </c>
      <c r="G832" s="5">
        <v>1</v>
      </c>
      <c r="H832" s="3" t="s">
        <v>2</v>
      </c>
      <c r="I832" s="3" t="s">
        <v>2</v>
      </c>
      <c r="J832" s="5">
        <v>2</v>
      </c>
      <c r="K832" s="3" t="s">
        <v>291</v>
      </c>
      <c r="L832" s="48">
        <v>9.9</v>
      </c>
      <c r="M832" s="5">
        <v>98</v>
      </c>
      <c r="N832" s="5">
        <v>11</v>
      </c>
      <c r="O832" s="48">
        <v>95.8823529</v>
      </c>
      <c r="P832" s="5">
        <v>46</v>
      </c>
      <c r="Q832" s="3"/>
    </row>
    <row x14ac:dyDescent="0.25" r="833" customHeight="1" ht="16.5">
      <c r="A833" s="5">
        <v>25353</v>
      </c>
      <c r="B833" s="3" t="s">
        <v>3987</v>
      </c>
      <c r="C833" s="3" t="s">
        <v>3988</v>
      </c>
      <c r="D833" s="5">
        <v>15</v>
      </c>
      <c r="E833" s="3" t="s">
        <v>82</v>
      </c>
      <c r="F833" s="5">
        <v>1</v>
      </c>
      <c r="G833" s="5">
        <v>2</v>
      </c>
      <c r="H833" s="3" t="s">
        <v>2</v>
      </c>
      <c r="I833" s="3" t="s">
        <v>2</v>
      </c>
      <c r="J833" s="55"/>
      <c r="K833" s="3"/>
      <c r="L833" s="48">
        <v>29.1</v>
      </c>
      <c r="M833" s="5">
        <v>98</v>
      </c>
      <c r="N833" s="48">
        <v>29.848</v>
      </c>
      <c r="O833" s="48">
        <v>99.4318182</v>
      </c>
      <c r="P833" s="5">
        <v>74</v>
      </c>
      <c r="Q833" s="3"/>
    </row>
    <row x14ac:dyDescent="0.25" r="834" customHeight="1" ht="16.5">
      <c r="A834" s="5">
        <v>25354</v>
      </c>
      <c r="B834" s="3" t="s">
        <v>3989</v>
      </c>
      <c r="C834" s="3" t="s">
        <v>3990</v>
      </c>
      <c r="D834" s="5">
        <v>6</v>
      </c>
      <c r="E834" s="3" t="s">
        <v>56</v>
      </c>
      <c r="F834" s="5">
        <v>1</v>
      </c>
      <c r="G834" s="5">
        <v>33</v>
      </c>
      <c r="H834" s="3" t="s">
        <v>2</v>
      </c>
      <c r="I834" s="3" t="s">
        <v>2</v>
      </c>
      <c r="J834" s="5">
        <v>3</v>
      </c>
      <c r="K834" s="3" t="s">
        <v>3991</v>
      </c>
      <c r="L834" s="48">
        <v>6.2</v>
      </c>
      <c r="M834" s="5">
        <v>90</v>
      </c>
      <c r="N834" s="48">
        <v>3.462</v>
      </c>
      <c r="O834" s="5">
        <v>67</v>
      </c>
      <c r="P834" s="5">
        <v>52</v>
      </c>
      <c r="Q834" s="3"/>
    </row>
    <row x14ac:dyDescent="0.25" r="835" customHeight="1" ht="16.5">
      <c r="A835" s="5">
        <v>25402</v>
      </c>
      <c r="B835" s="3" t="s">
        <v>3992</v>
      </c>
      <c r="C835" s="3" t="s">
        <v>3993</v>
      </c>
      <c r="D835" s="5">
        <v>15</v>
      </c>
      <c r="E835" s="3" t="s">
        <v>82</v>
      </c>
      <c r="F835" s="5">
        <v>1</v>
      </c>
      <c r="G835" s="5">
        <v>31</v>
      </c>
      <c r="H835" s="3" t="s">
        <v>2</v>
      </c>
      <c r="I835" s="3" t="s">
        <v>2</v>
      </c>
      <c r="J835" s="55"/>
      <c r="K835" s="3"/>
      <c r="L835" s="48">
        <v>7.5</v>
      </c>
      <c r="M835" s="5">
        <v>88</v>
      </c>
      <c r="N835" s="48">
        <v>3.993</v>
      </c>
      <c r="O835" s="48">
        <v>70.6521739</v>
      </c>
      <c r="P835" s="5">
        <v>48</v>
      </c>
      <c r="Q835" s="3"/>
    </row>
    <row x14ac:dyDescent="0.25" r="836" customHeight="1" ht="16.5">
      <c r="A836" s="5">
        <v>25792</v>
      </c>
      <c r="B836" s="3" t="s">
        <v>3994</v>
      </c>
      <c r="C836" s="3" t="s">
        <v>3995</v>
      </c>
      <c r="D836" s="5">
        <v>46</v>
      </c>
      <c r="E836" s="3" t="s">
        <v>795</v>
      </c>
      <c r="F836" s="5">
        <v>4</v>
      </c>
      <c r="G836" s="5">
        <v>200</v>
      </c>
      <c r="H836" s="3" t="s">
        <v>2</v>
      </c>
      <c r="I836" s="3" t="s">
        <v>2</v>
      </c>
      <c r="J836" s="5">
        <v>2</v>
      </c>
      <c r="K836" s="3" t="s">
        <v>3996</v>
      </c>
      <c r="L836" s="13"/>
      <c r="M836" s="7"/>
      <c r="N836" s="13"/>
      <c r="O836" s="13"/>
      <c r="P836" s="5">
        <v>14</v>
      </c>
      <c r="Q836" s="3"/>
    </row>
    <row x14ac:dyDescent="0.25" r="837" customHeight="1" ht="16.5">
      <c r="A837" s="5">
        <v>25805</v>
      </c>
      <c r="B837" s="3" t="s">
        <v>3997</v>
      </c>
      <c r="C837" s="3" t="s">
        <v>3998</v>
      </c>
      <c r="D837" s="5">
        <v>41</v>
      </c>
      <c r="E837" s="3" t="s">
        <v>3999</v>
      </c>
      <c r="F837" s="5">
        <v>6</v>
      </c>
      <c r="G837" s="5">
        <v>44</v>
      </c>
      <c r="H837" s="3" t="s">
        <v>2</v>
      </c>
      <c r="I837" s="3" t="s">
        <v>2</v>
      </c>
      <c r="J837" s="55"/>
      <c r="K837" s="3"/>
      <c r="L837" s="48">
        <v>0.5</v>
      </c>
      <c r="M837" s="5">
        <v>66</v>
      </c>
      <c r="N837" s="13"/>
      <c r="O837" s="13"/>
      <c r="P837" s="5">
        <v>30</v>
      </c>
      <c r="Q837" s="3"/>
    </row>
    <row x14ac:dyDescent="0.25" r="838" customHeight="1" ht="16.5">
      <c r="A838" s="5">
        <v>26422</v>
      </c>
      <c r="B838" s="3" t="s">
        <v>4000</v>
      </c>
      <c r="C838" s="3" t="s">
        <v>4001</v>
      </c>
      <c r="D838" s="5">
        <v>46</v>
      </c>
      <c r="E838" s="3" t="s">
        <v>795</v>
      </c>
      <c r="F838" s="5">
        <v>2</v>
      </c>
      <c r="G838" s="5">
        <v>52</v>
      </c>
      <c r="H838" s="3" t="s">
        <v>3</v>
      </c>
      <c r="I838" s="3" t="s">
        <v>2</v>
      </c>
      <c r="J838" s="5">
        <v>3</v>
      </c>
      <c r="K838" s="3" t="s">
        <v>4002</v>
      </c>
      <c r="L838" s="13"/>
      <c r="M838" s="7"/>
      <c r="N838" s="13"/>
      <c r="O838" s="13"/>
      <c r="P838" s="5">
        <v>7</v>
      </c>
      <c r="Q838" s="3"/>
    </row>
    <row x14ac:dyDescent="0.25" r="839" customHeight="1" ht="16.5">
      <c r="A839" s="5">
        <v>26432</v>
      </c>
      <c r="B839" s="3" t="s">
        <v>4003</v>
      </c>
      <c r="C839" s="3" t="s">
        <v>4004</v>
      </c>
      <c r="D839" s="5">
        <v>26</v>
      </c>
      <c r="E839" s="3" t="s">
        <v>4005</v>
      </c>
      <c r="F839" s="5">
        <v>1</v>
      </c>
      <c r="G839" s="5">
        <v>4</v>
      </c>
      <c r="H839" s="3" t="s">
        <v>3</v>
      </c>
      <c r="I839" s="3" t="s">
        <v>2</v>
      </c>
      <c r="J839" s="5">
        <v>3</v>
      </c>
      <c r="K839" s="3" t="s">
        <v>4006</v>
      </c>
      <c r="L839" s="13"/>
      <c r="M839" s="7"/>
      <c r="N839" s="13"/>
      <c r="O839" s="13"/>
      <c r="P839" s="5">
        <v>5</v>
      </c>
      <c r="Q839" s="3"/>
    </row>
    <row x14ac:dyDescent="0.25" r="840" customHeight="1" ht="16.5">
      <c r="A840" s="5">
        <v>27054</v>
      </c>
      <c r="B840" s="3" t="s">
        <v>4007</v>
      </c>
      <c r="C840" s="3" t="s">
        <v>4008</v>
      </c>
      <c r="D840" s="5">
        <v>19</v>
      </c>
      <c r="E840" s="3" t="s">
        <v>116</v>
      </c>
      <c r="F840" s="5">
        <v>3</v>
      </c>
      <c r="G840" s="5">
        <v>20</v>
      </c>
      <c r="H840" s="3" t="s">
        <v>2</v>
      </c>
      <c r="I840" s="3" t="s">
        <v>2</v>
      </c>
      <c r="J840" s="5">
        <v>3</v>
      </c>
      <c r="K840" s="3" t="s">
        <v>4009</v>
      </c>
      <c r="L840" s="48">
        <v>5.5</v>
      </c>
      <c r="M840" s="5">
        <v>96</v>
      </c>
      <c r="N840" s="48">
        <v>3.124</v>
      </c>
      <c r="O840" s="48">
        <v>62.4074074</v>
      </c>
      <c r="P840" s="5">
        <v>40</v>
      </c>
      <c r="Q840" s="3"/>
    </row>
    <row x14ac:dyDescent="0.25" r="841" customHeight="1" ht="16.5">
      <c r="A841" s="5">
        <v>27100</v>
      </c>
      <c r="B841" s="3" t="s">
        <v>4010</v>
      </c>
      <c r="C841" s="3" t="s">
        <v>4011</v>
      </c>
      <c r="D841" s="5">
        <v>24</v>
      </c>
      <c r="E841" s="3" t="s">
        <v>281</v>
      </c>
      <c r="F841" s="5">
        <v>7</v>
      </c>
      <c r="G841" s="5">
        <v>26</v>
      </c>
      <c r="H841" s="3" t="s">
        <v>2</v>
      </c>
      <c r="I841" s="3" t="s">
        <v>2</v>
      </c>
      <c r="J841" s="5">
        <v>2</v>
      </c>
      <c r="K841" s="3" t="s">
        <v>4012</v>
      </c>
      <c r="L841" s="48">
        <v>3.8</v>
      </c>
      <c r="M841" s="5">
        <v>92</v>
      </c>
      <c r="N841" s="48">
        <v>2.271</v>
      </c>
      <c r="O841" s="48">
        <v>88.3802817</v>
      </c>
      <c r="P841" s="5">
        <v>28</v>
      </c>
      <c r="Q841" s="3"/>
    </row>
    <row x14ac:dyDescent="0.25" r="842" customHeight="1" ht="16.5">
      <c r="A842" s="5">
        <v>27102</v>
      </c>
      <c r="B842" s="3" t="s">
        <v>4013</v>
      </c>
      <c r="C842" s="3" t="s">
        <v>4014</v>
      </c>
      <c r="D842" s="5">
        <v>9</v>
      </c>
      <c r="E842" s="3" t="s">
        <v>120</v>
      </c>
      <c r="F842" s="5">
        <v>1</v>
      </c>
      <c r="G842" s="5">
        <v>2</v>
      </c>
      <c r="H842" s="3" t="s">
        <v>2</v>
      </c>
      <c r="I842" s="3" t="s">
        <v>2</v>
      </c>
      <c r="J842" s="55"/>
      <c r="K842" s="3"/>
      <c r="L842" s="48">
        <v>13.6</v>
      </c>
      <c r="M842" s="5">
        <v>93</v>
      </c>
      <c r="N842" s="48">
        <v>7.48</v>
      </c>
      <c r="O842" s="48">
        <v>95.5128205</v>
      </c>
      <c r="P842" s="5">
        <v>44</v>
      </c>
      <c r="Q842" s="3"/>
    </row>
    <row x14ac:dyDescent="0.25" r="843" customHeight="1" ht="16.5">
      <c r="A843" s="5">
        <v>27105</v>
      </c>
      <c r="B843" s="3" t="s">
        <v>1669</v>
      </c>
      <c r="C843" s="3" t="s">
        <v>1670</v>
      </c>
      <c r="D843" s="5">
        <v>8</v>
      </c>
      <c r="E843" s="3" t="s">
        <v>64</v>
      </c>
      <c r="F843" s="5">
        <v>11</v>
      </c>
      <c r="G843" s="5">
        <v>15</v>
      </c>
      <c r="H843" s="3" t="s">
        <v>2</v>
      </c>
      <c r="I843" s="3" t="s">
        <v>2</v>
      </c>
      <c r="J843" s="5">
        <v>3</v>
      </c>
      <c r="K843" s="3" t="s">
        <v>1671</v>
      </c>
      <c r="L843" s="5">
        <v>7</v>
      </c>
      <c r="M843" s="5">
        <v>93</v>
      </c>
      <c r="N843" s="48">
        <v>3.298</v>
      </c>
      <c r="O843" s="48">
        <v>97.6190476</v>
      </c>
      <c r="P843" s="5">
        <v>57</v>
      </c>
      <c r="Q843" s="3"/>
    </row>
    <row x14ac:dyDescent="0.25" r="844" customHeight="1" ht="16.5">
      <c r="A844" s="5">
        <v>27135</v>
      </c>
      <c r="B844" s="3" t="s">
        <v>4015</v>
      </c>
      <c r="C844" s="3" t="s">
        <v>4016</v>
      </c>
      <c r="D844" s="5">
        <v>24</v>
      </c>
      <c r="E844" s="3" t="s">
        <v>281</v>
      </c>
      <c r="F844" s="5">
        <v>12</v>
      </c>
      <c r="G844" s="5">
        <v>171</v>
      </c>
      <c r="H844" s="3" t="s">
        <v>2</v>
      </c>
      <c r="I844" s="3" t="s">
        <v>2</v>
      </c>
      <c r="J844" s="55"/>
      <c r="K844" s="3"/>
      <c r="L844" s="48">
        <v>6.4</v>
      </c>
      <c r="M844" s="5">
        <v>99</v>
      </c>
      <c r="N844" s="48">
        <v>4.188</v>
      </c>
      <c r="O844" s="48">
        <v>97.5352113</v>
      </c>
      <c r="P844" s="5">
        <v>40</v>
      </c>
      <c r="Q844" s="3"/>
    </row>
    <row x14ac:dyDescent="0.25" r="845" customHeight="1" ht="16.5">
      <c r="A845" s="5">
        <v>27236</v>
      </c>
      <c r="B845" s="3" t="s">
        <v>4017</v>
      </c>
      <c r="C845" s="3" t="s">
        <v>4018</v>
      </c>
      <c r="D845" s="5">
        <v>48</v>
      </c>
      <c r="E845" s="3" t="s">
        <v>68</v>
      </c>
      <c r="F845" s="5">
        <v>1</v>
      </c>
      <c r="G845" s="5">
        <v>4</v>
      </c>
      <c r="H845" s="3" t="s">
        <v>2</v>
      </c>
      <c r="I845" s="3" t="s">
        <v>2</v>
      </c>
      <c r="J845" s="5">
        <v>3</v>
      </c>
      <c r="K845" s="3" t="s">
        <v>4019</v>
      </c>
      <c r="L845" s="48">
        <v>7.8</v>
      </c>
      <c r="M845" s="5">
        <v>87</v>
      </c>
      <c r="N845" s="48">
        <v>4.674</v>
      </c>
      <c r="O845" s="48">
        <v>87.6623377</v>
      </c>
      <c r="P845" s="5">
        <v>37</v>
      </c>
      <c r="Q845" s="3"/>
    </row>
    <row x14ac:dyDescent="0.25" r="846" customHeight="1" ht="16.5">
      <c r="A846" s="5">
        <v>27255</v>
      </c>
      <c r="B846" s="3" t="s">
        <v>4020</v>
      </c>
      <c r="C846" s="3" t="s">
        <v>4021</v>
      </c>
      <c r="D846" s="5">
        <v>6</v>
      </c>
      <c r="E846" s="3" t="s">
        <v>56</v>
      </c>
      <c r="F846" s="5">
        <v>15</v>
      </c>
      <c r="G846" s="5">
        <v>40</v>
      </c>
      <c r="H846" s="3" t="s">
        <v>2</v>
      </c>
      <c r="I846" s="3" t="s">
        <v>2</v>
      </c>
      <c r="J846" s="5">
        <v>2</v>
      </c>
      <c r="K846" s="3" t="s">
        <v>4022</v>
      </c>
      <c r="L846" s="48">
        <v>8.1</v>
      </c>
      <c r="M846" s="5">
        <v>95</v>
      </c>
      <c r="N846" s="13"/>
      <c r="O846" s="13"/>
      <c r="P846" s="5">
        <v>52</v>
      </c>
      <c r="Q846" s="3"/>
    </row>
    <row x14ac:dyDescent="0.25" r="847" customHeight="1" ht="16.5">
      <c r="A847" s="5">
        <v>27322</v>
      </c>
      <c r="B847" s="3" t="s">
        <v>4023</v>
      </c>
      <c r="C847" s="3" t="s">
        <v>4024</v>
      </c>
      <c r="D847" s="5">
        <v>6</v>
      </c>
      <c r="E847" s="3" t="s">
        <v>56</v>
      </c>
      <c r="F847" s="5">
        <v>17</v>
      </c>
      <c r="G847" s="5">
        <v>116</v>
      </c>
      <c r="H847" s="3" t="s">
        <v>2</v>
      </c>
      <c r="I847" s="3" t="s">
        <v>2</v>
      </c>
      <c r="J847" s="5">
        <v>3</v>
      </c>
      <c r="K847" s="3" t="s">
        <v>4025</v>
      </c>
      <c r="L847" s="48">
        <v>7.2</v>
      </c>
      <c r="M847" s="5">
        <v>90</v>
      </c>
      <c r="N847" s="48">
        <v>3.509</v>
      </c>
      <c r="O847" s="48">
        <v>73.3766234</v>
      </c>
      <c r="P847" s="5">
        <v>52</v>
      </c>
      <c r="Q847" s="3"/>
    </row>
    <row x14ac:dyDescent="0.25" r="848" customHeight="1" ht="16.5">
      <c r="A848" s="5">
        <v>27358</v>
      </c>
      <c r="B848" s="3" t="s">
        <v>4026</v>
      </c>
      <c r="C848" s="3" t="s">
        <v>4027</v>
      </c>
      <c r="D848" s="5">
        <v>6</v>
      </c>
      <c r="E848" s="3" t="s">
        <v>56</v>
      </c>
      <c r="F848" s="5">
        <v>1</v>
      </c>
      <c r="G848" s="5">
        <v>9</v>
      </c>
      <c r="H848" s="3" t="s">
        <v>2</v>
      </c>
      <c r="I848" s="3" t="s">
        <v>2</v>
      </c>
      <c r="J848" s="55"/>
      <c r="K848" s="3"/>
      <c r="L848" s="48">
        <v>9.4</v>
      </c>
      <c r="M848" s="5">
        <v>94</v>
      </c>
      <c r="N848" s="48">
        <v>3.51</v>
      </c>
      <c r="O848" s="48">
        <v>76.7605634</v>
      </c>
      <c r="P848" s="5">
        <v>56</v>
      </c>
      <c r="Q848" s="3"/>
    </row>
    <row x14ac:dyDescent="0.25" r="849" customHeight="1" ht="16.5">
      <c r="A849" s="5">
        <v>27406</v>
      </c>
      <c r="B849" s="3" t="s">
        <v>451</v>
      </c>
      <c r="C849" s="3" t="s">
        <v>452</v>
      </c>
      <c r="D849" s="5">
        <v>15</v>
      </c>
      <c r="E849" s="3" t="s">
        <v>82</v>
      </c>
      <c r="F849" s="5">
        <v>19</v>
      </c>
      <c r="G849" s="5">
        <v>24</v>
      </c>
      <c r="H849" s="3" t="s">
        <v>2</v>
      </c>
      <c r="I849" s="3" t="s">
        <v>2</v>
      </c>
      <c r="J849" s="5">
        <v>2</v>
      </c>
      <c r="K849" s="3" t="s">
        <v>453</v>
      </c>
      <c r="L849" s="48">
        <v>10.3</v>
      </c>
      <c r="M849" s="5">
        <v>97</v>
      </c>
      <c r="N849" s="48">
        <v>6.565</v>
      </c>
      <c r="O849" s="48">
        <v>91.9117647</v>
      </c>
      <c r="P849" s="5">
        <v>58</v>
      </c>
      <c r="Q849" s="3"/>
    </row>
    <row x14ac:dyDescent="0.25" r="850" customHeight="1" ht="16.5">
      <c r="A850" s="5">
        <v>27428</v>
      </c>
      <c r="B850" s="3" t="s">
        <v>4028</v>
      </c>
      <c r="C850" s="3" t="s">
        <v>4029</v>
      </c>
      <c r="D850" s="5">
        <v>24</v>
      </c>
      <c r="E850" s="3" t="s">
        <v>281</v>
      </c>
      <c r="F850" s="5">
        <v>14</v>
      </c>
      <c r="G850" s="5">
        <v>190</v>
      </c>
      <c r="H850" s="3" t="s">
        <v>2</v>
      </c>
      <c r="I850" s="3" t="s">
        <v>2</v>
      </c>
      <c r="J850" s="5">
        <v>2</v>
      </c>
      <c r="K850" s="3" t="s">
        <v>4030</v>
      </c>
      <c r="L850" s="48">
        <v>5.2</v>
      </c>
      <c r="M850" s="5">
        <v>95</v>
      </c>
      <c r="N850" s="48">
        <v>2.749</v>
      </c>
      <c r="O850" s="48">
        <v>73.0769231</v>
      </c>
      <c r="P850" s="5">
        <v>35</v>
      </c>
      <c r="Q850" s="3"/>
    </row>
    <row x14ac:dyDescent="0.25" r="851" customHeight="1" ht="16.5">
      <c r="A851" s="5">
        <v>27499</v>
      </c>
      <c r="B851" s="3" t="s">
        <v>4031</v>
      </c>
      <c r="C851" s="3" t="s">
        <v>4032</v>
      </c>
      <c r="D851" s="5">
        <v>18</v>
      </c>
      <c r="E851" s="3" t="s">
        <v>196</v>
      </c>
      <c r="F851" s="5">
        <v>1</v>
      </c>
      <c r="G851" s="5">
        <v>27</v>
      </c>
      <c r="H851" s="3" t="s">
        <v>2</v>
      </c>
      <c r="I851" s="3" t="s">
        <v>2</v>
      </c>
      <c r="J851" s="55"/>
      <c r="K851" s="3"/>
      <c r="L851" s="48">
        <v>4.7</v>
      </c>
      <c r="M851" s="5">
        <v>96</v>
      </c>
      <c r="N851" s="48">
        <v>2.662</v>
      </c>
      <c r="O851" s="48">
        <v>81.8681319</v>
      </c>
      <c r="P851" s="5">
        <v>25</v>
      </c>
      <c r="Q851" s="3"/>
    </row>
    <row x14ac:dyDescent="0.25" r="852" customHeight="1" ht="16.5">
      <c r="A852" s="5">
        <v>27525</v>
      </c>
      <c r="B852" s="3" t="s">
        <v>4033</v>
      </c>
      <c r="C852" s="3" t="s">
        <v>4034</v>
      </c>
      <c r="D852" s="5">
        <v>26</v>
      </c>
      <c r="E852" s="3" t="s">
        <v>4005</v>
      </c>
      <c r="F852" s="5">
        <v>3</v>
      </c>
      <c r="G852" s="5">
        <v>7</v>
      </c>
      <c r="H852" s="3" t="s">
        <v>2</v>
      </c>
      <c r="I852" s="3" t="s">
        <v>2</v>
      </c>
      <c r="J852" s="5">
        <v>2</v>
      </c>
      <c r="K852" s="3" t="s">
        <v>4035</v>
      </c>
      <c r="L852" s="48">
        <v>0.1</v>
      </c>
      <c r="M852" s="5">
        <v>9</v>
      </c>
      <c r="N852" s="13"/>
      <c r="O852" s="13"/>
      <c r="P852" s="5">
        <v>9</v>
      </c>
      <c r="Q852" s="3"/>
    </row>
    <row x14ac:dyDescent="0.25" r="853" customHeight="1" ht="16.5">
      <c r="A853" s="5">
        <v>27618</v>
      </c>
      <c r="B853" s="3" t="s">
        <v>4036</v>
      </c>
      <c r="C853" s="3" t="s">
        <v>4037</v>
      </c>
      <c r="D853" s="5">
        <v>37</v>
      </c>
      <c r="E853" s="3" t="s">
        <v>446</v>
      </c>
      <c r="F853" s="5">
        <v>1</v>
      </c>
      <c r="G853" s="5">
        <v>16</v>
      </c>
      <c r="H853" s="3" t="s">
        <v>2</v>
      </c>
      <c r="I853" s="3" t="s">
        <v>2</v>
      </c>
      <c r="J853" s="55"/>
      <c r="K853" s="3"/>
      <c r="L853" s="48">
        <v>0.5</v>
      </c>
      <c r="M853" s="5">
        <v>17</v>
      </c>
      <c r="N853" s="13"/>
      <c r="O853" s="13"/>
      <c r="P853" s="5">
        <v>16</v>
      </c>
      <c r="Q853" s="3"/>
    </row>
    <row x14ac:dyDescent="0.25" r="854" customHeight="1" ht="16.5">
      <c r="A854" s="5">
        <v>27660</v>
      </c>
      <c r="B854" s="3" t="s">
        <v>4038</v>
      </c>
      <c r="C854" s="3" t="s">
        <v>4039</v>
      </c>
      <c r="D854" s="5">
        <v>15</v>
      </c>
      <c r="E854" s="3" t="s">
        <v>82</v>
      </c>
      <c r="F854" s="5">
        <v>4</v>
      </c>
      <c r="G854" s="5">
        <v>12</v>
      </c>
      <c r="H854" s="3" t="s">
        <v>2</v>
      </c>
      <c r="I854" s="3" t="s">
        <v>2</v>
      </c>
      <c r="J854" s="5">
        <v>3</v>
      </c>
      <c r="K854" s="3" t="s">
        <v>4040</v>
      </c>
      <c r="L854" s="48">
        <v>7.2</v>
      </c>
      <c r="M854" s="5">
        <v>88</v>
      </c>
      <c r="N854" s="48">
        <v>3.742</v>
      </c>
      <c r="O854" s="48">
        <v>69.1011236</v>
      </c>
      <c r="P854" s="5">
        <v>63</v>
      </c>
      <c r="Q854" s="3"/>
    </row>
    <row x14ac:dyDescent="0.25" r="855" customHeight="1" ht="16.5">
      <c r="A855" s="5">
        <v>27668</v>
      </c>
      <c r="B855" s="3" t="s">
        <v>1059</v>
      </c>
      <c r="C855" s="3" t="s">
        <v>1060</v>
      </c>
      <c r="D855" s="5">
        <v>6</v>
      </c>
      <c r="E855" s="3" t="s">
        <v>56</v>
      </c>
      <c r="F855" s="5">
        <v>5</v>
      </c>
      <c r="G855" s="5">
        <v>6</v>
      </c>
      <c r="H855" s="3" t="s">
        <v>2</v>
      </c>
      <c r="I855" s="3" t="s">
        <v>2</v>
      </c>
      <c r="J855" s="5">
        <v>3</v>
      </c>
      <c r="K855" s="3" t="s">
        <v>1061</v>
      </c>
      <c r="L855" s="48">
        <v>27.6</v>
      </c>
      <c r="M855" s="5">
        <v>99</v>
      </c>
      <c r="N855" s="48">
        <v>15.923</v>
      </c>
      <c r="O855" s="48">
        <v>98.7179487</v>
      </c>
      <c r="P855" s="5">
        <v>102</v>
      </c>
      <c r="Q855" s="3"/>
    </row>
    <row x14ac:dyDescent="0.25" r="856" customHeight="1" ht="16.5">
      <c r="A856" s="5">
        <v>27676</v>
      </c>
      <c r="B856" s="3" t="s">
        <v>1622</v>
      </c>
      <c r="C856" s="3" t="s">
        <v>1623</v>
      </c>
      <c r="D856" s="5">
        <v>15</v>
      </c>
      <c r="E856" s="3" t="s">
        <v>82</v>
      </c>
      <c r="F856" s="5">
        <v>4</v>
      </c>
      <c r="G856" s="5">
        <v>5</v>
      </c>
      <c r="H856" s="3" t="s">
        <v>2</v>
      </c>
      <c r="I856" s="3" t="s">
        <v>2</v>
      </c>
      <c r="J856" s="5">
        <v>3</v>
      </c>
      <c r="K856" s="3" t="s">
        <v>1624</v>
      </c>
      <c r="L856" s="48">
        <v>10.2</v>
      </c>
      <c r="M856" s="5">
        <v>97</v>
      </c>
      <c r="N856" s="48">
        <v>5.411</v>
      </c>
      <c r="O856" s="48">
        <v>94.8275862</v>
      </c>
      <c r="P856" s="5">
        <v>48</v>
      </c>
      <c r="Q856" s="3"/>
    </row>
    <row x14ac:dyDescent="0.25" r="857" customHeight="1" ht="16.5">
      <c r="A857" s="5">
        <v>27700</v>
      </c>
      <c r="B857" s="3" t="s">
        <v>1620</v>
      </c>
      <c r="C857" s="3" t="s">
        <v>1621</v>
      </c>
      <c r="D857" s="5">
        <v>21</v>
      </c>
      <c r="E857" s="3" t="s">
        <v>60</v>
      </c>
      <c r="F857" s="5">
        <v>1</v>
      </c>
      <c r="G857" s="5">
        <v>1</v>
      </c>
      <c r="H857" s="3" t="s">
        <v>2</v>
      </c>
      <c r="I857" s="3" t="s">
        <v>2</v>
      </c>
      <c r="J857" s="5">
        <v>2</v>
      </c>
      <c r="K857" s="3" t="s">
        <v>1108</v>
      </c>
      <c r="L857" s="48">
        <v>6.7</v>
      </c>
      <c r="M857" s="5">
        <v>91</v>
      </c>
      <c r="N857" s="48">
        <v>3.296</v>
      </c>
      <c r="O857" s="48">
        <v>94.3181818</v>
      </c>
      <c r="P857" s="5">
        <v>35</v>
      </c>
      <c r="Q857" s="3"/>
    </row>
    <row x14ac:dyDescent="0.25" r="858" customHeight="1" ht="16.5">
      <c r="A858" s="5">
        <v>27738</v>
      </c>
      <c r="B858" s="3" t="s">
        <v>1615</v>
      </c>
      <c r="C858" s="3" t="s">
        <v>1616</v>
      </c>
      <c r="D858" s="5">
        <v>6</v>
      </c>
      <c r="E858" s="3" t="s">
        <v>56</v>
      </c>
      <c r="F858" s="5">
        <v>6</v>
      </c>
      <c r="G858" s="5">
        <v>7</v>
      </c>
      <c r="H858" s="3" t="s">
        <v>2</v>
      </c>
      <c r="I858" s="3" t="s">
        <v>2</v>
      </c>
      <c r="J858" s="5">
        <v>2</v>
      </c>
      <c r="K858" s="3" t="s">
        <v>1617</v>
      </c>
      <c r="L858" s="48">
        <v>12.7</v>
      </c>
      <c r="M858" s="5">
        <v>90</v>
      </c>
      <c r="N858" s="48">
        <v>6.726</v>
      </c>
      <c r="O858" s="48">
        <v>86.3924051</v>
      </c>
      <c r="P858" s="5">
        <v>60</v>
      </c>
      <c r="Q858" s="3"/>
    </row>
    <row x14ac:dyDescent="0.25" r="859" customHeight="1" ht="16.5">
      <c r="A859" s="5">
        <v>27752</v>
      </c>
      <c r="B859" s="3" t="s">
        <v>4041</v>
      </c>
      <c r="C859" s="3" t="s">
        <v>4042</v>
      </c>
      <c r="D859" s="5">
        <v>8</v>
      </c>
      <c r="E859" s="3" t="s">
        <v>64</v>
      </c>
      <c r="F859" s="5">
        <v>2</v>
      </c>
      <c r="G859" s="5">
        <v>5</v>
      </c>
      <c r="H859" s="3" t="s">
        <v>2</v>
      </c>
      <c r="I859" s="3" t="s">
        <v>2</v>
      </c>
      <c r="J859" s="5">
        <v>2</v>
      </c>
      <c r="K859" s="3" t="s">
        <v>3536</v>
      </c>
      <c r="L859" s="48">
        <v>9.8</v>
      </c>
      <c r="M859" s="5">
        <v>98</v>
      </c>
      <c r="N859" s="48">
        <v>6.035</v>
      </c>
      <c r="O859" s="48">
        <v>93.5185185</v>
      </c>
      <c r="P859" s="5">
        <v>50</v>
      </c>
      <c r="Q859" s="3"/>
    </row>
    <row x14ac:dyDescent="0.25" r="860" customHeight="1" ht="16.5">
      <c r="A860" s="5">
        <v>27765</v>
      </c>
      <c r="B860" s="3" t="s">
        <v>4043</v>
      </c>
      <c r="C860" s="3" t="s">
        <v>4044</v>
      </c>
      <c r="D860" s="5">
        <v>24</v>
      </c>
      <c r="E860" s="3" t="s">
        <v>281</v>
      </c>
      <c r="F860" s="5">
        <v>1</v>
      </c>
      <c r="G860" s="5">
        <v>4</v>
      </c>
      <c r="H860" s="3" t="s">
        <v>2</v>
      </c>
      <c r="I860" s="3" t="s">
        <v>2</v>
      </c>
      <c r="J860" s="5">
        <v>2</v>
      </c>
      <c r="K860" s="3" t="s">
        <v>4045</v>
      </c>
      <c r="L860" s="48">
        <v>35.7</v>
      </c>
      <c r="M860" s="5">
        <v>99</v>
      </c>
      <c r="N860" s="48">
        <v>20.86</v>
      </c>
      <c r="O860" s="48">
        <v>98.2758621</v>
      </c>
      <c r="P860" s="5">
        <v>119</v>
      </c>
      <c r="Q860" s="3"/>
    </row>
    <row x14ac:dyDescent="0.25" r="861" customHeight="1" ht="16.5">
      <c r="A861" s="5">
        <v>27789</v>
      </c>
      <c r="B861" s="3" t="s">
        <v>4046</v>
      </c>
      <c r="C861" s="3" t="s">
        <v>4047</v>
      </c>
      <c r="D861" s="5">
        <v>16</v>
      </c>
      <c r="E861" s="3" t="s">
        <v>55</v>
      </c>
      <c r="F861" s="5">
        <v>389</v>
      </c>
      <c r="G861" s="5">
        <v>389</v>
      </c>
      <c r="H861" s="3" t="s">
        <v>2</v>
      </c>
      <c r="I861" s="3" t="s">
        <v>2</v>
      </c>
      <c r="J861" s="5">
        <v>3</v>
      </c>
      <c r="K861" s="3" t="s">
        <v>4048</v>
      </c>
      <c r="L861" s="48">
        <v>7.6</v>
      </c>
      <c r="M861" s="5">
        <v>95</v>
      </c>
      <c r="N861" s="48">
        <v>3.885</v>
      </c>
      <c r="O861" s="48">
        <v>97.826087</v>
      </c>
      <c r="P861" s="5">
        <v>79</v>
      </c>
      <c r="Q861" s="3"/>
    </row>
    <row x14ac:dyDescent="0.25" r="862" customHeight="1" ht="16.5">
      <c r="A862" s="5">
        <v>27796</v>
      </c>
      <c r="B862" s="3" t="s">
        <v>4049</v>
      </c>
      <c r="C862" s="3" t="s">
        <v>4050</v>
      </c>
      <c r="D862" s="5">
        <v>25</v>
      </c>
      <c r="E862" s="3" t="s">
        <v>1545</v>
      </c>
      <c r="F862" s="5">
        <v>2</v>
      </c>
      <c r="G862" s="5">
        <v>89</v>
      </c>
      <c r="H862" s="3" t="s">
        <v>2</v>
      </c>
      <c r="I862" s="3" t="s">
        <v>2</v>
      </c>
      <c r="J862" s="5">
        <v>2</v>
      </c>
      <c r="K862" s="3" t="s">
        <v>4051</v>
      </c>
      <c r="L862" s="48">
        <v>5.6</v>
      </c>
      <c r="M862" s="5">
        <v>91</v>
      </c>
      <c r="N862" s="48">
        <v>3.356</v>
      </c>
      <c r="O862" s="48">
        <v>74.4604317</v>
      </c>
      <c r="P862" s="5">
        <v>41</v>
      </c>
      <c r="Q862" s="3"/>
    </row>
    <row x14ac:dyDescent="0.25" r="863" customHeight="1" ht="16.5">
      <c r="A863" s="5">
        <v>27806</v>
      </c>
      <c r="B863" s="3" t="s">
        <v>1603</v>
      </c>
      <c r="C863" s="3" t="s">
        <v>1604</v>
      </c>
      <c r="D863" s="5">
        <v>18</v>
      </c>
      <c r="E863" s="3" t="s">
        <v>196</v>
      </c>
      <c r="F863" s="5">
        <v>3</v>
      </c>
      <c r="G863" s="5">
        <v>4</v>
      </c>
      <c r="H863" s="3" t="s">
        <v>2</v>
      </c>
      <c r="I863" s="3" t="s">
        <v>2</v>
      </c>
      <c r="J863" s="5">
        <v>3</v>
      </c>
      <c r="K863" s="3" t="s">
        <v>1605</v>
      </c>
      <c r="L863" s="48">
        <v>6.8</v>
      </c>
      <c r="M863" s="5">
        <v>96</v>
      </c>
      <c r="N863" s="48">
        <v>3.759</v>
      </c>
      <c r="O863" s="48">
        <v>93.902439</v>
      </c>
      <c r="P863" s="5">
        <v>37</v>
      </c>
      <c r="Q863" s="3"/>
    </row>
    <row x14ac:dyDescent="0.25" r="864" customHeight="1" ht="16.5">
      <c r="A864" s="5">
        <v>27808</v>
      </c>
      <c r="B864" s="3" t="s">
        <v>4052</v>
      </c>
      <c r="C864" s="3" t="s">
        <v>4053</v>
      </c>
      <c r="D864" s="5">
        <v>18</v>
      </c>
      <c r="E864" s="3" t="s">
        <v>196</v>
      </c>
      <c r="F864" s="5">
        <v>12</v>
      </c>
      <c r="G864" s="5">
        <v>63</v>
      </c>
      <c r="H864" s="3" t="s">
        <v>2</v>
      </c>
      <c r="I864" s="3" t="s">
        <v>2</v>
      </c>
      <c r="J864" s="55"/>
      <c r="K864" s="3"/>
      <c r="L864" s="48">
        <v>4.2</v>
      </c>
      <c r="M864" s="5">
        <v>88</v>
      </c>
      <c r="N864" s="13"/>
      <c r="O864" s="13"/>
      <c r="P864" s="5">
        <v>28</v>
      </c>
      <c r="Q864" s="3"/>
    </row>
    <row x14ac:dyDescent="0.25" r="865" customHeight="1" ht="16.5">
      <c r="A865" s="5">
        <v>27839</v>
      </c>
      <c r="B865" s="3" t="s">
        <v>4054</v>
      </c>
      <c r="C865" s="3" t="s">
        <v>4055</v>
      </c>
      <c r="D865" s="5">
        <v>4</v>
      </c>
      <c r="E865" s="3" t="s">
        <v>243</v>
      </c>
      <c r="F865" s="5">
        <v>3</v>
      </c>
      <c r="G865" s="5">
        <v>160</v>
      </c>
      <c r="H865" s="3" t="s">
        <v>2</v>
      </c>
      <c r="I865" s="3" t="s">
        <v>2</v>
      </c>
      <c r="J865" s="5">
        <v>2</v>
      </c>
      <c r="K865" s="3" t="s">
        <v>4056</v>
      </c>
      <c r="L865" s="48">
        <v>4.7</v>
      </c>
      <c r="M865" s="5">
        <v>91</v>
      </c>
      <c r="N865" s="48">
        <v>2.667</v>
      </c>
      <c r="O865" s="48">
        <v>65.1079137</v>
      </c>
      <c r="P865" s="5">
        <v>33</v>
      </c>
      <c r="Q865" s="3"/>
    </row>
    <row x14ac:dyDescent="0.25" r="866" customHeight="1" ht="16.5">
      <c r="A866" s="5">
        <v>27865</v>
      </c>
      <c r="B866" s="3" t="s">
        <v>1591</v>
      </c>
      <c r="C866" s="3" t="s">
        <v>1592</v>
      </c>
      <c r="D866" s="5">
        <v>8</v>
      </c>
      <c r="E866" s="3" t="s">
        <v>64</v>
      </c>
      <c r="F866" s="5">
        <v>4</v>
      </c>
      <c r="G866" s="5">
        <v>7</v>
      </c>
      <c r="H866" s="3" t="s">
        <v>2</v>
      </c>
      <c r="I866" s="3" t="s">
        <v>2</v>
      </c>
      <c r="J866" s="5">
        <v>3</v>
      </c>
      <c r="K866" s="3" t="s">
        <v>1593</v>
      </c>
      <c r="L866" s="48">
        <v>9.3</v>
      </c>
      <c r="M866" s="5">
        <v>90</v>
      </c>
      <c r="N866" s="48">
        <v>6.467</v>
      </c>
      <c r="O866" s="48">
        <v>87.3737374</v>
      </c>
      <c r="P866" s="5">
        <v>60</v>
      </c>
      <c r="Q866" s="3"/>
    </row>
    <row x14ac:dyDescent="0.25" r="867" customHeight="1" ht="16.5">
      <c r="A867" s="5">
        <v>27950</v>
      </c>
      <c r="B867" s="3" t="s">
        <v>4057</v>
      </c>
      <c r="C867" s="3" t="s">
        <v>4058</v>
      </c>
      <c r="D867" s="5">
        <v>15</v>
      </c>
      <c r="E867" s="3" t="s">
        <v>82</v>
      </c>
      <c r="F867" s="5">
        <v>1</v>
      </c>
      <c r="G867" s="5">
        <v>5</v>
      </c>
      <c r="H867" s="3" t="s">
        <v>2</v>
      </c>
      <c r="I867" s="3" t="s">
        <v>2</v>
      </c>
      <c r="J867" s="55"/>
      <c r="K867" s="3"/>
      <c r="L867" s="48">
        <v>9.7</v>
      </c>
      <c r="M867" s="5">
        <v>93</v>
      </c>
      <c r="N867" s="48">
        <v>6.033</v>
      </c>
      <c r="O867" s="48">
        <v>88.0434783</v>
      </c>
      <c r="P867" s="5">
        <v>55</v>
      </c>
      <c r="Q867" s="3"/>
    </row>
    <row x14ac:dyDescent="0.25" r="868" customHeight="1" ht="16.5">
      <c r="A868" s="5">
        <v>28001</v>
      </c>
      <c r="B868" s="3" t="s">
        <v>4059</v>
      </c>
      <c r="C868" s="3" t="s">
        <v>4060</v>
      </c>
      <c r="D868" s="5">
        <v>4</v>
      </c>
      <c r="E868" s="3" t="s">
        <v>243</v>
      </c>
      <c r="F868" s="5">
        <v>2</v>
      </c>
      <c r="G868" s="5">
        <v>72</v>
      </c>
      <c r="H868" s="3" t="s">
        <v>2</v>
      </c>
      <c r="I868" s="3" t="s">
        <v>2</v>
      </c>
      <c r="J868" s="5">
        <v>3</v>
      </c>
      <c r="K868" s="3" t="s">
        <v>4061</v>
      </c>
      <c r="L868" s="48">
        <v>13.6</v>
      </c>
      <c r="M868" s="5">
        <v>95</v>
      </c>
      <c r="N868" s="48">
        <v>8.758</v>
      </c>
      <c r="O868" s="48">
        <v>89.6496815</v>
      </c>
      <c r="P868" s="5">
        <v>147</v>
      </c>
      <c r="Q868" s="3"/>
    </row>
    <row x14ac:dyDescent="0.25" r="869" customHeight="1" ht="16.5">
      <c r="A869" s="5">
        <v>28017</v>
      </c>
      <c r="B869" s="3" t="s">
        <v>4062</v>
      </c>
      <c r="C869" s="3" t="s">
        <v>4063</v>
      </c>
      <c r="D869" s="5">
        <v>17</v>
      </c>
      <c r="E869" s="3" t="s">
        <v>311</v>
      </c>
      <c r="F869" s="5">
        <v>1</v>
      </c>
      <c r="G869" s="5">
        <v>2</v>
      </c>
      <c r="H869" s="3" t="s">
        <v>2</v>
      </c>
      <c r="I869" s="3" t="s">
        <v>2</v>
      </c>
      <c r="J869" s="5">
        <v>2</v>
      </c>
      <c r="K869" s="3" t="s">
        <v>4064</v>
      </c>
      <c r="L869" s="48">
        <v>4.2</v>
      </c>
      <c r="M869" s="5">
        <v>89</v>
      </c>
      <c r="N869" s="48">
        <v>1.943</v>
      </c>
      <c r="O869" s="48">
        <v>65.4761905</v>
      </c>
      <c r="P869" s="5">
        <v>27</v>
      </c>
      <c r="Q869" s="3"/>
    </row>
    <row x14ac:dyDescent="0.25" r="870" customHeight="1" ht="16.5">
      <c r="A870" s="5">
        <v>28035</v>
      </c>
      <c r="B870" s="3" t="s">
        <v>4065</v>
      </c>
      <c r="C870" s="3" t="s">
        <v>4066</v>
      </c>
      <c r="D870" s="5">
        <v>16</v>
      </c>
      <c r="E870" s="3" t="s">
        <v>55</v>
      </c>
      <c r="F870" s="5">
        <v>10</v>
      </c>
      <c r="G870" s="5">
        <v>10</v>
      </c>
      <c r="H870" s="3" t="s">
        <v>2</v>
      </c>
      <c r="I870" s="3" t="s">
        <v>2</v>
      </c>
      <c r="J870" s="5">
        <v>3</v>
      </c>
      <c r="K870" s="3" t="s">
        <v>4067</v>
      </c>
      <c r="L870" s="48">
        <v>18.8</v>
      </c>
      <c r="M870" s="5">
        <v>98</v>
      </c>
      <c r="N870" s="48">
        <v>16.304</v>
      </c>
      <c r="O870" s="48">
        <v>98.9130435</v>
      </c>
      <c r="P870" s="5">
        <v>138</v>
      </c>
      <c r="Q870" s="3"/>
    </row>
    <row x14ac:dyDescent="0.25" r="871" customHeight="1" ht="16.5">
      <c r="A871" s="5">
        <v>28054</v>
      </c>
      <c r="B871" s="3" t="s">
        <v>4068</v>
      </c>
      <c r="C871" s="3" t="s">
        <v>4069</v>
      </c>
      <c r="D871" s="5">
        <v>17</v>
      </c>
      <c r="E871" s="3" t="s">
        <v>311</v>
      </c>
      <c r="F871" s="5">
        <v>1</v>
      </c>
      <c r="G871" s="5">
        <v>6</v>
      </c>
      <c r="H871" s="3" t="s">
        <v>2</v>
      </c>
      <c r="I871" s="3" t="s">
        <v>2</v>
      </c>
      <c r="J871" s="5">
        <v>2</v>
      </c>
      <c r="K871" s="3" t="s">
        <v>4070</v>
      </c>
      <c r="L871" s="48">
        <v>4.8</v>
      </c>
      <c r="M871" s="5">
        <v>91</v>
      </c>
      <c r="N871" s="48">
        <v>3.857</v>
      </c>
      <c r="O871" s="48">
        <v>89.6341463</v>
      </c>
      <c r="P871" s="5">
        <v>23</v>
      </c>
      <c r="Q871" s="3"/>
    </row>
    <row x14ac:dyDescent="0.25" r="872" customHeight="1" ht="16.5">
      <c r="A872" s="5">
        <v>28069</v>
      </c>
      <c r="B872" s="3" t="s">
        <v>4071</v>
      </c>
      <c r="C872" s="3" t="s">
        <v>4072</v>
      </c>
      <c r="D872" s="5">
        <v>3</v>
      </c>
      <c r="E872" s="3" t="s">
        <v>146</v>
      </c>
      <c r="F872" s="5">
        <v>2</v>
      </c>
      <c r="G872" s="5">
        <v>25</v>
      </c>
      <c r="H872" s="3" t="s">
        <v>2</v>
      </c>
      <c r="I872" s="3" t="s">
        <v>2</v>
      </c>
      <c r="J872" s="5">
        <v>2</v>
      </c>
      <c r="K872" s="3" t="s">
        <v>4073</v>
      </c>
      <c r="L872" s="48">
        <v>11.2</v>
      </c>
      <c r="M872" s="5">
        <v>92</v>
      </c>
      <c r="N872" s="48">
        <v>6.71</v>
      </c>
      <c r="O872" s="48">
        <v>93.2432432</v>
      </c>
      <c r="P872" s="5">
        <v>129</v>
      </c>
      <c r="Q872" s="3"/>
    </row>
    <row x14ac:dyDescent="0.25" r="873" customHeight="1" ht="16.5">
      <c r="A873" s="5">
        <v>28071</v>
      </c>
      <c r="B873" s="3" t="s">
        <v>4074</v>
      </c>
      <c r="C873" s="3" t="s">
        <v>4075</v>
      </c>
      <c r="D873" s="5">
        <v>9</v>
      </c>
      <c r="E873" s="3" t="s">
        <v>120</v>
      </c>
      <c r="F873" s="5">
        <v>2</v>
      </c>
      <c r="G873" s="5">
        <v>7</v>
      </c>
      <c r="H873" s="3" t="s">
        <v>2</v>
      </c>
      <c r="I873" s="3" t="s">
        <v>2</v>
      </c>
      <c r="J873" s="5">
        <v>3</v>
      </c>
      <c r="K873" s="3" t="s">
        <v>4076</v>
      </c>
      <c r="L873" s="48">
        <v>13.4</v>
      </c>
      <c r="M873" s="5">
        <v>96</v>
      </c>
      <c r="N873" s="48">
        <v>7.74</v>
      </c>
      <c r="O873" s="48">
        <v>90.7407407</v>
      </c>
      <c r="P873" s="5">
        <v>48</v>
      </c>
      <c r="Q873" s="3"/>
    </row>
    <row x14ac:dyDescent="0.25" r="874" customHeight="1" ht="16.5">
      <c r="A874" s="5">
        <v>28235</v>
      </c>
      <c r="B874" s="3" t="s">
        <v>4077</v>
      </c>
      <c r="C874" s="3" t="s">
        <v>4078</v>
      </c>
      <c r="D874" s="5">
        <v>36</v>
      </c>
      <c r="E874" s="3" t="s">
        <v>3905</v>
      </c>
      <c r="F874" s="5">
        <v>6</v>
      </c>
      <c r="G874" s="5">
        <v>110</v>
      </c>
      <c r="H874" s="3" t="s">
        <v>2</v>
      </c>
      <c r="I874" s="3" t="s">
        <v>2</v>
      </c>
      <c r="J874" s="5">
        <v>2</v>
      </c>
      <c r="K874" s="3" t="s">
        <v>4079</v>
      </c>
      <c r="L874" s="13"/>
      <c r="M874" s="7"/>
      <c r="N874" s="13"/>
      <c r="O874" s="13"/>
      <c r="P874" s="5">
        <v>9</v>
      </c>
      <c r="Q874" s="3"/>
    </row>
    <row x14ac:dyDescent="0.25" r="875" customHeight="1" ht="16.5">
      <c r="A875" s="5">
        <v>28793</v>
      </c>
      <c r="B875" s="3" t="s">
        <v>4080</v>
      </c>
      <c r="C875" s="3" t="s">
        <v>4081</v>
      </c>
      <c r="D875" s="5">
        <v>35</v>
      </c>
      <c r="E875" s="3" t="s">
        <v>667</v>
      </c>
      <c r="F875" s="5">
        <v>1</v>
      </c>
      <c r="G875" s="5">
        <v>88</v>
      </c>
      <c r="H875" s="3" t="s">
        <v>2</v>
      </c>
      <c r="I875" s="3" t="s">
        <v>2</v>
      </c>
      <c r="J875" s="5">
        <v>2</v>
      </c>
      <c r="K875" s="3" t="s">
        <v>4082</v>
      </c>
      <c r="L875" s="48">
        <v>0.6</v>
      </c>
      <c r="M875" s="5">
        <v>65</v>
      </c>
      <c r="N875" s="13"/>
      <c r="O875" s="13"/>
      <c r="P875" s="5">
        <v>15</v>
      </c>
      <c r="Q875" s="3"/>
    </row>
    <row x14ac:dyDescent="0.25" r="876" customHeight="1" ht="16.5">
      <c r="A876" s="5">
        <v>29073</v>
      </c>
      <c r="B876" s="3" t="s">
        <v>4083</v>
      </c>
      <c r="C876" s="3" t="s">
        <v>4084</v>
      </c>
      <c r="D876" s="5">
        <v>38</v>
      </c>
      <c r="E876" s="3" t="s">
        <v>127</v>
      </c>
      <c r="F876" s="5">
        <v>1</v>
      </c>
      <c r="G876" s="5">
        <v>551</v>
      </c>
      <c r="H876" s="3"/>
      <c r="I876" s="3" t="s">
        <v>2</v>
      </c>
      <c r="J876" s="55"/>
      <c r="K876" s="3"/>
      <c r="L876" s="13"/>
      <c r="M876" s="7"/>
      <c r="N876" s="13"/>
      <c r="O876" s="13"/>
      <c r="P876" s="5">
        <v>11</v>
      </c>
      <c r="Q876" s="3"/>
    </row>
    <row x14ac:dyDescent="0.25" r="877" customHeight="1" ht="16.5">
      <c r="A877" s="5">
        <v>29982</v>
      </c>
      <c r="B877" s="3" t="s">
        <v>1392</v>
      </c>
      <c r="C877" s="3" t="s">
        <v>1393</v>
      </c>
      <c r="D877" s="5">
        <v>22</v>
      </c>
      <c r="E877" s="3" t="s">
        <v>75</v>
      </c>
      <c r="F877" s="5">
        <v>7</v>
      </c>
      <c r="G877" s="5">
        <v>10</v>
      </c>
      <c r="H877" s="3" t="s">
        <v>2</v>
      </c>
      <c r="I877" s="3" t="s">
        <v>2</v>
      </c>
      <c r="J877" s="5">
        <v>3</v>
      </c>
      <c r="K877" s="3" t="s">
        <v>1394</v>
      </c>
      <c r="L877" s="48">
        <v>4.1</v>
      </c>
      <c r="M877" s="5">
        <v>92</v>
      </c>
      <c r="N877" s="48">
        <v>1.94</v>
      </c>
      <c r="O877" s="48">
        <v>54.3478261</v>
      </c>
      <c r="P877" s="5">
        <v>36</v>
      </c>
      <c r="Q877" s="3"/>
    </row>
    <row x14ac:dyDescent="0.25" r="878" customHeight="1" ht="16.5">
      <c r="A878" s="5">
        <v>30019</v>
      </c>
      <c r="B878" s="3" t="s">
        <v>4085</v>
      </c>
      <c r="C878" s="3" t="s">
        <v>4086</v>
      </c>
      <c r="D878" s="5">
        <v>18</v>
      </c>
      <c r="E878" s="3" t="s">
        <v>196</v>
      </c>
      <c r="F878" s="5">
        <v>5</v>
      </c>
      <c r="G878" s="5">
        <v>21</v>
      </c>
      <c r="H878" s="3" t="s">
        <v>2</v>
      </c>
      <c r="I878" s="3" t="s">
        <v>2</v>
      </c>
      <c r="J878" s="55"/>
      <c r="K878" s="3"/>
      <c r="L878" s="48">
        <v>4.5</v>
      </c>
      <c r="M878" s="5">
        <v>90</v>
      </c>
      <c r="N878" s="48">
        <v>3.939</v>
      </c>
      <c r="O878" s="48">
        <v>69.2592593</v>
      </c>
      <c r="P878" s="5">
        <v>27</v>
      </c>
      <c r="Q878" s="3"/>
    </row>
    <row x14ac:dyDescent="0.25" r="879" customHeight="1" ht="16.5">
      <c r="A879" s="5">
        <v>30084</v>
      </c>
      <c r="B879" s="3" t="s">
        <v>4087</v>
      </c>
      <c r="C879" s="3" t="s">
        <v>4088</v>
      </c>
      <c r="D879" s="5">
        <v>3</v>
      </c>
      <c r="E879" s="3" t="s">
        <v>146</v>
      </c>
      <c r="F879" s="5">
        <v>1</v>
      </c>
      <c r="G879" s="5">
        <v>40</v>
      </c>
      <c r="H879" s="3" t="s">
        <v>2</v>
      </c>
      <c r="I879" s="3" t="s">
        <v>2</v>
      </c>
      <c r="J879" s="5">
        <v>3</v>
      </c>
      <c r="K879" s="3" t="s">
        <v>4089</v>
      </c>
      <c r="L879" s="48">
        <v>11.3</v>
      </c>
      <c r="M879" s="5">
        <v>92</v>
      </c>
      <c r="N879" s="48">
        <v>6.895</v>
      </c>
      <c r="O879" s="48">
        <v>85.3896104</v>
      </c>
      <c r="P879" s="5">
        <v>139</v>
      </c>
      <c r="Q879" s="3"/>
    </row>
    <row x14ac:dyDescent="0.25" r="880" customHeight="1" ht="16.5">
      <c r="A880" s="5">
        <v>30133</v>
      </c>
      <c r="B880" s="3" t="s">
        <v>4090</v>
      </c>
      <c r="C880" s="3" t="s">
        <v>4091</v>
      </c>
      <c r="D880" s="5">
        <v>5</v>
      </c>
      <c r="E880" s="3" t="s">
        <v>192</v>
      </c>
      <c r="F880" s="5">
        <v>1</v>
      </c>
      <c r="G880" s="5">
        <v>126</v>
      </c>
      <c r="H880" s="3" t="s">
        <v>2</v>
      </c>
      <c r="I880" s="3" t="s">
        <v>2</v>
      </c>
      <c r="J880" s="5">
        <v>3</v>
      </c>
      <c r="K880" s="3" t="s">
        <v>4092</v>
      </c>
      <c r="L880" s="48">
        <v>6.1</v>
      </c>
      <c r="M880" s="5">
        <v>92</v>
      </c>
      <c r="N880" s="48">
        <v>4.509</v>
      </c>
      <c r="O880" s="48">
        <v>71.6666667</v>
      </c>
      <c r="P880" s="5">
        <v>79</v>
      </c>
      <c r="Q880" s="3"/>
    </row>
    <row x14ac:dyDescent="0.25" r="881" customHeight="1" ht="16.5">
      <c r="A881" s="5">
        <v>30134</v>
      </c>
      <c r="B881" s="3" t="s">
        <v>4093</v>
      </c>
      <c r="C881" s="3" t="s">
        <v>4094</v>
      </c>
      <c r="D881" s="5">
        <v>50</v>
      </c>
      <c r="E881" s="3" t="s">
        <v>758</v>
      </c>
      <c r="F881" s="5">
        <v>101</v>
      </c>
      <c r="G881" s="5">
        <v>181</v>
      </c>
      <c r="H881" s="3" t="s">
        <v>3</v>
      </c>
      <c r="I881" s="3" t="s">
        <v>2</v>
      </c>
      <c r="J881" s="5">
        <v>3</v>
      </c>
      <c r="K881" s="3" t="s">
        <v>4095</v>
      </c>
      <c r="L881" s="48">
        <v>5.2</v>
      </c>
      <c r="M881" s="5">
        <v>85</v>
      </c>
      <c r="N881" s="48">
        <v>4.546</v>
      </c>
      <c r="O881" s="48">
        <v>81.4606742</v>
      </c>
      <c r="P881" s="5">
        <v>86</v>
      </c>
      <c r="Q881" s="3"/>
    </row>
    <row x14ac:dyDescent="0.25" r="882" customHeight="1" ht="16.5">
      <c r="A882" s="5">
        <v>30196</v>
      </c>
      <c r="B882" s="3" t="s">
        <v>1356</v>
      </c>
      <c r="C882" s="3" t="s">
        <v>1357</v>
      </c>
      <c r="D882" s="5">
        <v>9</v>
      </c>
      <c r="E882" s="3" t="s">
        <v>120</v>
      </c>
      <c r="F882" s="5">
        <v>8</v>
      </c>
      <c r="G882" s="5">
        <v>12</v>
      </c>
      <c r="H882" s="3" t="s">
        <v>2</v>
      </c>
      <c r="I882" s="3" t="s">
        <v>2</v>
      </c>
      <c r="J882" s="5">
        <v>3</v>
      </c>
      <c r="K882" s="3" t="s">
        <v>1358</v>
      </c>
      <c r="L882" s="48">
        <v>7.4</v>
      </c>
      <c r="M882" s="5">
        <v>93</v>
      </c>
      <c r="N882" s="48">
        <v>5.542</v>
      </c>
      <c r="O882" s="48">
        <v>90.8602151</v>
      </c>
      <c r="P882" s="5">
        <v>44</v>
      </c>
      <c r="Q882" s="3"/>
    </row>
    <row x14ac:dyDescent="0.25" r="883" customHeight="1" ht="16.5">
      <c r="A883" s="5">
        <v>30204</v>
      </c>
      <c r="B883" s="3" t="s">
        <v>1353</v>
      </c>
      <c r="C883" s="3" t="s">
        <v>1354</v>
      </c>
      <c r="D883" s="5">
        <v>15</v>
      </c>
      <c r="E883" s="3" t="s">
        <v>82</v>
      </c>
      <c r="F883" s="5">
        <v>16</v>
      </c>
      <c r="G883" s="5">
        <v>24</v>
      </c>
      <c r="H883" s="3" t="s">
        <v>2</v>
      </c>
      <c r="I883" s="3" t="s">
        <v>2</v>
      </c>
      <c r="J883" s="5">
        <v>2</v>
      </c>
      <c r="K883" s="3" t="s">
        <v>1355</v>
      </c>
      <c r="L883" s="5">
        <v>8</v>
      </c>
      <c r="M883" s="5">
        <v>90</v>
      </c>
      <c r="N883" s="48">
        <v>4.056</v>
      </c>
      <c r="O883" s="48">
        <v>73.4375</v>
      </c>
      <c r="P883" s="5">
        <v>56</v>
      </c>
      <c r="Q883" s="3"/>
    </row>
    <row x14ac:dyDescent="0.25" r="884" customHeight="1" ht="16.5">
      <c r="A884" s="5">
        <v>30313</v>
      </c>
      <c r="B884" s="3" t="s">
        <v>4096</v>
      </c>
      <c r="C884" s="3" t="s">
        <v>4097</v>
      </c>
      <c r="D884" s="5">
        <v>30</v>
      </c>
      <c r="E884" s="3" t="s">
        <v>2543</v>
      </c>
      <c r="F884" s="5">
        <v>1</v>
      </c>
      <c r="G884" s="5">
        <v>64</v>
      </c>
      <c r="H884" s="3" t="s">
        <v>3</v>
      </c>
      <c r="I884" s="3" t="s">
        <v>2</v>
      </c>
      <c r="J884" s="5">
        <v>3</v>
      </c>
      <c r="K884" s="3" t="s">
        <v>4098</v>
      </c>
      <c r="L884" s="48">
        <v>0.3</v>
      </c>
      <c r="M884" s="5">
        <v>46</v>
      </c>
      <c r="N884" s="13"/>
      <c r="O884" s="13"/>
      <c r="P884" s="5">
        <v>14</v>
      </c>
      <c r="Q884" s="3"/>
    </row>
    <row x14ac:dyDescent="0.25" r="885" customHeight="1" ht="16.5">
      <c r="A885" s="5">
        <v>30691</v>
      </c>
      <c r="B885" s="3" t="s">
        <v>4099</v>
      </c>
      <c r="C885" s="3" t="s">
        <v>4100</v>
      </c>
      <c r="D885" s="5">
        <v>42</v>
      </c>
      <c r="E885" s="3" t="s">
        <v>982</v>
      </c>
      <c r="F885" s="5">
        <v>2</v>
      </c>
      <c r="G885" s="5">
        <v>2</v>
      </c>
      <c r="H885" s="3" t="s">
        <v>2</v>
      </c>
      <c r="I885" s="3" t="s">
        <v>2</v>
      </c>
      <c r="J885" s="5">
        <v>3</v>
      </c>
      <c r="K885" s="3" t="s">
        <v>4101</v>
      </c>
      <c r="L885" s="48">
        <v>5.9</v>
      </c>
      <c r="M885" s="5">
        <v>92</v>
      </c>
      <c r="N885" s="48">
        <v>3.636</v>
      </c>
      <c r="O885" s="48">
        <v>81.0344828</v>
      </c>
      <c r="P885" s="5">
        <v>23</v>
      </c>
      <c r="Q885" s="3"/>
    </row>
    <row x14ac:dyDescent="0.25" r="886" customHeight="1" ht="16.5">
      <c r="A886" s="5">
        <v>30734</v>
      </c>
      <c r="B886" s="3" t="s">
        <v>4102</v>
      </c>
      <c r="C886" s="3" t="s">
        <v>4103</v>
      </c>
      <c r="D886" s="5">
        <v>18</v>
      </c>
      <c r="E886" s="3" t="s">
        <v>196</v>
      </c>
      <c r="F886" s="5">
        <v>6</v>
      </c>
      <c r="G886" s="5">
        <v>33</v>
      </c>
      <c r="H886" s="3" t="s">
        <v>2</v>
      </c>
      <c r="I886" s="3" t="s">
        <v>2</v>
      </c>
      <c r="J886" s="5">
        <v>3</v>
      </c>
      <c r="K886" s="3" t="s">
        <v>4104</v>
      </c>
      <c r="L886" s="48">
        <v>7.2</v>
      </c>
      <c r="M886" s="5">
        <v>90</v>
      </c>
      <c r="N886" s="48">
        <v>4.147</v>
      </c>
      <c r="O886" s="48">
        <v>75.1748252</v>
      </c>
      <c r="P886" s="5">
        <v>63</v>
      </c>
      <c r="Q886" s="3"/>
    </row>
    <row x14ac:dyDescent="0.25" r="887" customHeight="1" ht="16.5">
      <c r="A887" s="5">
        <v>30803</v>
      </c>
      <c r="B887" s="3" t="s">
        <v>4105</v>
      </c>
      <c r="C887" s="3" t="s">
        <v>4106</v>
      </c>
      <c r="D887" s="5">
        <v>19</v>
      </c>
      <c r="E887" s="3" t="s">
        <v>116</v>
      </c>
      <c r="F887" s="5">
        <v>8</v>
      </c>
      <c r="G887" s="5">
        <v>20</v>
      </c>
      <c r="H887" s="3" t="s">
        <v>2</v>
      </c>
      <c r="I887" s="3" t="s">
        <v>2</v>
      </c>
      <c r="J887" s="5">
        <v>2</v>
      </c>
      <c r="K887" s="3" t="s">
        <v>4107</v>
      </c>
      <c r="L887" s="5">
        <v>3</v>
      </c>
      <c r="M887" s="5">
        <v>90</v>
      </c>
      <c r="N887" s="48">
        <v>1.616</v>
      </c>
      <c r="O887" s="48">
        <v>16.1111111</v>
      </c>
      <c r="P887" s="5">
        <v>31</v>
      </c>
      <c r="Q887" s="3"/>
    </row>
    <row x14ac:dyDescent="0.25" r="888" customHeight="1" ht="16.5">
      <c r="A888" s="5">
        <v>31012</v>
      </c>
      <c r="B888" s="3" t="s">
        <v>4108</v>
      </c>
      <c r="C888" s="3" t="s">
        <v>4109</v>
      </c>
      <c r="D888" s="5">
        <v>42</v>
      </c>
      <c r="E888" s="3" t="s">
        <v>982</v>
      </c>
      <c r="F888" s="5">
        <v>1</v>
      </c>
      <c r="G888" s="5">
        <v>226</v>
      </c>
      <c r="H888" s="3" t="s">
        <v>2</v>
      </c>
      <c r="I888" s="3" t="s">
        <v>2</v>
      </c>
      <c r="J888" s="5">
        <v>2</v>
      </c>
      <c r="K888" s="3" t="s">
        <v>4110</v>
      </c>
      <c r="L888" s="48">
        <v>7.8</v>
      </c>
      <c r="M888" s="5">
        <v>95</v>
      </c>
      <c r="N888" s="48">
        <v>4.402</v>
      </c>
      <c r="O888" s="48">
        <v>92.0940171</v>
      </c>
      <c r="P888" s="5">
        <v>95</v>
      </c>
      <c r="Q888" s="3"/>
    </row>
    <row x14ac:dyDescent="0.25" r="889" customHeight="1" ht="16.5">
      <c r="A889" s="5">
        <v>31193</v>
      </c>
      <c r="B889" s="3" t="s">
        <v>4111</v>
      </c>
      <c r="C889" s="3" t="s">
        <v>4112</v>
      </c>
      <c r="D889" s="5">
        <v>22</v>
      </c>
      <c r="E889" s="3" t="s">
        <v>75</v>
      </c>
      <c r="F889" s="5">
        <v>118</v>
      </c>
      <c r="G889" s="5">
        <v>983</v>
      </c>
      <c r="H889" s="3" t="s">
        <v>2</v>
      </c>
      <c r="I889" s="3" t="s">
        <v>2</v>
      </c>
      <c r="J889" s="55"/>
      <c r="K889" s="3"/>
      <c r="L889" s="48">
        <v>2.8</v>
      </c>
      <c r="M889" s="5">
        <v>62</v>
      </c>
      <c r="N889" s="48">
        <v>1.748</v>
      </c>
      <c r="O889" s="48">
        <v>39.119171</v>
      </c>
      <c r="P889" s="5">
        <v>41</v>
      </c>
      <c r="Q889" s="3"/>
    </row>
    <row x14ac:dyDescent="0.25" r="890" customHeight="1" ht="16.5">
      <c r="A890" s="5">
        <v>31489</v>
      </c>
      <c r="B890" s="3" t="s">
        <v>4113</v>
      </c>
      <c r="C890" s="3" t="s">
        <v>4114</v>
      </c>
      <c r="D890" s="5">
        <v>4</v>
      </c>
      <c r="E890" s="3" t="s">
        <v>243</v>
      </c>
      <c r="F890" s="5">
        <v>7</v>
      </c>
      <c r="G890" s="5">
        <v>206</v>
      </c>
      <c r="H890" s="3" t="s">
        <v>2</v>
      </c>
      <c r="I890" s="3" t="s">
        <v>2</v>
      </c>
      <c r="J890" s="5">
        <v>2</v>
      </c>
      <c r="K890" s="3" t="s">
        <v>4115</v>
      </c>
      <c r="L890" s="48">
        <v>4.5</v>
      </c>
      <c r="M890" s="5">
        <v>88</v>
      </c>
      <c r="N890" s="48">
        <v>2.596</v>
      </c>
      <c r="O890" s="48">
        <v>70.2380952</v>
      </c>
      <c r="P890" s="5">
        <v>44</v>
      </c>
      <c r="Q890" s="3"/>
    </row>
    <row x14ac:dyDescent="0.25" r="891" customHeight="1" ht="16.5">
      <c r="A891" s="5">
        <v>32126</v>
      </c>
      <c r="B891" s="3" t="s">
        <v>4116</v>
      </c>
      <c r="C891" s="3" t="s">
        <v>4117</v>
      </c>
      <c r="D891" s="5">
        <v>4</v>
      </c>
      <c r="E891" s="3" t="s">
        <v>243</v>
      </c>
      <c r="F891" s="5">
        <v>1</v>
      </c>
      <c r="G891" s="5">
        <v>12</v>
      </c>
      <c r="H891" s="3" t="s">
        <v>2</v>
      </c>
      <c r="I891" s="3" t="s">
        <v>2</v>
      </c>
      <c r="J891" s="5">
        <v>3</v>
      </c>
      <c r="K891" s="3" t="s">
        <v>4118</v>
      </c>
      <c r="L891" s="48">
        <v>10.9</v>
      </c>
      <c r="M891" s="5">
        <v>95</v>
      </c>
      <c r="N891" s="48">
        <v>6.992</v>
      </c>
      <c r="O891" s="48">
        <v>88.028169</v>
      </c>
      <c r="P891" s="5">
        <v>41</v>
      </c>
      <c r="Q891" s="3"/>
    </row>
    <row x14ac:dyDescent="0.25" r="892" customHeight="1" ht="16.5">
      <c r="A892" s="5">
        <v>32986</v>
      </c>
      <c r="B892" s="3" t="s">
        <v>4119</v>
      </c>
      <c r="C892" s="3" t="s">
        <v>4120</v>
      </c>
      <c r="D892" s="5">
        <v>15</v>
      </c>
      <c r="E892" s="3" t="s">
        <v>82</v>
      </c>
      <c r="F892" s="5">
        <v>1</v>
      </c>
      <c r="G892" s="5">
        <v>3</v>
      </c>
      <c r="H892" s="3" t="s">
        <v>2</v>
      </c>
      <c r="I892" s="3" t="s">
        <v>2</v>
      </c>
      <c r="J892" s="55"/>
      <c r="K892" s="3"/>
      <c r="L892" s="48">
        <v>3.9</v>
      </c>
      <c r="M892" s="5">
        <v>88</v>
      </c>
      <c r="N892" s="48">
        <v>2.322</v>
      </c>
      <c r="O892" s="48">
        <v>64.5454545</v>
      </c>
      <c r="P892" s="5">
        <v>30</v>
      </c>
      <c r="Q892" s="3"/>
    </row>
    <row x14ac:dyDescent="0.25" r="893" customHeight="1" ht="16.5">
      <c r="A893" s="5">
        <v>34332</v>
      </c>
      <c r="B893" s="3" t="s">
        <v>4121</v>
      </c>
      <c r="C893" s="3" t="s">
        <v>4122</v>
      </c>
      <c r="D893" s="5">
        <v>8</v>
      </c>
      <c r="E893" s="3" t="s">
        <v>64</v>
      </c>
      <c r="F893" s="5">
        <v>1</v>
      </c>
      <c r="G893" s="5">
        <v>13</v>
      </c>
      <c r="H893" s="3" t="s">
        <v>2</v>
      </c>
      <c r="I893" s="3" t="s">
        <v>2</v>
      </c>
      <c r="J893" s="5">
        <v>2</v>
      </c>
      <c r="K893" s="3" t="s">
        <v>4123</v>
      </c>
      <c r="L893" s="48">
        <v>6.9</v>
      </c>
      <c r="M893" s="5">
        <v>88</v>
      </c>
      <c r="N893" s="13"/>
      <c r="O893" s="13"/>
      <c r="P893" s="5">
        <v>23</v>
      </c>
      <c r="Q893" s="3"/>
    </row>
    <row x14ac:dyDescent="0.25" r="894" customHeight="1" ht="16.5">
      <c r="A894" s="5">
        <v>34347</v>
      </c>
      <c r="B894" s="3" t="s">
        <v>4124</v>
      </c>
      <c r="C894" s="3" t="s">
        <v>4125</v>
      </c>
      <c r="D894" s="5">
        <v>16</v>
      </c>
      <c r="E894" s="3" t="s">
        <v>55</v>
      </c>
      <c r="F894" s="5">
        <v>2</v>
      </c>
      <c r="G894" s="5">
        <v>2</v>
      </c>
      <c r="H894" s="3" t="s">
        <v>2</v>
      </c>
      <c r="I894" s="3" t="s">
        <v>2</v>
      </c>
      <c r="J894" s="5">
        <v>2</v>
      </c>
      <c r="K894" s="3" t="s">
        <v>808</v>
      </c>
      <c r="L894" s="48">
        <v>9.5</v>
      </c>
      <c r="M894" s="5">
        <v>98</v>
      </c>
      <c r="N894" s="48">
        <v>6.084</v>
      </c>
      <c r="O894" s="48">
        <v>99.5098039</v>
      </c>
      <c r="P894" s="5">
        <v>58</v>
      </c>
      <c r="Q894" s="3"/>
    </row>
    <row x14ac:dyDescent="0.25" r="895" customHeight="1" ht="16.5">
      <c r="A895" s="5">
        <v>34652</v>
      </c>
      <c r="B895" s="3" t="s">
        <v>1224</v>
      </c>
      <c r="C895" s="3" t="s">
        <v>1225</v>
      </c>
      <c r="D895" s="5">
        <v>15</v>
      </c>
      <c r="E895" s="3" t="s">
        <v>82</v>
      </c>
      <c r="F895" s="5">
        <v>4</v>
      </c>
      <c r="G895" s="5">
        <v>8</v>
      </c>
      <c r="H895" s="3" t="s">
        <v>2</v>
      </c>
      <c r="I895" s="3" t="s">
        <v>2</v>
      </c>
      <c r="J895" s="5">
        <v>2</v>
      </c>
      <c r="K895" s="3" t="s">
        <v>162</v>
      </c>
      <c r="L895" s="48">
        <v>7.1</v>
      </c>
      <c r="M895" s="5">
        <v>92</v>
      </c>
      <c r="N895" s="48">
        <v>5.402</v>
      </c>
      <c r="O895" s="48">
        <v>93.1372549</v>
      </c>
      <c r="P895" s="5">
        <v>40</v>
      </c>
      <c r="Q895" s="3"/>
    </row>
    <row x14ac:dyDescent="0.25" r="896" customHeight="1" ht="16.5">
      <c r="A896" s="5">
        <v>34718</v>
      </c>
      <c r="B896" s="3" t="s">
        <v>4126</v>
      </c>
      <c r="C896" s="3" t="s">
        <v>4127</v>
      </c>
      <c r="D896" s="5">
        <v>15</v>
      </c>
      <c r="E896" s="3" t="s">
        <v>82</v>
      </c>
      <c r="F896" s="5">
        <v>3</v>
      </c>
      <c r="G896" s="5">
        <v>15</v>
      </c>
      <c r="H896" s="3" t="s">
        <v>2</v>
      </c>
      <c r="I896" s="3" t="s">
        <v>2</v>
      </c>
      <c r="J896" s="55"/>
      <c r="K896" s="3"/>
      <c r="L896" s="5">
        <v>8</v>
      </c>
      <c r="M896" s="5">
        <v>88</v>
      </c>
      <c r="N896" s="48">
        <v>4.157</v>
      </c>
      <c r="O896" s="48">
        <v>79.2307692</v>
      </c>
      <c r="P896" s="5">
        <v>60</v>
      </c>
      <c r="Q896" s="3"/>
    </row>
    <row x14ac:dyDescent="0.25" r="897" customHeight="1" ht="16.5">
      <c r="A897" s="5">
        <v>35199</v>
      </c>
      <c r="B897" s="3" t="s">
        <v>1208</v>
      </c>
      <c r="C897" s="3" t="s">
        <v>1209</v>
      </c>
      <c r="D897" s="5">
        <v>7</v>
      </c>
      <c r="E897" s="3" t="s">
        <v>1210</v>
      </c>
      <c r="F897" s="5">
        <v>891</v>
      </c>
      <c r="G897" s="5">
        <v>1076</v>
      </c>
      <c r="H897" s="3" t="s">
        <v>2</v>
      </c>
      <c r="I897" s="3" t="s">
        <v>2</v>
      </c>
      <c r="J897" s="5">
        <v>3</v>
      </c>
      <c r="K897" s="3" t="s">
        <v>1211</v>
      </c>
      <c r="L897" s="48">
        <v>5.2</v>
      </c>
      <c r="M897" s="5">
        <v>91</v>
      </c>
      <c r="N897" s="48">
        <v>2.74</v>
      </c>
      <c r="O897" s="48">
        <v>62.6760563</v>
      </c>
      <c r="P897" s="5">
        <v>176</v>
      </c>
      <c r="Q897" s="3"/>
    </row>
    <row x14ac:dyDescent="0.25" r="898" customHeight="1" ht="16.5">
      <c r="A898" s="5">
        <v>35605</v>
      </c>
      <c r="B898" s="3" t="s">
        <v>4128</v>
      </c>
      <c r="C898" s="3" t="s">
        <v>4129</v>
      </c>
      <c r="D898" s="5">
        <v>6</v>
      </c>
      <c r="E898" s="3" t="s">
        <v>56</v>
      </c>
      <c r="F898" s="5">
        <v>52</v>
      </c>
      <c r="G898" s="5">
        <v>73</v>
      </c>
      <c r="H898" s="3" t="s">
        <v>2</v>
      </c>
      <c r="I898" s="3" t="s">
        <v>2</v>
      </c>
      <c r="J898" s="5">
        <v>3</v>
      </c>
      <c r="K898" s="3" t="s">
        <v>4130</v>
      </c>
      <c r="L898" s="48">
        <v>18.1</v>
      </c>
      <c r="M898" s="5">
        <v>96</v>
      </c>
      <c r="N898" s="48">
        <v>12.121</v>
      </c>
      <c r="O898" s="48">
        <v>92.2535211</v>
      </c>
      <c r="P898" s="5">
        <v>260</v>
      </c>
      <c r="Q898" s="3"/>
    </row>
    <row x14ac:dyDescent="0.25" r="899" customHeight="1" ht="16.5">
      <c r="A899" s="5">
        <v>35714</v>
      </c>
      <c r="B899" s="3" t="s">
        <v>4131</v>
      </c>
      <c r="C899" s="3" t="s">
        <v>4132</v>
      </c>
      <c r="D899" s="5">
        <v>15</v>
      </c>
      <c r="E899" s="3" t="s">
        <v>82</v>
      </c>
      <c r="F899" s="5">
        <v>3</v>
      </c>
      <c r="G899" s="5">
        <v>15</v>
      </c>
      <c r="H899" s="3" t="s">
        <v>2</v>
      </c>
      <c r="I899" s="3" t="s">
        <v>2</v>
      </c>
      <c r="J899" s="5">
        <v>3</v>
      </c>
      <c r="K899" s="3" t="s">
        <v>4133</v>
      </c>
      <c r="L899" s="48">
        <v>13.2</v>
      </c>
      <c r="M899" s="5">
        <v>99</v>
      </c>
      <c r="N899" s="48">
        <v>9.802</v>
      </c>
      <c r="O899" s="48">
        <v>97.0588235</v>
      </c>
      <c r="P899" s="5">
        <v>45</v>
      </c>
      <c r="Q899" s="3"/>
    </row>
    <row x14ac:dyDescent="0.25" r="900" customHeight="1" ht="16.5">
      <c r="A900" s="5">
        <v>36394</v>
      </c>
      <c r="B900" s="3" t="s">
        <v>4134</v>
      </c>
      <c r="C900" s="3" t="s">
        <v>4135</v>
      </c>
      <c r="D900" s="5">
        <v>18</v>
      </c>
      <c r="E900" s="3" t="s">
        <v>196</v>
      </c>
      <c r="F900" s="5">
        <v>35</v>
      </c>
      <c r="G900" s="5">
        <v>704</v>
      </c>
      <c r="H900" s="3" t="s">
        <v>2</v>
      </c>
      <c r="I900" s="3" t="s">
        <v>2</v>
      </c>
      <c r="J900" s="55"/>
      <c r="K900" s="3"/>
      <c r="L900" s="48">
        <v>4.4</v>
      </c>
      <c r="M900" s="5">
        <v>91</v>
      </c>
      <c r="N900" s="48">
        <v>2.812</v>
      </c>
      <c r="O900" s="48">
        <v>84.0659341</v>
      </c>
      <c r="P900" s="5">
        <v>46</v>
      </c>
      <c r="Q900" s="3"/>
    </row>
    <row x14ac:dyDescent="0.25" r="901" customHeight="1" ht="16.5">
      <c r="A901" s="5">
        <v>36425</v>
      </c>
      <c r="B901" s="3" t="s">
        <v>1196</v>
      </c>
      <c r="C901" s="3" t="s">
        <v>1197</v>
      </c>
      <c r="D901" s="5">
        <v>19</v>
      </c>
      <c r="E901" s="3" t="s">
        <v>116</v>
      </c>
      <c r="F901" s="5">
        <v>17</v>
      </c>
      <c r="G901" s="5">
        <v>47</v>
      </c>
      <c r="H901" s="3" t="s">
        <v>3</v>
      </c>
      <c r="I901" s="3" t="s">
        <v>2</v>
      </c>
      <c r="J901" s="5">
        <v>3</v>
      </c>
      <c r="K901" s="3" t="s">
        <v>1198</v>
      </c>
      <c r="L901" s="48">
        <v>2.9</v>
      </c>
      <c r="M901" s="5">
        <v>57</v>
      </c>
      <c r="N901" s="48">
        <v>4.421</v>
      </c>
      <c r="O901" s="48">
        <v>83.8888889</v>
      </c>
      <c r="P901" s="5">
        <v>28</v>
      </c>
      <c r="Q901" s="3"/>
    </row>
    <row x14ac:dyDescent="0.25" r="902" customHeight="1" ht="16.5">
      <c r="A902" s="5">
        <v>37111</v>
      </c>
      <c r="B902" s="3" t="s">
        <v>4136</v>
      </c>
      <c r="C902" s="3" t="s">
        <v>4137</v>
      </c>
      <c r="D902" s="5">
        <v>15</v>
      </c>
      <c r="E902" s="3" t="s">
        <v>82</v>
      </c>
      <c r="F902" s="5">
        <v>6</v>
      </c>
      <c r="G902" s="5">
        <v>18</v>
      </c>
      <c r="H902" s="3" t="s">
        <v>2</v>
      </c>
      <c r="I902" s="3" t="s">
        <v>2</v>
      </c>
      <c r="J902" s="5">
        <v>2</v>
      </c>
      <c r="K902" s="3" t="s">
        <v>4138</v>
      </c>
      <c r="L902" s="48">
        <v>44.6</v>
      </c>
      <c r="M902" s="5">
        <v>99</v>
      </c>
      <c r="N902" s="48">
        <v>30.039</v>
      </c>
      <c r="O902" s="48">
        <v>99.754902</v>
      </c>
      <c r="P902" s="5">
        <v>122</v>
      </c>
      <c r="Q902" s="3"/>
    </row>
    <row x14ac:dyDescent="0.25" r="903" customHeight="1" ht="16.5">
      <c r="A903" s="5">
        <v>37401</v>
      </c>
      <c r="B903" s="3" t="s">
        <v>4139</v>
      </c>
      <c r="C903" s="3" t="s">
        <v>4140</v>
      </c>
      <c r="D903" s="5">
        <v>15</v>
      </c>
      <c r="E903" s="3" t="s">
        <v>82</v>
      </c>
      <c r="F903" s="5">
        <v>2</v>
      </c>
      <c r="G903" s="5">
        <v>12</v>
      </c>
      <c r="H903" s="3" t="s">
        <v>2</v>
      </c>
      <c r="I903" s="3" t="s">
        <v>2</v>
      </c>
      <c r="J903" s="55"/>
      <c r="K903" s="3"/>
      <c r="L903" s="48">
        <v>8.3</v>
      </c>
      <c r="M903" s="5">
        <v>95</v>
      </c>
      <c r="N903" s="48">
        <v>5.691</v>
      </c>
      <c r="O903" s="48">
        <v>92.1052632</v>
      </c>
      <c r="P903" s="5">
        <v>52</v>
      </c>
      <c r="Q903" s="3"/>
    </row>
    <row x14ac:dyDescent="0.25" r="904" customHeight="1" ht="16.5">
      <c r="A904" s="5">
        <v>38022</v>
      </c>
      <c r="B904" s="3" t="s">
        <v>1169</v>
      </c>
      <c r="C904" s="3" t="s">
        <v>1170</v>
      </c>
      <c r="D904" s="5">
        <v>22</v>
      </c>
      <c r="E904" s="3" t="s">
        <v>75</v>
      </c>
      <c r="F904" s="5">
        <v>104</v>
      </c>
      <c r="G904" s="5">
        <v>166</v>
      </c>
      <c r="H904" s="3" t="s">
        <v>2</v>
      </c>
      <c r="I904" s="3" t="s">
        <v>2</v>
      </c>
      <c r="J904" s="5">
        <v>3</v>
      </c>
      <c r="K904" s="3" t="s">
        <v>1171</v>
      </c>
      <c r="L904" s="48">
        <v>3.5</v>
      </c>
      <c r="M904" s="5">
        <v>89</v>
      </c>
      <c r="N904" s="48">
        <v>2.496</v>
      </c>
      <c r="O904" s="48">
        <v>68.7878788</v>
      </c>
      <c r="P904" s="5">
        <v>91</v>
      </c>
      <c r="Q904" s="3"/>
    </row>
    <row x14ac:dyDescent="0.25" r="905" customHeight="1" ht="16.5">
      <c r="A905" s="5">
        <v>38223</v>
      </c>
      <c r="B905" s="3" t="s">
        <v>1160</v>
      </c>
      <c r="C905" s="3" t="s">
        <v>1161</v>
      </c>
      <c r="D905" s="5">
        <v>8</v>
      </c>
      <c r="E905" s="3" t="s">
        <v>64</v>
      </c>
      <c r="F905" s="5">
        <v>4</v>
      </c>
      <c r="G905" s="5">
        <v>3</v>
      </c>
      <c r="H905" s="3" t="s">
        <v>2</v>
      </c>
      <c r="I905" s="3" t="s">
        <v>2</v>
      </c>
      <c r="J905" s="5">
        <v>3</v>
      </c>
      <c r="K905" s="3" t="s">
        <v>1162</v>
      </c>
      <c r="L905" s="48">
        <v>6.9</v>
      </c>
      <c r="M905" s="5">
        <v>93</v>
      </c>
      <c r="N905" s="13"/>
      <c r="O905" s="13"/>
      <c r="P905" s="5">
        <v>52</v>
      </c>
      <c r="Q905" s="3"/>
    </row>
    <row x14ac:dyDescent="0.25" r="906" customHeight="1" ht="16.5">
      <c r="A906" s="5">
        <v>38542</v>
      </c>
      <c r="B906" s="3" t="s">
        <v>4141</v>
      </c>
      <c r="C906" s="3" t="s">
        <v>4142</v>
      </c>
      <c r="D906" s="5">
        <v>15</v>
      </c>
      <c r="E906" s="3" t="s">
        <v>82</v>
      </c>
      <c r="F906" s="5">
        <v>1</v>
      </c>
      <c r="G906" s="5">
        <v>2</v>
      </c>
      <c r="H906" s="3" t="s">
        <v>2</v>
      </c>
      <c r="I906" s="3" t="s">
        <v>2</v>
      </c>
      <c r="J906" s="5">
        <v>2</v>
      </c>
      <c r="K906" s="3" t="s">
        <v>4143</v>
      </c>
      <c r="L906" s="48">
        <v>16.5</v>
      </c>
      <c r="M906" s="5">
        <v>97</v>
      </c>
      <c r="N906" s="48">
        <v>16.625</v>
      </c>
      <c r="O906" s="48">
        <v>98.4375</v>
      </c>
      <c r="P906" s="5">
        <v>74</v>
      </c>
      <c r="Q906" s="3"/>
    </row>
    <row x14ac:dyDescent="0.25" r="907" customHeight="1" ht="16.5">
      <c r="A907" s="5">
        <v>38806</v>
      </c>
      <c r="B907" s="3" t="s">
        <v>4144</v>
      </c>
      <c r="C907" s="3" t="s">
        <v>4145</v>
      </c>
      <c r="D907" s="5">
        <v>15</v>
      </c>
      <c r="E907" s="3" t="s">
        <v>82</v>
      </c>
      <c r="F907" s="5">
        <v>6</v>
      </c>
      <c r="G907" s="5">
        <v>15</v>
      </c>
      <c r="H907" s="3" t="s">
        <v>2</v>
      </c>
      <c r="I907" s="3" t="s">
        <v>2</v>
      </c>
      <c r="J907" s="55"/>
      <c r="K907" s="3"/>
      <c r="L907" s="48">
        <v>14.8</v>
      </c>
      <c r="M907" s="5">
        <v>99</v>
      </c>
      <c r="N907" s="48">
        <v>12.74</v>
      </c>
      <c r="O907" s="48">
        <v>99.6240602</v>
      </c>
      <c r="P907" s="5">
        <v>66</v>
      </c>
      <c r="Q907" s="3"/>
    </row>
    <row x14ac:dyDescent="0.25" r="908" customHeight="1" ht="16.5">
      <c r="A908" s="5">
        <v>43675</v>
      </c>
      <c r="B908" s="3" t="s">
        <v>4146</v>
      </c>
      <c r="C908" s="3" t="s">
        <v>4147</v>
      </c>
      <c r="D908" s="5">
        <v>16</v>
      </c>
      <c r="E908" s="3" t="s">
        <v>55</v>
      </c>
      <c r="F908" s="5">
        <v>3</v>
      </c>
      <c r="G908" s="5">
        <v>3</v>
      </c>
      <c r="H908" s="3" t="s">
        <v>2</v>
      </c>
      <c r="I908" s="3" t="s">
        <v>2</v>
      </c>
      <c r="J908" s="55"/>
      <c r="K908" s="3"/>
      <c r="L908" s="48">
        <v>4.8</v>
      </c>
      <c r="M908" s="5">
        <v>93</v>
      </c>
      <c r="N908" s="48">
        <v>2.836</v>
      </c>
      <c r="O908" s="48">
        <v>80.0724638</v>
      </c>
      <c r="P908" s="5">
        <v>35</v>
      </c>
      <c r="Q908" s="3"/>
    </row>
    <row x14ac:dyDescent="0.25" r="909" customHeight="1" ht="16.5">
      <c r="A909" s="5">
        <v>45189</v>
      </c>
      <c r="B909" s="3" t="s">
        <v>4148</v>
      </c>
      <c r="C909" s="3" t="s">
        <v>4149</v>
      </c>
      <c r="D909" s="5">
        <v>17</v>
      </c>
      <c r="E909" s="3" t="s">
        <v>311</v>
      </c>
      <c r="F909" s="5">
        <v>3</v>
      </c>
      <c r="G909" s="5">
        <v>8</v>
      </c>
      <c r="H909" s="3" t="s">
        <v>2</v>
      </c>
      <c r="I909" s="3" t="s">
        <v>2</v>
      </c>
      <c r="J909" s="55"/>
      <c r="K909" s="3"/>
      <c r="L909" s="48">
        <v>6.4</v>
      </c>
      <c r="M909" s="5">
        <v>93</v>
      </c>
      <c r="N909" s="48">
        <v>4.387</v>
      </c>
      <c r="O909" s="48">
        <v>89.6341463</v>
      </c>
      <c r="P909" s="5">
        <v>42</v>
      </c>
      <c r="Q909" s="3"/>
    </row>
    <row x14ac:dyDescent="0.25" r="910" customHeight="1" ht="16.5">
      <c r="A910" s="5">
        <v>46953</v>
      </c>
      <c r="B910" s="3" t="s">
        <v>4150</v>
      </c>
      <c r="C910" s="3" t="s">
        <v>4151</v>
      </c>
      <c r="D910" s="5">
        <v>19</v>
      </c>
      <c r="E910" s="3" t="s">
        <v>116</v>
      </c>
      <c r="F910" s="5">
        <v>3</v>
      </c>
      <c r="G910" s="5">
        <v>12</v>
      </c>
      <c r="H910" s="3" t="s">
        <v>2</v>
      </c>
      <c r="I910" s="3" t="s">
        <v>2</v>
      </c>
      <c r="J910" s="5">
        <v>3</v>
      </c>
      <c r="K910" s="3" t="s">
        <v>4152</v>
      </c>
      <c r="L910" s="48">
        <v>7.3</v>
      </c>
      <c r="M910" s="5">
        <v>88</v>
      </c>
      <c r="N910" s="48">
        <v>4.3</v>
      </c>
      <c r="O910" s="48">
        <v>81.7307692</v>
      </c>
      <c r="P910" s="5">
        <v>50</v>
      </c>
      <c r="Q910" s="3"/>
    </row>
    <row x14ac:dyDescent="0.25" r="911" customHeight="1" ht="16.5">
      <c r="A911" s="5">
        <v>54929</v>
      </c>
      <c r="B911" s="3" t="s">
        <v>4153</v>
      </c>
      <c r="C911" s="3" t="s">
        <v>4154</v>
      </c>
      <c r="D911" s="5">
        <v>15</v>
      </c>
      <c r="E911" s="3" t="s">
        <v>82</v>
      </c>
      <c r="F911" s="5">
        <v>2</v>
      </c>
      <c r="G911" s="5">
        <v>26</v>
      </c>
      <c r="H911" s="3" t="s">
        <v>2</v>
      </c>
      <c r="I911" s="3" t="s">
        <v>2</v>
      </c>
      <c r="J911" s="55"/>
      <c r="K911" s="3"/>
      <c r="L911" s="48">
        <v>4.9</v>
      </c>
      <c r="M911" s="5">
        <v>91</v>
      </c>
      <c r="N911" s="13"/>
      <c r="O911" s="13"/>
      <c r="P911" s="5">
        <v>50</v>
      </c>
      <c r="Q911" s="3"/>
    </row>
    <row x14ac:dyDescent="0.25" r="912" customHeight="1" ht="16.5">
      <c r="A912" s="5">
        <v>55051</v>
      </c>
      <c r="B912" s="3" t="s">
        <v>4155</v>
      </c>
      <c r="C912" s="3" t="s">
        <v>4156</v>
      </c>
      <c r="D912" s="5">
        <v>15</v>
      </c>
      <c r="E912" s="3" t="s">
        <v>82</v>
      </c>
      <c r="F912" s="5">
        <v>43</v>
      </c>
      <c r="G912" s="5">
        <v>128</v>
      </c>
      <c r="H912" s="3" t="s">
        <v>2</v>
      </c>
      <c r="I912" s="3" t="s">
        <v>2</v>
      </c>
      <c r="J912" s="5">
        <v>3</v>
      </c>
      <c r="K912" s="3" t="s">
        <v>4157</v>
      </c>
      <c r="L912" s="48">
        <v>9.2</v>
      </c>
      <c r="M912" s="5">
        <v>88</v>
      </c>
      <c r="N912" s="13"/>
      <c r="O912" s="13"/>
      <c r="P912" s="5">
        <v>104</v>
      </c>
      <c r="Q912" s="3"/>
    </row>
    <row x14ac:dyDescent="0.25" r="913" customHeight="1" ht="16.5">
      <c r="A913" s="5">
        <v>55088</v>
      </c>
      <c r="B913" s="3" t="s">
        <v>4158</v>
      </c>
      <c r="C913" s="3" t="s">
        <v>4159</v>
      </c>
      <c r="D913" s="5">
        <v>6</v>
      </c>
      <c r="E913" s="3" t="s">
        <v>56</v>
      </c>
      <c r="F913" s="5">
        <v>10</v>
      </c>
      <c r="G913" s="5">
        <v>39</v>
      </c>
      <c r="H913" s="3" t="s">
        <v>2</v>
      </c>
      <c r="I913" s="3" t="s">
        <v>2</v>
      </c>
      <c r="J913" s="5">
        <v>3</v>
      </c>
      <c r="K913" s="3" t="s">
        <v>4160</v>
      </c>
      <c r="L913" s="48">
        <v>9.9</v>
      </c>
      <c r="M913" s="5">
        <v>90</v>
      </c>
      <c r="N913" s="48">
        <v>6.784</v>
      </c>
      <c r="O913" s="48">
        <v>87.7777778</v>
      </c>
      <c r="P913" s="5">
        <v>85</v>
      </c>
      <c r="Q913" s="3"/>
    </row>
    <row x14ac:dyDescent="0.25" r="914" customHeight="1" ht="16.5">
      <c r="A914" s="5">
        <v>55261</v>
      </c>
      <c r="B914" s="3" t="s">
        <v>4161</v>
      </c>
      <c r="C914" s="3" t="s">
        <v>4162</v>
      </c>
      <c r="D914" s="5">
        <v>16</v>
      </c>
      <c r="E914" s="3" t="s">
        <v>55</v>
      </c>
      <c r="F914" s="5">
        <v>3</v>
      </c>
      <c r="G914" s="5">
        <v>3</v>
      </c>
      <c r="H914" s="3" t="s">
        <v>2</v>
      </c>
      <c r="I914" s="3" t="s">
        <v>2</v>
      </c>
      <c r="J914" s="55"/>
      <c r="K914" s="3"/>
      <c r="L914" s="48">
        <v>6.2</v>
      </c>
      <c r="M914" s="5">
        <v>89</v>
      </c>
      <c r="N914" s="48">
        <v>2.892</v>
      </c>
      <c r="O914" s="48">
        <v>66.5413534</v>
      </c>
      <c r="P914" s="5">
        <v>31</v>
      </c>
      <c r="Q914" s="3"/>
    </row>
    <row x14ac:dyDescent="0.25" r="915" customHeight="1" ht="16.5">
      <c r="A915" s="5">
        <v>88069</v>
      </c>
      <c r="B915" s="3" t="s">
        <v>4163</v>
      </c>
      <c r="C915" s="3" t="s">
        <v>4164</v>
      </c>
      <c r="D915" s="5">
        <v>15</v>
      </c>
      <c r="E915" s="3" t="s">
        <v>82</v>
      </c>
      <c r="F915" s="5">
        <v>5</v>
      </c>
      <c r="G915" s="5">
        <v>24</v>
      </c>
      <c r="H915" s="3" t="s">
        <v>2</v>
      </c>
      <c r="I915" s="3" t="s">
        <v>2</v>
      </c>
      <c r="J915" s="55"/>
      <c r="K915" s="3"/>
      <c r="L915" s="48">
        <v>9.5</v>
      </c>
      <c r="M915" s="5">
        <v>93</v>
      </c>
      <c r="N915" s="48">
        <v>5.864</v>
      </c>
      <c r="O915" s="48">
        <v>87.3188406</v>
      </c>
      <c r="P915" s="7"/>
      <c r="Q915" s="3"/>
    </row>
    <row x14ac:dyDescent="0.25" r="916" customHeight="1" ht="16.5">
      <c r="A916" s="5">
        <v>88251</v>
      </c>
      <c r="B916" s="3" t="s">
        <v>4165</v>
      </c>
      <c r="C916" s="3" t="s">
        <v>4166</v>
      </c>
      <c r="D916" s="5">
        <v>6</v>
      </c>
      <c r="E916" s="3" t="s">
        <v>56</v>
      </c>
      <c r="F916" s="5">
        <v>568</v>
      </c>
      <c r="G916" s="5">
        <v>819</v>
      </c>
      <c r="H916" s="3" t="s">
        <v>2</v>
      </c>
      <c r="I916" s="3" t="s">
        <v>2</v>
      </c>
      <c r="J916" s="5">
        <v>3</v>
      </c>
      <c r="K916" s="3" t="s">
        <v>4167</v>
      </c>
      <c r="L916" s="48">
        <v>7.2</v>
      </c>
      <c r="M916" s="5">
        <v>93</v>
      </c>
      <c r="N916" s="48">
        <v>3.998</v>
      </c>
      <c r="O916" s="48">
        <v>76.7605634</v>
      </c>
      <c r="P916" s="5">
        <v>158</v>
      </c>
      <c r="Q916" s="3"/>
    </row>
    <row x14ac:dyDescent="0.25" r="917" customHeight="1" ht="16.5">
      <c r="A917" s="5">
        <v>90017</v>
      </c>
      <c r="B917" s="3" t="s">
        <v>4168</v>
      </c>
      <c r="C917" s="3" t="s">
        <v>4169</v>
      </c>
      <c r="D917" s="5">
        <v>15</v>
      </c>
      <c r="E917" s="3" t="s">
        <v>82</v>
      </c>
      <c r="F917" s="5">
        <v>17</v>
      </c>
      <c r="G917" s="5">
        <v>53</v>
      </c>
      <c r="H917" s="3" t="s">
        <v>2</v>
      </c>
      <c r="I917" s="3" t="s">
        <v>2</v>
      </c>
      <c r="J917" s="5">
        <v>3</v>
      </c>
      <c r="K917" s="3" t="s">
        <v>4170</v>
      </c>
      <c r="L917" s="48">
        <v>12.6</v>
      </c>
      <c r="M917" s="5">
        <v>93</v>
      </c>
      <c r="N917" s="48">
        <v>8.109</v>
      </c>
      <c r="O917" s="48">
        <v>84.8717949</v>
      </c>
      <c r="P917" s="5">
        <v>119</v>
      </c>
      <c r="Q917" s="3"/>
    </row>
    <row x14ac:dyDescent="0.25" r="918" customHeight="1" ht="16.5">
      <c r="A918" s="5">
        <v>90336</v>
      </c>
      <c r="B918" s="3" t="s">
        <v>4171</v>
      </c>
      <c r="C918" s="3" t="s">
        <v>4172</v>
      </c>
      <c r="D918" s="5">
        <v>25</v>
      </c>
      <c r="E918" s="3" t="s">
        <v>1545</v>
      </c>
      <c r="F918" s="5">
        <v>2</v>
      </c>
      <c r="G918" s="5">
        <v>2</v>
      </c>
      <c r="H918" s="3" t="s">
        <v>2</v>
      </c>
      <c r="I918" s="3" t="s">
        <v>2</v>
      </c>
      <c r="J918" s="55"/>
      <c r="K918" s="3"/>
      <c r="L918" s="48">
        <v>5.8</v>
      </c>
      <c r="M918" s="5">
        <v>91</v>
      </c>
      <c r="N918" s="48">
        <v>3.647</v>
      </c>
      <c r="O918" s="48">
        <v>77.3381295</v>
      </c>
      <c r="P918" s="5">
        <v>30</v>
      </c>
      <c r="Q918" s="3"/>
    </row>
    <row x14ac:dyDescent="0.25" r="919" customHeight="1" ht="16.5">
      <c r="A919" s="5">
        <v>91031</v>
      </c>
      <c r="B919" s="3" t="s">
        <v>4173</v>
      </c>
      <c r="C919" s="3" t="s">
        <v>4174</v>
      </c>
      <c r="D919" s="5">
        <v>15</v>
      </c>
      <c r="E919" s="3" t="s">
        <v>82</v>
      </c>
      <c r="F919" s="5">
        <v>14</v>
      </c>
      <c r="G919" s="5">
        <v>37</v>
      </c>
      <c r="H919" s="3" t="s">
        <v>2</v>
      </c>
      <c r="I919" s="3" t="s">
        <v>2</v>
      </c>
      <c r="J919" s="55"/>
      <c r="K919" s="3"/>
      <c r="L919" s="48">
        <v>6.6</v>
      </c>
      <c r="M919" s="5">
        <v>90</v>
      </c>
      <c r="N919" s="48">
        <v>4.124</v>
      </c>
      <c r="O919" s="48">
        <v>79.1666667</v>
      </c>
      <c r="P919" s="5">
        <v>37</v>
      </c>
      <c r="Q919" s="3"/>
    </row>
    <row x14ac:dyDescent="0.25" r="920" customHeight="1" ht="16.5">
      <c r="A920" s="5">
        <v>92700</v>
      </c>
      <c r="B920" s="3" t="s">
        <v>4175</v>
      </c>
      <c r="C920" s="3" t="s">
        <v>4176</v>
      </c>
      <c r="D920" s="5">
        <v>17</v>
      </c>
      <c r="E920" s="3" t="s">
        <v>311</v>
      </c>
      <c r="F920" s="5">
        <v>1</v>
      </c>
      <c r="G920" s="5">
        <v>6</v>
      </c>
      <c r="H920" s="3" t="s">
        <v>2</v>
      </c>
      <c r="I920" s="3" t="s">
        <v>2</v>
      </c>
      <c r="J920" s="55"/>
      <c r="K920" s="3"/>
      <c r="L920" s="48">
        <v>5.1</v>
      </c>
      <c r="M920" s="5">
        <v>96</v>
      </c>
      <c r="N920" s="48">
        <v>2.611</v>
      </c>
      <c r="O920" s="48">
        <v>84.5238095</v>
      </c>
      <c r="P920" s="5">
        <v>40</v>
      </c>
      <c r="Q920" s="3"/>
    </row>
    <row x14ac:dyDescent="0.25" r="921" customHeight="1" ht="16.5">
      <c r="A921" s="5">
        <v>93035</v>
      </c>
      <c r="B921" s="3" t="s">
        <v>4177</v>
      </c>
      <c r="C921" s="3" t="s">
        <v>4178</v>
      </c>
      <c r="D921" s="5">
        <v>21</v>
      </c>
      <c r="E921" s="3" t="s">
        <v>60</v>
      </c>
      <c r="F921" s="5">
        <v>2</v>
      </c>
      <c r="G921" s="5">
        <v>20</v>
      </c>
      <c r="H921" s="3" t="s">
        <v>2</v>
      </c>
      <c r="I921" s="3" t="s">
        <v>2</v>
      </c>
      <c r="J921" s="55"/>
      <c r="K921" s="3"/>
      <c r="L921" s="48">
        <v>5.8</v>
      </c>
      <c r="M921" s="5">
        <v>94</v>
      </c>
      <c r="N921" s="48">
        <v>5.44</v>
      </c>
      <c r="O921" s="48">
        <v>99.2647059</v>
      </c>
      <c r="P921" s="5">
        <v>31</v>
      </c>
      <c r="Q921" s="3"/>
    </row>
    <row x14ac:dyDescent="0.25" r="922" customHeight="1" ht="16.5">
      <c r="A922" s="5">
        <v>93037</v>
      </c>
      <c r="B922" s="3" t="s">
        <v>4179</v>
      </c>
      <c r="C922" s="3" t="s">
        <v>4180</v>
      </c>
      <c r="D922" s="5">
        <v>22</v>
      </c>
      <c r="E922" s="3" t="s">
        <v>75</v>
      </c>
      <c r="F922" s="5">
        <v>10</v>
      </c>
      <c r="G922" s="5">
        <v>5</v>
      </c>
      <c r="H922" s="3" t="s">
        <v>2</v>
      </c>
      <c r="I922" s="3" t="s">
        <v>2</v>
      </c>
      <c r="J922" s="55"/>
      <c r="K922" s="3"/>
      <c r="L922" s="48">
        <v>4.1</v>
      </c>
      <c r="M922" s="5">
        <v>87</v>
      </c>
      <c r="N922" s="48">
        <v>2.162</v>
      </c>
      <c r="O922" s="48">
        <v>53.1088083</v>
      </c>
      <c r="P922" s="5">
        <v>41</v>
      </c>
      <c r="Q922" s="3"/>
    </row>
    <row x14ac:dyDescent="0.25" r="923" customHeight="1" ht="16.5">
      <c r="A923" s="5">
        <v>94012</v>
      </c>
      <c r="B923" s="3" t="s">
        <v>4181</v>
      </c>
      <c r="C923" s="3" t="s">
        <v>4182</v>
      </c>
      <c r="D923" s="5">
        <v>7</v>
      </c>
      <c r="E923" s="3" t="s">
        <v>1210</v>
      </c>
      <c r="F923" s="5">
        <v>1</v>
      </c>
      <c r="G923" s="5">
        <v>17</v>
      </c>
      <c r="H923" s="3" t="s">
        <v>2</v>
      </c>
      <c r="I923" s="3" t="s">
        <v>2</v>
      </c>
      <c r="J923" s="5">
        <v>3</v>
      </c>
      <c r="K923" s="3" t="s">
        <v>4183</v>
      </c>
      <c r="L923" s="48">
        <v>4.8</v>
      </c>
      <c r="M923" s="5">
        <v>90</v>
      </c>
      <c r="N923" s="48">
        <v>2.802</v>
      </c>
      <c r="O923" s="48">
        <v>68.2795699</v>
      </c>
      <c r="P923" s="5">
        <v>42</v>
      </c>
      <c r="Q923" s="3"/>
    </row>
    <row x14ac:dyDescent="0.25" r="924" customHeight="1" ht="16.5">
      <c r="A924" s="5">
        <v>94567</v>
      </c>
      <c r="B924" s="3" t="s">
        <v>883</v>
      </c>
      <c r="C924" s="3" t="s">
        <v>884</v>
      </c>
      <c r="D924" s="5">
        <v>21</v>
      </c>
      <c r="E924" s="3" t="s">
        <v>60</v>
      </c>
      <c r="F924" s="5">
        <v>10</v>
      </c>
      <c r="G924" s="5">
        <v>19</v>
      </c>
      <c r="H924" s="3" t="s">
        <v>2</v>
      </c>
      <c r="I924" s="3" t="s">
        <v>2</v>
      </c>
      <c r="J924" s="5">
        <v>2</v>
      </c>
      <c r="K924" s="3" t="s">
        <v>885</v>
      </c>
      <c r="L924" s="48">
        <v>3.8</v>
      </c>
      <c r="M924" s="5">
        <v>89</v>
      </c>
      <c r="N924" s="48">
        <v>1.859</v>
      </c>
      <c r="O924" s="48">
        <v>82.394</v>
      </c>
      <c r="P924" s="5">
        <v>27</v>
      </c>
      <c r="Q924" s="3"/>
    </row>
    <row x14ac:dyDescent="0.25" r="925" customHeight="1" ht="16.5">
      <c r="A925" s="5">
        <v>94603</v>
      </c>
      <c r="B925" s="3" t="s">
        <v>4184</v>
      </c>
      <c r="C925" s="3" t="s">
        <v>4185</v>
      </c>
      <c r="D925" s="5">
        <v>16</v>
      </c>
      <c r="E925" s="3" t="s">
        <v>55</v>
      </c>
      <c r="F925" s="5">
        <v>20</v>
      </c>
      <c r="G925" s="5">
        <v>20</v>
      </c>
      <c r="H925" s="3" t="s">
        <v>2</v>
      </c>
      <c r="I925" s="3" t="s">
        <v>2</v>
      </c>
      <c r="J925" s="5">
        <v>3</v>
      </c>
      <c r="K925" s="3" t="s">
        <v>4186</v>
      </c>
      <c r="L925" s="48">
        <v>8.8</v>
      </c>
      <c r="M925" s="5">
        <v>95</v>
      </c>
      <c r="N925" s="48">
        <v>5.28</v>
      </c>
      <c r="O925" s="48">
        <v>86.7741935</v>
      </c>
      <c r="P925" s="5">
        <v>60</v>
      </c>
      <c r="Q925" s="3"/>
    </row>
    <row x14ac:dyDescent="0.25" r="926" customHeight="1" ht="16.5">
      <c r="A926" s="5">
        <v>94625</v>
      </c>
      <c r="B926" s="3" t="s">
        <v>4187</v>
      </c>
      <c r="C926" s="3" t="s">
        <v>4188</v>
      </c>
      <c r="D926" s="5">
        <v>15</v>
      </c>
      <c r="E926" s="3" t="s">
        <v>82</v>
      </c>
      <c r="F926" s="5">
        <v>7</v>
      </c>
      <c r="G926" s="5">
        <v>41</v>
      </c>
      <c r="H926" s="3" t="s">
        <v>2</v>
      </c>
      <c r="I926" s="3" t="s">
        <v>2</v>
      </c>
      <c r="J926" s="5">
        <v>2</v>
      </c>
      <c r="K926" s="3" t="s">
        <v>4189</v>
      </c>
      <c r="L926" s="48">
        <v>7.4</v>
      </c>
      <c r="M926" s="5">
        <v>91</v>
      </c>
      <c r="N926" s="48">
        <v>7.89</v>
      </c>
      <c r="O926" s="48">
        <v>94.2424242</v>
      </c>
      <c r="P926" s="5">
        <v>139</v>
      </c>
      <c r="Q926" s="3"/>
    </row>
    <row x14ac:dyDescent="0.25" r="927" customHeight="1" ht="16.5">
      <c r="A927" s="5">
        <v>94627</v>
      </c>
      <c r="B927" s="3" t="s">
        <v>4190</v>
      </c>
      <c r="C927" s="3" t="s">
        <v>4191</v>
      </c>
      <c r="D927" s="5">
        <v>50</v>
      </c>
      <c r="E927" s="3" t="s">
        <v>758</v>
      </c>
      <c r="F927" s="5">
        <v>2</v>
      </c>
      <c r="G927" s="5">
        <v>8</v>
      </c>
      <c r="H927" s="3" t="s">
        <v>2</v>
      </c>
      <c r="I927" s="3" t="s">
        <v>2</v>
      </c>
      <c r="J927" s="5">
        <v>3</v>
      </c>
      <c r="K927" s="3" t="s">
        <v>4192</v>
      </c>
      <c r="L927" s="48">
        <v>11.3</v>
      </c>
      <c r="M927" s="5">
        <v>98</v>
      </c>
      <c r="N927" s="48">
        <v>7.265</v>
      </c>
      <c r="O927" s="48">
        <v>94.9438202</v>
      </c>
      <c r="P927" s="5">
        <v>58</v>
      </c>
      <c r="Q927" s="3"/>
    </row>
    <row x14ac:dyDescent="0.25" r="928" customHeight="1" ht="16.5">
      <c r="A928" s="5">
        <v>94633</v>
      </c>
      <c r="B928" s="3" t="s">
        <v>4193</v>
      </c>
      <c r="C928" s="3" t="s">
        <v>4194</v>
      </c>
      <c r="D928" s="5">
        <v>18</v>
      </c>
      <c r="E928" s="3" t="s">
        <v>196</v>
      </c>
      <c r="F928" s="5">
        <v>9</v>
      </c>
      <c r="G928" s="5">
        <v>12</v>
      </c>
      <c r="H928" s="3" t="s">
        <v>2</v>
      </c>
      <c r="I928" s="3" t="s">
        <v>2</v>
      </c>
      <c r="J928" s="5">
        <v>3</v>
      </c>
      <c r="K928" s="3" t="s">
        <v>4195</v>
      </c>
      <c r="L928" s="48">
        <v>5.1</v>
      </c>
      <c r="M928" s="5">
        <v>91</v>
      </c>
      <c r="N928" s="48">
        <v>3.032</v>
      </c>
      <c r="O928" s="48">
        <v>73.7113402</v>
      </c>
      <c r="P928" s="5">
        <v>39</v>
      </c>
      <c r="Q928" s="3"/>
    </row>
    <row x14ac:dyDescent="0.25" r="929" customHeight="1" ht="16.5">
      <c r="A929" s="5">
        <v>95292</v>
      </c>
      <c r="B929" s="3" t="s">
        <v>4196</v>
      </c>
      <c r="C929" s="3" t="s">
        <v>4197</v>
      </c>
      <c r="D929" s="5">
        <v>8</v>
      </c>
      <c r="E929" s="3" t="s">
        <v>64</v>
      </c>
      <c r="F929" s="5">
        <v>3</v>
      </c>
      <c r="G929" s="5">
        <v>21</v>
      </c>
      <c r="H929" s="3" t="s">
        <v>2</v>
      </c>
      <c r="I929" s="3" t="s">
        <v>2</v>
      </c>
      <c r="J929" s="5">
        <v>2</v>
      </c>
      <c r="K929" s="3" t="s">
        <v>4198</v>
      </c>
      <c r="L929" s="48">
        <v>11.5</v>
      </c>
      <c r="M929" s="5">
        <v>95</v>
      </c>
      <c r="N929" s="48">
        <v>6.429</v>
      </c>
      <c r="O929" s="48">
        <v>87.9310345</v>
      </c>
      <c r="P929" s="5">
        <v>54</v>
      </c>
      <c r="Q929" s="3"/>
    </row>
    <row x14ac:dyDescent="0.25" r="930" customHeight="1" ht="16.5">
      <c r="A930" s="5">
        <v>95521</v>
      </c>
      <c r="B930" s="3" t="s">
        <v>859</v>
      </c>
      <c r="C930" s="3" t="s">
        <v>860</v>
      </c>
      <c r="D930" s="5">
        <v>21</v>
      </c>
      <c r="E930" s="3" t="s">
        <v>60</v>
      </c>
      <c r="F930" s="5">
        <v>6</v>
      </c>
      <c r="G930" s="5">
        <v>6</v>
      </c>
      <c r="H930" s="3" t="s">
        <v>2</v>
      </c>
      <c r="I930" s="3" t="s">
        <v>2</v>
      </c>
      <c r="J930" s="5">
        <v>2</v>
      </c>
      <c r="K930" s="3" t="s">
        <v>861</v>
      </c>
      <c r="L930" s="48">
        <v>4.9</v>
      </c>
      <c r="M930" s="5">
        <v>93</v>
      </c>
      <c r="N930" s="48">
        <v>2.347</v>
      </c>
      <c r="O930" s="48">
        <v>67.969</v>
      </c>
      <c r="P930" s="5">
        <v>50</v>
      </c>
      <c r="Q930" s="3"/>
    </row>
    <row x14ac:dyDescent="0.25" r="931" customHeight="1" ht="16.5">
      <c r="A931" s="5">
        <v>95537</v>
      </c>
      <c r="B931" s="3" t="s">
        <v>4199</v>
      </c>
      <c r="C931" s="3" t="s">
        <v>4200</v>
      </c>
      <c r="D931" s="5">
        <v>48</v>
      </c>
      <c r="E931" s="3" t="s">
        <v>68</v>
      </c>
      <c r="F931" s="5">
        <v>6</v>
      </c>
      <c r="G931" s="5">
        <v>8</v>
      </c>
      <c r="H931" s="3" t="s">
        <v>2</v>
      </c>
      <c r="I931" s="3" t="s">
        <v>2</v>
      </c>
      <c r="J931" s="5">
        <v>3</v>
      </c>
      <c r="K931" s="3" t="s">
        <v>4201</v>
      </c>
      <c r="L931" s="48">
        <v>6.2</v>
      </c>
      <c r="M931" s="5">
        <v>93</v>
      </c>
      <c r="N931" s="48">
        <v>3.796</v>
      </c>
      <c r="O931" s="48">
        <v>80.11</v>
      </c>
      <c r="P931" s="5">
        <v>39</v>
      </c>
      <c r="Q931" s="3"/>
    </row>
    <row x14ac:dyDescent="0.25" r="932" customHeight="1" ht="16.5">
      <c r="A932" s="5">
        <v>95744</v>
      </c>
      <c r="B932" s="3" t="s">
        <v>4202</v>
      </c>
      <c r="C932" s="3" t="s">
        <v>4203</v>
      </c>
      <c r="D932" s="5">
        <v>15</v>
      </c>
      <c r="E932" s="3" t="s">
        <v>82</v>
      </c>
      <c r="F932" s="5">
        <v>1</v>
      </c>
      <c r="G932" s="5">
        <v>3</v>
      </c>
      <c r="H932" s="3" t="s">
        <v>2</v>
      </c>
      <c r="I932" s="3" t="s">
        <v>2</v>
      </c>
      <c r="J932" s="55"/>
      <c r="K932" s="3"/>
      <c r="L932" s="48">
        <v>15.2</v>
      </c>
      <c r="M932" s="5">
        <v>95</v>
      </c>
      <c r="N932" s="48">
        <v>29.497</v>
      </c>
      <c r="O932" s="48">
        <v>97.7459016</v>
      </c>
      <c r="P932" s="5">
        <v>105</v>
      </c>
      <c r="Q932" s="3"/>
    </row>
    <row x14ac:dyDescent="0.25" r="933" customHeight="1" ht="16.5">
      <c r="A933" s="5">
        <v>96393</v>
      </c>
      <c r="B933" s="3" t="s">
        <v>841</v>
      </c>
      <c r="C933" s="3" t="s">
        <v>842</v>
      </c>
      <c r="D933" s="5">
        <v>8</v>
      </c>
      <c r="E933" s="3" t="s">
        <v>64</v>
      </c>
      <c r="F933" s="5">
        <v>8</v>
      </c>
      <c r="G933" s="5">
        <v>24</v>
      </c>
      <c r="H933" s="3" t="s">
        <v>2</v>
      </c>
      <c r="I933" s="3" t="s">
        <v>2</v>
      </c>
      <c r="J933" s="5">
        <v>3</v>
      </c>
      <c r="K933" s="3" t="s">
        <v>843</v>
      </c>
      <c r="L933" s="48">
        <v>10.8</v>
      </c>
      <c r="M933" s="5">
        <v>91</v>
      </c>
      <c r="N933" s="48">
        <v>7.08</v>
      </c>
      <c r="O933" s="48">
        <v>95.1612903</v>
      </c>
      <c r="P933" s="5">
        <v>115</v>
      </c>
      <c r="Q933" s="3"/>
    </row>
    <row x14ac:dyDescent="0.25" r="934" customHeight="1" ht="16.5">
      <c r="A934" s="5">
        <v>96440</v>
      </c>
      <c r="B934" s="3" t="s">
        <v>4204</v>
      </c>
      <c r="C934" s="3" t="s">
        <v>4205</v>
      </c>
      <c r="D934" s="5">
        <v>50</v>
      </c>
      <c r="E934" s="3" t="s">
        <v>758</v>
      </c>
      <c r="F934" s="5">
        <v>2</v>
      </c>
      <c r="G934" s="5">
        <v>11</v>
      </c>
      <c r="H934" s="3" t="s">
        <v>2</v>
      </c>
      <c r="I934" s="3" t="s">
        <v>2</v>
      </c>
      <c r="J934" s="5">
        <v>2</v>
      </c>
      <c r="K934" s="3" t="s">
        <v>4206</v>
      </c>
      <c r="L934" s="48">
        <v>5.9</v>
      </c>
      <c r="M934" s="5">
        <v>88</v>
      </c>
      <c r="N934" s="48">
        <v>4.151</v>
      </c>
      <c r="O934" s="48">
        <v>74.7191011</v>
      </c>
      <c r="P934" s="5">
        <v>56</v>
      </c>
      <c r="Q934" s="3"/>
    </row>
    <row x14ac:dyDescent="0.25" r="935" customHeight="1" ht="16.5">
      <c r="A935" s="5">
        <v>96788</v>
      </c>
      <c r="B935" s="3" t="s">
        <v>4207</v>
      </c>
      <c r="C935" s="3" t="s">
        <v>4208</v>
      </c>
      <c r="D935" s="5">
        <v>12</v>
      </c>
      <c r="E935" s="3" t="s">
        <v>912</v>
      </c>
      <c r="F935" s="5">
        <v>1</v>
      </c>
      <c r="G935" s="5">
        <v>378</v>
      </c>
      <c r="H935" s="3" t="s">
        <v>2</v>
      </c>
      <c r="I935" s="3" t="s">
        <v>2</v>
      </c>
      <c r="J935" s="55"/>
      <c r="K935" s="3"/>
      <c r="L935" s="48">
        <v>2.3</v>
      </c>
      <c r="M935" s="5">
        <v>68</v>
      </c>
      <c r="N935" s="48">
        <v>5.289</v>
      </c>
      <c r="O935" s="48">
        <v>94.3037975</v>
      </c>
      <c r="P935" s="5">
        <v>29</v>
      </c>
      <c r="Q935" s="3"/>
    </row>
    <row x14ac:dyDescent="0.25" r="936" customHeight="1" ht="16.5">
      <c r="A936" s="5">
        <v>96994</v>
      </c>
      <c r="B936" s="3" t="s">
        <v>4209</v>
      </c>
      <c r="C936" s="3" t="s">
        <v>4210</v>
      </c>
      <c r="D936" s="5">
        <v>20</v>
      </c>
      <c r="E936" s="3" t="s">
        <v>265</v>
      </c>
      <c r="F936" s="5">
        <v>2</v>
      </c>
      <c r="G936" s="5">
        <v>91</v>
      </c>
      <c r="H936" s="3" t="s">
        <v>3</v>
      </c>
      <c r="I936" s="3" t="s">
        <v>2</v>
      </c>
      <c r="J936" s="55"/>
      <c r="K936" s="3"/>
      <c r="L936" s="48">
        <v>1.8</v>
      </c>
      <c r="M936" s="5">
        <v>76</v>
      </c>
      <c r="N936" s="48">
        <v>1.131</v>
      </c>
      <c r="O936" s="48">
        <v>33.471</v>
      </c>
      <c r="P936" s="5">
        <v>19</v>
      </c>
      <c r="Q936" s="3"/>
    </row>
    <row x14ac:dyDescent="0.25" r="937" customHeight="1" ht="16.5">
      <c r="A937" s="5">
        <v>97413</v>
      </c>
      <c r="B937" s="3" t="s">
        <v>793</v>
      </c>
      <c r="C937" s="3" t="s">
        <v>794</v>
      </c>
      <c r="D937" s="5">
        <v>46</v>
      </c>
      <c r="E937" s="3" t="s">
        <v>795</v>
      </c>
      <c r="F937" s="5">
        <v>1</v>
      </c>
      <c r="G937" s="5">
        <v>2</v>
      </c>
      <c r="H937" s="3" t="s">
        <v>2</v>
      </c>
      <c r="I937" s="3" t="s">
        <v>2</v>
      </c>
      <c r="J937" s="5">
        <v>3</v>
      </c>
      <c r="K937" s="3" t="s">
        <v>796</v>
      </c>
      <c r="L937" s="13"/>
      <c r="M937" s="7"/>
      <c r="N937" s="13"/>
      <c r="O937" s="13"/>
      <c r="P937" s="5">
        <v>23</v>
      </c>
      <c r="Q937" s="3"/>
    </row>
    <row x14ac:dyDescent="0.25" r="938" customHeight="1" ht="16.5">
      <c r="A938" s="5">
        <v>98449</v>
      </c>
      <c r="B938" s="3" t="s">
        <v>4211</v>
      </c>
      <c r="C938" s="3" t="s">
        <v>4212</v>
      </c>
      <c r="D938" s="5">
        <v>7</v>
      </c>
      <c r="E938" s="3" t="s">
        <v>1210</v>
      </c>
      <c r="F938" s="5">
        <v>4</v>
      </c>
      <c r="G938" s="5">
        <v>19</v>
      </c>
      <c r="H938" s="3" t="s">
        <v>2</v>
      </c>
      <c r="I938" s="3" t="s">
        <v>2</v>
      </c>
      <c r="J938" s="5">
        <v>3</v>
      </c>
      <c r="K938" s="3" t="s">
        <v>4213</v>
      </c>
      <c r="L938" s="48">
        <v>10.6</v>
      </c>
      <c r="M938" s="5">
        <v>97</v>
      </c>
      <c r="N938" s="48">
        <v>7.076</v>
      </c>
      <c r="O938" s="48">
        <v>94.0860215</v>
      </c>
      <c r="P938" s="5">
        <v>89</v>
      </c>
      <c r="Q938" s="3"/>
    </row>
    <row x14ac:dyDescent="0.25" r="939" customHeight="1" ht="16.5">
      <c r="A939" s="5">
        <v>98579</v>
      </c>
      <c r="B939" s="3" t="s">
        <v>741</v>
      </c>
      <c r="C939" s="3" t="s">
        <v>742</v>
      </c>
      <c r="D939" s="5">
        <v>15</v>
      </c>
      <c r="E939" s="3" t="s">
        <v>82</v>
      </c>
      <c r="F939" s="5">
        <v>41</v>
      </c>
      <c r="G939" s="5">
        <v>95</v>
      </c>
      <c r="H939" s="3" t="s">
        <v>2</v>
      </c>
      <c r="I939" s="3" t="s">
        <v>2</v>
      </c>
      <c r="J939" s="5">
        <v>2</v>
      </c>
      <c r="K939" s="3" t="s">
        <v>743</v>
      </c>
      <c r="L939" s="48">
        <v>66.1</v>
      </c>
      <c r="M939" s="5">
        <v>99</v>
      </c>
      <c r="N939" s="48">
        <v>74.699</v>
      </c>
      <c r="O939" s="48">
        <v>99.6969697</v>
      </c>
      <c r="P939" s="5">
        <v>352</v>
      </c>
      <c r="Q939" s="3"/>
    </row>
    <row x14ac:dyDescent="0.25" r="940" customHeight="1" ht="16.5">
      <c r="A940" s="5">
        <v>99016</v>
      </c>
      <c r="B940" s="3" t="s">
        <v>4214</v>
      </c>
      <c r="C940" s="3" t="s">
        <v>4215</v>
      </c>
      <c r="D940" s="5">
        <v>4</v>
      </c>
      <c r="E940" s="3" t="s">
        <v>243</v>
      </c>
      <c r="F940" s="5">
        <v>1</v>
      </c>
      <c r="G940" s="5">
        <v>70</v>
      </c>
      <c r="H940" s="3" t="s">
        <v>2</v>
      </c>
      <c r="I940" s="3" t="s">
        <v>2</v>
      </c>
      <c r="J940" s="55"/>
      <c r="K940" s="3"/>
      <c r="L940" s="5">
        <v>9</v>
      </c>
      <c r="M940" s="5">
        <v>93</v>
      </c>
      <c r="N940" s="48">
        <v>4.857</v>
      </c>
      <c r="O940" s="48">
        <v>75.4237288</v>
      </c>
      <c r="P940" s="5">
        <v>98</v>
      </c>
      <c r="Q940" s="3"/>
    </row>
    <row x14ac:dyDescent="0.25" r="941" customHeight="1" ht="16.5">
      <c r="A941" s="5">
        <v>99205</v>
      </c>
      <c r="B941" s="3" t="s">
        <v>4216</v>
      </c>
      <c r="C941" s="3" t="s">
        <v>4217</v>
      </c>
      <c r="D941" s="5">
        <v>15</v>
      </c>
      <c r="E941" s="3" t="s">
        <v>82</v>
      </c>
      <c r="F941" s="5">
        <v>4</v>
      </c>
      <c r="G941" s="5">
        <v>19</v>
      </c>
      <c r="H941" s="3" t="s">
        <v>2</v>
      </c>
      <c r="I941" s="3" t="s">
        <v>2</v>
      </c>
      <c r="J941" s="55"/>
      <c r="K941" s="3"/>
      <c r="L941" s="48">
        <v>37.4</v>
      </c>
      <c r="M941" s="5">
        <v>99</v>
      </c>
      <c r="N941" s="48">
        <v>25.34</v>
      </c>
      <c r="O941" s="48">
        <v>98.951049</v>
      </c>
      <c r="P941" s="5">
        <v>103</v>
      </c>
      <c r="Q941" s="3"/>
    </row>
    <row x14ac:dyDescent="0.25" r="942" customHeight="1" ht="16.5">
      <c r="A942" s="5">
        <v>99212</v>
      </c>
      <c r="B942" s="3" t="s">
        <v>4218</v>
      </c>
      <c r="C942" s="3" t="s">
        <v>4219</v>
      </c>
      <c r="D942" s="5">
        <v>4</v>
      </c>
      <c r="E942" s="3" t="s">
        <v>243</v>
      </c>
      <c r="F942" s="5">
        <v>2</v>
      </c>
      <c r="G942" s="5">
        <v>53</v>
      </c>
      <c r="H942" s="3" t="s">
        <v>2</v>
      </c>
      <c r="I942" s="3" t="s">
        <v>2</v>
      </c>
      <c r="J942" s="5">
        <v>3</v>
      </c>
      <c r="K942" s="3" t="s">
        <v>4220</v>
      </c>
      <c r="L942" s="48">
        <v>8.2</v>
      </c>
      <c r="M942" s="5">
        <v>92</v>
      </c>
      <c r="N942" s="48">
        <v>4.762</v>
      </c>
      <c r="O942" s="48">
        <v>74.8587571</v>
      </c>
      <c r="P942" s="5">
        <v>55</v>
      </c>
      <c r="Q942" s="3"/>
    </row>
    <row x14ac:dyDescent="0.25" r="943" customHeight="1" ht="16.5">
      <c r="A943" s="5">
        <v>99240</v>
      </c>
      <c r="B943" s="3" t="s">
        <v>4221</v>
      </c>
      <c r="C943" s="3" t="s">
        <v>4222</v>
      </c>
      <c r="D943" s="5">
        <v>16</v>
      </c>
      <c r="E943" s="3" t="s">
        <v>55</v>
      </c>
      <c r="F943" s="5">
        <v>12</v>
      </c>
      <c r="G943" s="5">
        <v>12</v>
      </c>
      <c r="H943" s="3" t="s">
        <v>2</v>
      </c>
      <c r="I943" s="3" t="s">
        <v>2</v>
      </c>
      <c r="J943" s="5">
        <v>2</v>
      </c>
      <c r="K943" s="3" t="s">
        <v>4223</v>
      </c>
      <c r="L943" s="48">
        <v>19.1</v>
      </c>
      <c r="M943" s="5">
        <v>98</v>
      </c>
      <c r="N943" s="48">
        <v>13.608</v>
      </c>
      <c r="O943" s="48">
        <v>97.7941176</v>
      </c>
      <c r="P943" s="5">
        <v>88</v>
      </c>
      <c r="Q943" s="3"/>
    </row>
    <row x14ac:dyDescent="0.25" r="944" customHeight="1" ht="16.5">
      <c r="A944" s="5">
        <v>99250</v>
      </c>
      <c r="B944" s="3" t="s">
        <v>678</v>
      </c>
      <c r="C944" s="3" t="s">
        <v>679</v>
      </c>
      <c r="D944" s="5">
        <v>8</v>
      </c>
      <c r="E944" s="3" t="s">
        <v>64</v>
      </c>
      <c r="F944" s="5">
        <v>4</v>
      </c>
      <c r="G944" s="5">
        <v>1</v>
      </c>
      <c r="H944" s="3" t="s">
        <v>2</v>
      </c>
      <c r="I944" s="3" t="s">
        <v>2</v>
      </c>
      <c r="J944" s="5">
        <v>2</v>
      </c>
      <c r="K944" s="3" t="s">
        <v>680</v>
      </c>
      <c r="L944" s="48">
        <v>6.8</v>
      </c>
      <c r="M944" s="5">
        <v>95</v>
      </c>
      <c r="N944" s="48">
        <v>4.651</v>
      </c>
      <c r="O944" s="48">
        <v>86.5384615</v>
      </c>
      <c r="P944" s="5">
        <v>47</v>
      </c>
      <c r="Q944" s="3"/>
    </row>
    <row x14ac:dyDescent="0.25" r="945" customHeight="1" ht="16.5">
      <c r="A945" s="5">
        <v>99366</v>
      </c>
      <c r="B945" s="3" t="s">
        <v>672</v>
      </c>
      <c r="C945" s="3" t="s">
        <v>673</v>
      </c>
      <c r="D945" s="5">
        <v>6</v>
      </c>
      <c r="E945" s="3" t="s">
        <v>56</v>
      </c>
      <c r="F945" s="5">
        <v>3</v>
      </c>
      <c r="G945" s="5">
        <v>9</v>
      </c>
      <c r="H945" s="3" t="s">
        <v>2</v>
      </c>
      <c r="I945" s="3" t="s">
        <v>2</v>
      </c>
      <c r="J945" s="5">
        <v>3</v>
      </c>
      <c r="K945" s="3" t="s">
        <v>674</v>
      </c>
      <c r="L945" s="48">
        <v>5.8</v>
      </c>
      <c r="M945" s="5">
        <v>91</v>
      </c>
      <c r="N945" s="48">
        <v>2.593</v>
      </c>
      <c r="O945" s="48">
        <v>75.4237288</v>
      </c>
      <c r="P945" s="5">
        <v>43</v>
      </c>
      <c r="Q945" s="3"/>
    </row>
    <row x14ac:dyDescent="0.25" r="946" customHeight="1" ht="16.5">
      <c r="A946" s="5">
        <v>99408</v>
      </c>
      <c r="B946" s="3" t="s">
        <v>4224</v>
      </c>
      <c r="C946" s="3" t="s">
        <v>4225</v>
      </c>
      <c r="D946" s="5">
        <v>8</v>
      </c>
      <c r="E946" s="3" t="s">
        <v>64</v>
      </c>
      <c r="F946" s="5">
        <v>2</v>
      </c>
      <c r="G946" s="5">
        <v>24</v>
      </c>
      <c r="H946" s="3" t="s">
        <v>2</v>
      </c>
      <c r="I946" s="3" t="s">
        <v>2</v>
      </c>
      <c r="J946" s="5">
        <v>3</v>
      </c>
      <c r="K946" s="3" t="s">
        <v>4226</v>
      </c>
      <c r="L946" s="48">
        <v>12.3</v>
      </c>
      <c r="M946" s="5">
        <v>98</v>
      </c>
      <c r="N946" s="48">
        <v>9.986</v>
      </c>
      <c r="O946" s="48">
        <v>93.4343434</v>
      </c>
      <c r="P946" s="5">
        <v>67</v>
      </c>
      <c r="Q946" s="3"/>
    </row>
    <row x14ac:dyDescent="0.25" r="947" customHeight="1" ht="16.5">
      <c r="A947" s="5">
        <v>99509</v>
      </c>
      <c r="B947" s="3" t="s">
        <v>4227</v>
      </c>
      <c r="C947" s="3" t="s">
        <v>4228</v>
      </c>
      <c r="D947" s="5">
        <v>16</v>
      </c>
      <c r="E947" s="3" t="s">
        <v>55</v>
      </c>
      <c r="F947" s="5">
        <v>21</v>
      </c>
      <c r="G947" s="5">
        <v>21</v>
      </c>
      <c r="H947" s="3" t="s">
        <v>2</v>
      </c>
      <c r="I947" s="3" t="s">
        <v>2</v>
      </c>
      <c r="J947" s="55"/>
      <c r="K947" s="3"/>
      <c r="L947" s="48">
        <v>24.2</v>
      </c>
      <c r="M947" s="5">
        <v>99</v>
      </c>
      <c r="N947" s="48">
        <v>17.471</v>
      </c>
      <c r="O947" s="48">
        <v>99.0322581</v>
      </c>
      <c r="P947" s="5">
        <v>106</v>
      </c>
      <c r="Q947" s="3"/>
    </row>
    <row x14ac:dyDescent="0.25" r="948" customHeight="1" ht="16.5">
      <c r="A948" s="5">
        <v>99622</v>
      </c>
      <c r="B948" s="3" t="s">
        <v>4229</v>
      </c>
      <c r="C948" s="3" t="s">
        <v>4230</v>
      </c>
      <c r="D948" s="5">
        <v>27</v>
      </c>
      <c r="E948" s="3" t="s">
        <v>2570</v>
      </c>
      <c r="F948" s="5">
        <v>2</v>
      </c>
      <c r="G948" s="5">
        <v>21</v>
      </c>
      <c r="H948" s="3" t="s">
        <v>2</v>
      </c>
      <c r="I948" s="3" t="s">
        <v>2</v>
      </c>
      <c r="J948" s="55"/>
      <c r="K948" s="3"/>
      <c r="L948" s="48">
        <v>1.5</v>
      </c>
      <c r="M948" s="5">
        <v>94</v>
      </c>
      <c r="N948" s="48">
        <v>0.715</v>
      </c>
      <c r="O948" s="48">
        <v>23.6111111</v>
      </c>
      <c r="P948" s="5">
        <v>41</v>
      </c>
      <c r="Q948" s="3"/>
    </row>
    <row x14ac:dyDescent="0.25" r="949" customHeight="1" ht="16.5">
      <c r="A949" s="5">
        <v>100003</v>
      </c>
      <c r="B949" s="3" t="s">
        <v>604</v>
      </c>
      <c r="C949" s="3" t="s">
        <v>605</v>
      </c>
      <c r="D949" s="5">
        <v>15</v>
      </c>
      <c r="E949" s="3" t="s">
        <v>82</v>
      </c>
      <c r="F949" s="5">
        <v>9</v>
      </c>
      <c r="G949" s="5">
        <v>17</v>
      </c>
      <c r="H949" s="3" t="s">
        <v>2</v>
      </c>
      <c r="I949" s="3" t="s">
        <v>2</v>
      </c>
      <c r="J949" s="5">
        <v>2</v>
      </c>
      <c r="K949" s="3" t="s">
        <v>606</v>
      </c>
      <c r="L949" s="48">
        <v>15.5</v>
      </c>
      <c r="M949" s="5">
        <v>95</v>
      </c>
      <c r="N949" s="48">
        <v>9.586</v>
      </c>
      <c r="O949" s="48">
        <v>92.1875</v>
      </c>
      <c r="P949" s="5">
        <v>85</v>
      </c>
      <c r="Q949" s="3"/>
    </row>
    <row x14ac:dyDescent="0.25" r="950" customHeight="1" ht="16.5">
      <c r="A950" s="5">
        <v>100065</v>
      </c>
      <c r="B950" s="3" t="s">
        <v>4231</v>
      </c>
      <c r="C950" s="3" t="s">
        <v>4232</v>
      </c>
      <c r="D950" s="5">
        <v>4</v>
      </c>
      <c r="E950" s="3" t="s">
        <v>243</v>
      </c>
      <c r="F950" s="5">
        <v>1</v>
      </c>
      <c r="G950" s="5">
        <v>12</v>
      </c>
      <c r="H950" s="3" t="s">
        <v>2</v>
      </c>
      <c r="I950" s="3" t="s">
        <v>2</v>
      </c>
      <c r="J950" s="5">
        <v>3</v>
      </c>
      <c r="K950" s="3" t="s">
        <v>4233</v>
      </c>
      <c r="L950" s="48">
        <v>5.4</v>
      </c>
      <c r="M950" s="5">
        <v>90</v>
      </c>
      <c r="N950" s="13"/>
      <c r="O950" s="13"/>
      <c r="P950" s="5">
        <v>22</v>
      </c>
      <c r="Q950" s="3"/>
    </row>
    <row x14ac:dyDescent="0.25" r="951" customHeight="1" ht="16.5">
      <c r="A951" s="5">
        <v>100300</v>
      </c>
      <c r="B951" s="3" t="s">
        <v>784</v>
      </c>
      <c r="C951" s="3" t="s">
        <v>785</v>
      </c>
      <c r="D951" s="5">
        <v>15</v>
      </c>
      <c r="E951" s="3" t="s">
        <v>82</v>
      </c>
      <c r="F951" s="5">
        <v>9</v>
      </c>
      <c r="G951" s="5">
        <v>17</v>
      </c>
      <c r="H951" s="3" t="s">
        <v>2</v>
      </c>
      <c r="I951" s="3" t="s">
        <v>2</v>
      </c>
      <c r="J951" s="5">
        <v>2</v>
      </c>
      <c r="K951" s="3" t="s">
        <v>786</v>
      </c>
      <c r="L951" s="48">
        <v>27.6</v>
      </c>
      <c r="M951" s="5">
        <v>99</v>
      </c>
      <c r="N951" s="48">
        <v>25.094</v>
      </c>
      <c r="O951" s="48">
        <v>99.21875</v>
      </c>
      <c r="P951" s="5">
        <v>92</v>
      </c>
      <c r="Q951" s="3"/>
    </row>
    <row x14ac:dyDescent="0.25" r="952" customHeight="1" ht="16.5">
      <c r="A952" s="5">
        <v>100360</v>
      </c>
      <c r="B952" s="3" t="s">
        <v>4234</v>
      </c>
      <c r="C952" s="3" t="s">
        <v>4235</v>
      </c>
      <c r="D952" s="5">
        <v>4</v>
      </c>
      <c r="E952" s="3" t="s">
        <v>243</v>
      </c>
      <c r="F952" s="5">
        <v>2</v>
      </c>
      <c r="G952" s="5">
        <v>49</v>
      </c>
      <c r="H952" s="3" t="s">
        <v>2</v>
      </c>
      <c r="I952" s="3" t="s">
        <v>2</v>
      </c>
      <c r="J952" s="5">
        <v>3</v>
      </c>
      <c r="K952" s="3" t="s">
        <v>4236</v>
      </c>
      <c r="L952" s="48">
        <v>9.7</v>
      </c>
      <c r="M952" s="5">
        <v>94</v>
      </c>
      <c r="N952" s="48">
        <v>7.632</v>
      </c>
      <c r="O952" s="48">
        <v>94.7552448</v>
      </c>
      <c r="P952" s="5">
        <v>79</v>
      </c>
      <c r="Q952" s="3"/>
    </row>
    <row x14ac:dyDescent="0.25" r="953" customHeight="1" ht="16.5">
      <c r="A953" s="5">
        <v>100501</v>
      </c>
      <c r="B953" s="3" t="s">
        <v>4237</v>
      </c>
      <c r="C953" s="3" t="s">
        <v>4238</v>
      </c>
      <c r="D953" s="5">
        <v>16</v>
      </c>
      <c r="E953" s="3" t="s">
        <v>55</v>
      </c>
      <c r="F953" s="5">
        <v>37</v>
      </c>
      <c r="G953" s="5">
        <v>37</v>
      </c>
      <c r="H953" s="3" t="s">
        <v>2</v>
      </c>
      <c r="I953" s="3" t="s">
        <v>2</v>
      </c>
      <c r="J953" s="5">
        <v>3</v>
      </c>
      <c r="K953" s="3" t="s">
        <v>4239</v>
      </c>
      <c r="L953" s="48">
        <v>4.3</v>
      </c>
      <c r="M953" s="5">
        <v>93</v>
      </c>
      <c r="N953" s="13"/>
      <c r="O953" s="13"/>
      <c r="P953" s="5">
        <v>34</v>
      </c>
      <c r="Q953" s="3"/>
    </row>
    <row x14ac:dyDescent="0.25" r="954" customHeight="1" ht="16.5">
      <c r="A954" s="5">
        <v>100592</v>
      </c>
      <c r="B954" s="3" t="s">
        <v>4240</v>
      </c>
      <c r="C954" s="3" t="s">
        <v>4241</v>
      </c>
      <c r="D954" s="5">
        <v>16</v>
      </c>
      <c r="E954" s="3" t="s">
        <v>55</v>
      </c>
      <c r="F954" s="5">
        <v>7</v>
      </c>
      <c r="G954" s="5">
        <v>7</v>
      </c>
      <c r="H954" s="3" t="s">
        <v>2</v>
      </c>
      <c r="I954" s="3" t="s">
        <v>2</v>
      </c>
      <c r="J954" s="55"/>
      <c r="K954" s="3"/>
      <c r="L954" s="48">
        <v>7.9</v>
      </c>
      <c r="M954" s="5">
        <v>94</v>
      </c>
      <c r="N954" s="48">
        <v>6.27</v>
      </c>
      <c r="O954" s="48">
        <v>89.8523985</v>
      </c>
      <c r="P954" s="5">
        <v>48</v>
      </c>
      <c r="Q954" s="3"/>
    </row>
    <row x14ac:dyDescent="0.25" r="955" customHeight="1" ht="16.5">
      <c r="A955" s="5">
        <v>100685</v>
      </c>
      <c r="B955" s="3" t="s">
        <v>4242</v>
      </c>
      <c r="C955" s="3" t="s">
        <v>4243</v>
      </c>
      <c r="D955" s="5">
        <v>8</v>
      </c>
      <c r="E955" s="3" t="s">
        <v>64</v>
      </c>
      <c r="F955" s="5">
        <v>5</v>
      </c>
      <c r="G955" s="5">
        <v>8</v>
      </c>
      <c r="H955" s="3" t="s">
        <v>2</v>
      </c>
      <c r="I955" s="3" t="s">
        <v>2</v>
      </c>
      <c r="J955" s="5">
        <v>2</v>
      </c>
      <c r="K955" s="3" t="s">
        <v>4244</v>
      </c>
      <c r="L955" s="48">
        <v>9.9</v>
      </c>
      <c r="M955" s="5">
        <v>88</v>
      </c>
      <c r="N955" s="48">
        <v>6.448</v>
      </c>
      <c r="O955" s="48">
        <v>91.2587413</v>
      </c>
      <c r="P955" s="5">
        <v>53</v>
      </c>
      <c r="Q955" s="3"/>
    </row>
    <row x14ac:dyDescent="0.25" r="956" customHeight="1" ht="16.5">
      <c r="A956" s="5">
        <v>100784</v>
      </c>
      <c r="B956" s="3" t="s">
        <v>524</v>
      </c>
      <c r="C956" s="3" t="s">
        <v>525</v>
      </c>
      <c r="D956" s="5">
        <v>22</v>
      </c>
      <c r="E956" s="3" t="s">
        <v>75</v>
      </c>
      <c r="F956" s="5">
        <v>10</v>
      </c>
      <c r="G956" s="5">
        <v>10</v>
      </c>
      <c r="H956" s="3" t="s">
        <v>2</v>
      </c>
      <c r="I956" s="3" t="s">
        <v>2</v>
      </c>
      <c r="J956" s="5">
        <v>3</v>
      </c>
      <c r="K956" s="3" t="s">
        <v>526</v>
      </c>
      <c r="L956" s="5">
        <v>2</v>
      </c>
      <c r="M956" s="5">
        <v>46</v>
      </c>
      <c r="N956" s="13"/>
      <c r="O956" s="13"/>
      <c r="P956" s="5">
        <v>44</v>
      </c>
      <c r="Q956" s="3"/>
    </row>
    <row x14ac:dyDescent="0.25" r="957" customHeight="1" ht="16.5">
      <c r="A957" s="5">
        <v>100885</v>
      </c>
      <c r="B957" s="3" t="s">
        <v>4245</v>
      </c>
      <c r="C957" s="3" t="s">
        <v>4246</v>
      </c>
      <c r="D957" s="5">
        <v>15</v>
      </c>
      <c r="E957" s="3" t="s">
        <v>82</v>
      </c>
      <c r="F957" s="5">
        <v>2</v>
      </c>
      <c r="G957" s="5">
        <v>4</v>
      </c>
      <c r="H957" s="3" t="s">
        <v>2</v>
      </c>
      <c r="I957" s="3" t="s">
        <v>2</v>
      </c>
      <c r="J957" s="5">
        <v>2</v>
      </c>
      <c r="K957" s="3" t="s">
        <v>4247</v>
      </c>
      <c r="L957" s="48">
        <v>9.2</v>
      </c>
      <c r="M957" s="5">
        <v>88</v>
      </c>
      <c r="N957" s="13"/>
      <c r="O957" s="13"/>
      <c r="P957" s="5">
        <v>52</v>
      </c>
      <c r="Q957" s="3"/>
    </row>
    <row x14ac:dyDescent="0.25" r="958" customHeight="1" ht="16.5">
      <c r="A958" s="5">
        <v>101253</v>
      </c>
      <c r="B958" s="3" t="s">
        <v>223</v>
      </c>
      <c r="C958" s="3" t="s">
        <v>224</v>
      </c>
      <c r="D958" s="5">
        <v>8</v>
      </c>
      <c r="E958" s="3" t="s">
        <v>64</v>
      </c>
      <c r="F958" s="5">
        <v>3</v>
      </c>
      <c r="G958" s="5">
        <v>4</v>
      </c>
      <c r="H958" s="3" t="s">
        <v>2</v>
      </c>
      <c r="I958" s="3" t="s">
        <v>2</v>
      </c>
      <c r="J958" s="5">
        <v>2</v>
      </c>
      <c r="K958" s="3" t="s">
        <v>225</v>
      </c>
      <c r="L958" s="48">
        <v>6.5</v>
      </c>
      <c r="M958" s="5">
        <v>95</v>
      </c>
      <c r="N958" s="13"/>
      <c r="O958" s="13"/>
      <c r="P958" s="5">
        <v>31</v>
      </c>
      <c r="Q958" s="3"/>
    </row>
    <row x14ac:dyDescent="0.25" r="959" customHeight="1" ht="16.5">
      <c r="A959" s="5">
        <v>101371</v>
      </c>
      <c r="B959" s="3" t="s">
        <v>4248</v>
      </c>
      <c r="C959" s="3" t="s">
        <v>4249</v>
      </c>
      <c r="D959" s="5">
        <v>3</v>
      </c>
      <c r="E959" s="3" t="s">
        <v>146</v>
      </c>
      <c r="F959" s="5">
        <v>1</v>
      </c>
      <c r="G959" s="5">
        <v>34</v>
      </c>
      <c r="H959" s="3" t="s">
        <v>3</v>
      </c>
      <c r="I959" s="3" t="s">
        <v>2</v>
      </c>
      <c r="J959" s="55"/>
      <c r="K959" s="3"/>
      <c r="L959" s="48">
        <v>5.6</v>
      </c>
      <c r="M959" s="5">
        <v>86</v>
      </c>
      <c r="N959" s="48">
        <v>4.194</v>
      </c>
      <c r="O959" s="48">
        <v>79.5454545</v>
      </c>
      <c r="P959" s="5">
        <v>55</v>
      </c>
      <c r="Q959" s="3"/>
    </row>
    <row x14ac:dyDescent="0.25" r="960" customHeight="1" ht="16.5">
      <c r="A960" s="5">
        <v>101594</v>
      </c>
      <c r="B960" s="3" t="s">
        <v>4250</v>
      </c>
      <c r="C960" s="3" t="s">
        <v>4251</v>
      </c>
      <c r="D960" s="5">
        <v>17</v>
      </c>
      <c r="E960" s="3" t="s">
        <v>311</v>
      </c>
      <c r="F960" s="5">
        <v>2</v>
      </c>
      <c r="G960" s="5">
        <v>10</v>
      </c>
      <c r="H960" s="3" t="s">
        <v>2</v>
      </c>
      <c r="I960" s="3" t="s">
        <v>2</v>
      </c>
      <c r="J960" s="5">
        <v>2</v>
      </c>
      <c r="K960" s="3" t="s">
        <v>4252</v>
      </c>
      <c r="L960" s="48">
        <v>3.9</v>
      </c>
      <c r="M960" s="5">
        <v>94</v>
      </c>
      <c r="N960" s="13"/>
      <c r="O960" s="13"/>
      <c r="P960" s="5">
        <v>35</v>
      </c>
      <c r="Q960" s="3"/>
    </row>
    <row x14ac:dyDescent="0.25" r="961" customHeight="1" ht="16.5">
      <c r="A961" s="5">
        <v>101620</v>
      </c>
      <c r="B961" s="3" t="s">
        <v>4253</v>
      </c>
      <c r="C961" s="3" t="s">
        <v>4254</v>
      </c>
      <c r="D961" s="5">
        <v>38</v>
      </c>
      <c r="E961" s="3" t="s">
        <v>127</v>
      </c>
      <c r="F961" s="5">
        <v>1</v>
      </c>
      <c r="G961" s="5">
        <v>244</v>
      </c>
      <c r="H961" s="3"/>
      <c r="I961" s="3" t="s">
        <v>2</v>
      </c>
      <c r="J961" s="55"/>
      <c r="K961" s="3"/>
      <c r="L961" s="48">
        <v>0.5</v>
      </c>
      <c r="M961" s="5">
        <v>27</v>
      </c>
      <c r="N961" s="13"/>
      <c r="O961" s="13"/>
      <c r="P961" s="5">
        <v>27</v>
      </c>
      <c r="Q961" s="3"/>
    </row>
    <row x14ac:dyDescent="0.25" r="962" customHeight="1" ht="16.5">
      <c r="A962" s="5">
        <v>101690</v>
      </c>
      <c r="B962" s="3" t="s">
        <v>4255</v>
      </c>
      <c r="C962" s="3" t="s">
        <v>4256</v>
      </c>
      <c r="D962" s="5">
        <v>4</v>
      </c>
      <c r="E962" s="3" t="s">
        <v>243</v>
      </c>
      <c r="F962" s="5">
        <v>2</v>
      </c>
      <c r="G962" s="5">
        <v>14</v>
      </c>
      <c r="H962" s="3" t="s">
        <v>2</v>
      </c>
      <c r="I962" s="3" t="s">
        <v>2</v>
      </c>
      <c r="J962" s="5">
        <v>3</v>
      </c>
      <c r="K962" s="3" t="s">
        <v>4257</v>
      </c>
      <c r="L962" s="48">
        <v>8.8</v>
      </c>
      <c r="M962" s="5">
        <v>90</v>
      </c>
      <c r="N962" s="48">
        <v>5.344</v>
      </c>
      <c r="O962" s="48">
        <v>77.6315789</v>
      </c>
      <c r="P962" s="5">
        <v>72</v>
      </c>
      <c r="Q962" s="3"/>
    </row>
    <row x14ac:dyDescent="0.25" r="963" customHeight="1" ht="16.5">
      <c r="A963" s="5">
        <v>102015</v>
      </c>
      <c r="B963" s="3" t="s">
        <v>4258</v>
      </c>
      <c r="C963" s="3" t="s">
        <v>4259</v>
      </c>
      <c r="D963" s="5">
        <v>25</v>
      </c>
      <c r="E963" s="3" t="s">
        <v>1545</v>
      </c>
      <c r="F963" s="5">
        <v>1</v>
      </c>
      <c r="G963" s="5">
        <v>73</v>
      </c>
      <c r="H963" s="3" t="s">
        <v>2</v>
      </c>
      <c r="I963" s="3" t="s">
        <v>2</v>
      </c>
      <c r="J963" s="55"/>
      <c r="K963" s="3"/>
      <c r="L963" s="48">
        <v>7.6</v>
      </c>
      <c r="M963" s="5">
        <v>94</v>
      </c>
      <c r="N963" s="48">
        <v>4.577</v>
      </c>
      <c r="O963" s="48">
        <v>89.5683453</v>
      </c>
      <c r="P963" s="5">
        <v>42</v>
      </c>
      <c r="Q963" s="3"/>
    </row>
    <row x14ac:dyDescent="0.25" r="964" customHeight="1" ht="16.5">
      <c r="A964" s="5">
        <v>102169</v>
      </c>
      <c r="B964" s="3" t="s">
        <v>4260</v>
      </c>
      <c r="C964" s="3" t="s">
        <v>4261</v>
      </c>
      <c r="D964" s="5">
        <v>15</v>
      </c>
      <c r="E964" s="3" t="s">
        <v>82</v>
      </c>
      <c r="F964" s="5">
        <v>12</v>
      </c>
      <c r="G964" s="5">
        <v>26</v>
      </c>
      <c r="H964" s="3" t="s">
        <v>2</v>
      </c>
      <c r="I964" s="3" t="s">
        <v>2</v>
      </c>
      <c r="J964" s="55"/>
      <c r="K964" s="3"/>
      <c r="L964" s="5">
        <v>8</v>
      </c>
      <c r="M964" s="5">
        <v>94</v>
      </c>
      <c r="N964" s="48">
        <v>4.841</v>
      </c>
      <c r="O964" s="48">
        <v>86.8421053</v>
      </c>
      <c r="P964" s="5">
        <v>54</v>
      </c>
      <c r="Q964" s="3"/>
    </row>
    <row x14ac:dyDescent="0.25" r="965" customHeight="1" ht="16.5">
      <c r="A965" s="5">
        <v>102280</v>
      </c>
      <c r="B965" s="3" t="s">
        <v>4262</v>
      </c>
      <c r="C965" s="3" t="s">
        <v>4263</v>
      </c>
      <c r="D965" s="5">
        <v>7</v>
      </c>
      <c r="E965" s="3" t="s">
        <v>1210</v>
      </c>
      <c r="F965" s="5">
        <v>5</v>
      </c>
      <c r="G965" s="5">
        <v>40</v>
      </c>
      <c r="H965" s="3" t="s">
        <v>2</v>
      </c>
      <c r="I965" s="3" t="s">
        <v>2</v>
      </c>
      <c r="J965" s="5">
        <v>3</v>
      </c>
      <c r="K965" s="3" t="s">
        <v>4264</v>
      </c>
      <c r="L965" s="5">
        <v>4</v>
      </c>
      <c r="M965" s="5">
        <v>89</v>
      </c>
      <c r="N965" s="48">
        <v>2.647</v>
      </c>
      <c r="O965" s="48">
        <v>61.2676056</v>
      </c>
      <c r="P965" s="5">
        <v>43</v>
      </c>
      <c r="Q965" s="3"/>
    </row>
    <row x14ac:dyDescent="0.25" r="966" customHeight="1" ht="16.5">
      <c r="A966" s="5">
        <v>102334</v>
      </c>
      <c r="B966" s="3" t="s">
        <v>4265</v>
      </c>
      <c r="C966" s="3" t="s">
        <v>4266</v>
      </c>
      <c r="D966" s="5">
        <v>7</v>
      </c>
      <c r="E966" s="3" t="s">
        <v>1210</v>
      </c>
      <c r="F966" s="5">
        <v>8</v>
      </c>
      <c r="G966" s="5">
        <v>91</v>
      </c>
      <c r="H966" s="3" t="s">
        <v>2</v>
      </c>
      <c r="I966" s="3" t="s">
        <v>2</v>
      </c>
      <c r="J966" s="5">
        <v>3</v>
      </c>
      <c r="K966" s="3" t="s">
        <v>4267</v>
      </c>
      <c r="L966" s="48">
        <v>25.2</v>
      </c>
      <c r="M966" s="5">
        <v>97</v>
      </c>
      <c r="N966" s="48">
        <v>13.116</v>
      </c>
      <c r="O966" s="48">
        <v>95.0704225</v>
      </c>
      <c r="P966" s="5">
        <v>107</v>
      </c>
      <c r="Q966" s="3"/>
    </row>
    <row x14ac:dyDescent="0.25" r="967" customHeight="1" ht="16.5">
      <c r="A967" s="5">
        <v>102550</v>
      </c>
      <c r="B967" s="3" t="s">
        <v>4268</v>
      </c>
      <c r="C967" s="3" t="s">
        <v>4269</v>
      </c>
      <c r="D967" s="5">
        <v>22</v>
      </c>
      <c r="E967" s="3" t="s">
        <v>75</v>
      </c>
      <c r="F967" s="5">
        <v>1</v>
      </c>
      <c r="G967" s="5">
        <v>5</v>
      </c>
      <c r="H967" s="3" t="s">
        <v>2</v>
      </c>
      <c r="I967" s="3" t="s">
        <v>2</v>
      </c>
      <c r="J967" s="55"/>
      <c r="K967" s="3"/>
      <c r="L967" s="5">
        <v>5</v>
      </c>
      <c r="M967" s="5">
        <v>94</v>
      </c>
      <c r="N967" s="48">
        <v>3.581</v>
      </c>
      <c r="O967" s="48">
        <v>85.1145038</v>
      </c>
      <c r="P967" s="5">
        <v>54</v>
      </c>
      <c r="Q967" s="3"/>
    </row>
    <row x14ac:dyDescent="0.25" r="968" customHeight="1" ht="16.5">
      <c r="A968" s="5">
        <v>102799</v>
      </c>
      <c r="B968" s="3" t="s">
        <v>1771</v>
      </c>
      <c r="C968" s="3" t="s">
        <v>1772</v>
      </c>
      <c r="D968" s="5">
        <v>22</v>
      </c>
      <c r="E968" s="3" t="s">
        <v>75</v>
      </c>
      <c r="F968" s="5">
        <v>34</v>
      </c>
      <c r="G968" s="5">
        <v>83</v>
      </c>
      <c r="H968" s="3" t="s">
        <v>2</v>
      </c>
      <c r="I968" s="3" t="s">
        <v>2</v>
      </c>
      <c r="J968" s="5">
        <v>2</v>
      </c>
      <c r="K968" s="3" t="s">
        <v>1773</v>
      </c>
      <c r="L968" s="48">
        <v>23.1</v>
      </c>
      <c r="M968" s="5">
        <v>99</v>
      </c>
      <c r="N968" s="48">
        <v>21.597</v>
      </c>
      <c r="O968" s="48">
        <v>99.2227979</v>
      </c>
      <c r="P968" s="5">
        <v>73</v>
      </c>
      <c r="Q968" s="3"/>
    </row>
    <row x14ac:dyDescent="0.25" r="969" customHeight="1" ht="16.5">
      <c r="A969" s="5">
        <v>102802</v>
      </c>
      <c r="B969" s="3" t="s">
        <v>4270</v>
      </c>
      <c r="C969" s="3" t="s">
        <v>4271</v>
      </c>
      <c r="D969" s="5">
        <v>16</v>
      </c>
      <c r="E969" s="3" t="s">
        <v>55</v>
      </c>
      <c r="F969" s="5">
        <v>11</v>
      </c>
      <c r="G969" s="5">
        <v>11</v>
      </c>
      <c r="H969" s="3" t="s">
        <v>2</v>
      </c>
      <c r="I969" s="3" t="s">
        <v>2</v>
      </c>
      <c r="J969" s="5">
        <v>3</v>
      </c>
      <c r="K969" s="3" t="s">
        <v>4272</v>
      </c>
      <c r="L969" s="48">
        <v>16.2</v>
      </c>
      <c r="M969" s="5">
        <v>97</v>
      </c>
      <c r="N969" s="48">
        <v>14.976</v>
      </c>
      <c r="O969" s="48">
        <v>94.103</v>
      </c>
      <c r="P969" s="5">
        <v>50</v>
      </c>
      <c r="Q969" s="3"/>
    </row>
    <row x14ac:dyDescent="0.25" r="970" customHeight="1" ht="16.5">
      <c r="A970" s="5">
        <v>102855</v>
      </c>
      <c r="B970" s="3" t="s">
        <v>4273</v>
      </c>
      <c r="C970" s="3" t="s">
        <v>4274</v>
      </c>
      <c r="D970" s="5">
        <v>15</v>
      </c>
      <c r="E970" s="3" t="s">
        <v>82</v>
      </c>
      <c r="F970" s="5">
        <v>6</v>
      </c>
      <c r="G970" s="5">
        <v>17</v>
      </c>
      <c r="H970" s="3" t="s">
        <v>2</v>
      </c>
      <c r="I970" s="3" t="s">
        <v>2</v>
      </c>
      <c r="J970" s="5">
        <v>3</v>
      </c>
      <c r="K970" s="3" t="s">
        <v>4275</v>
      </c>
      <c r="L970" s="48">
        <v>8.7</v>
      </c>
      <c r="M970" s="5">
        <v>89</v>
      </c>
      <c r="N970" s="48">
        <v>5.736</v>
      </c>
      <c r="O970" s="48">
        <v>87.3188406</v>
      </c>
      <c r="P970" s="5">
        <v>54</v>
      </c>
      <c r="Q970" s="3"/>
    </row>
    <row x14ac:dyDescent="0.25" r="971" customHeight="1" ht="16.5">
      <c r="A971" s="5">
        <v>102920</v>
      </c>
      <c r="B971" s="3" t="s">
        <v>4276</v>
      </c>
      <c r="C971" s="3" t="s">
        <v>4277</v>
      </c>
      <c r="D971" s="5">
        <v>21</v>
      </c>
      <c r="E971" s="3" t="s">
        <v>60</v>
      </c>
      <c r="F971" s="5">
        <v>1</v>
      </c>
      <c r="G971" s="5">
        <v>4</v>
      </c>
      <c r="H971" s="3" t="s">
        <v>2</v>
      </c>
      <c r="I971" s="3" t="s">
        <v>2</v>
      </c>
      <c r="J971" s="5">
        <v>3</v>
      </c>
      <c r="K971" s="3" t="s">
        <v>4278</v>
      </c>
      <c r="L971" s="48">
        <v>3.4</v>
      </c>
      <c r="M971" s="5">
        <v>88</v>
      </c>
      <c r="N971" s="13"/>
      <c r="O971" s="13"/>
      <c r="P971" s="5">
        <v>16</v>
      </c>
      <c r="Q971" s="3"/>
    </row>
    <row x14ac:dyDescent="0.25" r="972" customHeight="1" ht="16.5">
      <c r="A972" s="5">
        <v>103038</v>
      </c>
      <c r="B972" s="3" t="s">
        <v>4279</v>
      </c>
      <c r="C972" s="3" t="s">
        <v>4280</v>
      </c>
      <c r="D972" s="5">
        <v>3</v>
      </c>
      <c r="E972" s="3" t="s">
        <v>146</v>
      </c>
      <c r="F972" s="5">
        <v>1</v>
      </c>
      <c r="G972" s="5">
        <v>387</v>
      </c>
      <c r="H972" s="3" t="s">
        <v>3</v>
      </c>
      <c r="I972" s="3" t="s">
        <v>2</v>
      </c>
      <c r="J972" s="55"/>
      <c r="K972" s="3"/>
      <c r="L972" s="48">
        <v>5.3</v>
      </c>
      <c r="M972" s="5">
        <v>78</v>
      </c>
      <c r="N972" s="48">
        <v>2.777</v>
      </c>
      <c r="O972" s="48">
        <v>68.556701</v>
      </c>
      <c r="P972" s="5">
        <v>83</v>
      </c>
      <c r="Q972" s="3"/>
    </row>
    <row x14ac:dyDescent="0.25" r="973" customHeight="1" ht="16.5">
      <c r="A973" s="5">
        <v>103040</v>
      </c>
      <c r="B973" s="3" t="s">
        <v>4281</v>
      </c>
      <c r="C973" s="3" t="s">
        <v>4282</v>
      </c>
      <c r="D973" s="5">
        <v>21</v>
      </c>
      <c r="E973" s="3" t="s">
        <v>60</v>
      </c>
      <c r="F973" s="5">
        <v>3</v>
      </c>
      <c r="G973" s="5">
        <v>26</v>
      </c>
      <c r="H973" s="3" t="s">
        <v>2</v>
      </c>
      <c r="I973" s="3" t="s">
        <v>2</v>
      </c>
      <c r="J973" s="5">
        <v>2</v>
      </c>
      <c r="K973" s="3" t="s">
        <v>4283</v>
      </c>
      <c r="L973" s="48">
        <v>3.3</v>
      </c>
      <c r="M973" s="5">
        <v>80</v>
      </c>
      <c r="N973" s="48">
        <v>3.396</v>
      </c>
      <c r="O973" s="48">
        <v>91.9117647</v>
      </c>
      <c r="P973" s="5">
        <v>21</v>
      </c>
      <c r="Q973" s="3"/>
    </row>
    <row x14ac:dyDescent="0.25" r="974" customHeight="1" ht="16.5">
      <c r="A974" s="5">
        <v>103145</v>
      </c>
      <c r="B974" s="3" t="s">
        <v>4284</v>
      </c>
      <c r="C974" s="3" t="s">
        <v>4285</v>
      </c>
      <c r="D974" s="5">
        <v>7</v>
      </c>
      <c r="E974" s="3" t="s">
        <v>1210</v>
      </c>
      <c r="F974" s="5">
        <v>1</v>
      </c>
      <c r="G974" s="5">
        <v>26</v>
      </c>
      <c r="H974" s="3" t="s">
        <v>2</v>
      </c>
      <c r="I974" s="3" t="s">
        <v>2</v>
      </c>
      <c r="J974" s="5">
        <v>3</v>
      </c>
      <c r="K974" s="3" t="s">
        <v>4286</v>
      </c>
      <c r="L974" s="48">
        <v>6.7</v>
      </c>
      <c r="M974" s="5">
        <v>93</v>
      </c>
      <c r="N974" s="48">
        <v>4.008</v>
      </c>
      <c r="O974" s="48">
        <v>75.9615385</v>
      </c>
      <c r="P974" s="5">
        <v>50</v>
      </c>
      <c r="Q974" s="3"/>
    </row>
    <row x14ac:dyDescent="0.25" r="975" customHeight="1" ht="16.5">
      <c r="A975" s="5">
        <v>103396</v>
      </c>
      <c r="B975" s="3" t="s">
        <v>4287</v>
      </c>
      <c r="C975" s="3" t="s">
        <v>4288</v>
      </c>
      <c r="D975" s="5">
        <v>16</v>
      </c>
      <c r="E975" s="3" t="s">
        <v>55</v>
      </c>
      <c r="F975" s="5">
        <v>2</v>
      </c>
      <c r="G975" s="5">
        <v>2</v>
      </c>
      <c r="H975" s="3" t="s">
        <v>2</v>
      </c>
      <c r="I975" s="3" t="s">
        <v>2</v>
      </c>
      <c r="J975" s="55"/>
      <c r="K975" s="3"/>
      <c r="L975" s="48">
        <v>9.2</v>
      </c>
      <c r="M975" s="5">
        <v>93</v>
      </c>
      <c r="N975" s="13"/>
      <c r="O975" s="13"/>
      <c r="P975" s="7"/>
      <c r="Q975" s="3"/>
    </row>
    <row x14ac:dyDescent="0.25" r="976" customHeight="1" ht="16.5">
      <c r="A976" s="5">
        <v>103576</v>
      </c>
      <c r="B976" s="3" t="s">
        <v>4289</v>
      </c>
      <c r="C976" s="3" t="s">
        <v>4290</v>
      </c>
      <c r="D976" s="5">
        <v>10</v>
      </c>
      <c r="E976" s="3" t="s">
        <v>1859</v>
      </c>
      <c r="F976" s="5">
        <v>1</v>
      </c>
      <c r="G976" s="5">
        <v>12</v>
      </c>
      <c r="H976" s="3" t="s">
        <v>2</v>
      </c>
      <c r="I976" s="3" t="s">
        <v>2</v>
      </c>
      <c r="J976" s="5">
        <v>2</v>
      </c>
      <c r="K976" s="3" t="s">
        <v>4291</v>
      </c>
      <c r="L976" s="48">
        <v>5.3</v>
      </c>
      <c r="M976" s="5">
        <v>92</v>
      </c>
      <c r="N976" s="48">
        <v>3.066</v>
      </c>
      <c r="O976" s="48">
        <v>76.0638298</v>
      </c>
      <c r="P976" s="5">
        <v>24</v>
      </c>
      <c r="Q976" s="3"/>
    </row>
    <row x14ac:dyDescent="0.25" r="977" customHeight="1" ht="16.5">
      <c r="A977" s="5">
        <v>103671</v>
      </c>
      <c r="B977" s="3" t="s">
        <v>389</v>
      </c>
      <c r="C977" s="3" t="s">
        <v>390</v>
      </c>
      <c r="D977" s="5">
        <v>9</v>
      </c>
      <c r="E977" s="3" t="s">
        <v>120</v>
      </c>
      <c r="F977" s="5">
        <v>15</v>
      </c>
      <c r="G977" s="5">
        <v>15</v>
      </c>
      <c r="H977" s="3" t="s">
        <v>2</v>
      </c>
      <c r="I977" s="3" t="s">
        <v>2</v>
      </c>
      <c r="J977" s="5">
        <v>3</v>
      </c>
      <c r="K977" s="3" t="s">
        <v>391</v>
      </c>
      <c r="L977" s="48">
        <v>6.9</v>
      </c>
      <c r="M977" s="5">
        <v>91</v>
      </c>
      <c r="N977" s="48">
        <v>5.776</v>
      </c>
      <c r="O977" s="48">
        <v>84.8148148</v>
      </c>
      <c r="P977" s="5">
        <v>41</v>
      </c>
      <c r="Q977" s="3"/>
    </row>
    <row x14ac:dyDescent="0.25" r="978" customHeight="1" ht="16.5">
      <c r="A978" s="5">
        <v>103674</v>
      </c>
      <c r="B978" s="3" t="s">
        <v>980</v>
      </c>
      <c r="C978" s="3" t="s">
        <v>981</v>
      </c>
      <c r="D978" s="5">
        <v>42</v>
      </c>
      <c r="E978" s="3" t="s">
        <v>982</v>
      </c>
      <c r="F978" s="5">
        <v>3</v>
      </c>
      <c r="G978" s="5">
        <v>3</v>
      </c>
      <c r="H978" s="3" t="s">
        <v>2</v>
      </c>
      <c r="I978" s="3" t="s">
        <v>2</v>
      </c>
      <c r="J978" s="5">
        <v>3</v>
      </c>
      <c r="K978" s="3" t="s">
        <v>983</v>
      </c>
      <c r="L978" s="48">
        <v>6.9</v>
      </c>
      <c r="M978" s="5">
        <v>98</v>
      </c>
      <c r="N978" s="48">
        <v>4.565</v>
      </c>
      <c r="O978" s="48">
        <v>97.5247525</v>
      </c>
      <c r="P978" s="5">
        <v>38</v>
      </c>
      <c r="Q978" s="3"/>
    </row>
    <row x14ac:dyDescent="0.25" r="979" customHeight="1" ht="16.5">
      <c r="A979" s="5">
        <v>103796</v>
      </c>
      <c r="B979" s="3" t="s">
        <v>4292</v>
      </c>
      <c r="C979" s="3" t="s">
        <v>4293</v>
      </c>
      <c r="D979" s="5">
        <v>38</v>
      </c>
      <c r="E979" s="3" t="s">
        <v>127</v>
      </c>
      <c r="F979" s="5">
        <v>4</v>
      </c>
      <c r="G979" s="5">
        <v>154</v>
      </c>
      <c r="H979" s="3"/>
      <c r="I979" s="3" t="s">
        <v>2</v>
      </c>
      <c r="J979" s="55"/>
      <c r="K979" s="3"/>
      <c r="L979" s="13"/>
      <c r="M979" s="7"/>
      <c r="N979" s="13"/>
      <c r="O979" s="13"/>
      <c r="P979" s="5">
        <v>11</v>
      </c>
      <c r="Q979" s="3"/>
    </row>
    <row x14ac:dyDescent="0.25" r="980" customHeight="1" ht="16.5">
      <c r="A980" s="5">
        <v>103808</v>
      </c>
      <c r="B980" s="3" t="s">
        <v>4294</v>
      </c>
      <c r="C980" s="3" t="s">
        <v>4295</v>
      </c>
      <c r="D980" s="5">
        <v>16</v>
      </c>
      <c r="E980" s="3" t="s">
        <v>55</v>
      </c>
      <c r="F980" s="5">
        <v>3</v>
      </c>
      <c r="G980" s="5">
        <v>3</v>
      </c>
      <c r="H980" s="3" t="s">
        <v>2</v>
      </c>
      <c r="I980" s="3" t="s">
        <v>2</v>
      </c>
      <c r="J980" s="5">
        <v>2</v>
      </c>
      <c r="K980" s="3" t="s">
        <v>153</v>
      </c>
      <c r="L980" s="48">
        <v>42.2</v>
      </c>
      <c r="M980" s="5">
        <v>99</v>
      </c>
      <c r="N980" s="48">
        <v>40.689</v>
      </c>
      <c r="O980" s="48">
        <v>97.8787879</v>
      </c>
      <c r="P980" s="5">
        <v>64</v>
      </c>
      <c r="Q980" s="3"/>
    </row>
    <row x14ac:dyDescent="0.25" r="981" customHeight="1" ht="16.5">
      <c r="A981" s="5">
        <v>103872</v>
      </c>
      <c r="B981" s="3" t="s">
        <v>377</v>
      </c>
      <c r="C981" s="3" t="s">
        <v>378</v>
      </c>
      <c r="D981" s="5">
        <v>22</v>
      </c>
      <c r="E981" s="3" t="s">
        <v>75</v>
      </c>
      <c r="F981" s="5">
        <v>7</v>
      </c>
      <c r="G981" s="5">
        <v>8</v>
      </c>
      <c r="H981" s="3" t="s">
        <v>2</v>
      </c>
      <c r="I981" s="3" t="s">
        <v>2</v>
      </c>
      <c r="J981" s="5">
        <v>2</v>
      </c>
      <c r="K981" s="3" t="s">
        <v>379</v>
      </c>
      <c r="L981" s="48">
        <v>18.2</v>
      </c>
      <c r="M981" s="5">
        <v>99</v>
      </c>
      <c r="N981" s="48">
        <v>13.946</v>
      </c>
      <c r="O981" s="48">
        <v>99.609375</v>
      </c>
      <c r="P981" s="5">
        <v>85</v>
      </c>
      <c r="Q981" s="3"/>
    </row>
    <row x14ac:dyDescent="0.25" r="982" customHeight="1" ht="16.5">
      <c r="A982" s="5">
        <v>103878</v>
      </c>
      <c r="B982" s="3" t="s">
        <v>4296</v>
      </c>
      <c r="C982" s="3" t="s">
        <v>4297</v>
      </c>
      <c r="D982" s="5">
        <v>16</v>
      </c>
      <c r="E982" s="3" t="s">
        <v>55</v>
      </c>
      <c r="F982" s="5">
        <v>13</v>
      </c>
      <c r="G982" s="5">
        <v>13</v>
      </c>
      <c r="H982" s="3" t="s">
        <v>2</v>
      </c>
      <c r="I982" s="3" t="s">
        <v>2</v>
      </c>
      <c r="J982" s="5">
        <v>2</v>
      </c>
      <c r="K982" s="3" t="s">
        <v>4298</v>
      </c>
      <c r="L982" s="48">
        <v>25.7</v>
      </c>
      <c r="M982" s="5">
        <v>99</v>
      </c>
      <c r="N982" s="48">
        <v>16.209</v>
      </c>
      <c r="O982" s="48">
        <v>98.239</v>
      </c>
      <c r="P982" s="5">
        <v>77</v>
      </c>
      <c r="Q982" s="3"/>
    </row>
    <row x14ac:dyDescent="0.25" r="983" customHeight="1" ht="16.5">
      <c r="A983" s="5">
        <v>103940</v>
      </c>
      <c r="B983" s="3" t="s">
        <v>4299</v>
      </c>
      <c r="C983" s="3" t="s">
        <v>4300</v>
      </c>
      <c r="D983" s="5">
        <v>15</v>
      </c>
      <c r="E983" s="3" t="s">
        <v>82</v>
      </c>
      <c r="F983" s="5">
        <v>1</v>
      </c>
      <c r="G983" s="5">
        <v>3</v>
      </c>
      <c r="H983" s="3" t="s">
        <v>2</v>
      </c>
      <c r="I983" s="3" t="s">
        <v>2</v>
      </c>
      <c r="J983" s="55"/>
      <c r="K983" s="3"/>
      <c r="L983" s="48">
        <v>14.7</v>
      </c>
      <c r="M983" s="5">
        <v>99</v>
      </c>
      <c r="N983" s="48">
        <v>13.625</v>
      </c>
      <c r="O983" s="48">
        <v>99.7619048</v>
      </c>
      <c r="P983" s="5">
        <v>69</v>
      </c>
      <c r="Q983" s="3"/>
    </row>
    <row x14ac:dyDescent="0.25" r="984" customHeight="1" ht="16.5">
      <c r="A984" s="5">
        <v>103943</v>
      </c>
      <c r="B984" s="3" t="s">
        <v>4301</v>
      </c>
      <c r="C984" s="3" t="s">
        <v>4302</v>
      </c>
      <c r="D984" s="5">
        <v>16</v>
      </c>
      <c r="E984" s="3" t="s">
        <v>55</v>
      </c>
      <c r="F984" s="5">
        <v>13</v>
      </c>
      <c r="G984" s="5">
        <v>13</v>
      </c>
      <c r="H984" s="3" t="s">
        <v>2</v>
      </c>
      <c r="I984" s="3" t="s">
        <v>2</v>
      </c>
      <c r="J984" s="55"/>
      <c r="K984" s="3"/>
      <c r="L984" s="48">
        <v>6.1</v>
      </c>
      <c r="M984" s="5">
        <v>88</v>
      </c>
      <c r="N984" s="48">
        <v>3.391</v>
      </c>
      <c r="O984" s="48">
        <v>67.8571429</v>
      </c>
      <c r="P984" s="5">
        <v>37</v>
      </c>
      <c r="Q984" s="3"/>
    </row>
    <row x14ac:dyDescent="0.25" r="985" customHeight="1" ht="16.5">
      <c r="A985" s="5">
        <v>104083</v>
      </c>
      <c r="B985" s="3" t="s">
        <v>4303</v>
      </c>
      <c r="C985" s="3" t="s">
        <v>4304</v>
      </c>
      <c r="D985" s="5">
        <v>15</v>
      </c>
      <c r="E985" s="3" t="s">
        <v>82</v>
      </c>
      <c r="F985" s="5">
        <v>1</v>
      </c>
      <c r="G985" s="5">
        <v>4</v>
      </c>
      <c r="H985" s="3" t="s">
        <v>2</v>
      </c>
      <c r="I985" s="3" t="s">
        <v>2</v>
      </c>
      <c r="J985" s="5">
        <v>2</v>
      </c>
      <c r="K985" s="3" t="s">
        <v>4305</v>
      </c>
      <c r="L985" s="48">
        <v>8.6</v>
      </c>
      <c r="M985" s="5">
        <v>93</v>
      </c>
      <c r="N985" s="48">
        <v>9.913</v>
      </c>
      <c r="O985" s="48">
        <v>93.3544304</v>
      </c>
      <c r="P985" s="5">
        <v>51</v>
      </c>
      <c r="Q985" s="3"/>
    </row>
    <row x14ac:dyDescent="0.25" r="986" customHeight="1" ht="16.5">
      <c r="A986" s="5">
        <v>104087</v>
      </c>
      <c r="B986" s="3" t="s">
        <v>4306</v>
      </c>
      <c r="C986" s="3" t="s">
        <v>4307</v>
      </c>
      <c r="D986" s="5">
        <v>17</v>
      </c>
      <c r="E986" s="3" t="s">
        <v>311</v>
      </c>
      <c r="F986" s="5">
        <v>1</v>
      </c>
      <c r="G986" s="5">
        <v>20</v>
      </c>
      <c r="H986" s="3" t="s">
        <v>2</v>
      </c>
      <c r="I986" s="3" t="s">
        <v>2</v>
      </c>
      <c r="J986" s="55"/>
      <c r="K986" s="3"/>
      <c r="L986" s="5">
        <v>9</v>
      </c>
      <c r="M986" s="5">
        <v>96</v>
      </c>
      <c r="N986" s="48">
        <v>6.198</v>
      </c>
      <c r="O986" s="48">
        <v>94.1666667</v>
      </c>
      <c r="P986" s="5">
        <v>61</v>
      </c>
      <c r="Q986" s="3"/>
    </row>
    <row x14ac:dyDescent="0.25" r="987" customHeight="1" ht="16.5">
      <c r="A987" s="5">
        <v>104102</v>
      </c>
      <c r="B987" s="3" t="s">
        <v>4308</v>
      </c>
      <c r="C987" s="3" t="s">
        <v>4309</v>
      </c>
      <c r="D987" s="5">
        <v>15</v>
      </c>
      <c r="E987" s="3" t="s">
        <v>82</v>
      </c>
      <c r="F987" s="5">
        <v>3</v>
      </c>
      <c r="G987" s="5">
        <v>10</v>
      </c>
      <c r="H987" s="3" t="s">
        <v>2</v>
      </c>
      <c r="I987" s="3" t="s">
        <v>2</v>
      </c>
      <c r="J987" s="5">
        <v>2</v>
      </c>
      <c r="K987" s="3" t="s">
        <v>4310</v>
      </c>
      <c r="L987" s="48">
        <v>7.4</v>
      </c>
      <c r="M987" s="5">
        <v>89</v>
      </c>
      <c r="N987" s="48">
        <v>4.261</v>
      </c>
      <c r="O987" s="48">
        <v>71.0227273</v>
      </c>
      <c r="P987" s="5">
        <v>62</v>
      </c>
      <c r="Q987" s="3"/>
    </row>
    <row x14ac:dyDescent="0.25" r="988" customHeight="1" ht="16.5">
      <c r="A988" s="5">
        <v>104306</v>
      </c>
      <c r="B988" s="3" t="s">
        <v>4311</v>
      </c>
      <c r="C988" s="3" t="s">
        <v>4312</v>
      </c>
      <c r="D988" s="5">
        <v>27</v>
      </c>
      <c r="E988" s="3" t="s">
        <v>2570</v>
      </c>
      <c r="F988" s="5">
        <v>1</v>
      </c>
      <c r="G988" s="5">
        <v>6</v>
      </c>
      <c r="H988" s="3" t="s">
        <v>2</v>
      </c>
      <c r="I988" s="3" t="s">
        <v>2</v>
      </c>
      <c r="J988" s="5">
        <v>2</v>
      </c>
      <c r="K988" s="3" t="s">
        <v>4313</v>
      </c>
      <c r="L988" s="5">
        <v>2</v>
      </c>
      <c r="M988" s="5">
        <v>96</v>
      </c>
      <c r="N988" s="13"/>
      <c r="O988" s="13"/>
      <c r="P988" s="5">
        <v>42</v>
      </c>
      <c r="Q988" s="3"/>
    </row>
    <row x14ac:dyDescent="0.25" r="989" customHeight="1" ht="16.5">
      <c r="A989" s="5">
        <v>104401</v>
      </c>
      <c r="B989" s="3" t="s">
        <v>4314</v>
      </c>
      <c r="C989" s="3" t="s">
        <v>4315</v>
      </c>
      <c r="D989" s="5">
        <v>16</v>
      </c>
      <c r="E989" s="3" t="s">
        <v>55</v>
      </c>
      <c r="F989" s="5">
        <v>26</v>
      </c>
      <c r="G989" s="5">
        <v>26</v>
      </c>
      <c r="H989" s="3" t="s">
        <v>2</v>
      </c>
      <c r="I989" s="3" t="s">
        <v>2</v>
      </c>
      <c r="J989" s="55"/>
      <c r="K989" s="3"/>
      <c r="L989" s="5">
        <v>19</v>
      </c>
      <c r="M989" s="5">
        <v>96</v>
      </c>
      <c r="N989" s="48">
        <v>14.813</v>
      </c>
      <c r="O989" s="48">
        <v>98.3870968</v>
      </c>
      <c r="P989" s="5">
        <v>47</v>
      </c>
      <c r="Q989" s="3"/>
    </row>
    <row x14ac:dyDescent="0.25" r="990" customHeight="1" ht="16.5">
      <c r="A990" s="5">
        <v>104660</v>
      </c>
      <c r="B990" s="3" t="s">
        <v>4316</v>
      </c>
      <c r="C990" s="3" t="s">
        <v>4317</v>
      </c>
      <c r="D990" s="5">
        <v>3</v>
      </c>
      <c r="E990" s="3" t="s">
        <v>146</v>
      </c>
      <c r="F990" s="5">
        <v>1</v>
      </c>
      <c r="G990" s="5">
        <v>676</v>
      </c>
      <c r="H990" s="3" t="s">
        <v>2</v>
      </c>
      <c r="I990" s="3" t="s">
        <v>2</v>
      </c>
      <c r="J990" s="55"/>
      <c r="K990" s="3"/>
      <c r="L990" s="48">
        <v>6.6</v>
      </c>
      <c r="M990" s="5">
        <v>89</v>
      </c>
      <c r="N990" s="48">
        <v>3.575</v>
      </c>
      <c r="O990" s="5">
        <v>75</v>
      </c>
      <c r="P990" s="5">
        <v>125</v>
      </c>
      <c r="Q990" s="3"/>
    </row>
    <row x14ac:dyDescent="0.25" r="991" customHeight="1" ht="16.5">
      <c r="A991" s="5">
        <v>104720</v>
      </c>
      <c r="B991" s="3" t="s">
        <v>4318</v>
      </c>
      <c r="C991" s="3" t="s">
        <v>4319</v>
      </c>
      <c r="D991" s="5">
        <v>15</v>
      </c>
      <c r="E991" s="3" t="s">
        <v>82</v>
      </c>
      <c r="F991" s="5">
        <v>1</v>
      </c>
      <c r="G991" s="5">
        <v>4</v>
      </c>
      <c r="H991" s="3" t="s">
        <v>2</v>
      </c>
      <c r="I991" s="3" t="s">
        <v>2</v>
      </c>
      <c r="J991" s="55"/>
      <c r="K991" s="3"/>
      <c r="L991" s="48">
        <v>11.8</v>
      </c>
      <c r="M991" s="5">
        <v>90</v>
      </c>
      <c r="N991" s="48">
        <v>8.728</v>
      </c>
      <c r="O991" s="48">
        <v>92.0886076</v>
      </c>
      <c r="P991" s="5">
        <v>78</v>
      </c>
      <c r="Q991" s="3"/>
    </row>
    <row x14ac:dyDescent="0.25" r="992" customHeight="1" ht="16.5">
      <c r="A992" s="5">
        <v>104965</v>
      </c>
      <c r="B992" s="3" t="s">
        <v>4320</v>
      </c>
      <c r="C992" s="3" t="s">
        <v>4321</v>
      </c>
      <c r="D992" s="5">
        <v>3</v>
      </c>
      <c r="E992" s="3" t="s">
        <v>146</v>
      </c>
      <c r="F992" s="5">
        <v>4</v>
      </c>
      <c r="G992" s="5">
        <v>424</v>
      </c>
      <c r="H992" s="3" t="s">
        <v>2</v>
      </c>
      <c r="I992" s="3" t="s">
        <v>2</v>
      </c>
      <c r="J992" s="55"/>
      <c r="K992" s="3"/>
      <c r="L992" s="48">
        <v>4.2</v>
      </c>
      <c r="M992" s="5">
        <v>90</v>
      </c>
      <c r="N992" s="48">
        <v>2.296</v>
      </c>
      <c r="O992" s="48">
        <v>84.5454545</v>
      </c>
      <c r="P992" s="5">
        <v>74</v>
      </c>
      <c r="Q992" s="3"/>
    </row>
    <row x14ac:dyDescent="0.25" r="993" customHeight="1" ht="16.5">
      <c r="A993" s="5">
        <v>104967</v>
      </c>
      <c r="B993" s="3" t="s">
        <v>332</v>
      </c>
      <c r="C993" s="3" t="s">
        <v>333</v>
      </c>
      <c r="D993" s="5">
        <v>14</v>
      </c>
      <c r="E993" s="3" t="s">
        <v>156</v>
      </c>
      <c r="F993" s="5">
        <v>3</v>
      </c>
      <c r="G993" s="5">
        <v>3</v>
      </c>
      <c r="H993" s="3" t="s">
        <v>2</v>
      </c>
      <c r="I993" s="3" t="s">
        <v>2</v>
      </c>
      <c r="J993" s="5">
        <v>3</v>
      </c>
      <c r="K993" s="3" t="s">
        <v>334</v>
      </c>
      <c r="L993" s="48">
        <v>6.2</v>
      </c>
      <c r="M993" s="5">
        <v>89</v>
      </c>
      <c r="N993" s="48">
        <v>2.537</v>
      </c>
      <c r="O993" s="48">
        <v>63.4020619</v>
      </c>
      <c r="P993" s="5">
        <v>26</v>
      </c>
      <c r="Q993" s="3"/>
    </row>
    <row x14ac:dyDescent="0.25" r="994" customHeight="1" ht="16.5">
      <c r="A994" s="5">
        <v>104986</v>
      </c>
      <c r="B994" s="3" t="s">
        <v>4322</v>
      </c>
      <c r="C994" s="3" t="s">
        <v>4323</v>
      </c>
      <c r="D994" s="5">
        <v>9</v>
      </c>
      <c r="E994" s="3" t="s">
        <v>120</v>
      </c>
      <c r="F994" s="5">
        <v>8</v>
      </c>
      <c r="G994" s="5">
        <v>21</v>
      </c>
      <c r="H994" s="3" t="s">
        <v>2</v>
      </c>
      <c r="I994" s="3" t="s">
        <v>2</v>
      </c>
      <c r="J994" s="5">
        <v>3</v>
      </c>
      <c r="K994" s="3" t="s">
        <v>4324</v>
      </c>
      <c r="L994" s="48">
        <v>7.3</v>
      </c>
      <c r="M994" s="5">
        <v>90</v>
      </c>
      <c r="N994" s="48">
        <v>4.614</v>
      </c>
      <c r="O994" s="48">
        <v>84.4262295</v>
      </c>
      <c r="P994" s="5">
        <v>39</v>
      </c>
      <c r="Q994" s="3"/>
    </row>
    <row x14ac:dyDescent="0.25" r="995" customHeight="1" ht="16.5">
      <c r="A995" s="5">
        <v>105147</v>
      </c>
      <c r="B995" s="3" t="s">
        <v>4325</v>
      </c>
      <c r="C995" s="3" t="s">
        <v>4326</v>
      </c>
      <c r="D995" s="5">
        <v>6</v>
      </c>
      <c r="E995" s="3" t="s">
        <v>56</v>
      </c>
      <c r="F995" s="5">
        <v>2</v>
      </c>
      <c r="G995" s="5">
        <v>6</v>
      </c>
      <c r="H995" s="3" t="s">
        <v>2</v>
      </c>
      <c r="I995" s="3" t="s">
        <v>2</v>
      </c>
      <c r="J995" s="5">
        <v>3</v>
      </c>
      <c r="K995" s="3" t="s">
        <v>4327</v>
      </c>
      <c r="L995" s="48">
        <v>15.2</v>
      </c>
      <c r="M995" s="5">
        <v>96</v>
      </c>
      <c r="N995" s="48">
        <v>11.607</v>
      </c>
      <c r="O995" s="48">
        <v>94.4444444</v>
      </c>
      <c r="P995" s="5">
        <v>60</v>
      </c>
      <c r="Q995" s="3"/>
    </row>
    <row x14ac:dyDescent="0.25" r="996" customHeight="1" ht="16.5">
      <c r="A996" s="5">
        <v>105208</v>
      </c>
      <c r="B996" s="3" t="s">
        <v>4328</v>
      </c>
      <c r="C996" s="3" t="s">
        <v>4329</v>
      </c>
      <c r="D996" s="5">
        <v>6</v>
      </c>
      <c r="E996" s="3" t="s">
        <v>56</v>
      </c>
      <c r="F996" s="5">
        <v>3</v>
      </c>
      <c r="G996" s="5">
        <v>15</v>
      </c>
      <c r="H996" s="3" t="s">
        <v>2</v>
      </c>
      <c r="I996" s="3" t="s">
        <v>2</v>
      </c>
      <c r="J996" s="5">
        <v>3</v>
      </c>
      <c r="K996" s="3" t="s">
        <v>4330</v>
      </c>
      <c r="L996" s="48">
        <v>6.2</v>
      </c>
      <c r="M996" s="5">
        <v>94</v>
      </c>
      <c r="N996" s="48">
        <v>2.86</v>
      </c>
      <c r="O996" s="48">
        <v>93.75</v>
      </c>
      <c r="P996" s="5">
        <v>36</v>
      </c>
      <c r="Q996" s="3"/>
    </row>
    <row x14ac:dyDescent="0.25" r="997" customHeight="1" ht="16.5">
      <c r="A997" s="5">
        <v>105234</v>
      </c>
      <c r="B997" s="3" t="s">
        <v>4331</v>
      </c>
      <c r="C997" s="3" t="s">
        <v>4332</v>
      </c>
      <c r="D997" s="5">
        <v>15</v>
      </c>
      <c r="E997" s="3" t="s">
        <v>82</v>
      </c>
      <c r="F997" s="5">
        <v>4</v>
      </c>
      <c r="G997" s="5">
        <v>16</v>
      </c>
      <c r="H997" s="3" t="s">
        <v>2</v>
      </c>
      <c r="I997" s="3" t="s">
        <v>2</v>
      </c>
      <c r="J997" s="55"/>
      <c r="K997" s="3"/>
      <c r="L997" s="5">
        <v>9</v>
      </c>
      <c r="M997" s="5">
        <v>92</v>
      </c>
      <c r="N997" s="48">
        <v>8.023</v>
      </c>
      <c r="O997" s="48">
        <v>92.7631579</v>
      </c>
      <c r="P997" s="5">
        <v>41</v>
      </c>
      <c r="Q997" s="3"/>
    </row>
    <row x14ac:dyDescent="0.25" r="998" customHeight="1" ht="16.5">
      <c r="A998" s="5">
        <v>105625</v>
      </c>
      <c r="B998" s="3" t="s">
        <v>4333</v>
      </c>
      <c r="C998" s="3" t="s">
        <v>4334</v>
      </c>
      <c r="D998" s="5">
        <v>9</v>
      </c>
      <c r="E998" s="3" t="s">
        <v>120</v>
      </c>
      <c r="F998" s="5">
        <v>1</v>
      </c>
      <c r="G998" s="5">
        <v>4</v>
      </c>
      <c r="H998" s="3" t="s">
        <v>2</v>
      </c>
      <c r="I998" s="3" t="s">
        <v>2</v>
      </c>
      <c r="J998" s="55"/>
      <c r="K998" s="3"/>
      <c r="L998" s="48">
        <v>10.1</v>
      </c>
      <c r="M998" s="5">
        <v>90</v>
      </c>
      <c r="N998" s="48">
        <v>4.985</v>
      </c>
      <c r="O998" s="48">
        <v>87.8378378</v>
      </c>
      <c r="P998" s="5">
        <v>51</v>
      </c>
      <c r="Q998" s="3"/>
    </row>
    <row x14ac:dyDescent="0.25" r="999" customHeight="1" ht="16.5">
      <c r="A999" s="5">
        <v>105667</v>
      </c>
      <c r="B999" s="3" t="s">
        <v>4335</v>
      </c>
      <c r="C999" s="3" t="s">
        <v>4336</v>
      </c>
      <c r="D999" s="5">
        <v>22</v>
      </c>
      <c r="E999" s="3" t="s">
        <v>75</v>
      </c>
      <c r="F999" s="5">
        <v>3</v>
      </c>
      <c r="G999" s="5">
        <v>36</v>
      </c>
      <c r="H999" s="3" t="s">
        <v>2</v>
      </c>
      <c r="I999" s="3" t="s">
        <v>2</v>
      </c>
      <c r="J999" s="55"/>
      <c r="K999" s="3"/>
      <c r="L999" s="48">
        <v>5.4</v>
      </c>
      <c r="M999" s="5">
        <v>93</v>
      </c>
      <c r="N999" s="48">
        <v>2.704</v>
      </c>
      <c r="O999" s="48">
        <v>79.8850575</v>
      </c>
      <c r="P999" s="5">
        <v>44</v>
      </c>
      <c r="Q999" s="3"/>
    </row>
    <row x14ac:dyDescent="0.25" r="1000" customHeight="1" ht="16.5">
      <c r="A1000" s="5">
        <v>105864</v>
      </c>
      <c r="B1000" s="3" t="s">
        <v>4337</v>
      </c>
      <c r="C1000" s="3" t="s">
        <v>4338</v>
      </c>
      <c r="D1000" s="5">
        <v>15</v>
      </c>
      <c r="E1000" s="3" t="s">
        <v>82</v>
      </c>
      <c r="F1000" s="5">
        <v>1</v>
      </c>
      <c r="G1000" s="5">
        <v>5</v>
      </c>
      <c r="H1000" s="3" t="s">
        <v>2</v>
      </c>
      <c r="I1000" s="3" t="s">
        <v>2</v>
      </c>
      <c r="J1000" s="5">
        <v>2</v>
      </c>
      <c r="K1000" s="3" t="s">
        <v>4339</v>
      </c>
      <c r="L1000" s="48">
        <v>3.4</v>
      </c>
      <c r="M1000" s="5">
        <v>88</v>
      </c>
      <c r="N1000" s="13"/>
      <c r="O1000" s="13"/>
      <c r="P1000" s="5">
        <v>15</v>
      </c>
      <c r="Q1000" s="3"/>
    </row>
    <row x14ac:dyDescent="0.25" r="1001" customHeight="1" ht="16.5">
      <c r="A1001" s="5">
        <v>106174</v>
      </c>
      <c r="B1001" s="3" t="s">
        <v>4340</v>
      </c>
      <c r="C1001" s="3" t="s">
        <v>4341</v>
      </c>
      <c r="D1001" s="5">
        <v>15</v>
      </c>
      <c r="E1001" s="3" t="s">
        <v>82</v>
      </c>
      <c r="F1001" s="5">
        <v>1</v>
      </c>
      <c r="G1001" s="5">
        <v>5</v>
      </c>
      <c r="H1001" s="3" t="s">
        <v>2</v>
      </c>
      <c r="I1001" s="3" t="s">
        <v>2</v>
      </c>
      <c r="J1001" s="55"/>
      <c r="K1001" s="3"/>
      <c r="L1001" s="48">
        <v>4.3</v>
      </c>
      <c r="M1001" s="5">
        <v>89</v>
      </c>
      <c r="N1001" s="13"/>
      <c r="O1001" s="13"/>
      <c r="P1001" s="5">
        <v>15</v>
      </c>
      <c r="Q1001" s="3"/>
    </row>
    <row x14ac:dyDescent="0.25" r="1002" customHeight="1" ht="16.5">
      <c r="A1002" s="5">
        <v>106205</v>
      </c>
      <c r="B1002" s="3" t="s">
        <v>4342</v>
      </c>
      <c r="C1002" s="3" t="s">
        <v>4343</v>
      </c>
      <c r="D1002" s="5">
        <v>8</v>
      </c>
      <c r="E1002" s="3" t="s">
        <v>64</v>
      </c>
      <c r="F1002" s="5">
        <v>3</v>
      </c>
      <c r="G1002" s="5">
        <v>8</v>
      </c>
      <c r="H1002" s="3" t="s">
        <v>2</v>
      </c>
      <c r="I1002" s="3" t="s">
        <v>2</v>
      </c>
      <c r="J1002" s="5">
        <v>3</v>
      </c>
      <c r="K1002" s="3" t="s">
        <v>4344</v>
      </c>
      <c r="L1002" s="48">
        <v>5.8</v>
      </c>
      <c r="M1002" s="5">
        <v>95</v>
      </c>
      <c r="N1002" s="13"/>
      <c r="O1002" s="13"/>
      <c r="P1002" s="5">
        <v>41</v>
      </c>
      <c r="Q1002" s="3"/>
    </row>
    <row x14ac:dyDescent="0.25" r="1003" customHeight="1" ht="16.5">
      <c r="A1003" s="5">
        <v>106502</v>
      </c>
      <c r="B1003" s="3" t="s">
        <v>4345</v>
      </c>
      <c r="C1003" s="3" t="s">
        <v>4346</v>
      </c>
      <c r="D1003" s="5">
        <v>16</v>
      </c>
      <c r="E1003" s="3" t="s">
        <v>55</v>
      </c>
      <c r="F1003" s="5">
        <v>31</v>
      </c>
      <c r="G1003" s="5">
        <v>31</v>
      </c>
      <c r="H1003" s="3" t="s">
        <v>2</v>
      </c>
      <c r="I1003" s="3" t="s">
        <v>2</v>
      </c>
      <c r="J1003" s="55"/>
      <c r="K1003" s="3"/>
      <c r="L1003" s="48">
        <v>6.8</v>
      </c>
      <c r="M1003" s="5">
        <v>73</v>
      </c>
      <c r="N1003" s="48">
        <v>7.574</v>
      </c>
      <c r="O1003" s="48">
        <v>91.0714286</v>
      </c>
      <c r="P1003" s="5">
        <v>51</v>
      </c>
      <c r="Q1003" s="3"/>
    </row>
    <row x14ac:dyDescent="0.25" r="1004" customHeight="1" ht="16.5">
      <c r="A1004" s="5">
        <v>106585</v>
      </c>
      <c r="B1004" s="3" t="s">
        <v>4347</v>
      </c>
      <c r="C1004" s="3" t="s">
        <v>4348</v>
      </c>
      <c r="D1004" s="5">
        <v>4</v>
      </c>
      <c r="E1004" s="3" t="s">
        <v>243</v>
      </c>
      <c r="F1004" s="5">
        <v>1</v>
      </c>
      <c r="G1004" s="5">
        <v>12</v>
      </c>
      <c r="H1004" s="3" t="s">
        <v>2</v>
      </c>
      <c r="I1004" s="3" t="s">
        <v>2</v>
      </c>
      <c r="J1004" s="5">
        <v>3</v>
      </c>
      <c r="K1004" s="3" t="s">
        <v>4349</v>
      </c>
      <c r="L1004" s="48">
        <v>9.7</v>
      </c>
      <c r="M1004" s="5">
        <v>99</v>
      </c>
      <c r="N1004" s="48">
        <v>7.333</v>
      </c>
      <c r="O1004" s="48">
        <v>97.0930233</v>
      </c>
      <c r="P1004" s="5">
        <v>55</v>
      </c>
      <c r="Q1004" s="3"/>
    </row>
    <row x14ac:dyDescent="0.25" r="1005" customHeight="1" ht="16.5">
      <c r="A1005" s="5">
        <v>106593</v>
      </c>
      <c r="B1005" s="3" t="s">
        <v>4350</v>
      </c>
      <c r="C1005" s="3" t="s">
        <v>4351</v>
      </c>
      <c r="D1005" s="5">
        <v>16</v>
      </c>
      <c r="E1005" s="3" t="s">
        <v>55</v>
      </c>
      <c r="F1005" s="5">
        <v>2</v>
      </c>
      <c r="G1005" s="5">
        <v>2</v>
      </c>
      <c r="H1005" s="3" t="s">
        <v>2</v>
      </c>
      <c r="I1005" s="3" t="s">
        <v>2</v>
      </c>
      <c r="J1005" s="55"/>
      <c r="K1005" s="3"/>
      <c r="L1005" s="48">
        <v>6.4</v>
      </c>
      <c r="M1005" s="5">
        <v>91</v>
      </c>
      <c r="N1005" s="13"/>
      <c r="O1005" s="13"/>
      <c r="P1005" s="5">
        <v>23</v>
      </c>
      <c r="Q1005" s="3"/>
    </row>
    <row x14ac:dyDescent="0.25" r="1006" customHeight="1" ht="16.5">
      <c r="A1006" s="5">
        <v>106614</v>
      </c>
      <c r="B1006" s="3" t="s">
        <v>4352</v>
      </c>
      <c r="C1006" s="3" t="s">
        <v>4353</v>
      </c>
      <c r="D1006" s="5">
        <v>16</v>
      </c>
      <c r="E1006" s="3" t="s">
        <v>55</v>
      </c>
      <c r="F1006" s="5">
        <v>6</v>
      </c>
      <c r="G1006" s="5">
        <v>6</v>
      </c>
      <c r="H1006" s="3" t="s">
        <v>2</v>
      </c>
      <c r="I1006" s="3" t="s">
        <v>2</v>
      </c>
      <c r="J1006" s="5">
        <v>2</v>
      </c>
      <c r="K1006" s="3" t="s">
        <v>4354</v>
      </c>
      <c r="L1006" s="48">
        <v>7.2</v>
      </c>
      <c r="M1006" s="5">
        <v>97</v>
      </c>
      <c r="N1006" s="48">
        <v>4.46</v>
      </c>
      <c r="O1006" s="48">
        <v>92.6190476</v>
      </c>
      <c r="P1006" s="5">
        <v>49</v>
      </c>
      <c r="Q1006" s="3"/>
    </row>
    <row x14ac:dyDescent="0.25" r="1007" customHeight="1" ht="16.5">
      <c r="A1007" s="5">
        <v>107174</v>
      </c>
      <c r="B1007" s="3" t="s">
        <v>4355</v>
      </c>
      <c r="C1007" s="3" t="s">
        <v>4356</v>
      </c>
      <c r="D1007" s="5">
        <v>15</v>
      </c>
      <c r="E1007" s="3" t="s">
        <v>82</v>
      </c>
      <c r="F1007" s="5">
        <v>1</v>
      </c>
      <c r="G1007" s="5">
        <v>6</v>
      </c>
      <c r="H1007" s="3" t="s">
        <v>2</v>
      </c>
      <c r="I1007" s="3" t="s">
        <v>2</v>
      </c>
      <c r="J1007" s="55"/>
      <c r="K1007" s="3"/>
      <c r="L1007" s="48">
        <v>14.7</v>
      </c>
      <c r="M1007" s="5">
        <v>97</v>
      </c>
      <c r="N1007" s="48">
        <v>8.75</v>
      </c>
      <c r="O1007" s="48">
        <v>93.115942</v>
      </c>
      <c r="P1007" s="5">
        <v>56</v>
      </c>
      <c r="Q1007" s="3"/>
    </row>
    <row x14ac:dyDescent="0.25" r="1008" customHeight="1" ht="16.5">
      <c r="A1008" s="5">
        <v>107477</v>
      </c>
      <c r="B1008" s="3" t="s">
        <v>4357</v>
      </c>
      <c r="C1008" s="3" t="s">
        <v>4358</v>
      </c>
      <c r="D1008" s="5">
        <v>10</v>
      </c>
      <c r="E1008" s="3" t="s">
        <v>1859</v>
      </c>
      <c r="F1008" s="5">
        <v>1</v>
      </c>
      <c r="G1008" s="5">
        <v>14</v>
      </c>
      <c r="H1008" s="3" t="s">
        <v>2</v>
      </c>
      <c r="I1008" s="3" t="s">
        <v>2</v>
      </c>
      <c r="J1008" s="5">
        <v>3</v>
      </c>
      <c r="K1008" s="3" t="s">
        <v>4359</v>
      </c>
      <c r="L1008" s="48">
        <v>4.4</v>
      </c>
      <c r="M1008" s="5">
        <v>89</v>
      </c>
      <c r="N1008" s="48">
        <v>2.896</v>
      </c>
      <c r="O1008" s="48">
        <v>72.8723404</v>
      </c>
      <c r="P1008" s="5">
        <v>39</v>
      </c>
      <c r="Q1008" s="3"/>
    </row>
    <row x14ac:dyDescent="0.25" r="1009" customHeight="1" ht="16.5">
      <c r="A1009" s="5">
        <v>108132</v>
      </c>
      <c r="B1009" s="3" t="s">
        <v>4360</v>
      </c>
      <c r="C1009" s="3" t="s">
        <v>4361</v>
      </c>
      <c r="D1009" s="5">
        <v>6</v>
      </c>
      <c r="E1009" s="3" t="s">
        <v>56</v>
      </c>
      <c r="F1009" s="5">
        <v>2</v>
      </c>
      <c r="G1009" s="5">
        <v>7</v>
      </c>
      <c r="H1009" s="3" t="s">
        <v>2</v>
      </c>
      <c r="I1009" s="3" t="s">
        <v>2</v>
      </c>
      <c r="J1009" s="5">
        <v>2</v>
      </c>
      <c r="K1009" s="3" t="s">
        <v>4362</v>
      </c>
      <c r="L1009" s="48">
        <v>9.9</v>
      </c>
      <c r="M1009" s="5">
        <v>92</v>
      </c>
      <c r="N1009" s="48">
        <v>6.032</v>
      </c>
      <c r="O1009" s="48">
        <v>84.4827586</v>
      </c>
      <c r="P1009" s="5">
        <v>69</v>
      </c>
      <c r="Q1009" s="3"/>
    </row>
    <row x14ac:dyDescent="0.25" r="1010" customHeight="1" ht="16.5">
      <c r="A1010" s="5">
        <v>108170</v>
      </c>
      <c r="B1010" s="3" t="s">
        <v>4363</v>
      </c>
      <c r="C1010" s="3" t="s">
        <v>4364</v>
      </c>
      <c r="D1010" s="5">
        <v>15</v>
      </c>
      <c r="E1010" s="3" t="s">
        <v>82</v>
      </c>
      <c r="F1010" s="5">
        <v>5</v>
      </c>
      <c r="G1010" s="5">
        <v>13</v>
      </c>
      <c r="H1010" s="3" t="s">
        <v>2</v>
      </c>
      <c r="I1010" s="3" t="s">
        <v>2</v>
      </c>
      <c r="J1010" s="5">
        <v>2</v>
      </c>
      <c r="K1010" s="3" t="s">
        <v>4365</v>
      </c>
      <c r="L1010" s="48">
        <v>29.6</v>
      </c>
      <c r="M1010" s="5">
        <v>98</v>
      </c>
      <c r="N1010" s="48">
        <v>24.799</v>
      </c>
      <c r="O1010" s="48">
        <v>96.9262295</v>
      </c>
      <c r="P1010" s="5">
        <v>85</v>
      </c>
      <c r="Q1010" s="3"/>
    </row>
    <row x14ac:dyDescent="0.25" r="1011" customHeight="1" ht="16.5">
      <c r="A1011" s="5">
        <v>108268</v>
      </c>
      <c r="B1011" s="3" t="s">
        <v>4366</v>
      </c>
      <c r="C1011" s="3" t="s">
        <v>4367</v>
      </c>
      <c r="D1011" s="5">
        <v>15</v>
      </c>
      <c r="E1011" s="3" t="s">
        <v>82</v>
      </c>
      <c r="F1011" s="5">
        <v>1</v>
      </c>
      <c r="G1011" s="5">
        <v>5</v>
      </c>
      <c r="H1011" s="3" t="s">
        <v>2</v>
      </c>
      <c r="I1011" s="3" t="s">
        <v>2</v>
      </c>
      <c r="J1011" s="5">
        <v>2</v>
      </c>
      <c r="K1011" s="3" t="s">
        <v>4368</v>
      </c>
      <c r="L1011" s="48">
        <v>8.4</v>
      </c>
      <c r="M1011" s="5">
        <v>87</v>
      </c>
      <c r="N1011" s="48">
        <v>5.631</v>
      </c>
      <c r="O1011" s="48">
        <v>87.8531073</v>
      </c>
      <c r="P1011" s="5">
        <v>18</v>
      </c>
      <c r="Q1011" s="3"/>
    </row>
    <row x14ac:dyDescent="0.25" r="1012" customHeight="1" ht="16.5">
      <c r="A1012" s="5">
        <v>108292</v>
      </c>
      <c r="B1012" s="3" t="s">
        <v>4369</v>
      </c>
      <c r="C1012" s="3" t="s">
        <v>4370</v>
      </c>
      <c r="D1012" s="5">
        <v>9</v>
      </c>
      <c r="E1012" s="3" t="s">
        <v>120</v>
      </c>
      <c r="F1012" s="5">
        <v>5</v>
      </c>
      <c r="G1012" s="5">
        <v>8</v>
      </c>
      <c r="H1012" s="3" t="s">
        <v>2</v>
      </c>
      <c r="I1012" s="3" t="s">
        <v>2</v>
      </c>
      <c r="J1012" s="5">
        <v>3</v>
      </c>
      <c r="K1012" s="3" t="s">
        <v>4371</v>
      </c>
      <c r="L1012" s="48">
        <v>23.2</v>
      </c>
      <c r="M1012" s="5">
        <v>98</v>
      </c>
      <c r="N1012" s="48">
        <v>15.54</v>
      </c>
      <c r="O1012" s="48">
        <v>97.4074074</v>
      </c>
      <c r="P1012" s="5">
        <v>85</v>
      </c>
      <c r="Q1012" s="3"/>
    </row>
    <row x14ac:dyDescent="0.25" r="1013" customHeight="1" ht="16.5">
      <c r="A1013" s="5">
        <v>108307</v>
      </c>
      <c r="B1013" s="3" t="s">
        <v>4372</v>
      </c>
      <c r="C1013" s="3" t="s">
        <v>4373</v>
      </c>
      <c r="D1013" s="5">
        <v>35</v>
      </c>
      <c r="E1013" s="3" t="s">
        <v>667</v>
      </c>
      <c r="F1013" s="5">
        <v>1</v>
      </c>
      <c r="G1013" s="5">
        <v>13</v>
      </c>
      <c r="H1013" s="3" t="s">
        <v>2</v>
      </c>
      <c r="I1013" s="3" t="s">
        <v>2</v>
      </c>
      <c r="J1013" s="5">
        <v>2</v>
      </c>
      <c r="K1013" s="3" t="s">
        <v>4374</v>
      </c>
      <c r="L1013" s="48">
        <v>2.9</v>
      </c>
      <c r="M1013" s="5">
        <v>93</v>
      </c>
      <c r="N1013" s="13"/>
      <c r="O1013" s="13"/>
      <c r="P1013" s="5">
        <v>31</v>
      </c>
      <c r="Q1013" s="3"/>
    </row>
    <row x14ac:dyDescent="0.25" r="1014" customHeight="1" ht="16.5">
      <c r="A1014" s="5">
        <v>108313</v>
      </c>
      <c r="B1014" s="3" t="s">
        <v>4375</v>
      </c>
      <c r="C1014" s="3" t="s">
        <v>4376</v>
      </c>
      <c r="D1014" s="5">
        <v>15</v>
      </c>
      <c r="E1014" s="3" t="s">
        <v>82</v>
      </c>
      <c r="F1014" s="5">
        <v>1</v>
      </c>
      <c r="G1014" s="5">
        <v>9</v>
      </c>
      <c r="H1014" s="3" t="s">
        <v>2</v>
      </c>
      <c r="I1014" s="3" t="s">
        <v>2</v>
      </c>
      <c r="J1014" s="5">
        <v>2</v>
      </c>
      <c r="K1014" s="3" t="s">
        <v>4377</v>
      </c>
      <c r="L1014" s="48">
        <v>19.4</v>
      </c>
      <c r="M1014" s="5">
        <v>97</v>
      </c>
      <c r="N1014" s="48">
        <v>10.406</v>
      </c>
      <c r="O1014" s="48">
        <v>95.3947368</v>
      </c>
      <c r="P1014" s="5">
        <v>55</v>
      </c>
      <c r="Q1014" s="3"/>
    </row>
    <row x14ac:dyDescent="0.25" r="1015" customHeight="1" ht="16.5">
      <c r="A1015" s="5">
        <v>109826</v>
      </c>
      <c r="B1015" s="3" t="s">
        <v>4378</v>
      </c>
      <c r="C1015" s="3" t="s">
        <v>4379</v>
      </c>
      <c r="D1015" s="5">
        <v>8</v>
      </c>
      <c r="E1015" s="3" t="s">
        <v>64</v>
      </c>
      <c r="F1015" s="5">
        <v>1</v>
      </c>
      <c r="G1015" s="5">
        <v>2</v>
      </c>
      <c r="H1015" s="3" t="s">
        <v>2</v>
      </c>
      <c r="I1015" s="3" t="s">
        <v>2</v>
      </c>
      <c r="J1015" s="5">
        <v>2</v>
      </c>
      <c r="K1015" s="3" t="s">
        <v>4380</v>
      </c>
      <c r="L1015" s="48">
        <v>10.8</v>
      </c>
      <c r="M1015" s="5">
        <v>98</v>
      </c>
      <c r="N1015" s="48">
        <v>8.579</v>
      </c>
      <c r="O1015" s="48">
        <v>93.115942</v>
      </c>
      <c r="P1015" s="5">
        <v>67</v>
      </c>
      <c r="Q1015" s="3"/>
    </row>
    <row x14ac:dyDescent="0.25" r="1016" customHeight="1" ht="16.5">
      <c r="A1016" s="5">
        <v>110146</v>
      </c>
      <c r="B1016" s="3" t="s">
        <v>4381</v>
      </c>
      <c r="C1016" s="3" t="s">
        <v>4382</v>
      </c>
      <c r="D1016" s="5">
        <v>44</v>
      </c>
      <c r="E1016" s="3" t="s">
        <v>4383</v>
      </c>
      <c r="F1016" s="5">
        <v>1</v>
      </c>
      <c r="G1016" s="5">
        <v>27</v>
      </c>
      <c r="H1016" s="3" t="s">
        <v>2</v>
      </c>
      <c r="I1016" s="3" t="s">
        <v>2</v>
      </c>
      <c r="J1016" s="5">
        <v>2</v>
      </c>
      <c r="K1016" s="3" t="s">
        <v>4384</v>
      </c>
      <c r="L1016" s="13"/>
      <c r="M1016" s="7"/>
      <c r="N1016" s="13"/>
      <c r="O1016" s="13"/>
      <c r="P1016" s="5">
        <v>5</v>
      </c>
      <c r="Q1016" s="3"/>
    </row>
    <row x14ac:dyDescent="0.25" r="1017" customHeight="1" ht="16.5">
      <c r="A1017" s="5">
        <v>112205</v>
      </c>
      <c r="B1017" s="3" t="s">
        <v>4385</v>
      </c>
      <c r="C1017" s="3" t="s">
        <v>4386</v>
      </c>
      <c r="D1017" s="5">
        <v>16</v>
      </c>
      <c r="E1017" s="3" t="s">
        <v>55</v>
      </c>
      <c r="F1017" s="5">
        <v>22</v>
      </c>
      <c r="G1017" s="5">
        <v>22</v>
      </c>
      <c r="H1017" s="3" t="s">
        <v>2</v>
      </c>
      <c r="I1017" s="3" t="s">
        <v>2</v>
      </c>
      <c r="J1017" s="5">
        <v>3</v>
      </c>
      <c r="K1017" s="3" t="s">
        <v>4387</v>
      </c>
      <c r="L1017" s="48">
        <v>4.6</v>
      </c>
      <c r="M1017" s="5">
        <v>93</v>
      </c>
      <c r="N1017" s="48">
        <v>2.94</v>
      </c>
      <c r="O1017" s="48">
        <v>81.9444444</v>
      </c>
      <c r="P1017" s="5">
        <v>43</v>
      </c>
      <c r="Q1017" s="3"/>
    </row>
    <row x14ac:dyDescent="0.25" r="1018" customHeight="1" ht="16.5">
      <c r="A1018" s="5">
        <v>113305</v>
      </c>
      <c r="B1018" s="3" t="s">
        <v>4388</v>
      </c>
      <c r="C1018" s="3" t="s">
        <v>4389</v>
      </c>
      <c r="D1018" s="5">
        <v>47</v>
      </c>
      <c r="E1018" s="3" t="s">
        <v>3127</v>
      </c>
      <c r="F1018" s="5">
        <v>1</v>
      </c>
      <c r="G1018" s="5">
        <v>3</v>
      </c>
      <c r="H1018" s="3" t="s">
        <v>2</v>
      </c>
      <c r="I1018" s="3" t="s">
        <v>2</v>
      </c>
      <c r="J1018" s="5">
        <v>3</v>
      </c>
      <c r="K1018" s="3" t="s">
        <v>4390</v>
      </c>
      <c r="L1018" s="48">
        <v>8.4</v>
      </c>
      <c r="M1018" s="5">
        <v>97</v>
      </c>
      <c r="N1018" s="48">
        <v>5.478</v>
      </c>
      <c r="O1018" s="48">
        <v>87.3584906</v>
      </c>
      <c r="P1018" s="5">
        <v>19</v>
      </c>
      <c r="Q1018" s="3"/>
    </row>
    <row x14ac:dyDescent="0.25" r="1019" customHeight="1" ht="16.5">
      <c r="A1019" s="5">
        <v>113465</v>
      </c>
      <c r="B1019" s="3" t="s">
        <v>4391</v>
      </c>
      <c r="C1019" s="3" t="s">
        <v>4392</v>
      </c>
      <c r="D1019" s="5">
        <v>33</v>
      </c>
      <c r="E1019" s="3" t="s">
        <v>1828</v>
      </c>
      <c r="F1019" s="5">
        <v>1</v>
      </c>
      <c r="G1019" s="5">
        <v>1</v>
      </c>
      <c r="H1019" s="3" t="s">
        <v>2</v>
      </c>
      <c r="I1019" s="3" t="s">
        <v>2</v>
      </c>
      <c r="J1019" s="5">
        <v>2</v>
      </c>
      <c r="K1019" s="3" t="s">
        <v>4393</v>
      </c>
      <c r="L1019" s="5">
        <v>3</v>
      </c>
      <c r="M1019" s="5">
        <v>45</v>
      </c>
      <c r="N1019" s="48">
        <v>2.146</v>
      </c>
      <c r="O1019" s="48">
        <v>32.037037</v>
      </c>
      <c r="P1019" s="5">
        <v>30</v>
      </c>
      <c r="Q1019" s="3"/>
    </row>
    <row x14ac:dyDescent="0.25" r="1020" customHeight="1" ht="16.5">
      <c r="A1020" s="5">
        <v>113546</v>
      </c>
      <c r="B1020" s="3" t="s">
        <v>4394</v>
      </c>
      <c r="C1020" s="3" t="s">
        <v>4395</v>
      </c>
      <c r="D1020" s="5">
        <v>16</v>
      </c>
      <c r="E1020" s="3" t="s">
        <v>55</v>
      </c>
      <c r="F1020" s="5">
        <v>11</v>
      </c>
      <c r="G1020" s="5">
        <v>11</v>
      </c>
      <c r="H1020" s="3" t="s">
        <v>2</v>
      </c>
      <c r="I1020" s="3" t="s">
        <v>2</v>
      </c>
      <c r="J1020" s="55"/>
      <c r="K1020" s="3"/>
      <c r="L1020" s="48">
        <v>5.7</v>
      </c>
      <c r="M1020" s="5">
        <v>92</v>
      </c>
      <c r="N1020" s="13"/>
      <c r="O1020" s="13"/>
      <c r="P1020" s="5">
        <v>19</v>
      </c>
      <c r="Q1020" s="3"/>
    </row>
    <row x14ac:dyDescent="0.25" r="1021" customHeight="1" ht="16.5">
      <c r="A1021" s="5">
        <v>113566</v>
      </c>
      <c r="B1021" s="3" t="s">
        <v>4396</v>
      </c>
      <c r="C1021" s="3" t="s">
        <v>4397</v>
      </c>
      <c r="D1021" s="5">
        <v>9</v>
      </c>
      <c r="E1021" s="3" t="s">
        <v>120</v>
      </c>
      <c r="F1021" s="5">
        <v>1</v>
      </c>
      <c r="G1021" s="5">
        <v>8</v>
      </c>
      <c r="H1021" s="3" t="s">
        <v>2</v>
      </c>
      <c r="I1021" s="3" t="s">
        <v>2</v>
      </c>
      <c r="J1021" s="5">
        <v>2</v>
      </c>
      <c r="K1021" s="3" t="s">
        <v>4398</v>
      </c>
      <c r="L1021" s="13"/>
      <c r="M1021" s="7"/>
      <c r="N1021" s="48">
        <v>5.549</v>
      </c>
      <c r="O1021" s="48">
        <v>90.541</v>
      </c>
      <c r="P1021" s="5">
        <v>27</v>
      </c>
      <c r="Q1021" s="3"/>
    </row>
    <row x14ac:dyDescent="0.25" r="1022" customHeight="1" ht="16.5">
      <c r="A1022" s="5">
        <v>113854</v>
      </c>
      <c r="B1022" s="3" t="s">
        <v>4399</v>
      </c>
      <c r="C1022" s="3" t="s">
        <v>4400</v>
      </c>
      <c r="D1022" s="5">
        <v>16</v>
      </c>
      <c r="E1022" s="3" t="s">
        <v>55</v>
      </c>
      <c r="F1022" s="5">
        <v>4</v>
      </c>
      <c r="G1022" s="5">
        <v>4</v>
      </c>
      <c r="H1022" s="3" t="s">
        <v>2</v>
      </c>
      <c r="I1022" s="3" t="s">
        <v>2</v>
      </c>
      <c r="J1022" s="55"/>
      <c r="K1022" s="3"/>
      <c r="L1022" s="48">
        <v>6.8</v>
      </c>
      <c r="M1022" s="5">
        <v>94</v>
      </c>
      <c r="N1022" s="48">
        <v>5.143</v>
      </c>
      <c r="O1022" s="48">
        <v>86.1290323</v>
      </c>
      <c r="P1022" s="5">
        <v>36</v>
      </c>
      <c r="Q1022" s="3"/>
    </row>
    <row x14ac:dyDescent="0.25" r="1023" customHeight="1" ht="16.5">
      <c r="A1023" s="5">
        <v>113972</v>
      </c>
      <c r="B1023" s="3" t="s">
        <v>4401</v>
      </c>
      <c r="C1023" s="3" t="s">
        <v>4402</v>
      </c>
      <c r="D1023" s="5">
        <v>6</v>
      </c>
      <c r="E1023" s="3" t="s">
        <v>56</v>
      </c>
      <c r="F1023" s="5">
        <v>1</v>
      </c>
      <c r="G1023" s="5">
        <v>2</v>
      </c>
      <c r="H1023" s="3" t="s">
        <v>2</v>
      </c>
      <c r="I1023" s="3" t="s">
        <v>2</v>
      </c>
      <c r="J1023" s="5">
        <v>2</v>
      </c>
      <c r="K1023" s="3" t="s">
        <v>4403</v>
      </c>
      <c r="L1023" s="48">
        <v>7.5</v>
      </c>
      <c r="M1023" s="5">
        <v>87</v>
      </c>
      <c r="N1023" s="48">
        <v>4.875</v>
      </c>
      <c r="O1023" s="48">
        <v>87.704918</v>
      </c>
      <c r="P1023" s="5">
        <v>23</v>
      </c>
      <c r="Q1023" s="3"/>
    </row>
    <row x14ac:dyDescent="0.25" r="1024" customHeight="1" ht="16.5">
      <c r="A1024" s="5">
        <v>114008</v>
      </c>
      <c r="B1024" s="3" t="s">
        <v>4404</v>
      </c>
      <c r="C1024" s="3" t="s">
        <v>4405</v>
      </c>
      <c r="D1024" s="5">
        <v>20</v>
      </c>
      <c r="E1024" s="3" t="s">
        <v>265</v>
      </c>
      <c r="F1024" s="5">
        <v>1</v>
      </c>
      <c r="G1024" s="5">
        <v>3</v>
      </c>
      <c r="H1024" s="3" t="s">
        <v>3</v>
      </c>
      <c r="I1024" s="3" t="s">
        <v>2</v>
      </c>
      <c r="J1024" s="55"/>
      <c r="K1024" s="3"/>
      <c r="L1024" s="48">
        <v>2.9</v>
      </c>
      <c r="M1024" s="5">
        <v>85</v>
      </c>
      <c r="N1024" s="48">
        <v>1.959</v>
      </c>
      <c r="O1024" s="48">
        <v>80.8943089</v>
      </c>
      <c r="P1024" s="5">
        <v>29</v>
      </c>
      <c r="Q1024" s="3"/>
    </row>
    <row x14ac:dyDescent="0.25" r="1025" customHeight="1" ht="16.5">
      <c r="A1025" s="5">
        <v>114139</v>
      </c>
      <c r="B1025" s="3" t="s">
        <v>4406</v>
      </c>
      <c r="C1025" s="3" t="s">
        <v>4407</v>
      </c>
      <c r="D1025" s="5">
        <v>21</v>
      </c>
      <c r="E1025" s="3" t="s">
        <v>60</v>
      </c>
      <c r="F1025" s="5">
        <v>3</v>
      </c>
      <c r="G1025" s="5">
        <v>3</v>
      </c>
      <c r="H1025" s="3" t="s">
        <v>2</v>
      </c>
      <c r="I1025" s="3" t="s">
        <v>2</v>
      </c>
      <c r="J1025" s="5">
        <v>2</v>
      </c>
      <c r="K1025" s="3" t="s">
        <v>4408</v>
      </c>
      <c r="L1025" s="13"/>
      <c r="M1025" s="7"/>
      <c r="N1025" s="48">
        <v>6.75</v>
      </c>
      <c r="O1025" s="48">
        <v>91.36</v>
      </c>
      <c r="P1025" s="5">
        <v>33</v>
      </c>
      <c r="Q1025" s="3"/>
    </row>
    <row x14ac:dyDescent="0.25" r="1026" customHeight="1" ht="16.5">
      <c r="A1026" s="5">
        <v>114504</v>
      </c>
      <c r="B1026" s="3" t="s">
        <v>4409</v>
      </c>
      <c r="C1026" s="3" t="s">
        <v>4410</v>
      </c>
      <c r="D1026" s="5">
        <v>22</v>
      </c>
      <c r="E1026" s="3" t="s">
        <v>75</v>
      </c>
      <c r="F1026" s="5">
        <v>3</v>
      </c>
      <c r="G1026" s="5">
        <v>40</v>
      </c>
      <c r="H1026" s="3" t="s">
        <v>2</v>
      </c>
      <c r="I1026" s="3" t="s">
        <v>2</v>
      </c>
      <c r="J1026" s="5">
        <v>2</v>
      </c>
      <c r="K1026" s="3" t="s">
        <v>4411</v>
      </c>
      <c r="L1026" s="48">
        <v>3.3</v>
      </c>
      <c r="M1026" s="5">
        <v>71</v>
      </c>
      <c r="N1026" s="48">
        <v>1.806</v>
      </c>
      <c r="O1026" s="48">
        <v>41.7098446</v>
      </c>
      <c r="P1026" s="5">
        <v>40</v>
      </c>
      <c r="Q1026" s="3"/>
    </row>
    <row x14ac:dyDescent="0.25" r="1027" customHeight="1" ht="16.5">
      <c r="A1027" s="5">
        <v>114609</v>
      </c>
      <c r="B1027" s="3" t="s">
        <v>4412</v>
      </c>
      <c r="C1027" s="3" t="s">
        <v>4413</v>
      </c>
      <c r="D1027" s="5">
        <v>6</v>
      </c>
      <c r="E1027" s="3" t="s">
        <v>56</v>
      </c>
      <c r="F1027" s="5">
        <v>1</v>
      </c>
      <c r="G1027" s="5">
        <v>3</v>
      </c>
      <c r="H1027" s="3" t="s">
        <v>2</v>
      </c>
      <c r="I1027" s="3" t="s">
        <v>2</v>
      </c>
      <c r="J1027" s="5">
        <v>2</v>
      </c>
      <c r="K1027" s="3" t="s">
        <v>4414</v>
      </c>
      <c r="L1027" s="48">
        <v>7.3</v>
      </c>
      <c r="M1027" s="5">
        <v>92</v>
      </c>
      <c r="N1027" s="13"/>
      <c r="O1027" s="13"/>
      <c r="P1027" s="5">
        <v>20</v>
      </c>
      <c r="Q1027" s="3"/>
    </row>
    <row x14ac:dyDescent="0.25" r="1028" customHeight="1" ht="16.5">
      <c r="A1028" s="5">
        <v>114871</v>
      </c>
      <c r="B1028" s="3" t="s">
        <v>1996</v>
      </c>
      <c r="C1028" s="3" t="s">
        <v>1997</v>
      </c>
      <c r="D1028" s="5">
        <v>15</v>
      </c>
      <c r="E1028" s="3" t="s">
        <v>82</v>
      </c>
      <c r="F1028" s="5">
        <v>3</v>
      </c>
      <c r="G1028" s="5">
        <v>5</v>
      </c>
      <c r="H1028" s="3" t="s">
        <v>2</v>
      </c>
      <c r="I1028" s="3" t="s">
        <v>2</v>
      </c>
      <c r="J1028" s="5">
        <v>2</v>
      </c>
      <c r="K1028" s="3" t="s">
        <v>1998</v>
      </c>
      <c r="L1028" s="48">
        <v>8.1</v>
      </c>
      <c r="M1028" s="5">
        <v>91</v>
      </c>
      <c r="N1028" s="48">
        <v>7.724</v>
      </c>
      <c r="O1028" s="48">
        <v>93.872549</v>
      </c>
      <c r="P1028" s="5">
        <v>40</v>
      </c>
      <c r="Q1028" s="3"/>
    </row>
    <row x14ac:dyDescent="0.25" r="1029" customHeight="1" ht="16.5">
      <c r="A1029" s="5">
        <v>114906</v>
      </c>
      <c r="B1029" s="3" t="s">
        <v>2002</v>
      </c>
      <c r="C1029" s="3" t="s">
        <v>2003</v>
      </c>
      <c r="D1029" s="5">
        <v>15</v>
      </c>
      <c r="E1029" s="3" t="s">
        <v>82</v>
      </c>
      <c r="F1029" s="5">
        <v>7</v>
      </c>
      <c r="G1029" s="5">
        <v>10</v>
      </c>
      <c r="H1029" s="3" t="s">
        <v>2</v>
      </c>
      <c r="I1029" s="3" t="s">
        <v>2</v>
      </c>
      <c r="J1029" s="5">
        <v>2</v>
      </c>
      <c r="K1029" s="3" t="s">
        <v>2004</v>
      </c>
      <c r="L1029" s="48">
        <v>17.1</v>
      </c>
      <c r="M1029" s="5">
        <v>97</v>
      </c>
      <c r="N1029" s="48">
        <v>14.789</v>
      </c>
      <c r="O1029" s="48">
        <v>94.886</v>
      </c>
      <c r="P1029" s="5">
        <v>38</v>
      </c>
      <c r="Q1029" s="3"/>
    </row>
    <row x14ac:dyDescent="0.25" r="1030" customHeight="1" ht="16.5">
      <c r="A1030" s="5">
        <v>115014</v>
      </c>
      <c r="B1030" s="3" t="s">
        <v>1683</v>
      </c>
      <c r="C1030" s="3" t="s">
        <v>1684</v>
      </c>
      <c r="D1030" s="5">
        <v>8</v>
      </c>
      <c r="E1030" s="3" t="s">
        <v>64</v>
      </c>
      <c r="F1030" s="5">
        <v>3</v>
      </c>
      <c r="G1030" s="5">
        <v>7</v>
      </c>
      <c r="H1030" s="3" t="s">
        <v>2</v>
      </c>
      <c r="I1030" s="3" t="s">
        <v>2</v>
      </c>
      <c r="J1030" s="5">
        <v>2</v>
      </c>
      <c r="K1030" s="3" t="s">
        <v>1685</v>
      </c>
      <c r="L1030" s="48">
        <v>8.8</v>
      </c>
      <c r="M1030" s="5">
        <v>89</v>
      </c>
      <c r="N1030" s="48">
        <v>7.197</v>
      </c>
      <c r="O1030" s="48">
        <v>92.0664207</v>
      </c>
      <c r="P1030" s="5">
        <v>31</v>
      </c>
      <c r="Q1030" s="3"/>
    </row>
    <row x14ac:dyDescent="0.25" r="1031" customHeight="1" ht="16.5">
      <c r="A1031" s="5">
        <v>115234</v>
      </c>
      <c r="B1031" s="3" t="s">
        <v>4415</v>
      </c>
      <c r="C1031" s="3" t="s">
        <v>4416</v>
      </c>
      <c r="D1031" s="5">
        <v>16</v>
      </c>
      <c r="E1031" s="3" t="s">
        <v>55</v>
      </c>
      <c r="F1031" s="5">
        <v>13</v>
      </c>
      <c r="G1031" s="5">
        <v>13</v>
      </c>
      <c r="H1031" s="3" t="s">
        <v>2</v>
      </c>
      <c r="I1031" s="3" t="s">
        <v>2</v>
      </c>
      <c r="J1031" s="5">
        <v>2</v>
      </c>
      <c r="K1031" s="3" t="s">
        <v>4417</v>
      </c>
      <c r="L1031" s="48">
        <v>6.4</v>
      </c>
      <c r="M1031" s="5">
        <v>95</v>
      </c>
      <c r="N1031" s="48">
        <v>8.543</v>
      </c>
      <c r="O1031" s="48">
        <v>98.828125</v>
      </c>
      <c r="P1031" s="5">
        <v>16</v>
      </c>
      <c r="Q1031" s="3"/>
    </row>
    <row x14ac:dyDescent="0.25" r="1032" customHeight="1" ht="16.5">
      <c r="A1032" s="5">
        <v>115407</v>
      </c>
      <c r="B1032" s="3" t="s">
        <v>4418</v>
      </c>
      <c r="C1032" s="3" t="s">
        <v>4419</v>
      </c>
      <c r="D1032" s="5">
        <v>8</v>
      </c>
      <c r="E1032" s="3" t="s">
        <v>64</v>
      </c>
      <c r="F1032" s="5">
        <v>1</v>
      </c>
      <c r="G1032" s="5">
        <v>2</v>
      </c>
      <c r="H1032" s="3" t="s">
        <v>2</v>
      </c>
      <c r="I1032" s="3" t="s">
        <v>2</v>
      </c>
      <c r="J1032" s="5">
        <v>2</v>
      </c>
      <c r="K1032" s="3" t="s">
        <v>4420</v>
      </c>
      <c r="L1032" s="48">
        <v>15.4</v>
      </c>
      <c r="M1032" s="5">
        <v>97</v>
      </c>
      <c r="N1032" s="48">
        <v>12.685</v>
      </c>
      <c r="O1032" s="48">
        <v>91.2429379</v>
      </c>
      <c r="P1032" s="5">
        <v>54</v>
      </c>
      <c r="Q1032" s="3"/>
    </row>
    <row x14ac:dyDescent="0.25" r="1033" customHeight="1" ht="16.5">
      <c r="A1033" s="5">
        <v>115426</v>
      </c>
      <c r="B1033" s="3" t="s">
        <v>4421</v>
      </c>
      <c r="C1033" s="3" t="s">
        <v>4422</v>
      </c>
      <c r="D1033" s="5">
        <v>4</v>
      </c>
      <c r="E1033" s="3" t="s">
        <v>243</v>
      </c>
      <c r="F1033" s="5">
        <v>1</v>
      </c>
      <c r="G1033" s="5">
        <v>5</v>
      </c>
      <c r="H1033" s="3" t="s">
        <v>2</v>
      </c>
      <c r="I1033" s="3" t="s">
        <v>2</v>
      </c>
      <c r="J1033" s="55"/>
      <c r="K1033" s="3"/>
      <c r="L1033" s="48">
        <v>11.4</v>
      </c>
      <c r="M1033" s="5">
        <v>93</v>
      </c>
      <c r="N1033" s="48">
        <v>8.352</v>
      </c>
      <c r="O1033" s="48">
        <v>89.3312102</v>
      </c>
      <c r="P1033" s="5">
        <v>33</v>
      </c>
      <c r="Q1033" s="3"/>
    </row>
    <row x14ac:dyDescent="0.25" r="1034" customHeight="1" ht="16.5">
      <c r="A1034" s="5">
        <v>115588</v>
      </c>
      <c r="B1034" s="3" t="s">
        <v>4423</v>
      </c>
      <c r="C1034" s="3" t="s">
        <v>4424</v>
      </c>
      <c r="D1034" s="5">
        <v>16</v>
      </c>
      <c r="E1034" s="3" t="s">
        <v>55</v>
      </c>
      <c r="F1034" s="5">
        <v>3</v>
      </c>
      <c r="G1034" s="5">
        <v>3</v>
      </c>
      <c r="H1034" s="3" t="s">
        <v>2</v>
      </c>
      <c r="I1034" s="3" t="s">
        <v>2</v>
      </c>
      <c r="J1034" s="5">
        <v>3</v>
      </c>
      <c r="K1034" s="3" t="s">
        <v>4425</v>
      </c>
      <c r="L1034" s="48">
        <v>4.1</v>
      </c>
      <c r="M1034" s="5">
        <v>92</v>
      </c>
      <c r="N1034" s="13"/>
      <c r="O1034" s="13"/>
      <c r="P1034" s="5">
        <v>21</v>
      </c>
      <c r="Q1034" s="3"/>
    </row>
    <row x14ac:dyDescent="0.25" r="1035" customHeight="1" ht="16.5">
      <c r="A1035" s="5">
        <v>116350</v>
      </c>
      <c r="B1035" s="3" t="s">
        <v>4426</v>
      </c>
      <c r="C1035" s="3" t="s">
        <v>4427</v>
      </c>
      <c r="D1035" s="5">
        <v>15</v>
      </c>
      <c r="E1035" s="3" t="s">
        <v>82</v>
      </c>
      <c r="F1035" s="5">
        <v>2</v>
      </c>
      <c r="G1035" s="5">
        <v>16</v>
      </c>
      <c r="H1035" s="3" t="s">
        <v>2</v>
      </c>
      <c r="I1035" s="3" t="s">
        <v>2</v>
      </c>
      <c r="J1035" s="55"/>
      <c r="K1035" s="3"/>
      <c r="L1035" s="48">
        <v>8.3</v>
      </c>
      <c r="M1035" s="5">
        <v>91</v>
      </c>
      <c r="N1035" s="13"/>
      <c r="O1035" s="13"/>
      <c r="P1035" s="5">
        <v>17</v>
      </c>
      <c r="Q1035" s="3"/>
    </row>
    <row x14ac:dyDescent="0.25" r="1036" customHeight="1" ht="16.5">
      <c r="A1036" s="5">
        <v>116837</v>
      </c>
      <c r="B1036" s="3" t="s">
        <v>1934</v>
      </c>
      <c r="C1036" s="3" t="s">
        <v>1935</v>
      </c>
      <c r="D1036" s="5">
        <v>24</v>
      </c>
      <c r="E1036" s="3" t="s">
        <v>281</v>
      </c>
      <c r="F1036" s="5">
        <v>4</v>
      </c>
      <c r="G1036" s="5">
        <v>4</v>
      </c>
      <c r="H1036" s="3" t="s">
        <v>2</v>
      </c>
      <c r="I1036" s="3" t="s">
        <v>2</v>
      </c>
      <c r="J1036" s="5">
        <v>2</v>
      </c>
      <c r="K1036" s="3" t="s">
        <v>1936</v>
      </c>
      <c r="L1036" s="48">
        <v>5.7</v>
      </c>
      <c r="M1036" s="5">
        <v>91</v>
      </c>
      <c r="N1036" s="48">
        <v>4.694</v>
      </c>
      <c r="O1036" s="48">
        <v>89.896</v>
      </c>
      <c r="P1036" s="5">
        <v>23</v>
      </c>
      <c r="Q1036" s="3"/>
    </row>
    <row x14ac:dyDescent="0.25" r="1037" customHeight="1" ht="16.5">
      <c r="A1037" s="5">
        <v>117342</v>
      </c>
      <c r="B1037" s="3" t="s">
        <v>4428</v>
      </c>
      <c r="C1037" s="3" t="s">
        <v>4429</v>
      </c>
      <c r="D1037" s="5">
        <v>8</v>
      </c>
      <c r="E1037" s="3" t="s">
        <v>64</v>
      </c>
      <c r="F1037" s="5">
        <v>2</v>
      </c>
      <c r="G1037" s="5">
        <v>7</v>
      </c>
      <c r="H1037" s="3" t="s">
        <v>2</v>
      </c>
      <c r="I1037" s="3" t="s">
        <v>2</v>
      </c>
      <c r="J1037" s="55"/>
      <c r="K1037" s="3"/>
      <c r="L1037" s="48">
        <v>14.3</v>
      </c>
      <c r="M1037" s="5">
        <v>94</v>
      </c>
      <c r="N1037" s="48">
        <v>11.093</v>
      </c>
      <c r="O1037" s="48">
        <v>94.8770492</v>
      </c>
      <c r="P1037" s="5">
        <v>35</v>
      </c>
      <c r="Q1037" s="3"/>
    </row>
    <row x14ac:dyDescent="0.25" r="1038" customHeight="1" ht="16.5">
      <c r="A1038" s="5">
        <v>117763</v>
      </c>
      <c r="B1038" s="3" t="s">
        <v>4430</v>
      </c>
      <c r="C1038" s="3" t="s">
        <v>4431</v>
      </c>
      <c r="D1038" s="5">
        <v>6</v>
      </c>
      <c r="E1038" s="3" t="s">
        <v>56</v>
      </c>
      <c r="F1038" s="5">
        <v>3</v>
      </c>
      <c r="G1038" s="5">
        <v>11</v>
      </c>
      <c r="H1038" s="3" t="s">
        <v>2</v>
      </c>
      <c r="I1038" s="3" t="s">
        <v>2</v>
      </c>
      <c r="J1038" s="5">
        <v>3</v>
      </c>
      <c r="K1038" s="3" t="s">
        <v>4432</v>
      </c>
      <c r="L1038" s="48">
        <v>7.7</v>
      </c>
      <c r="M1038" s="5">
        <v>96</v>
      </c>
      <c r="N1038" s="48">
        <v>6.633</v>
      </c>
      <c r="O1038" s="48">
        <v>87.037037</v>
      </c>
      <c r="P1038" s="5">
        <v>25</v>
      </c>
      <c r="Q1038" s="3"/>
    </row>
    <row x14ac:dyDescent="0.25" r="1039" customHeight="1" ht="16.5">
      <c r="A1039" s="5">
        <v>118032</v>
      </c>
      <c r="B1039" s="3" t="s">
        <v>4433</v>
      </c>
      <c r="C1039" s="3" t="s">
        <v>4434</v>
      </c>
      <c r="D1039" s="5">
        <v>21</v>
      </c>
      <c r="E1039" s="3" t="s">
        <v>60</v>
      </c>
      <c r="F1039" s="5">
        <v>2</v>
      </c>
      <c r="G1039" s="5">
        <v>12</v>
      </c>
      <c r="H1039" s="3" t="s">
        <v>2</v>
      </c>
      <c r="I1039" s="3" t="s">
        <v>2</v>
      </c>
      <c r="J1039" s="5">
        <v>2</v>
      </c>
      <c r="K1039" s="3" t="s">
        <v>4435</v>
      </c>
      <c r="L1039" s="48">
        <v>4.9</v>
      </c>
      <c r="M1039" s="5">
        <v>96</v>
      </c>
      <c r="N1039" s="48">
        <v>3.657</v>
      </c>
      <c r="O1039" s="48">
        <v>94.8529412</v>
      </c>
      <c r="P1039" s="5">
        <v>32</v>
      </c>
      <c r="Q1039" s="3"/>
    </row>
    <row x14ac:dyDescent="0.25" r="1040" customHeight="1" ht="16.5">
      <c r="A1040" s="5">
        <v>118069</v>
      </c>
      <c r="B1040" s="3" t="s">
        <v>4436</v>
      </c>
      <c r="C1040" s="3" t="s">
        <v>4437</v>
      </c>
      <c r="D1040" s="5">
        <v>4</v>
      </c>
      <c r="E1040" s="3" t="s">
        <v>243</v>
      </c>
      <c r="F1040" s="5">
        <v>2</v>
      </c>
      <c r="G1040" s="5">
        <v>7</v>
      </c>
      <c r="H1040" s="3" t="s">
        <v>2</v>
      </c>
      <c r="I1040" s="3" t="s">
        <v>2</v>
      </c>
      <c r="J1040" s="5">
        <v>3</v>
      </c>
      <c r="K1040" s="3" t="s">
        <v>4438</v>
      </c>
      <c r="L1040" s="48">
        <v>8.2</v>
      </c>
      <c r="M1040" s="5">
        <v>93</v>
      </c>
      <c r="N1040" s="48">
        <v>5.958</v>
      </c>
      <c r="O1040" s="48">
        <v>94.4444444</v>
      </c>
      <c r="P1040" s="5">
        <v>44</v>
      </c>
      <c r="Q1040" s="3"/>
    </row>
    <row x14ac:dyDescent="0.25" r="1041" customHeight="1" ht="16.5">
      <c r="A1041" s="5">
        <v>118092</v>
      </c>
      <c r="B1041" s="3" t="s">
        <v>1870</v>
      </c>
      <c r="C1041" s="3" t="s">
        <v>1871</v>
      </c>
      <c r="D1041" s="5">
        <v>8</v>
      </c>
      <c r="E1041" s="3" t="s">
        <v>64</v>
      </c>
      <c r="F1041" s="5">
        <v>5</v>
      </c>
      <c r="G1041" s="5">
        <v>6</v>
      </c>
      <c r="H1041" s="3" t="s">
        <v>2</v>
      </c>
      <c r="I1041" s="3" t="s">
        <v>2</v>
      </c>
      <c r="J1041" s="5">
        <v>3</v>
      </c>
      <c r="K1041" s="3" t="s">
        <v>1872</v>
      </c>
      <c r="L1041" s="48">
        <v>8.5</v>
      </c>
      <c r="M1041" s="5">
        <v>98</v>
      </c>
      <c r="N1041" s="48">
        <v>12.282</v>
      </c>
      <c r="O1041" s="48">
        <v>98.2758621</v>
      </c>
      <c r="P1041" s="5">
        <v>37</v>
      </c>
      <c r="Q1041" s="3"/>
    </row>
    <row x14ac:dyDescent="0.25" r="1042" customHeight="1" ht="16.5">
      <c r="A1042" s="5">
        <v>118248</v>
      </c>
      <c r="B1042" s="3" t="s">
        <v>4439</v>
      </c>
      <c r="C1042" s="3" t="s">
        <v>4440</v>
      </c>
      <c r="D1042" s="5">
        <v>41</v>
      </c>
      <c r="E1042" s="3" t="s">
        <v>3999</v>
      </c>
      <c r="F1042" s="5">
        <v>2</v>
      </c>
      <c r="G1042" s="5">
        <v>10</v>
      </c>
      <c r="H1042" s="3" t="s">
        <v>2</v>
      </c>
      <c r="I1042" s="3" t="s">
        <v>2</v>
      </c>
      <c r="J1042" s="5">
        <v>3</v>
      </c>
      <c r="K1042" s="3" t="s">
        <v>4441</v>
      </c>
      <c r="L1042" s="13"/>
      <c r="M1042" s="7"/>
      <c r="N1042" s="13"/>
      <c r="O1042" s="13"/>
      <c r="P1042" s="5">
        <v>15</v>
      </c>
      <c r="Q1042" s="3"/>
    </row>
    <row x14ac:dyDescent="0.25" r="1043" customHeight="1" ht="16.5">
      <c r="A1043" s="5">
        <v>118932</v>
      </c>
      <c r="B1043" s="3" t="s">
        <v>4442</v>
      </c>
      <c r="C1043" s="3" t="s">
        <v>4443</v>
      </c>
      <c r="D1043" s="5">
        <v>16</v>
      </c>
      <c r="E1043" s="3" t="s">
        <v>55</v>
      </c>
      <c r="F1043" s="5">
        <v>35</v>
      </c>
      <c r="G1043" s="5">
        <v>35</v>
      </c>
      <c r="H1043" s="3" t="s">
        <v>2</v>
      </c>
      <c r="I1043" s="3" t="s">
        <v>2</v>
      </c>
      <c r="J1043" s="5">
        <v>2</v>
      </c>
      <c r="K1043" s="3" t="s">
        <v>4444</v>
      </c>
      <c r="L1043" s="48">
        <v>1.7</v>
      </c>
      <c r="M1043" s="5">
        <v>74</v>
      </c>
      <c r="N1043" s="48">
        <v>5.032</v>
      </c>
      <c r="O1043" s="48">
        <v>88.7878788</v>
      </c>
      <c r="P1043" s="5">
        <v>14</v>
      </c>
      <c r="Q1043" s="3"/>
    </row>
    <row x14ac:dyDescent="0.25" r="1044" customHeight="1" ht="16.5">
      <c r="A1044" s="5">
        <v>118991</v>
      </c>
      <c r="B1044" s="3" t="s">
        <v>4445</v>
      </c>
      <c r="C1044" s="3" t="s">
        <v>4446</v>
      </c>
      <c r="D1044" s="5">
        <v>16</v>
      </c>
      <c r="E1044" s="3" t="s">
        <v>55</v>
      </c>
      <c r="F1044" s="5">
        <v>7</v>
      </c>
      <c r="G1044" s="5">
        <v>7</v>
      </c>
      <c r="H1044" s="3" t="s">
        <v>2</v>
      </c>
      <c r="I1044" s="3" t="s">
        <v>2</v>
      </c>
      <c r="J1044" s="55"/>
      <c r="K1044" s="3"/>
      <c r="L1044" s="48">
        <v>7.8</v>
      </c>
      <c r="M1044" s="5">
        <v>92</v>
      </c>
      <c r="N1044" s="48">
        <v>5.335</v>
      </c>
      <c r="O1044" s="48">
        <v>82.8413284</v>
      </c>
      <c r="P1044" s="5">
        <v>25</v>
      </c>
      <c r="Q1044" s="3"/>
    </row>
    <row x14ac:dyDescent="0.25" r="1045" customHeight="1" ht="16.5">
      <c r="A1045" s="5">
        <v>119021</v>
      </c>
      <c r="B1045" s="3" t="s">
        <v>4447</v>
      </c>
      <c r="C1045" s="3" t="s">
        <v>4448</v>
      </c>
      <c r="D1045" s="5">
        <v>8</v>
      </c>
      <c r="E1045" s="3" t="s">
        <v>64</v>
      </c>
      <c r="F1045" s="5">
        <v>2</v>
      </c>
      <c r="G1045" s="5">
        <v>3</v>
      </c>
      <c r="H1045" s="3" t="s">
        <v>2</v>
      </c>
      <c r="I1045" s="3" t="s">
        <v>2</v>
      </c>
      <c r="J1045" s="5">
        <v>2</v>
      </c>
      <c r="K1045" s="3" t="s">
        <v>3536</v>
      </c>
      <c r="L1045" s="48">
        <v>8.4</v>
      </c>
      <c r="M1045" s="5">
        <v>91</v>
      </c>
      <c r="N1045" s="48">
        <v>6.116</v>
      </c>
      <c r="O1045" s="48">
        <v>90.9313725</v>
      </c>
      <c r="P1045" s="5">
        <v>49</v>
      </c>
      <c r="Q1045" s="3"/>
    </row>
    <row x14ac:dyDescent="0.25" r="1046" customHeight="1" ht="16.5">
      <c r="A1046" s="5">
        <v>119418</v>
      </c>
      <c r="B1046" s="3" t="s">
        <v>4449</v>
      </c>
      <c r="C1046" s="3" t="s">
        <v>4450</v>
      </c>
      <c r="D1046" s="5">
        <v>18</v>
      </c>
      <c r="E1046" s="3" t="s">
        <v>196</v>
      </c>
      <c r="F1046" s="5">
        <v>1</v>
      </c>
      <c r="G1046" s="5">
        <v>6</v>
      </c>
      <c r="H1046" s="3" t="s">
        <v>2</v>
      </c>
      <c r="I1046" s="3" t="s">
        <v>2</v>
      </c>
      <c r="J1046" s="55"/>
      <c r="K1046" s="3"/>
      <c r="L1046" s="5">
        <v>5</v>
      </c>
      <c r="M1046" s="5">
        <v>75</v>
      </c>
      <c r="N1046" s="48">
        <v>4.433</v>
      </c>
      <c r="O1046" s="48">
        <v>90.69</v>
      </c>
      <c r="P1046" s="5">
        <v>27</v>
      </c>
      <c r="Q1046" s="3"/>
    </row>
    <row x14ac:dyDescent="0.25" r="1047" customHeight="1" ht="16.5">
      <c r="A1047" s="5">
        <v>119566</v>
      </c>
      <c r="B1047" s="3" t="s">
        <v>4451</v>
      </c>
      <c r="C1047" s="3" t="s">
        <v>4452</v>
      </c>
      <c r="D1047" s="5">
        <v>15</v>
      </c>
      <c r="E1047" s="3" t="s">
        <v>82</v>
      </c>
      <c r="F1047" s="5">
        <v>2</v>
      </c>
      <c r="G1047" s="5">
        <v>6</v>
      </c>
      <c r="H1047" s="3" t="s">
        <v>2</v>
      </c>
      <c r="I1047" s="3" t="s">
        <v>2</v>
      </c>
      <c r="J1047" s="55"/>
      <c r="K1047" s="3"/>
      <c r="L1047" s="48">
        <v>9.3</v>
      </c>
      <c r="M1047" s="5">
        <v>97</v>
      </c>
      <c r="N1047" s="48">
        <v>6.696</v>
      </c>
      <c r="O1047" s="48">
        <v>94.6296296</v>
      </c>
      <c r="P1047" s="5">
        <v>22</v>
      </c>
      <c r="Q1047" s="3"/>
    </row>
    <row x14ac:dyDescent="0.25" r="1048" customHeight="1" ht="16.5">
      <c r="A1048" s="5">
        <v>121554</v>
      </c>
      <c r="B1048" s="3" t="s">
        <v>4453</v>
      </c>
      <c r="C1048" s="3" t="s">
        <v>4454</v>
      </c>
      <c r="D1048" s="5">
        <v>9</v>
      </c>
      <c r="E1048" s="3" t="s">
        <v>120</v>
      </c>
      <c r="F1048" s="5">
        <v>1</v>
      </c>
      <c r="G1048" s="5">
        <v>5</v>
      </c>
      <c r="H1048" s="3" t="s">
        <v>3</v>
      </c>
      <c r="I1048" s="3" t="s">
        <v>2</v>
      </c>
      <c r="J1048" s="5">
        <v>3</v>
      </c>
      <c r="K1048" s="3" t="s">
        <v>4455</v>
      </c>
      <c r="L1048" s="48">
        <v>6.7</v>
      </c>
      <c r="M1048" s="5">
        <v>87</v>
      </c>
      <c r="N1048" s="48">
        <v>5.699</v>
      </c>
      <c r="O1048" s="48">
        <v>86.5942029</v>
      </c>
      <c r="P1048" s="5">
        <v>22</v>
      </c>
      <c r="Q1048" s="3"/>
    </row>
    <row x14ac:dyDescent="0.25" r="1049" customHeight="1" ht="16.5">
      <c r="A1049" s="5">
        <v>121995</v>
      </c>
      <c r="B1049" s="3" t="s">
        <v>4456</v>
      </c>
      <c r="C1049" s="3" t="s">
        <v>4457</v>
      </c>
      <c r="D1049" s="5">
        <v>15</v>
      </c>
      <c r="E1049" s="3" t="s">
        <v>82</v>
      </c>
      <c r="F1049" s="5">
        <v>2</v>
      </c>
      <c r="G1049" s="5">
        <v>4</v>
      </c>
      <c r="H1049" s="3" t="s">
        <v>2</v>
      </c>
      <c r="I1049" s="3" t="s">
        <v>2</v>
      </c>
      <c r="J1049" s="55"/>
      <c r="K1049" s="3"/>
      <c r="L1049" s="48">
        <v>8.4</v>
      </c>
      <c r="M1049" s="5">
        <v>95</v>
      </c>
      <c r="N1049" s="13"/>
      <c r="O1049" s="13"/>
      <c r="P1049" s="5">
        <v>18</v>
      </c>
      <c r="Q1049" s="3"/>
    </row>
    <row x14ac:dyDescent="0.25" r="1050" customHeight="1" ht="16.5">
      <c r="A1050" s="5">
        <v>122536</v>
      </c>
      <c r="B1050" s="3" t="s">
        <v>4458</v>
      </c>
      <c r="C1050" s="3" t="s">
        <v>4459</v>
      </c>
      <c r="D1050" s="5">
        <v>22</v>
      </c>
      <c r="E1050" s="3" t="s">
        <v>75</v>
      </c>
      <c r="F1050" s="5">
        <v>3</v>
      </c>
      <c r="G1050" s="5">
        <v>12</v>
      </c>
      <c r="H1050" s="3" t="s">
        <v>2</v>
      </c>
      <c r="I1050" s="3" t="s">
        <v>2</v>
      </c>
      <c r="J1050" s="5">
        <v>2</v>
      </c>
      <c r="K1050" s="3" t="s">
        <v>4460</v>
      </c>
      <c r="L1050" s="48">
        <v>9.2</v>
      </c>
      <c r="M1050" s="5">
        <v>98</v>
      </c>
      <c r="N1050" s="48">
        <v>7.738</v>
      </c>
      <c r="O1050" s="48">
        <v>97.7941176</v>
      </c>
      <c r="P1050" s="5">
        <v>54</v>
      </c>
      <c r="Q1050" s="3"/>
    </row>
    <row x14ac:dyDescent="0.25" r="1051" customHeight="1" ht="16.5">
      <c r="A1051" s="5">
        <v>122813</v>
      </c>
      <c r="B1051" s="3" t="s">
        <v>4461</v>
      </c>
      <c r="C1051" s="3" t="s">
        <v>4462</v>
      </c>
      <c r="D1051" s="5">
        <v>15</v>
      </c>
      <c r="E1051" s="3" t="s">
        <v>82</v>
      </c>
      <c r="F1051" s="5">
        <v>6</v>
      </c>
      <c r="G1051" s="5">
        <v>25</v>
      </c>
      <c r="H1051" s="3" t="s">
        <v>2</v>
      </c>
      <c r="I1051" s="3" t="s">
        <v>2</v>
      </c>
      <c r="J1051" s="55"/>
      <c r="K1051" s="3"/>
      <c r="L1051" s="48">
        <v>16.2</v>
      </c>
      <c r="M1051" s="5">
        <v>97</v>
      </c>
      <c r="N1051" s="48">
        <v>12.794</v>
      </c>
      <c r="O1051" s="48">
        <v>96.0144928</v>
      </c>
      <c r="P1051" s="5">
        <v>48</v>
      </c>
      <c r="Q1051" s="3"/>
    </row>
    <row x14ac:dyDescent="0.25" r="1052" customHeight="1" ht="16.5">
      <c r="A1052" s="5">
        <v>123123</v>
      </c>
      <c r="B1052" s="3" t="s">
        <v>4463</v>
      </c>
      <c r="C1052" s="3" t="s">
        <v>4464</v>
      </c>
      <c r="D1052" s="5">
        <v>23</v>
      </c>
      <c r="E1052" s="3" t="s">
        <v>2298</v>
      </c>
      <c r="F1052" s="5">
        <v>2</v>
      </c>
      <c r="G1052" s="5">
        <v>221</v>
      </c>
      <c r="H1052" s="3" t="s">
        <v>4</v>
      </c>
      <c r="I1052" s="3" t="s">
        <v>2</v>
      </c>
      <c r="J1052" s="55"/>
      <c r="K1052" s="3"/>
      <c r="L1052" s="48">
        <v>3.2</v>
      </c>
      <c r="M1052" s="5">
        <v>64</v>
      </c>
      <c r="N1052" s="48">
        <v>1.748</v>
      </c>
      <c r="O1052" s="48">
        <v>63.2075472</v>
      </c>
      <c r="P1052" s="5">
        <v>36</v>
      </c>
      <c r="Q1052" s="3"/>
    </row>
    <row x14ac:dyDescent="0.25" r="1053" customHeight="1" ht="16.5">
      <c r="A1053" s="5">
        <v>124849</v>
      </c>
      <c r="B1053" s="3" t="s">
        <v>4465</v>
      </c>
      <c r="C1053" s="3" t="s">
        <v>4466</v>
      </c>
      <c r="D1053" s="5">
        <v>15</v>
      </c>
      <c r="E1053" s="3" t="s">
        <v>82</v>
      </c>
      <c r="F1053" s="5">
        <v>4</v>
      </c>
      <c r="G1053" s="5">
        <v>52</v>
      </c>
      <c r="H1053" s="3" t="s">
        <v>2</v>
      </c>
      <c r="I1053" s="3" t="s">
        <v>2</v>
      </c>
      <c r="J1053" s="55"/>
      <c r="K1053" s="3"/>
      <c r="L1053" s="48">
        <v>26.3</v>
      </c>
      <c r="M1053" s="5">
        <v>99</v>
      </c>
      <c r="N1053" s="48">
        <v>45.54</v>
      </c>
      <c r="O1053" s="48">
        <v>98.4848485</v>
      </c>
      <c r="P1053" s="5">
        <v>211</v>
      </c>
      <c r="Q1053" s="3"/>
    </row>
    <row x14ac:dyDescent="0.25" r="1054" customHeight="1" ht="16.5">
      <c r="A1054" s="5">
        <v>127631</v>
      </c>
      <c r="B1054" s="3" t="s">
        <v>1253</v>
      </c>
      <c r="C1054" s="3" t="s">
        <v>1254</v>
      </c>
      <c r="D1054" s="5">
        <v>17</v>
      </c>
      <c r="E1054" s="3" t="s">
        <v>311</v>
      </c>
      <c r="F1054" s="5">
        <v>1</v>
      </c>
      <c r="G1054" s="5">
        <v>1</v>
      </c>
      <c r="H1054" s="3" t="s">
        <v>2</v>
      </c>
      <c r="I1054" s="3" t="s">
        <v>2</v>
      </c>
      <c r="J1054" s="5">
        <v>3</v>
      </c>
      <c r="K1054" s="3" t="s">
        <v>1255</v>
      </c>
      <c r="L1054" s="48">
        <v>5.6</v>
      </c>
      <c r="M1054" s="5">
        <v>90</v>
      </c>
      <c r="N1054" s="13"/>
      <c r="O1054" s="13"/>
      <c r="P1054" s="5">
        <v>20</v>
      </c>
      <c r="Q1054" s="3"/>
    </row>
    <row x14ac:dyDescent="0.25" r="1055" customHeight="1" ht="16.5">
      <c r="A1055" s="5">
        <v>127773</v>
      </c>
      <c r="B1055" s="3" t="s">
        <v>4467</v>
      </c>
      <c r="C1055" s="3" t="s">
        <v>4468</v>
      </c>
      <c r="D1055" s="5">
        <v>21</v>
      </c>
      <c r="E1055" s="3" t="s">
        <v>60</v>
      </c>
      <c r="F1055" s="5">
        <v>7</v>
      </c>
      <c r="G1055" s="5">
        <v>24</v>
      </c>
      <c r="H1055" s="3" t="s">
        <v>2</v>
      </c>
      <c r="I1055" s="3" t="s">
        <v>2</v>
      </c>
      <c r="J1055" s="5">
        <v>3</v>
      </c>
      <c r="K1055" s="3" t="s">
        <v>4469</v>
      </c>
      <c r="L1055" s="5">
        <v>4</v>
      </c>
      <c r="M1055" s="5">
        <v>90</v>
      </c>
      <c r="N1055" s="48">
        <v>2.022</v>
      </c>
      <c r="O1055" s="48">
        <v>62.5</v>
      </c>
      <c r="P1055" s="5">
        <v>40</v>
      </c>
      <c r="Q1055" s="3"/>
    </row>
    <row x14ac:dyDescent="0.25" r="1056" customHeight="1" ht="16.5">
      <c r="A1056" s="5">
        <v>128008</v>
      </c>
      <c r="B1056" s="3" t="s">
        <v>4470</v>
      </c>
      <c r="C1056" s="3" t="s">
        <v>4471</v>
      </c>
      <c r="D1056" s="5">
        <v>45</v>
      </c>
      <c r="E1056" s="3" t="s">
        <v>324</v>
      </c>
      <c r="F1056" s="5">
        <v>1</v>
      </c>
      <c r="G1056" s="5">
        <v>5</v>
      </c>
      <c r="H1056" s="3" t="s">
        <v>2</v>
      </c>
      <c r="I1056" s="3" t="s">
        <v>2</v>
      </c>
      <c r="J1056" s="5">
        <v>2</v>
      </c>
      <c r="K1056" s="3" t="s">
        <v>4472</v>
      </c>
      <c r="L1056" s="48">
        <v>9.1</v>
      </c>
      <c r="M1056" s="5">
        <v>90</v>
      </c>
      <c r="N1056" s="48">
        <v>4.424</v>
      </c>
      <c r="O1056" s="48">
        <v>84.4827586</v>
      </c>
      <c r="P1056" s="5">
        <v>73</v>
      </c>
      <c r="Q1056" s="3"/>
    </row>
    <row x14ac:dyDescent="0.25" r="1057" customHeight="1" ht="16.5">
      <c r="A1057" s="5">
        <v>128108</v>
      </c>
      <c r="B1057" s="3" t="s">
        <v>1401</v>
      </c>
      <c r="C1057" s="3" t="s">
        <v>1402</v>
      </c>
      <c r="D1057" s="5">
        <v>19</v>
      </c>
      <c r="E1057" s="3" t="s">
        <v>116</v>
      </c>
      <c r="F1057" s="5">
        <v>1</v>
      </c>
      <c r="G1057" s="5">
        <v>1</v>
      </c>
      <c r="H1057" s="3" t="s">
        <v>2</v>
      </c>
      <c r="I1057" s="3" t="s">
        <v>2</v>
      </c>
      <c r="J1057" s="5">
        <v>3</v>
      </c>
      <c r="K1057" s="3" t="s">
        <v>1403</v>
      </c>
      <c r="L1057" s="48">
        <v>8.1</v>
      </c>
      <c r="M1057" s="5">
        <v>91</v>
      </c>
      <c r="N1057" s="48">
        <v>5.373</v>
      </c>
      <c r="O1057" s="48">
        <v>86.71875</v>
      </c>
      <c r="P1057" s="5">
        <v>47</v>
      </c>
      <c r="Q1057" s="3"/>
    </row>
    <row x14ac:dyDescent="0.25" r="1058" customHeight="1" ht="16.5">
      <c r="A1058" s="5">
        <v>128611</v>
      </c>
      <c r="B1058" s="3" t="s">
        <v>4473</v>
      </c>
      <c r="C1058" s="3" t="s">
        <v>4474</v>
      </c>
      <c r="D1058" s="5">
        <v>16</v>
      </c>
      <c r="E1058" s="3" t="s">
        <v>55</v>
      </c>
      <c r="F1058" s="5">
        <v>1</v>
      </c>
      <c r="G1058" s="5">
        <v>1</v>
      </c>
      <c r="H1058" s="3" t="s">
        <v>2</v>
      </c>
      <c r="I1058" s="3" t="s">
        <v>2</v>
      </c>
      <c r="J1058" s="55"/>
      <c r="K1058" s="3"/>
      <c r="L1058" s="48">
        <v>3.5</v>
      </c>
      <c r="M1058" s="5">
        <v>89</v>
      </c>
      <c r="N1058" s="13"/>
      <c r="O1058" s="13"/>
      <c r="P1058" s="5">
        <v>22</v>
      </c>
      <c r="Q1058" s="3"/>
    </row>
    <row x14ac:dyDescent="0.25" r="1059" customHeight="1" ht="16.5">
      <c r="A1059" s="5">
        <v>128950</v>
      </c>
      <c r="B1059" s="3" t="s">
        <v>1672</v>
      </c>
      <c r="C1059" s="3" t="s">
        <v>1673</v>
      </c>
      <c r="D1059" s="5">
        <v>20</v>
      </c>
      <c r="E1059" s="3" t="s">
        <v>265</v>
      </c>
      <c r="F1059" s="5">
        <v>2</v>
      </c>
      <c r="G1059" s="5">
        <v>3</v>
      </c>
      <c r="H1059" s="3" t="s">
        <v>2</v>
      </c>
      <c r="I1059" s="3" t="s">
        <v>2</v>
      </c>
      <c r="J1059" s="5">
        <v>3</v>
      </c>
      <c r="K1059" s="3" t="s">
        <v>1674</v>
      </c>
      <c r="L1059" s="48">
        <v>6.5</v>
      </c>
      <c r="M1059" s="5">
        <v>96</v>
      </c>
      <c r="N1059" s="48">
        <v>30.223</v>
      </c>
      <c r="O1059" s="48">
        <v>97.2727273</v>
      </c>
      <c r="P1059" s="5">
        <v>146</v>
      </c>
      <c r="Q1059" s="3"/>
    </row>
    <row x14ac:dyDescent="0.25" r="1060" customHeight="1" ht="16.5">
      <c r="A1060" s="5">
        <v>129695</v>
      </c>
      <c r="B1060" s="3" t="s">
        <v>4475</v>
      </c>
      <c r="C1060" s="3" t="s">
        <v>4476</v>
      </c>
      <c r="D1060" s="5">
        <v>15</v>
      </c>
      <c r="E1060" s="3" t="s">
        <v>82</v>
      </c>
      <c r="F1060" s="5">
        <v>1</v>
      </c>
      <c r="G1060" s="5">
        <v>5</v>
      </c>
      <c r="H1060" s="3" t="s">
        <v>2</v>
      </c>
      <c r="I1060" s="3" t="s">
        <v>2</v>
      </c>
      <c r="J1060" s="55"/>
      <c r="K1060" s="3"/>
      <c r="L1060" s="13"/>
      <c r="M1060" s="7"/>
      <c r="N1060" s="48">
        <v>7.919</v>
      </c>
      <c r="O1060" s="48">
        <v>92.3913043</v>
      </c>
      <c r="P1060" s="5">
        <v>33</v>
      </c>
      <c r="Q1060" s="3"/>
    </row>
    <row x14ac:dyDescent="0.25" r="1061" customHeight="1" ht="16.5">
      <c r="A1061" s="5">
        <v>129946</v>
      </c>
      <c r="B1061" s="3" t="s">
        <v>1646</v>
      </c>
      <c r="C1061" s="3" t="s">
        <v>1647</v>
      </c>
      <c r="D1061" s="5">
        <v>3</v>
      </c>
      <c r="E1061" s="3" t="s">
        <v>146</v>
      </c>
      <c r="F1061" s="5">
        <v>1</v>
      </c>
      <c r="G1061" s="5">
        <v>1</v>
      </c>
      <c r="H1061" s="3" t="s">
        <v>2</v>
      </c>
      <c r="I1061" s="3" t="s">
        <v>2</v>
      </c>
      <c r="J1061" s="5">
        <v>2</v>
      </c>
      <c r="K1061" s="3" t="s">
        <v>1648</v>
      </c>
      <c r="L1061" s="48">
        <v>15.5</v>
      </c>
      <c r="M1061" s="5">
        <v>99</v>
      </c>
      <c r="N1061" s="48">
        <v>15.84</v>
      </c>
      <c r="O1061" s="48">
        <v>95.0636943</v>
      </c>
      <c r="P1061" s="5">
        <v>78</v>
      </c>
      <c r="Q1061" s="3"/>
    </row>
    <row x14ac:dyDescent="0.25" r="1062" customHeight="1" ht="16.5">
      <c r="A1062" s="5">
        <v>14</v>
      </c>
      <c r="B1062" s="3" t="s">
        <v>4477</v>
      </c>
      <c r="C1062" s="3" t="s">
        <v>4478</v>
      </c>
      <c r="D1062" s="5">
        <v>7</v>
      </c>
      <c r="E1062" s="3" t="s">
        <v>1210</v>
      </c>
      <c r="F1062" s="5">
        <v>51</v>
      </c>
      <c r="G1062" s="5">
        <v>463</v>
      </c>
      <c r="H1062" s="3" t="s">
        <v>3</v>
      </c>
      <c r="I1062" s="3" t="s">
        <v>3</v>
      </c>
      <c r="J1062" s="5">
        <v>3</v>
      </c>
      <c r="K1062" s="3" t="s">
        <v>4479</v>
      </c>
      <c r="L1062" s="48">
        <v>1.8</v>
      </c>
      <c r="M1062" s="5">
        <v>79</v>
      </c>
      <c r="N1062" s="48">
        <v>1.28</v>
      </c>
      <c r="O1062" s="48">
        <v>40.1408451</v>
      </c>
      <c r="P1062" s="5">
        <v>27</v>
      </c>
      <c r="Q1062" s="3"/>
    </row>
    <row x14ac:dyDescent="0.25" r="1063" customHeight="1" ht="16.5">
      <c r="A1063" s="5">
        <v>23</v>
      </c>
      <c r="B1063" s="3" t="s">
        <v>4480</v>
      </c>
      <c r="C1063" s="3" t="s">
        <v>4481</v>
      </c>
      <c r="D1063" s="5">
        <v>13</v>
      </c>
      <c r="E1063" s="3" t="s">
        <v>215</v>
      </c>
      <c r="F1063" s="5">
        <v>1</v>
      </c>
      <c r="G1063" s="5">
        <v>19</v>
      </c>
      <c r="H1063" s="3" t="s">
        <v>3</v>
      </c>
      <c r="I1063" s="3" t="s">
        <v>3</v>
      </c>
      <c r="J1063" s="5">
        <v>3</v>
      </c>
      <c r="K1063" s="3" t="s">
        <v>4482</v>
      </c>
      <c r="L1063" s="48">
        <v>3.2</v>
      </c>
      <c r="M1063" s="5">
        <v>76</v>
      </c>
      <c r="N1063" s="48">
        <v>1.78</v>
      </c>
      <c r="O1063" s="48">
        <v>64.8148148</v>
      </c>
      <c r="P1063" s="5">
        <v>44</v>
      </c>
      <c r="Q1063" s="3"/>
    </row>
    <row x14ac:dyDescent="0.25" r="1064" customHeight="1" ht="16.5">
      <c r="A1064" s="5">
        <v>51</v>
      </c>
      <c r="B1064" s="3" t="s">
        <v>1244</v>
      </c>
      <c r="C1064" s="3" t="s">
        <v>1245</v>
      </c>
      <c r="D1064" s="5">
        <v>17</v>
      </c>
      <c r="E1064" s="3" t="s">
        <v>311</v>
      </c>
      <c r="F1064" s="5">
        <v>3</v>
      </c>
      <c r="G1064" s="5">
        <v>8</v>
      </c>
      <c r="H1064" s="3" t="s">
        <v>3</v>
      </c>
      <c r="I1064" s="3" t="s">
        <v>3</v>
      </c>
      <c r="J1064" s="5">
        <v>2</v>
      </c>
      <c r="K1064" s="3" t="s">
        <v>1246</v>
      </c>
      <c r="L1064" s="48">
        <v>4.9</v>
      </c>
      <c r="M1064" s="5">
        <v>85</v>
      </c>
      <c r="N1064" s="48">
        <v>2.77</v>
      </c>
      <c r="O1064" s="48">
        <v>72.5609756</v>
      </c>
      <c r="P1064" s="5">
        <v>41</v>
      </c>
      <c r="Q1064" s="3"/>
    </row>
    <row x14ac:dyDescent="0.25" r="1065" customHeight="1" ht="16.5">
      <c r="A1065" s="5">
        <v>52</v>
      </c>
      <c r="B1065" s="3" t="s">
        <v>4483</v>
      </c>
      <c r="C1065" s="3" t="s">
        <v>4484</v>
      </c>
      <c r="D1065" s="5">
        <v>18</v>
      </c>
      <c r="E1065" s="3" t="s">
        <v>196</v>
      </c>
      <c r="F1065" s="5">
        <v>10</v>
      </c>
      <c r="G1065" s="5">
        <v>75</v>
      </c>
      <c r="H1065" s="3" t="s">
        <v>3</v>
      </c>
      <c r="I1065" s="3" t="s">
        <v>3</v>
      </c>
      <c r="J1065" s="55"/>
      <c r="K1065" s="3"/>
      <c r="L1065" s="48">
        <v>2.9</v>
      </c>
      <c r="M1065" s="5">
        <v>76</v>
      </c>
      <c r="N1065" s="48">
        <v>1.573</v>
      </c>
      <c r="O1065" s="48">
        <v>41.2087912</v>
      </c>
      <c r="P1065" s="5">
        <v>27</v>
      </c>
      <c r="Q1065" s="3"/>
    </row>
    <row x14ac:dyDescent="0.25" r="1066" customHeight="1" ht="16.5">
      <c r="A1066" s="5">
        <v>72</v>
      </c>
      <c r="B1066" s="3" t="s">
        <v>1643</v>
      </c>
      <c r="C1066" s="3" t="s">
        <v>1644</v>
      </c>
      <c r="D1066" s="5">
        <v>9</v>
      </c>
      <c r="E1066" s="3" t="s">
        <v>120</v>
      </c>
      <c r="F1066" s="5">
        <v>180</v>
      </c>
      <c r="G1066" s="5">
        <v>197</v>
      </c>
      <c r="H1066" s="3" t="s">
        <v>2</v>
      </c>
      <c r="I1066" s="3" t="s">
        <v>3</v>
      </c>
      <c r="J1066" s="5">
        <v>3</v>
      </c>
      <c r="K1066" s="3" t="s">
        <v>1645</v>
      </c>
      <c r="L1066" s="48">
        <v>4.6</v>
      </c>
      <c r="M1066" s="5">
        <v>90</v>
      </c>
      <c r="N1066" s="48">
        <v>2.555</v>
      </c>
      <c r="O1066" s="48">
        <v>80.4347826</v>
      </c>
      <c r="P1066" s="5">
        <v>45</v>
      </c>
      <c r="Q1066" s="3"/>
    </row>
    <row x14ac:dyDescent="0.25" r="1067" customHeight="1" ht="16.5">
      <c r="A1067" s="5">
        <v>159</v>
      </c>
      <c r="B1067" s="3" t="s">
        <v>4485</v>
      </c>
      <c r="C1067" s="3" t="s">
        <v>4486</v>
      </c>
      <c r="D1067" s="5">
        <v>15</v>
      </c>
      <c r="E1067" s="3" t="s">
        <v>82</v>
      </c>
      <c r="F1067" s="5">
        <v>13</v>
      </c>
      <c r="G1067" s="5">
        <v>84</v>
      </c>
      <c r="H1067" s="3" t="s">
        <v>3</v>
      </c>
      <c r="I1067" s="3" t="s">
        <v>3</v>
      </c>
      <c r="J1067" s="55"/>
      <c r="K1067" s="3"/>
      <c r="L1067" s="48">
        <v>7.3</v>
      </c>
      <c r="M1067" s="5">
        <v>86</v>
      </c>
      <c r="N1067" s="48">
        <v>4.153</v>
      </c>
      <c r="O1067" s="5">
        <v>75</v>
      </c>
      <c r="P1067" s="5">
        <v>58</v>
      </c>
      <c r="Q1067" s="3"/>
    </row>
    <row x14ac:dyDescent="0.25" r="1068" customHeight="1" ht="16.5">
      <c r="A1068" s="5">
        <v>166</v>
      </c>
      <c r="B1068" s="3" t="s">
        <v>4487</v>
      </c>
      <c r="C1068" s="3" t="s">
        <v>4488</v>
      </c>
      <c r="D1068" s="5">
        <v>15</v>
      </c>
      <c r="E1068" s="3" t="s">
        <v>82</v>
      </c>
      <c r="F1068" s="5">
        <v>5</v>
      </c>
      <c r="G1068" s="5">
        <v>34</v>
      </c>
      <c r="H1068" s="3" t="s">
        <v>3</v>
      </c>
      <c r="I1068" s="3" t="s">
        <v>3</v>
      </c>
      <c r="J1068" s="55"/>
      <c r="K1068" s="3"/>
      <c r="L1068" s="48">
        <v>4.8</v>
      </c>
      <c r="M1068" s="5">
        <v>76</v>
      </c>
      <c r="N1068" s="48">
        <v>2.57</v>
      </c>
      <c r="O1068" s="48">
        <v>54.7101449</v>
      </c>
      <c r="P1068" s="5">
        <v>64</v>
      </c>
      <c r="Q1068" s="3"/>
    </row>
    <row x14ac:dyDescent="0.25" r="1069" customHeight="1" ht="16.5">
      <c r="A1069" s="5">
        <v>184</v>
      </c>
      <c r="B1069" s="3" t="s">
        <v>4489</v>
      </c>
      <c r="C1069" s="3" t="s">
        <v>4490</v>
      </c>
      <c r="D1069" s="5">
        <v>19</v>
      </c>
      <c r="E1069" s="3" t="s">
        <v>116</v>
      </c>
      <c r="F1069" s="5">
        <v>2</v>
      </c>
      <c r="G1069" s="5">
        <v>10</v>
      </c>
      <c r="H1069" s="3" t="s">
        <v>3</v>
      </c>
      <c r="I1069" s="3" t="s">
        <v>3</v>
      </c>
      <c r="J1069" s="5">
        <v>2</v>
      </c>
      <c r="K1069" s="3" t="s">
        <v>4491</v>
      </c>
      <c r="L1069" s="48">
        <v>2.5</v>
      </c>
      <c r="M1069" s="5">
        <v>81</v>
      </c>
      <c r="N1069" s="13"/>
      <c r="O1069" s="13"/>
      <c r="P1069" s="5">
        <v>32</v>
      </c>
      <c r="Q1069" s="3"/>
    </row>
    <row x14ac:dyDescent="0.25" r="1070" customHeight="1" ht="16.5">
      <c r="A1070" s="5">
        <v>247</v>
      </c>
      <c r="B1070" s="3" t="s">
        <v>4492</v>
      </c>
      <c r="C1070" s="3" t="s">
        <v>4493</v>
      </c>
      <c r="D1070" s="5">
        <v>8</v>
      </c>
      <c r="E1070" s="3" t="s">
        <v>64</v>
      </c>
      <c r="F1070" s="5">
        <v>4</v>
      </c>
      <c r="G1070" s="5">
        <v>12</v>
      </c>
      <c r="H1070" s="3" t="s">
        <v>3</v>
      </c>
      <c r="I1070" s="3" t="s">
        <v>3</v>
      </c>
      <c r="J1070" s="5">
        <v>3</v>
      </c>
      <c r="K1070" s="3" t="s">
        <v>4494</v>
      </c>
      <c r="L1070" s="48">
        <v>4.8</v>
      </c>
      <c r="M1070" s="5">
        <v>75</v>
      </c>
      <c r="N1070" s="48">
        <v>2.877</v>
      </c>
      <c r="O1070" s="48">
        <v>62.2093023</v>
      </c>
      <c r="P1070" s="5">
        <v>38</v>
      </c>
      <c r="Q1070" s="3"/>
    </row>
    <row x14ac:dyDescent="0.25" r="1071" customHeight="1" ht="16.5">
      <c r="A1071" s="5">
        <v>254</v>
      </c>
      <c r="B1071" s="3" t="s">
        <v>4495</v>
      </c>
      <c r="C1071" s="3" t="s">
        <v>4496</v>
      </c>
      <c r="D1071" s="5">
        <v>18</v>
      </c>
      <c r="E1071" s="3" t="s">
        <v>196</v>
      </c>
      <c r="F1071" s="5">
        <v>1</v>
      </c>
      <c r="G1071" s="5">
        <v>106</v>
      </c>
      <c r="H1071" s="3" t="s">
        <v>3</v>
      </c>
      <c r="I1071" s="3" t="s">
        <v>3</v>
      </c>
      <c r="J1071" s="55"/>
      <c r="K1071" s="3"/>
      <c r="L1071" s="48">
        <v>3.3</v>
      </c>
      <c r="M1071" s="5">
        <v>84</v>
      </c>
      <c r="N1071" s="48">
        <v>1.549</v>
      </c>
      <c r="O1071" s="48">
        <v>39.010989</v>
      </c>
      <c r="P1071" s="5">
        <v>34</v>
      </c>
      <c r="Q1071" s="3"/>
    </row>
    <row x14ac:dyDescent="0.25" r="1072" customHeight="1" ht="16.5">
      <c r="A1072" s="5">
        <v>282</v>
      </c>
      <c r="B1072" s="3" t="s">
        <v>181</v>
      </c>
      <c r="C1072" s="3" t="s">
        <v>182</v>
      </c>
      <c r="D1072" s="5">
        <v>15</v>
      </c>
      <c r="E1072" s="3" t="s">
        <v>82</v>
      </c>
      <c r="F1072" s="5">
        <v>5</v>
      </c>
      <c r="G1072" s="5">
        <v>6</v>
      </c>
      <c r="H1072" s="3" t="s">
        <v>3</v>
      </c>
      <c r="I1072" s="3" t="s">
        <v>3</v>
      </c>
      <c r="J1072" s="5">
        <v>2</v>
      </c>
      <c r="K1072" s="3" t="s">
        <v>183</v>
      </c>
      <c r="L1072" s="48">
        <v>4.5</v>
      </c>
      <c r="M1072" s="5">
        <v>87</v>
      </c>
      <c r="N1072" s="48">
        <v>3.639</v>
      </c>
      <c r="O1072" s="48">
        <v>84.047619</v>
      </c>
      <c r="P1072" s="5">
        <v>58</v>
      </c>
      <c r="Q1072" s="3"/>
    </row>
    <row x14ac:dyDescent="0.25" r="1073" customHeight="1" ht="16.5">
      <c r="A1073" s="5">
        <v>300</v>
      </c>
      <c r="B1073" s="3" t="s">
        <v>4497</v>
      </c>
      <c r="C1073" s="3" t="s">
        <v>4498</v>
      </c>
      <c r="D1073" s="5">
        <v>13</v>
      </c>
      <c r="E1073" s="3" t="s">
        <v>215</v>
      </c>
      <c r="F1073" s="5">
        <v>1</v>
      </c>
      <c r="G1073" s="5">
        <v>25</v>
      </c>
      <c r="H1073" s="3" t="s">
        <v>3</v>
      </c>
      <c r="I1073" s="3" t="s">
        <v>3</v>
      </c>
      <c r="J1073" s="55"/>
      <c r="K1073" s="3"/>
      <c r="L1073" s="48">
        <v>4.9</v>
      </c>
      <c r="M1073" s="5">
        <v>82</v>
      </c>
      <c r="N1073" s="48">
        <v>2.44</v>
      </c>
      <c r="O1073" s="48">
        <v>73.4375</v>
      </c>
      <c r="P1073" s="5">
        <v>38</v>
      </c>
      <c r="Q1073" s="3"/>
    </row>
    <row x14ac:dyDescent="0.25" r="1074" customHeight="1" ht="16.5">
      <c r="A1074" s="5">
        <v>307</v>
      </c>
      <c r="B1074" s="3" t="s">
        <v>4499</v>
      </c>
      <c r="C1074" s="3" t="s">
        <v>4500</v>
      </c>
      <c r="D1074" s="5">
        <v>3</v>
      </c>
      <c r="E1074" s="3" t="s">
        <v>146</v>
      </c>
      <c r="F1074" s="5">
        <v>2</v>
      </c>
      <c r="G1074" s="5">
        <v>16</v>
      </c>
      <c r="H1074" s="3" t="s">
        <v>3</v>
      </c>
      <c r="I1074" s="3" t="s">
        <v>3</v>
      </c>
      <c r="J1074" s="5">
        <v>3</v>
      </c>
      <c r="K1074" s="3" t="s">
        <v>4501</v>
      </c>
      <c r="L1074" s="48">
        <v>3.8</v>
      </c>
      <c r="M1074" s="5">
        <v>77</v>
      </c>
      <c r="N1074" s="48">
        <v>2.087</v>
      </c>
      <c r="O1074" s="48">
        <v>60.7142857</v>
      </c>
      <c r="P1074" s="5">
        <v>27</v>
      </c>
      <c r="Q1074" s="3"/>
    </row>
    <row x14ac:dyDescent="0.25" r="1075" customHeight="1" ht="16.5">
      <c r="A1075" s="5">
        <v>335</v>
      </c>
      <c r="B1075" s="3" t="s">
        <v>4502</v>
      </c>
      <c r="C1075" s="3" t="s">
        <v>4503</v>
      </c>
      <c r="D1075" s="5">
        <v>8</v>
      </c>
      <c r="E1075" s="3" t="s">
        <v>64</v>
      </c>
      <c r="F1075" s="5">
        <v>9</v>
      </c>
      <c r="G1075" s="5">
        <v>31</v>
      </c>
      <c r="H1075" s="3" t="s">
        <v>3</v>
      </c>
      <c r="I1075" s="3" t="s">
        <v>3</v>
      </c>
      <c r="J1075" s="5">
        <v>3</v>
      </c>
      <c r="K1075" s="3" t="s">
        <v>4504</v>
      </c>
      <c r="L1075" s="48">
        <v>6.3</v>
      </c>
      <c r="M1075" s="5">
        <v>86</v>
      </c>
      <c r="N1075" s="48">
        <v>3.391</v>
      </c>
      <c r="O1075" s="48">
        <v>71.1267606</v>
      </c>
      <c r="P1075" s="5">
        <v>51</v>
      </c>
      <c r="Q1075" s="3"/>
    </row>
    <row x14ac:dyDescent="0.25" r="1076" customHeight="1" ht="16.5">
      <c r="A1076" s="5">
        <v>450</v>
      </c>
      <c r="B1076" s="3" t="s">
        <v>4505</v>
      </c>
      <c r="C1076" s="3" t="s">
        <v>4506</v>
      </c>
      <c r="D1076" s="5">
        <v>16</v>
      </c>
      <c r="E1076" s="3" t="s">
        <v>55</v>
      </c>
      <c r="F1076" s="5">
        <v>2</v>
      </c>
      <c r="G1076" s="5">
        <v>2</v>
      </c>
      <c r="H1076" s="3" t="s">
        <v>3</v>
      </c>
      <c r="I1076" s="3" t="s">
        <v>3</v>
      </c>
      <c r="J1076" s="55"/>
      <c r="K1076" s="3"/>
      <c r="L1076" s="48">
        <v>4.3</v>
      </c>
      <c r="M1076" s="5">
        <v>87</v>
      </c>
      <c r="N1076" s="48">
        <v>1.96</v>
      </c>
      <c r="O1076" s="48">
        <v>51.4184397</v>
      </c>
      <c r="P1076" s="5">
        <v>36</v>
      </c>
      <c r="Q1076" s="3"/>
    </row>
    <row x14ac:dyDescent="0.25" r="1077" customHeight="1" ht="16.5">
      <c r="A1077" s="5">
        <v>466</v>
      </c>
      <c r="B1077" s="3" t="s">
        <v>4507</v>
      </c>
      <c r="C1077" s="3" t="s">
        <v>4508</v>
      </c>
      <c r="D1077" s="5">
        <v>8</v>
      </c>
      <c r="E1077" s="3" t="s">
        <v>64</v>
      </c>
      <c r="F1077" s="5">
        <v>10</v>
      </c>
      <c r="G1077" s="5">
        <v>33</v>
      </c>
      <c r="H1077" s="3" t="s">
        <v>4</v>
      </c>
      <c r="I1077" s="3" t="s">
        <v>3</v>
      </c>
      <c r="J1077" s="5">
        <v>3</v>
      </c>
      <c r="K1077" s="3" t="s">
        <v>4509</v>
      </c>
      <c r="L1077" s="48">
        <v>4.6</v>
      </c>
      <c r="M1077" s="5">
        <v>73</v>
      </c>
      <c r="N1077" s="48">
        <v>2.985</v>
      </c>
      <c r="O1077" s="48">
        <v>64.084507</v>
      </c>
      <c r="P1077" s="5">
        <v>63</v>
      </c>
      <c r="Q1077" s="3"/>
    </row>
    <row x14ac:dyDescent="0.25" r="1078" customHeight="1" ht="16.5">
      <c r="A1078" s="5">
        <v>487</v>
      </c>
      <c r="B1078" s="3" t="s">
        <v>4510</v>
      </c>
      <c r="C1078" s="3" t="s">
        <v>4511</v>
      </c>
      <c r="D1078" s="5">
        <v>48</v>
      </c>
      <c r="E1078" s="3" t="s">
        <v>68</v>
      </c>
      <c r="F1078" s="5">
        <v>1</v>
      </c>
      <c r="G1078" s="5">
        <v>12</v>
      </c>
      <c r="H1078" s="3" t="s">
        <v>3</v>
      </c>
      <c r="I1078" s="3" t="s">
        <v>3</v>
      </c>
      <c r="J1078" s="5">
        <v>2</v>
      </c>
      <c r="K1078" s="3" t="s">
        <v>4512</v>
      </c>
      <c r="L1078" s="48">
        <v>5.2</v>
      </c>
      <c r="M1078" s="5">
        <v>77</v>
      </c>
      <c r="N1078" s="48">
        <v>1.854</v>
      </c>
      <c r="O1078" s="48">
        <v>26.056338</v>
      </c>
      <c r="P1078" s="5">
        <v>27</v>
      </c>
      <c r="Q1078" s="3"/>
    </row>
    <row x14ac:dyDescent="0.25" r="1079" customHeight="1" ht="16.5">
      <c r="A1079" s="5">
        <v>516</v>
      </c>
      <c r="B1079" s="3" t="s">
        <v>4513</v>
      </c>
      <c r="C1079" s="3" t="s">
        <v>4514</v>
      </c>
      <c r="D1079" s="5">
        <v>8</v>
      </c>
      <c r="E1079" s="3" t="s">
        <v>64</v>
      </c>
      <c r="F1079" s="5">
        <v>1</v>
      </c>
      <c r="G1079" s="5">
        <v>1</v>
      </c>
      <c r="H1079" s="3" t="s">
        <v>3</v>
      </c>
      <c r="I1079" s="3" t="s">
        <v>3</v>
      </c>
      <c r="J1079" s="55"/>
      <c r="K1079" s="3"/>
      <c r="L1079" s="48">
        <v>3.5</v>
      </c>
      <c r="M1079" s="5">
        <v>45</v>
      </c>
      <c r="N1079" s="48">
        <v>1.875</v>
      </c>
      <c r="O1079" s="48">
        <v>76.4880952</v>
      </c>
      <c r="P1079" s="5">
        <v>18</v>
      </c>
      <c r="Q1079" s="3"/>
    </row>
    <row x14ac:dyDescent="0.25" r="1080" customHeight="1" ht="16.5">
      <c r="A1080" s="5">
        <v>517</v>
      </c>
      <c r="B1080" s="3" t="s">
        <v>4515</v>
      </c>
      <c r="C1080" s="3" t="s">
        <v>4516</v>
      </c>
      <c r="D1080" s="5">
        <v>8</v>
      </c>
      <c r="E1080" s="3" t="s">
        <v>64</v>
      </c>
      <c r="F1080" s="5">
        <v>30</v>
      </c>
      <c r="G1080" s="5">
        <v>138</v>
      </c>
      <c r="H1080" s="3" t="s">
        <v>3</v>
      </c>
      <c r="I1080" s="3" t="s">
        <v>3</v>
      </c>
      <c r="J1080" s="55"/>
      <c r="K1080" s="3"/>
      <c r="L1080" s="48">
        <v>5.4</v>
      </c>
      <c r="M1080" s="5">
        <v>77</v>
      </c>
      <c r="N1080" s="48">
        <v>2.733</v>
      </c>
      <c r="O1080" s="48">
        <v>42.6199262</v>
      </c>
      <c r="P1080" s="5">
        <v>58</v>
      </c>
      <c r="Q1080" s="3"/>
    </row>
    <row x14ac:dyDescent="0.25" r="1081" customHeight="1" ht="16.5">
      <c r="A1081" s="5">
        <v>560</v>
      </c>
      <c r="B1081" s="3" t="s">
        <v>4517</v>
      </c>
      <c r="C1081" s="3" t="s">
        <v>4518</v>
      </c>
      <c r="D1081" s="5">
        <v>42</v>
      </c>
      <c r="E1081" s="3" t="s">
        <v>982</v>
      </c>
      <c r="F1081" s="5">
        <v>1</v>
      </c>
      <c r="G1081" s="5">
        <v>66</v>
      </c>
      <c r="H1081" s="3" t="s">
        <v>3</v>
      </c>
      <c r="I1081" s="3" t="s">
        <v>3</v>
      </c>
      <c r="J1081" s="55"/>
      <c r="K1081" s="3"/>
      <c r="L1081" s="48">
        <v>3.1</v>
      </c>
      <c r="M1081" s="5">
        <v>76</v>
      </c>
      <c r="N1081" s="48">
        <v>1.814</v>
      </c>
      <c r="O1081" s="48">
        <v>70.7920792</v>
      </c>
      <c r="P1081" s="5">
        <v>21</v>
      </c>
      <c r="Q1081" s="3"/>
    </row>
    <row x14ac:dyDescent="0.25" r="1082" customHeight="1" ht="16.5">
      <c r="A1082" s="5">
        <v>698</v>
      </c>
      <c r="B1082" s="3" t="s">
        <v>4519</v>
      </c>
      <c r="C1082" s="3" t="s">
        <v>4520</v>
      </c>
      <c r="D1082" s="5">
        <v>8</v>
      </c>
      <c r="E1082" s="3" t="s">
        <v>64</v>
      </c>
      <c r="F1082" s="5">
        <v>40</v>
      </c>
      <c r="G1082" s="5">
        <v>122</v>
      </c>
      <c r="H1082" s="3" t="s">
        <v>3</v>
      </c>
      <c r="I1082" s="3" t="s">
        <v>3</v>
      </c>
      <c r="J1082" s="5">
        <v>3</v>
      </c>
      <c r="K1082" s="3" t="s">
        <v>4521</v>
      </c>
      <c r="L1082" s="48">
        <v>5.9</v>
      </c>
      <c r="M1082" s="5">
        <v>81</v>
      </c>
      <c r="N1082" s="48">
        <v>3.723</v>
      </c>
      <c r="O1082" s="48">
        <v>83.1521739</v>
      </c>
      <c r="P1082" s="5">
        <v>47</v>
      </c>
      <c r="Q1082" s="3"/>
    </row>
    <row x14ac:dyDescent="0.25" r="1083" customHeight="1" ht="16.5">
      <c r="A1083" s="5">
        <v>711</v>
      </c>
      <c r="B1083" s="3" t="s">
        <v>4522</v>
      </c>
      <c r="C1083" s="3" t="s">
        <v>4523</v>
      </c>
      <c r="D1083" s="5">
        <v>16</v>
      </c>
      <c r="E1083" s="3" t="s">
        <v>55</v>
      </c>
      <c r="F1083" s="5">
        <v>4</v>
      </c>
      <c r="G1083" s="5">
        <v>4</v>
      </c>
      <c r="H1083" s="3" t="s">
        <v>3</v>
      </c>
      <c r="I1083" s="3" t="s">
        <v>3</v>
      </c>
      <c r="J1083" s="55"/>
      <c r="K1083" s="3"/>
      <c r="L1083" s="48">
        <v>3.9</v>
      </c>
      <c r="M1083" s="5">
        <v>79</v>
      </c>
      <c r="N1083" s="48">
        <v>1.889</v>
      </c>
      <c r="O1083" s="48">
        <v>52.5974026</v>
      </c>
      <c r="P1083" s="5">
        <v>33</v>
      </c>
      <c r="Q1083" s="3"/>
    </row>
    <row x14ac:dyDescent="0.25" r="1084" customHeight="1" ht="16.5">
      <c r="A1084" s="5">
        <v>756</v>
      </c>
      <c r="B1084" s="3" t="s">
        <v>1737</v>
      </c>
      <c r="C1084" s="3" t="s">
        <v>1738</v>
      </c>
      <c r="D1084" s="5">
        <v>15</v>
      </c>
      <c r="E1084" s="3" t="s">
        <v>82</v>
      </c>
      <c r="F1084" s="5">
        <v>24</v>
      </c>
      <c r="G1084" s="5">
        <v>31</v>
      </c>
      <c r="H1084" s="3" t="s">
        <v>3</v>
      </c>
      <c r="I1084" s="3" t="s">
        <v>3</v>
      </c>
      <c r="J1084" s="5">
        <v>2</v>
      </c>
      <c r="K1084" s="3" t="s">
        <v>1739</v>
      </c>
      <c r="L1084" s="48">
        <v>7.1</v>
      </c>
      <c r="M1084" s="5">
        <v>81</v>
      </c>
      <c r="N1084" s="48">
        <v>3.578</v>
      </c>
      <c r="O1084" s="48">
        <v>68.079096</v>
      </c>
      <c r="P1084" s="5">
        <v>43</v>
      </c>
      <c r="Q1084" s="3"/>
    </row>
    <row x14ac:dyDescent="0.25" r="1085" customHeight="1" ht="16.5">
      <c r="A1085" s="5">
        <v>789</v>
      </c>
      <c r="B1085" s="3" t="s">
        <v>4524</v>
      </c>
      <c r="C1085" s="3" t="s">
        <v>4525</v>
      </c>
      <c r="D1085" s="5">
        <v>22</v>
      </c>
      <c r="E1085" s="3" t="s">
        <v>75</v>
      </c>
      <c r="F1085" s="5">
        <v>2</v>
      </c>
      <c r="G1085" s="5">
        <v>6</v>
      </c>
      <c r="H1085" s="3" t="s">
        <v>3</v>
      </c>
      <c r="I1085" s="3" t="s">
        <v>3</v>
      </c>
      <c r="J1085" s="5">
        <v>2</v>
      </c>
      <c r="K1085" s="3" t="s">
        <v>4526</v>
      </c>
      <c r="L1085" s="48">
        <v>2.4</v>
      </c>
      <c r="M1085" s="5">
        <v>67</v>
      </c>
      <c r="N1085" s="48">
        <v>1.292</v>
      </c>
      <c r="O1085" s="48">
        <v>29.7058824</v>
      </c>
      <c r="P1085" s="5">
        <v>31</v>
      </c>
      <c r="Q1085" s="3"/>
    </row>
    <row x14ac:dyDescent="0.25" r="1086" customHeight="1" ht="16.5">
      <c r="A1086" s="5">
        <v>802</v>
      </c>
      <c r="B1086" s="3" t="s">
        <v>4527</v>
      </c>
      <c r="C1086" s="3" t="s">
        <v>4528</v>
      </c>
      <c r="D1086" s="5">
        <v>3</v>
      </c>
      <c r="E1086" s="3" t="s">
        <v>146</v>
      </c>
      <c r="F1086" s="5">
        <v>1</v>
      </c>
      <c r="G1086" s="5">
        <v>17</v>
      </c>
      <c r="H1086" s="3" t="s">
        <v>2</v>
      </c>
      <c r="I1086" s="3" t="s">
        <v>3</v>
      </c>
      <c r="J1086" s="55"/>
      <c r="K1086" s="3"/>
      <c r="L1086" s="48">
        <v>7.2</v>
      </c>
      <c r="M1086" s="5">
        <v>90</v>
      </c>
      <c r="N1086" s="48">
        <v>3.627</v>
      </c>
      <c r="O1086" s="48">
        <v>95.4545455</v>
      </c>
      <c r="P1086" s="5">
        <v>75</v>
      </c>
      <c r="Q1086" s="3"/>
    </row>
    <row x14ac:dyDescent="0.25" r="1087" customHeight="1" ht="16.5">
      <c r="A1087" s="5">
        <v>804</v>
      </c>
      <c r="B1087" s="3" t="s">
        <v>4529</v>
      </c>
      <c r="C1087" s="3" t="s">
        <v>4530</v>
      </c>
      <c r="D1087" s="5">
        <v>2</v>
      </c>
      <c r="E1087" s="3" t="s">
        <v>1463</v>
      </c>
      <c r="F1087" s="5">
        <v>4</v>
      </c>
      <c r="G1087" s="5">
        <v>40</v>
      </c>
      <c r="H1087" s="3" t="s">
        <v>3</v>
      </c>
      <c r="I1087" s="3" t="s">
        <v>3</v>
      </c>
      <c r="J1087" s="5">
        <v>2</v>
      </c>
      <c r="K1087" s="3" t="s">
        <v>4531</v>
      </c>
      <c r="L1087" s="48">
        <v>5.4</v>
      </c>
      <c r="M1087" s="5">
        <v>82</v>
      </c>
      <c r="N1087" s="48">
        <v>3.434</v>
      </c>
      <c r="O1087" s="48">
        <v>87.2881356</v>
      </c>
      <c r="P1087" s="5">
        <v>44</v>
      </c>
      <c r="Q1087" s="3"/>
    </row>
    <row x14ac:dyDescent="0.25" r="1088" customHeight="1" ht="16.5">
      <c r="A1088" s="5">
        <v>857</v>
      </c>
      <c r="B1088" s="3" t="s">
        <v>4532</v>
      </c>
      <c r="C1088" s="3" t="s">
        <v>4533</v>
      </c>
      <c r="D1088" s="5">
        <v>42</v>
      </c>
      <c r="E1088" s="3" t="s">
        <v>982</v>
      </c>
      <c r="F1088" s="5">
        <v>1</v>
      </c>
      <c r="G1088" s="5">
        <v>156</v>
      </c>
      <c r="H1088" s="3" t="s">
        <v>3</v>
      </c>
      <c r="I1088" s="3" t="s">
        <v>3</v>
      </c>
      <c r="J1088" s="55"/>
      <c r="K1088" s="3"/>
      <c r="L1088" s="48">
        <v>3.5</v>
      </c>
      <c r="M1088" s="5">
        <v>79</v>
      </c>
      <c r="N1088" s="48">
        <v>1.878</v>
      </c>
      <c r="O1088" s="48">
        <v>68.6813187</v>
      </c>
      <c r="P1088" s="5">
        <v>38</v>
      </c>
      <c r="Q1088" s="3"/>
    </row>
    <row x14ac:dyDescent="0.25" r="1089" customHeight="1" ht="16.5">
      <c r="A1089" s="5">
        <v>860</v>
      </c>
      <c r="B1089" s="3" t="s">
        <v>4534</v>
      </c>
      <c r="C1089" s="3" t="s">
        <v>4535</v>
      </c>
      <c r="D1089" s="5">
        <v>24</v>
      </c>
      <c r="E1089" s="3" t="s">
        <v>281</v>
      </c>
      <c r="F1089" s="5">
        <v>1</v>
      </c>
      <c r="G1089" s="5">
        <v>38</v>
      </c>
      <c r="H1089" s="3" t="s">
        <v>3</v>
      </c>
      <c r="I1089" s="3" t="s">
        <v>3</v>
      </c>
      <c r="J1089" s="5">
        <v>2</v>
      </c>
      <c r="K1089" s="3" t="s">
        <v>4536</v>
      </c>
      <c r="L1089" s="48">
        <v>3.7</v>
      </c>
      <c r="M1089" s="5">
        <v>86</v>
      </c>
      <c r="N1089" s="48">
        <v>2.283</v>
      </c>
      <c r="O1089" s="48">
        <v>57.5268817</v>
      </c>
      <c r="P1089" s="5">
        <v>28</v>
      </c>
      <c r="Q1089" s="3"/>
    </row>
    <row x14ac:dyDescent="0.25" r="1090" customHeight="1" ht="16.5">
      <c r="A1090" s="5">
        <v>909</v>
      </c>
      <c r="B1090" s="3" t="s">
        <v>4537</v>
      </c>
      <c r="C1090" s="3" t="s">
        <v>4538</v>
      </c>
      <c r="D1090" s="5">
        <v>6</v>
      </c>
      <c r="E1090" s="3" t="s">
        <v>56</v>
      </c>
      <c r="F1090" s="5">
        <v>2</v>
      </c>
      <c r="G1090" s="5">
        <v>9</v>
      </c>
      <c r="H1090" s="3" t="s">
        <v>3</v>
      </c>
      <c r="I1090" s="3" t="s">
        <v>3</v>
      </c>
      <c r="J1090" s="5">
        <v>2</v>
      </c>
      <c r="K1090" s="3" t="s">
        <v>4539</v>
      </c>
      <c r="L1090" s="48">
        <v>5.9</v>
      </c>
      <c r="M1090" s="5">
        <v>75</v>
      </c>
      <c r="N1090" s="48">
        <v>2.895</v>
      </c>
      <c r="O1090" s="48">
        <v>64.6341463</v>
      </c>
      <c r="P1090" s="5">
        <v>44</v>
      </c>
      <c r="Q1090" s="3"/>
    </row>
    <row x14ac:dyDescent="0.25" r="1091" customHeight="1" ht="16.5">
      <c r="A1091" s="5">
        <v>911</v>
      </c>
      <c r="B1091" s="3" t="s">
        <v>1329</v>
      </c>
      <c r="C1091" s="3" t="s">
        <v>1330</v>
      </c>
      <c r="D1091" s="5">
        <v>8</v>
      </c>
      <c r="E1091" s="3" t="s">
        <v>64</v>
      </c>
      <c r="F1091" s="5">
        <v>3</v>
      </c>
      <c r="G1091" s="5">
        <v>1</v>
      </c>
      <c r="H1091" s="3" t="s">
        <v>3</v>
      </c>
      <c r="I1091" s="3" t="s">
        <v>3</v>
      </c>
      <c r="J1091" s="5">
        <v>2</v>
      </c>
      <c r="K1091" s="3" t="s">
        <v>1331</v>
      </c>
      <c r="L1091" s="48">
        <v>3.6</v>
      </c>
      <c r="M1091" s="5">
        <v>75</v>
      </c>
      <c r="N1091" s="48">
        <v>2.021</v>
      </c>
      <c r="O1091" s="48">
        <v>43.5064935</v>
      </c>
      <c r="P1091" s="5">
        <v>34</v>
      </c>
      <c r="Q1091" s="3"/>
    </row>
    <row x14ac:dyDescent="0.25" r="1092" customHeight="1" ht="16.5">
      <c r="A1092" s="5">
        <v>1000</v>
      </c>
      <c r="B1092" s="3" t="s">
        <v>4540</v>
      </c>
      <c r="C1092" s="3" t="s">
        <v>4541</v>
      </c>
      <c r="D1092" s="5">
        <v>8</v>
      </c>
      <c r="E1092" s="3" t="s">
        <v>64</v>
      </c>
      <c r="F1092" s="5">
        <v>1</v>
      </c>
      <c r="G1092" s="5">
        <v>15</v>
      </c>
      <c r="H1092" s="3" t="s">
        <v>3</v>
      </c>
      <c r="I1092" s="3" t="s">
        <v>3</v>
      </c>
      <c r="J1092" s="5">
        <v>3</v>
      </c>
      <c r="K1092" s="3" t="s">
        <v>4542</v>
      </c>
      <c r="L1092" s="48">
        <v>7.5</v>
      </c>
      <c r="M1092" s="5">
        <v>83</v>
      </c>
      <c r="N1092" s="48">
        <v>3.934</v>
      </c>
      <c r="O1092" s="48">
        <v>72.3776224</v>
      </c>
      <c r="P1092" s="5">
        <v>58</v>
      </c>
      <c r="Q1092" s="3"/>
    </row>
    <row x14ac:dyDescent="0.25" r="1093" customHeight="1" ht="16.5">
      <c r="A1093" s="5">
        <v>1062</v>
      </c>
      <c r="B1093" s="3" t="s">
        <v>4543</v>
      </c>
      <c r="C1093" s="3" t="s">
        <v>4544</v>
      </c>
      <c r="D1093" s="5">
        <v>8</v>
      </c>
      <c r="E1093" s="3" t="s">
        <v>64</v>
      </c>
      <c r="F1093" s="5">
        <v>8</v>
      </c>
      <c r="G1093" s="5">
        <v>17</v>
      </c>
      <c r="H1093" s="3" t="s">
        <v>3</v>
      </c>
      <c r="I1093" s="3" t="s">
        <v>3</v>
      </c>
      <c r="J1093" s="5">
        <v>2</v>
      </c>
      <c r="K1093" s="3" t="s">
        <v>4545</v>
      </c>
      <c r="L1093" s="5">
        <v>8</v>
      </c>
      <c r="M1093" s="5">
        <v>81</v>
      </c>
      <c r="N1093" s="48">
        <v>4.404</v>
      </c>
      <c r="O1093" s="48">
        <v>68.6708861</v>
      </c>
      <c r="P1093" s="5">
        <v>62</v>
      </c>
      <c r="Q1093" s="3"/>
    </row>
    <row x14ac:dyDescent="0.25" r="1094" customHeight="1" ht="16.5">
      <c r="A1094" s="5">
        <v>1079</v>
      </c>
      <c r="B1094" s="3" t="s">
        <v>4546</v>
      </c>
      <c r="C1094" s="3" t="s">
        <v>4547</v>
      </c>
      <c r="D1094" s="5">
        <v>15</v>
      </c>
      <c r="E1094" s="3" t="s">
        <v>82</v>
      </c>
      <c r="F1094" s="5">
        <v>6</v>
      </c>
      <c r="G1094" s="5">
        <v>12</v>
      </c>
      <c r="H1094" s="3" t="s">
        <v>3</v>
      </c>
      <c r="I1094" s="3" t="s">
        <v>3</v>
      </c>
      <c r="J1094" s="5">
        <v>3</v>
      </c>
      <c r="K1094" s="3" t="s">
        <v>4548</v>
      </c>
      <c r="L1094" s="48">
        <v>4.3</v>
      </c>
      <c r="M1094" s="5">
        <v>78</v>
      </c>
      <c r="N1094" s="48">
        <v>2.28</v>
      </c>
      <c r="O1094" s="48">
        <v>55.7692308</v>
      </c>
      <c r="P1094" s="5">
        <v>33</v>
      </c>
      <c r="Q1094" s="3"/>
    </row>
    <row x14ac:dyDescent="0.25" r="1095" customHeight="1" ht="16.5">
      <c r="A1095" s="5">
        <v>1082</v>
      </c>
      <c r="B1095" s="3" t="s">
        <v>4549</v>
      </c>
      <c r="C1095" s="3" t="s">
        <v>4550</v>
      </c>
      <c r="D1095" s="5">
        <v>17</v>
      </c>
      <c r="E1095" s="3" t="s">
        <v>311</v>
      </c>
      <c r="F1095" s="5">
        <v>3</v>
      </c>
      <c r="G1095" s="5">
        <v>12</v>
      </c>
      <c r="H1095" s="3" t="s">
        <v>3</v>
      </c>
      <c r="I1095" s="3" t="s">
        <v>3</v>
      </c>
      <c r="J1095" s="5">
        <v>2</v>
      </c>
      <c r="K1095" s="3" t="s">
        <v>4551</v>
      </c>
      <c r="L1095" s="48">
        <v>4.8</v>
      </c>
      <c r="M1095" s="5">
        <v>87</v>
      </c>
      <c r="N1095" s="48">
        <v>3.011</v>
      </c>
      <c r="O1095" s="48">
        <v>80.8333333</v>
      </c>
      <c r="P1095" s="5">
        <v>44</v>
      </c>
      <c r="Q1095" s="3"/>
    </row>
    <row x14ac:dyDescent="0.25" r="1096" customHeight="1" ht="16.5">
      <c r="A1096" s="5">
        <v>1187</v>
      </c>
      <c r="B1096" s="3" t="s">
        <v>4552</v>
      </c>
      <c r="C1096" s="3" t="s">
        <v>4553</v>
      </c>
      <c r="D1096" s="5">
        <v>6</v>
      </c>
      <c r="E1096" s="3" t="s">
        <v>56</v>
      </c>
      <c r="F1096" s="5">
        <v>1</v>
      </c>
      <c r="G1096" s="5">
        <v>4</v>
      </c>
      <c r="H1096" s="3" t="s">
        <v>3</v>
      </c>
      <c r="I1096" s="3" t="s">
        <v>3</v>
      </c>
      <c r="J1096" s="5">
        <v>2</v>
      </c>
      <c r="K1096" s="3" t="s">
        <v>4554</v>
      </c>
      <c r="L1096" s="48">
        <v>6.7</v>
      </c>
      <c r="M1096" s="5">
        <v>79</v>
      </c>
      <c r="N1096" s="48">
        <v>4.015</v>
      </c>
      <c r="O1096" s="48">
        <v>73.1638418</v>
      </c>
      <c r="P1096" s="5">
        <v>66</v>
      </c>
      <c r="Q1096" s="3"/>
    </row>
    <row x14ac:dyDescent="0.25" r="1097" customHeight="1" ht="16.5">
      <c r="A1097" s="5">
        <v>1261</v>
      </c>
      <c r="B1097" s="3" t="s">
        <v>4555</v>
      </c>
      <c r="C1097" s="3" t="s">
        <v>4556</v>
      </c>
      <c r="D1097" s="5">
        <v>16</v>
      </c>
      <c r="E1097" s="3" t="s">
        <v>55</v>
      </c>
      <c r="F1097" s="5">
        <v>21</v>
      </c>
      <c r="G1097" s="5">
        <v>21</v>
      </c>
      <c r="H1097" s="3" t="s">
        <v>3</v>
      </c>
      <c r="I1097" s="3" t="s">
        <v>3</v>
      </c>
      <c r="J1097" s="5">
        <v>2</v>
      </c>
      <c r="K1097" s="3" t="s">
        <v>4557</v>
      </c>
      <c r="L1097" s="48">
        <v>5.7</v>
      </c>
      <c r="M1097" s="5">
        <v>79</v>
      </c>
      <c r="N1097" s="48">
        <v>4.041</v>
      </c>
      <c r="O1097" s="48">
        <v>78.6764706</v>
      </c>
      <c r="P1097" s="5">
        <v>43</v>
      </c>
      <c r="Q1097" s="3"/>
    </row>
    <row x14ac:dyDescent="0.25" r="1098" customHeight="1" ht="16.5">
      <c r="A1098" s="5">
        <v>1342</v>
      </c>
      <c r="B1098" s="3" t="s">
        <v>4558</v>
      </c>
      <c r="C1098" s="3" t="s">
        <v>4559</v>
      </c>
      <c r="D1098" s="5">
        <v>14</v>
      </c>
      <c r="E1098" s="3" t="s">
        <v>156</v>
      </c>
      <c r="F1098" s="5">
        <v>1</v>
      </c>
      <c r="G1098" s="5">
        <v>21</v>
      </c>
      <c r="H1098" s="3" t="s">
        <v>3</v>
      </c>
      <c r="I1098" s="3" t="s">
        <v>3</v>
      </c>
      <c r="J1098" s="55"/>
      <c r="K1098" s="3"/>
      <c r="L1098" s="48">
        <v>3.1</v>
      </c>
      <c r="M1098" s="5">
        <v>75</v>
      </c>
      <c r="N1098" s="48">
        <v>1.575</v>
      </c>
      <c r="O1098" s="5">
        <v>75</v>
      </c>
      <c r="P1098" s="5">
        <v>32</v>
      </c>
      <c r="Q1098" s="3"/>
    </row>
    <row x14ac:dyDescent="0.25" r="1099" customHeight="1" ht="16.5">
      <c r="A1099" s="5">
        <v>1373</v>
      </c>
      <c r="B1099" s="3" t="s">
        <v>1365</v>
      </c>
      <c r="C1099" s="3" t="s">
        <v>1366</v>
      </c>
      <c r="D1099" s="5">
        <v>22</v>
      </c>
      <c r="E1099" s="3" t="s">
        <v>75</v>
      </c>
      <c r="F1099" s="5">
        <v>3</v>
      </c>
      <c r="G1099" s="5">
        <v>3</v>
      </c>
      <c r="H1099" s="3" t="s">
        <v>3</v>
      </c>
      <c r="I1099" s="3" t="s">
        <v>3</v>
      </c>
      <c r="J1099" s="5">
        <v>2</v>
      </c>
      <c r="K1099" s="3" t="s">
        <v>1367</v>
      </c>
      <c r="L1099" s="48">
        <v>2.3</v>
      </c>
      <c r="M1099" s="5">
        <v>59</v>
      </c>
      <c r="N1099" s="48">
        <v>1.508</v>
      </c>
      <c r="O1099" s="48">
        <v>37.890625</v>
      </c>
      <c r="P1099" s="5">
        <v>32</v>
      </c>
      <c r="Q1099" s="3"/>
    </row>
    <row x14ac:dyDescent="0.25" r="1100" customHeight="1" ht="16.5">
      <c r="A1100" s="5">
        <v>1397</v>
      </c>
      <c r="B1100" s="3" t="s">
        <v>441</v>
      </c>
      <c r="C1100" s="3" t="s">
        <v>442</v>
      </c>
      <c r="D1100" s="5">
        <v>9</v>
      </c>
      <c r="E1100" s="3" t="s">
        <v>120</v>
      </c>
      <c r="F1100" s="5">
        <v>11</v>
      </c>
      <c r="G1100" s="5">
        <v>11</v>
      </c>
      <c r="H1100" s="3" t="s">
        <v>3</v>
      </c>
      <c r="I1100" s="3" t="s">
        <v>3</v>
      </c>
      <c r="J1100" s="5">
        <v>3</v>
      </c>
      <c r="K1100" s="3" t="s">
        <v>443</v>
      </c>
      <c r="L1100" s="48">
        <v>5.2</v>
      </c>
      <c r="M1100" s="5">
        <v>85</v>
      </c>
      <c r="N1100" s="48">
        <v>3.201</v>
      </c>
      <c r="O1100" s="48">
        <v>58.6021505</v>
      </c>
      <c r="P1100" s="5">
        <v>48</v>
      </c>
      <c r="Q1100" s="3"/>
    </row>
    <row x14ac:dyDescent="0.25" r="1101" customHeight="1" ht="16.5">
      <c r="A1101" s="5">
        <v>1404</v>
      </c>
      <c r="B1101" s="3" t="s">
        <v>1740</v>
      </c>
      <c r="C1101" s="3" t="s">
        <v>1741</v>
      </c>
      <c r="D1101" s="5">
        <v>17</v>
      </c>
      <c r="E1101" s="3" t="s">
        <v>311</v>
      </c>
      <c r="F1101" s="5">
        <v>11</v>
      </c>
      <c r="G1101" s="5">
        <v>15</v>
      </c>
      <c r="H1101" s="3" t="s">
        <v>3</v>
      </c>
      <c r="I1101" s="3" t="s">
        <v>3</v>
      </c>
      <c r="J1101" s="5">
        <v>3</v>
      </c>
      <c r="K1101" s="3" t="s">
        <v>1742</v>
      </c>
      <c r="L1101" s="48">
        <v>3.9</v>
      </c>
      <c r="M1101" s="5">
        <v>87</v>
      </c>
      <c r="N1101" s="48">
        <v>2.106</v>
      </c>
      <c r="O1101" s="48">
        <v>62.9032258</v>
      </c>
      <c r="P1101" s="5">
        <v>52</v>
      </c>
      <c r="Q1101" s="3"/>
    </row>
    <row x14ac:dyDescent="0.25" r="1102" customHeight="1" ht="16.5">
      <c r="A1102" s="5">
        <v>1409</v>
      </c>
      <c r="B1102" s="3" t="s">
        <v>4560</v>
      </c>
      <c r="C1102" s="3" t="s">
        <v>4561</v>
      </c>
      <c r="D1102" s="5">
        <v>4</v>
      </c>
      <c r="E1102" s="3" t="s">
        <v>243</v>
      </c>
      <c r="F1102" s="5">
        <v>6</v>
      </c>
      <c r="G1102" s="5">
        <v>129</v>
      </c>
      <c r="H1102" s="3" t="s">
        <v>3</v>
      </c>
      <c r="I1102" s="3" t="s">
        <v>3</v>
      </c>
      <c r="J1102" s="55"/>
      <c r="K1102" s="3"/>
      <c r="L1102" s="48">
        <v>3.9</v>
      </c>
      <c r="M1102" s="5">
        <v>75</v>
      </c>
      <c r="N1102" s="48">
        <v>2.304</v>
      </c>
      <c r="O1102" s="48">
        <v>56.6666667</v>
      </c>
      <c r="P1102" s="5">
        <v>34</v>
      </c>
      <c r="Q1102" s="3"/>
    </row>
    <row x14ac:dyDescent="0.25" r="1103" customHeight="1" ht="16.5">
      <c r="A1103" s="5">
        <v>1440</v>
      </c>
      <c r="B1103" s="3" t="s">
        <v>4562</v>
      </c>
      <c r="C1103" s="3" t="s">
        <v>4563</v>
      </c>
      <c r="D1103" s="5">
        <v>42</v>
      </c>
      <c r="E1103" s="3" t="s">
        <v>982</v>
      </c>
      <c r="F1103" s="5">
        <v>1</v>
      </c>
      <c r="G1103" s="5">
        <v>35</v>
      </c>
      <c r="H1103" s="3" t="s">
        <v>3</v>
      </c>
      <c r="I1103" s="3" t="s">
        <v>3</v>
      </c>
      <c r="J1103" s="5">
        <v>3</v>
      </c>
      <c r="K1103" s="3" t="s">
        <v>4564</v>
      </c>
      <c r="L1103" s="48">
        <v>4.8</v>
      </c>
      <c r="M1103" s="5">
        <v>83</v>
      </c>
      <c r="N1103" s="48">
        <v>2.68</v>
      </c>
      <c r="O1103" s="48">
        <v>61.1111111</v>
      </c>
      <c r="P1103" s="5">
        <v>40</v>
      </c>
      <c r="Q1103" s="3"/>
    </row>
    <row x14ac:dyDescent="0.25" r="1104" customHeight="1" ht="16.5">
      <c r="A1104" s="5">
        <v>1465</v>
      </c>
      <c r="B1104" s="3" t="s">
        <v>4565</v>
      </c>
      <c r="C1104" s="3" t="s">
        <v>4566</v>
      </c>
      <c r="D1104" s="5">
        <v>37</v>
      </c>
      <c r="E1104" s="3" t="s">
        <v>446</v>
      </c>
      <c r="F1104" s="5">
        <v>1</v>
      </c>
      <c r="G1104" s="5">
        <v>5</v>
      </c>
      <c r="H1104" s="3" t="s">
        <v>3</v>
      </c>
      <c r="I1104" s="3" t="s">
        <v>3</v>
      </c>
      <c r="J1104" s="55"/>
      <c r="K1104" s="3"/>
      <c r="L1104" s="48">
        <v>2.8</v>
      </c>
      <c r="M1104" s="5">
        <v>72</v>
      </c>
      <c r="N1104" s="48">
        <v>1.255</v>
      </c>
      <c r="O1104" s="48">
        <v>42.3913043</v>
      </c>
      <c r="P1104" s="5">
        <v>32</v>
      </c>
      <c r="Q1104" s="3"/>
    </row>
    <row x14ac:dyDescent="0.25" r="1105" customHeight="1" ht="16.5">
      <c r="A1105" s="5">
        <v>1564</v>
      </c>
      <c r="B1105" s="3" t="s">
        <v>4567</v>
      </c>
      <c r="C1105" s="3" t="s">
        <v>4568</v>
      </c>
      <c r="D1105" s="5">
        <v>7</v>
      </c>
      <c r="E1105" s="3" t="s">
        <v>1210</v>
      </c>
      <c r="F1105" s="5">
        <v>4</v>
      </c>
      <c r="G1105" s="5">
        <v>17</v>
      </c>
      <c r="H1105" s="3" t="s">
        <v>3</v>
      </c>
      <c r="I1105" s="3" t="s">
        <v>3</v>
      </c>
      <c r="J1105" s="5">
        <v>3</v>
      </c>
      <c r="K1105" s="3" t="s">
        <v>4569</v>
      </c>
      <c r="L1105" s="48">
        <v>4.3</v>
      </c>
      <c r="M1105" s="5">
        <v>80</v>
      </c>
      <c r="N1105" s="48">
        <v>2.013</v>
      </c>
      <c r="O1105" s="48">
        <v>69.047619</v>
      </c>
      <c r="P1105" s="5">
        <v>33</v>
      </c>
      <c r="Q1105" s="3"/>
    </row>
    <row x14ac:dyDescent="0.25" r="1106" customHeight="1" ht="16.5">
      <c r="A1106" s="5">
        <v>1592</v>
      </c>
      <c r="B1106" s="3" t="s">
        <v>4570</v>
      </c>
      <c r="C1106" s="3" t="s">
        <v>4571</v>
      </c>
      <c r="D1106" s="5">
        <v>46</v>
      </c>
      <c r="E1106" s="3" t="s">
        <v>795</v>
      </c>
      <c r="F1106" s="5">
        <v>1</v>
      </c>
      <c r="G1106" s="5">
        <v>5</v>
      </c>
      <c r="H1106" s="3" t="s">
        <v>3</v>
      </c>
      <c r="I1106" s="3" t="s">
        <v>3</v>
      </c>
      <c r="J1106" s="5">
        <v>2</v>
      </c>
      <c r="K1106" s="3" t="s">
        <v>4572</v>
      </c>
      <c r="L1106" s="48">
        <v>1.6</v>
      </c>
      <c r="M1106" s="5">
        <v>62</v>
      </c>
      <c r="N1106" s="48">
        <v>0.764</v>
      </c>
      <c r="O1106" s="48">
        <v>19.8924731</v>
      </c>
      <c r="P1106" s="5">
        <v>16</v>
      </c>
      <c r="Q1106" s="3"/>
    </row>
    <row x14ac:dyDescent="0.25" r="1107" customHeight="1" ht="16.5">
      <c r="A1107" s="5">
        <v>1595</v>
      </c>
      <c r="B1107" s="3" t="s">
        <v>4573</v>
      </c>
      <c r="C1107" s="3" t="s">
        <v>4574</v>
      </c>
      <c r="D1107" s="5">
        <v>16</v>
      </c>
      <c r="E1107" s="3" t="s">
        <v>55</v>
      </c>
      <c r="F1107" s="5">
        <v>2</v>
      </c>
      <c r="G1107" s="5">
        <v>2</v>
      </c>
      <c r="H1107" s="3" t="s">
        <v>3</v>
      </c>
      <c r="I1107" s="3" t="s">
        <v>3</v>
      </c>
      <c r="J1107" s="5">
        <v>3</v>
      </c>
      <c r="K1107" s="3" t="s">
        <v>4575</v>
      </c>
      <c r="L1107" s="48">
        <v>2.3</v>
      </c>
      <c r="M1107" s="5">
        <v>82</v>
      </c>
      <c r="N1107" s="48">
        <v>1.207</v>
      </c>
      <c r="O1107" s="48">
        <v>32.7586207</v>
      </c>
      <c r="P1107" s="5">
        <v>16</v>
      </c>
      <c r="Q1107" s="3"/>
    </row>
    <row x14ac:dyDescent="0.25" r="1108" customHeight="1" ht="16.5">
      <c r="A1108" s="5">
        <v>1620</v>
      </c>
      <c r="B1108" s="3" t="s">
        <v>398</v>
      </c>
      <c r="C1108" s="3" t="s">
        <v>399</v>
      </c>
      <c r="D1108" s="5">
        <v>15</v>
      </c>
      <c r="E1108" s="3" t="s">
        <v>82</v>
      </c>
      <c r="F1108" s="5">
        <v>21</v>
      </c>
      <c r="G1108" s="5">
        <v>25</v>
      </c>
      <c r="H1108" s="3" t="s">
        <v>3</v>
      </c>
      <c r="I1108" s="3" t="s">
        <v>3</v>
      </c>
      <c r="J1108" s="5">
        <v>2</v>
      </c>
      <c r="K1108" s="3" t="s">
        <v>400</v>
      </c>
      <c r="L1108" s="48">
        <v>4.8</v>
      </c>
      <c r="M1108" s="5">
        <v>81</v>
      </c>
      <c r="N1108" s="48">
        <v>2.46</v>
      </c>
      <c r="O1108" s="48">
        <v>62.1794872</v>
      </c>
      <c r="P1108" s="5">
        <v>34</v>
      </c>
      <c r="Q1108" s="3"/>
    </row>
    <row x14ac:dyDescent="0.25" r="1109" customHeight="1" ht="16.5">
      <c r="A1109" s="5">
        <v>1621</v>
      </c>
      <c r="B1109" s="3" t="s">
        <v>4576</v>
      </c>
      <c r="C1109" s="3" t="s">
        <v>4577</v>
      </c>
      <c r="D1109" s="5">
        <v>16</v>
      </c>
      <c r="E1109" s="3" t="s">
        <v>55</v>
      </c>
      <c r="F1109" s="5">
        <v>3</v>
      </c>
      <c r="G1109" s="5">
        <v>3</v>
      </c>
      <c r="H1109" s="3" t="s">
        <v>3</v>
      </c>
      <c r="I1109" s="3" t="s">
        <v>3</v>
      </c>
      <c r="J1109" s="55"/>
      <c r="K1109" s="3"/>
      <c r="L1109" s="48">
        <v>3.4</v>
      </c>
      <c r="M1109" s="5">
        <v>78</v>
      </c>
      <c r="N1109" s="48">
        <v>2.138</v>
      </c>
      <c r="O1109" s="48">
        <v>55.3435115</v>
      </c>
      <c r="P1109" s="5">
        <v>44</v>
      </c>
      <c r="Q1109" s="3"/>
    </row>
    <row x14ac:dyDescent="0.25" r="1110" customHeight="1" ht="16.5">
      <c r="A1110" s="5">
        <v>1646</v>
      </c>
      <c r="B1110" s="3" t="s">
        <v>4578</v>
      </c>
      <c r="C1110" s="3" t="s">
        <v>4579</v>
      </c>
      <c r="D1110" s="5">
        <v>23</v>
      </c>
      <c r="E1110" s="3" t="s">
        <v>2298</v>
      </c>
      <c r="F1110" s="5">
        <v>1</v>
      </c>
      <c r="G1110" s="5">
        <v>24</v>
      </c>
      <c r="H1110" s="3" t="s">
        <v>4</v>
      </c>
      <c r="I1110" s="3" t="s">
        <v>3</v>
      </c>
      <c r="J1110" s="5">
        <v>2</v>
      </c>
      <c r="K1110" s="3" t="s">
        <v>4580</v>
      </c>
      <c r="L1110" s="48">
        <v>2.4</v>
      </c>
      <c r="M1110" s="5">
        <v>69</v>
      </c>
      <c r="N1110" s="48">
        <v>1.628</v>
      </c>
      <c r="O1110" s="48">
        <v>62.6984127</v>
      </c>
      <c r="P1110" s="5">
        <v>18</v>
      </c>
      <c r="Q1110" s="3"/>
    </row>
    <row x14ac:dyDescent="0.25" r="1111" customHeight="1" ht="16.5">
      <c r="A1111" s="5">
        <v>1697</v>
      </c>
      <c r="B1111" s="3" t="s">
        <v>1519</v>
      </c>
      <c r="C1111" s="3" t="s">
        <v>1520</v>
      </c>
      <c r="D1111" s="5">
        <v>9</v>
      </c>
      <c r="E1111" s="3" t="s">
        <v>120</v>
      </c>
      <c r="F1111" s="5">
        <v>16</v>
      </c>
      <c r="G1111" s="5">
        <v>29</v>
      </c>
      <c r="H1111" s="3" t="s">
        <v>4</v>
      </c>
      <c r="I1111" s="3" t="s">
        <v>3</v>
      </c>
      <c r="J1111" s="5">
        <v>3</v>
      </c>
      <c r="K1111" s="3" t="s">
        <v>1521</v>
      </c>
      <c r="L1111" s="48">
        <v>5.9</v>
      </c>
      <c r="M1111" s="5">
        <v>73</v>
      </c>
      <c r="N1111" s="48">
        <v>3.376</v>
      </c>
      <c r="O1111" s="48">
        <v>66.9871795</v>
      </c>
      <c r="P1111" s="5">
        <v>50</v>
      </c>
      <c r="Q1111" s="3"/>
    </row>
    <row x14ac:dyDescent="0.25" r="1112" customHeight="1" ht="16.5">
      <c r="A1112" s="5">
        <v>1705</v>
      </c>
      <c r="B1112" s="3" t="s">
        <v>4581</v>
      </c>
      <c r="C1112" s="3" t="s">
        <v>4582</v>
      </c>
      <c r="D1112" s="5">
        <v>7</v>
      </c>
      <c r="E1112" s="3" t="s">
        <v>1210</v>
      </c>
      <c r="F1112" s="5">
        <v>7</v>
      </c>
      <c r="G1112" s="5">
        <v>78</v>
      </c>
      <c r="H1112" s="3" t="s">
        <v>3</v>
      </c>
      <c r="I1112" s="3" t="s">
        <v>3</v>
      </c>
      <c r="J1112" s="5">
        <v>2</v>
      </c>
      <c r="K1112" s="3" t="s">
        <v>4583</v>
      </c>
      <c r="L1112" s="48">
        <v>2.8</v>
      </c>
      <c r="M1112" s="5">
        <v>76</v>
      </c>
      <c r="N1112" s="48">
        <v>1.54</v>
      </c>
      <c r="O1112" s="48">
        <v>66.3690476</v>
      </c>
      <c r="P1112" s="5">
        <v>22</v>
      </c>
      <c r="Q1112" s="3"/>
    </row>
    <row x14ac:dyDescent="0.25" r="1113" customHeight="1" ht="16.5">
      <c r="A1113" s="5">
        <v>1726</v>
      </c>
      <c r="B1113" s="3" t="s">
        <v>4584</v>
      </c>
      <c r="C1113" s="3" t="s">
        <v>4585</v>
      </c>
      <c r="D1113" s="5">
        <v>42</v>
      </c>
      <c r="E1113" s="3" t="s">
        <v>982</v>
      </c>
      <c r="F1113" s="5">
        <v>10</v>
      </c>
      <c r="G1113" s="5">
        <v>26</v>
      </c>
      <c r="H1113" s="3" t="s">
        <v>3</v>
      </c>
      <c r="I1113" s="3" t="s">
        <v>3</v>
      </c>
      <c r="J1113" s="5">
        <v>3</v>
      </c>
      <c r="K1113" s="3" t="s">
        <v>4586</v>
      </c>
      <c r="L1113" s="48">
        <v>3.8</v>
      </c>
      <c r="M1113" s="5">
        <v>74</v>
      </c>
      <c r="N1113" s="48">
        <v>2.074</v>
      </c>
      <c r="O1113" s="48">
        <v>81.25</v>
      </c>
      <c r="P1113" s="5">
        <v>32</v>
      </c>
      <c r="Q1113" s="3"/>
    </row>
    <row x14ac:dyDescent="0.25" r="1114" customHeight="1" ht="16.5">
      <c r="A1114" s="5">
        <v>1739</v>
      </c>
      <c r="B1114" s="3" t="s">
        <v>4587</v>
      </c>
      <c r="C1114" s="3" t="s">
        <v>4588</v>
      </c>
      <c r="D1114" s="5">
        <v>4</v>
      </c>
      <c r="E1114" s="3" t="s">
        <v>243</v>
      </c>
      <c r="F1114" s="5">
        <v>8</v>
      </c>
      <c r="G1114" s="5">
        <v>145</v>
      </c>
      <c r="H1114" s="3" t="s">
        <v>3</v>
      </c>
      <c r="I1114" s="3" t="s">
        <v>3</v>
      </c>
      <c r="J1114" s="5">
        <v>2</v>
      </c>
      <c r="K1114" s="3" t="s">
        <v>4589</v>
      </c>
      <c r="L1114" s="48">
        <v>5.5</v>
      </c>
      <c r="M1114" s="5">
        <v>82</v>
      </c>
      <c r="N1114" s="48">
        <v>3.28</v>
      </c>
      <c r="O1114" s="48">
        <v>78.8659794</v>
      </c>
      <c r="P1114" s="5">
        <v>45</v>
      </c>
      <c r="Q1114" s="3"/>
    </row>
    <row x14ac:dyDescent="0.25" r="1115" customHeight="1" ht="16.5">
      <c r="A1115" s="5">
        <v>1780</v>
      </c>
      <c r="B1115" s="3" t="s">
        <v>4590</v>
      </c>
      <c r="C1115" s="3" t="s">
        <v>4591</v>
      </c>
      <c r="D1115" s="5">
        <v>16</v>
      </c>
      <c r="E1115" s="3" t="s">
        <v>55</v>
      </c>
      <c r="F1115" s="5">
        <v>9</v>
      </c>
      <c r="G1115" s="5">
        <v>9</v>
      </c>
      <c r="H1115" s="3" t="s">
        <v>3</v>
      </c>
      <c r="I1115" s="3" t="s">
        <v>3</v>
      </c>
      <c r="J1115" s="5">
        <v>2</v>
      </c>
      <c r="K1115" s="3" t="s">
        <v>4592</v>
      </c>
      <c r="L1115" s="48">
        <v>5.3</v>
      </c>
      <c r="M1115" s="5">
        <v>85</v>
      </c>
      <c r="N1115" s="48">
        <v>2.923</v>
      </c>
      <c r="O1115" s="48">
        <v>71.1538462</v>
      </c>
      <c r="P1115" s="5">
        <v>36</v>
      </c>
      <c r="Q1115" s="3"/>
    </row>
    <row x14ac:dyDescent="0.25" r="1116" customHeight="1" ht="16.5">
      <c r="A1116" s="5">
        <v>1797</v>
      </c>
      <c r="B1116" s="3" t="s">
        <v>4593</v>
      </c>
      <c r="C1116" s="3" t="s">
        <v>4594</v>
      </c>
      <c r="D1116" s="5">
        <v>16</v>
      </c>
      <c r="E1116" s="3" t="s">
        <v>55</v>
      </c>
      <c r="F1116" s="5">
        <v>13</v>
      </c>
      <c r="G1116" s="5">
        <v>13</v>
      </c>
      <c r="H1116" s="3" t="s">
        <v>3</v>
      </c>
      <c r="I1116" s="3" t="s">
        <v>3</v>
      </c>
      <c r="J1116" s="5">
        <v>2</v>
      </c>
      <c r="K1116" s="3" t="s">
        <v>4595</v>
      </c>
      <c r="L1116" s="48">
        <v>3.5</v>
      </c>
      <c r="M1116" s="5">
        <v>78</v>
      </c>
      <c r="N1116" s="48">
        <v>1.919</v>
      </c>
      <c r="O1116" s="48">
        <v>55.078125</v>
      </c>
      <c r="P1116" s="5">
        <v>38</v>
      </c>
      <c r="Q1116" s="3"/>
    </row>
    <row x14ac:dyDescent="0.25" r="1117" customHeight="1" ht="16.5">
      <c r="A1117" s="5">
        <v>1799</v>
      </c>
      <c r="B1117" s="3" t="s">
        <v>4596</v>
      </c>
      <c r="C1117" s="3" t="s">
        <v>4597</v>
      </c>
      <c r="D1117" s="5">
        <v>18</v>
      </c>
      <c r="E1117" s="3" t="s">
        <v>196</v>
      </c>
      <c r="F1117" s="5">
        <v>2</v>
      </c>
      <c r="G1117" s="5">
        <v>97</v>
      </c>
      <c r="H1117" s="3" t="s">
        <v>3</v>
      </c>
      <c r="I1117" s="3" t="s">
        <v>3</v>
      </c>
      <c r="J1117" s="55"/>
      <c r="K1117" s="3"/>
      <c r="L1117" s="48">
        <v>5.1</v>
      </c>
      <c r="M1117" s="5">
        <v>68</v>
      </c>
      <c r="N1117" s="48">
        <v>2.926</v>
      </c>
      <c r="O1117" s="48">
        <v>86.2637363</v>
      </c>
      <c r="P1117" s="5">
        <v>35</v>
      </c>
      <c r="Q1117" s="3"/>
    </row>
    <row x14ac:dyDescent="0.25" r="1118" customHeight="1" ht="16.5">
      <c r="A1118" s="5">
        <v>1804</v>
      </c>
      <c r="B1118" s="3" t="s">
        <v>4598</v>
      </c>
      <c r="C1118" s="3" t="s">
        <v>4599</v>
      </c>
      <c r="D1118" s="5">
        <v>19</v>
      </c>
      <c r="E1118" s="3" t="s">
        <v>116</v>
      </c>
      <c r="F1118" s="5">
        <v>4</v>
      </c>
      <c r="G1118" s="5">
        <v>28</v>
      </c>
      <c r="H1118" s="3" t="s">
        <v>3</v>
      </c>
      <c r="I1118" s="3" t="s">
        <v>3</v>
      </c>
      <c r="J1118" s="5">
        <v>2</v>
      </c>
      <c r="K1118" s="3" t="s">
        <v>4600</v>
      </c>
      <c r="L1118" s="48">
        <v>5.5</v>
      </c>
      <c r="M1118" s="5">
        <v>81</v>
      </c>
      <c r="N1118" s="48">
        <v>2.997</v>
      </c>
      <c r="O1118" s="48">
        <v>59.4444444</v>
      </c>
      <c r="P1118" s="5">
        <v>50</v>
      </c>
      <c r="Q1118" s="3"/>
    </row>
    <row x14ac:dyDescent="0.25" r="1119" customHeight="1" ht="16.5">
      <c r="A1119" s="5">
        <v>1805</v>
      </c>
      <c r="B1119" s="3" t="s">
        <v>4601</v>
      </c>
      <c r="C1119" s="3" t="s">
        <v>4602</v>
      </c>
      <c r="D1119" s="5">
        <v>8</v>
      </c>
      <c r="E1119" s="3" t="s">
        <v>64</v>
      </c>
      <c r="F1119" s="5">
        <v>2</v>
      </c>
      <c r="G1119" s="5">
        <v>10</v>
      </c>
      <c r="H1119" s="3" t="s">
        <v>3</v>
      </c>
      <c r="I1119" s="3" t="s">
        <v>3</v>
      </c>
      <c r="J1119" s="5">
        <v>2</v>
      </c>
      <c r="K1119" s="3" t="s">
        <v>4603</v>
      </c>
      <c r="L1119" s="48">
        <v>5.9</v>
      </c>
      <c r="M1119" s="5">
        <v>77</v>
      </c>
      <c r="N1119" s="48">
        <v>3.561</v>
      </c>
      <c r="O1119" s="48">
        <v>70.9259259</v>
      </c>
      <c r="P1119" s="5">
        <v>44</v>
      </c>
      <c r="Q1119" s="3"/>
    </row>
    <row x14ac:dyDescent="0.25" r="1120" customHeight="1" ht="16.5">
      <c r="A1120" s="5">
        <v>1823</v>
      </c>
      <c r="B1120" s="3" t="s">
        <v>4604</v>
      </c>
      <c r="C1120" s="3" t="s">
        <v>4605</v>
      </c>
      <c r="D1120" s="5">
        <v>16</v>
      </c>
      <c r="E1120" s="3" t="s">
        <v>55</v>
      </c>
      <c r="F1120" s="5">
        <v>77</v>
      </c>
      <c r="G1120" s="5">
        <v>77</v>
      </c>
      <c r="H1120" s="3" t="s">
        <v>2</v>
      </c>
      <c r="I1120" s="3" t="s">
        <v>3</v>
      </c>
      <c r="J1120" s="5">
        <v>3</v>
      </c>
      <c r="K1120" s="3" t="s">
        <v>4606</v>
      </c>
      <c r="L1120" s="48">
        <v>6.8</v>
      </c>
      <c r="M1120" s="5">
        <v>91</v>
      </c>
      <c r="N1120" s="48">
        <v>3.745</v>
      </c>
      <c r="O1120" s="48">
        <v>73.2258065</v>
      </c>
      <c r="P1120" s="5">
        <v>59</v>
      </c>
      <c r="Q1120" s="3"/>
    </row>
    <row x14ac:dyDescent="0.25" r="1121" customHeight="1" ht="16.5">
      <c r="A1121" s="5">
        <v>1825</v>
      </c>
      <c r="B1121" s="3" t="s">
        <v>4607</v>
      </c>
      <c r="C1121" s="3" t="s">
        <v>4608</v>
      </c>
      <c r="D1121" s="5">
        <v>16</v>
      </c>
      <c r="E1121" s="3" t="s">
        <v>55</v>
      </c>
      <c r="F1121" s="5">
        <v>6</v>
      </c>
      <c r="G1121" s="5">
        <v>6</v>
      </c>
      <c r="H1121" s="3" t="s">
        <v>3</v>
      </c>
      <c r="I1121" s="3" t="s">
        <v>3</v>
      </c>
      <c r="J1121" s="5">
        <v>3</v>
      </c>
      <c r="K1121" s="3" t="s">
        <v>4609</v>
      </c>
      <c r="L1121" s="48">
        <v>4.5</v>
      </c>
      <c r="M1121" s="5">
        <v>83</v>
      </c>
      <c r="N1121" s="48">
        <v>2.86</v>
      </c>
      <c r="O1121" s="48">
        <v>59.6774194</v>
      </c>
      <c r="P1121" s="5">
        <v>44</v>
      </c>
      <c r="Q1121" s="3"/>
    </row>
    <row x14ac:dyDescent="0.25" r="1122" customHeight="1" ht="16.5">
      <c r="A1122" s="5">
        <v>1862</v>
      </c>
      <c r="B1122" s="3" t="s">
        <v>4610</v>
      </c>
      <c r="C1122" s="3" t="s">
        <v>4611</v>
      </c>
      <c r="D1122" s="5">
        <v>42</v>
      </c>
      <c r="E1122" s="3" t="s">
        <v>982</v>
      </c>
      <c r="F1122" s="5">
        <v>1</v>
      </c>
      <c r="G1122" s="5">
        <v>47</v>
      </c>
      <c r="H1122" s="3" t="s">
        <v>3</v>
      </c>
      <c r="I1122" s="3" t="s">
        <v>3</v>
      </c>
      <c r="J1122" s="55"/>
      <c r="K1122" s="3"/>
      <c r="L1122" s="48">
        <v>3.4</v>
      </c>
      <c r="M1122" s="5">
        <v>85</v>
      </c>
      <c r="N1122" s="48">
        <v>2.123</v>
      </c>
      <c r="O1122" s="48">
        <v>79.7029703</v>
      </c>
      <c r="P1122" s="5">
        <v>26</v>
      </c>
      <c r="Q1122" s="3"/>
    </row>
    <row x14ac:dyDescent="0.25" r="1123" customHeight="1" ht="16.5">
      <c r="A1123" s="5">
        <v>1881</v>
      </c>
      <c r="B1123" s="3" t="s">
        <v>4612</v>
      </c>
      <c r="C1123" s="3" t="s">
        <v>4613</v>
      </c>
      <c r="D1123" s="5">
        <v>25</v>
      </c>
      <c r="E1123" s="3" t="s">
        <v>1545</v>
      </c>
      <c r="F1123" s="5">
        <v>5</v>
      </c>
      <c r="G1123" s="5">
        <v>142</v>
      </c>
      <c r="H1123" s="3" t="s">
        <v>3</v>
      </c>
      <c r="I1123" s="3" t="s">
        <v>3</v>
      </c>
      <c r="J1123" s="5">
        <v>3</v>
      </c>
      <c r="K1123" s="3" t="s">
        <v>4614</v>
      </c>
      <c r="L1123" s="48">
        <v>4.6</v>
      </c>
      <c r="M1123" s="5">
        <v>84</v>
      </c>
      <c r="N1123" s="48">
        <v>2.614</v>
      </c>
      <c r="O1123" s="48">
        <v>87.0689655</v>
      </c>
      <c r="P1123" s="5">
        <v>54</v>
      </c>
      <c r="Q1123" s="3"/>
    </row>
    <row x14ac:dyDescent="0.25" r="1124" customHeight="1" ht="16.5">
      <c r="A1124" s="5">
        <v>1929</v>
      </c>
      <c r="B1124" s="3" t="s">
        <v>4615</v>
      </c>
      <c r="C1124" s="3" t="s">
        <v>4616</v>
      </c>
      <c r="D1124" s="5">
        <v>18</v>
      </c>
      <c r="E1124" s="3" t="s">
        <v>196</v>
      </c>
      <c r="F1124" s="5">
        <v>1</v>
      </c>
      <c r="G1124" s="5">
        <v>2</v>
      </c>
      <c r="H1124" s="3" t="s">
        <v>3</v>
      </c>
      <c r="I1124" s="3" t="s">
        <v>3</v>
      </c>
      <c r="J1124" s="5">
        <v>3</v>
      </c>
      <c r="K1124" s="3" t="s">
        <v>4617</v>
      </c>
      <c r="L1124" s="48">
        <v>5.8</v>
      </c>
      <c r="M1124" s="5">
        <v>87</v>
      </c>
      <c r="N1124" s="48">
        <v>4.197</v>
      </c>
      <c r="O1124" s="48">
        <v>85.2564103</v>
      </c>
      <c r="P1124" s="5">
        <v>42</v>
      </c>
      <c r="Q1124" s="3"/>
    </row>
    <row x14ac:dyDescent="0.25" r="1125" customHeight="1" ht="16.5">
      <c r="A1125" s="5">
        <v>1969</v>
      </c>
      <c r="B1125" s="3" t="s">
        <v>4618</v>
      </c>
      <c r="C1125" s="3" t="s">
        <v>4619</v>
      </c>
      <c r="D1125" s="5">
        <v>7</v>
      </c>
      <c r="E1125" s="3" t="s">
        <v>1210</v>
      </c>
      <c r="F1125" s="5">
        <v>1</v>
      </c>
      <c r="G1125" s="5">
        <v>190</v>
      </c>
      <c r="H1125" s="3" t="s">
        <v>3</v>
      </c>
      <c r="I1125" s="3" t="s">
        <v>3</v>
      </c>
      <c r="J1125" s="55"/>
      <c r="K1125" s="3"/>
      <c r="L1125" s="48">
        <v>4.2</v>
      </c>
      <c r="M1125" s="5">
        <v>77</v>
      </c>
      <c r="N1125" s="48">
        <v>1.961</v>
      </c>
      <c r="O1125" s="5">
        <v>35</v>
      </c>
      <c r="P1125" s="5">
        <v>34</v>
      </c>
      <c r="Q1125" s="3"/>
    </row>
    <row x14ac:dyDescent="0.25" r="1126" customHeight="1" ht="16.5">
      <c r="A1126" s="5">
        <v>2084</v>
      </c>
      <c r="B1126" s="3" t="s">
        <v>4620</v>
      </c>
      <c r="C1126" s="3" t="s">
        <v>4621</v>
      </c>
      <c r="D1126" s="5">
        <v>4</v>
      </c>
      <c r="E1126" s="3" t="s">
        <v>243</v>
      </c>
      <c r="F1126" s="5">
        <v>5</v>
      </c>
      <c r="G1126" s="5">
        <v>436</v>
      </c>
      <c r="H1126" s="3" t="s">
        <v>3</v>
      </c>
      <c r="I1126" s="3" t="s">
        <v>3</v>
      </c>
      <c r="J1126" s="55"/>
      <c r="K1126" s="3"/>
      <c r="L1126" s="48">
        <v>4.7</v>
      </c>
      <c r="M1126" s="5">
        <v>66</v>
      </c>
      <c r="N1126" s="48">
        <v>3.594</v>
      </c>
      <c r="O1126" s="48">
        <v>78.4883721</v>
      </c>
      <c r="P1126" s="5">
        <v>37</v>
      </c>
      <c r="Q1126" s="3"/>
    </row>
    <row x14ac:dyDescent="0.25" r="1127" customHeight="1" ht="16.5">
      <c r="A1127" s="5">
        <v>2160</v>
      </c>
      <c r="B1127" s="3" t="s">
        <v>4622</v>
      </c>
      <c r="C1127" s="3" t="s">
        <v>4623</v>
      </c>
      <c r="D1127" s="5">
        <v>42</v>
      </c>
      <c r="E1127" s="3" t="s">
        <v>982</v>
      </c>
      <c r="F1127" s="5">
        <v>2</v>
      </c>
      <c r="G1127" s="5">
        <v>15</v>
      </c>
      <c r="H1127" s="3" t="s">
        <v>3</v>
      </c>
      <c r="I1127" s="3" t="s">
        <v>3</v>
      </c>
      <c r="J1127" s="5">
        <v>2</v>
      </c>
      <c r="K1127" s="3" t="s">
        <v>4624</v>
      </c>
      <c r="L1127" s="5">
        <v>5</v>
      </c>
      <c r="M1127" s="5">
        <v>84</v>
      </c>
      <c r="N1127" s="48">
        <v>2.149</v>
      </c>
      <c r="O1127" s="48">
        <v>32.7586207</v>
      </c>
      <c r="P1127" s="5">
        <v>26</v>
      </c>
      <c r="Q1127" s="3"/>
    </row>
    <row x14ac:dyDescent="0.25" r="1128" customHeight="1" ht="16.5">
      <c r="A1128" s="5">
        <v>2203</v>
      </c>
      <c r="B1128" s="3" t="s">
        <v>4625</v>
      </c>
      <c r="C1128" s="3" t="s">
        <v>4626</v>
      </c>
      <c r="D1128" s="5">
        <v>16</v>
      </c>
      <c r="E1128" s="3" t="s">
        <v>55</v>
      </c>
      <c r="F1128" s="5">
        <v>1</v>
      </c>
      <c r="G1128" s="5">
        <v>1</v>
      </c>
      <c r="H1128" s="3" t="s">
        <v>3</v>
      </c>
      <c r="I1128" s="3" t="s">
        <v>3</v>
      </c>
      <c r="J1128" s="5">
        <v>3</v>
      </c>
      <c r="K1128" s="3" t="s">
        <v>4627</v>
      </c>
      <c r="L1128" s="48">
        <v>5.1</v>
      </c>
      <c r="M1128" s="5">
        <v>83</v>
      </c>
      <c r="N1128" s="48">
        <v>2.652</v>
      </c>
      <c r="O1128" s="48">
        <v>74.137931</v>
      </c>
      <c r="P1128" s="5">
        <v>56</v>
      </c>
      <c r="Q1128" s="3"/>
    </row>
    <row x14ac:dyDescent="0.25" r="1129" customHeight="1" ht="16.5">
      <c r="A1129" s="5">
        <v>2382</v>
      </c>
      <c r="B1129" s="3" t="s">
        <v>4628</v>
      </c>
      <c r="C1129" s="3" t="s">
        <v>4629</v>
      </c>
      <c r="D1129" s="5">
        <v>8</v>
      </c>
      <c r="E1129" s="3" t="s">
        <v>64</v>
      </c>
      <c r="F1129" s="5">
        <v>2</v>
      </c>
      <c r="G1129" s="5">
        <v>26</v>
      </c>
      <c r="H1129" s="3" t="s">
        <v>3</v>
      </c>
      <c r="I1129" s="3" t="s">
        <v>3</v>
      </c>
      <c r="J1129" s="55"/>
      <c r="K1129" s="3"/>
      <c r="L1129" s="48">
        <v>6.3</v>
      </c>
      <c r="M1129" s="5">
        <v>83</v>
      </c>
      <c r="N1129" s="48">
        <v>3.158</v>
      </c>
      <c r="O1129" s="48">
        <v>72.2222222</v>
      </c>
      <c r="P1129" s="5">
        <v>46</v>
      </c>
      <c r="Q1129" s="3"/>
    </row>
    <row x14ac:dyDescent="0.25" r="1130" customHeight="1" ht="16.5">
      <c r="A1130" s="5">
        <v>2410</v>
      </c>
      <c r="B1130" s="3" t="s">
        <v>4630</v>
      </c>
      <c r="C1130" s="3" t="s">
        <v>4631</v>
      </c>
      <c r="D1130" s="5">
        <v>18</v>
      </c>
      <c r="E1130" s="3" t="s">
        <v>196</v>
      </c>
      <c r="F1130" s="5">
        <v>14</v>
      </c>
      <c r="G1130" s="5">
        <v>26</v>
      </c>
      <c r="H1130" s="3" t="s">
        <v>3</v>
      </c>
      <c r="I1130" s="3" t="s">
        <v>3</v>
      </c>
      <c r="J1130" s="5">
        <v>3</v>
      </c>
      <c r="K1130" s="3" t="s">
        <v>4632</v>
      </c>
      <c r="L1130" s="5">
        <v>4</v>
      </c>
      <c r="M1130" s="5">
        <v>79</v>
      </c>
      <c r="N1130" s="48">
        <v>2.721</v>
      </c>
      <c r="O1130" s="48">
        <v>58.4507042</v>
      </c>
      <c r="P1130" s="5">
        <v>30</v>
      </c>
      <c r="Q1130" s="3"/>
    </row>
    <row x14ac:dyDescent="0.25" r="1131" customHeight="1" ht="16.5">
      <c r="A1131" s="5">
        <v>2420</v>
      </c>
      <c r="B1131" s="3" t="s">
        <v>4633</v>
      </c>
      <c r="C1131" s="3" t="s">
        <v>4634</v>
      </c>
      <c r="D1131" s="5">
        <v>46</v>
      </c>
      <c r="E1131" s="3" t="s">
        <v>795</v>
      </c>
      <c r="F1131" s="5">
        <v>1</v>
      </c>
      <c r="G1131" s="5">
        <v>36</v>
      </c>
      <c r="H1131" s="3" t="s">
        <v>3</v>
      </c>
      <c r="I1131" s="3" t="s">
        <v>3</v>
      </c>
      <c r="J1131" s="55"/>
      <c r="K1131" s="3"/>
      <c r="L1131" s="48">
        <v>1.1</v>
      </c>
      <c r="M1131" s="5">
        <v>45</v>
      </c>
      <c r="N1131" s="13"/>
      <c r="O1131" s="13"/>
      <c r="P1131" s="5">
        <v>17</v>
      </c>
      <c r="Q1131" s="3"/>
    </row>
    <row x14ac:dyDescent="0.25" r="1132" customHeight="1" ht="16.5">
      <c r="A1132" s="5">
        <v>2421</v>
      </c>
      <c r="B1132" s="3" t="s">
        <v>4635</v>
      </c>
      <c r="C1132" s="3" t="s">
        <v>4636</v>
      </c>
      <c r="D1132" s="5">
        <v>16</v>
      </c>
      <c r="E1132" s="3" t="s">
        <v>55</v>
      </c>
      <c r="F1132" s="5">
        <v>7</v>
      </c>
      <c r="G1132" s="5">
        <v>7</v>
      </c>
      <c r="H1132" s="3" t="s">
        <v>3</v>
      </c>
      <c r="I1132" s="3" t="s">
        <v>3</v>
      </c>
      <c r="J1132" s="5">
        <v>3</v>
      </c>
      <c r="K1132" s="3" t="s">
        <v>4637</v>
      </c>
      <c r="L1132" s="48">
        <v>5.1</v>
      </c>
      <c r="M1132" s="5">
        <v>83</v>
      </c>
      <c r="N1132" s="48">
        <v>2.883</v>
      </c>
      <c r="O1132" s="48">
        <v>65.7894737</v>
      </c>
      <c r="P1132" s="7"/>
      <c r="Q1132" s="3"/>
    </row>
    <row x14ac:dyDescent="0.25" r="1133" customHeight="1" ht="16.5">
      <c r="A1133" s="5">
        <v>2429</v>
      </c>
      <c r="B1133" s="3" t="s">
        <v>1540</v>
      </c>
      <c r="C1133" s="3" t="s">
        <v>1541</v>
      </c>
      <c r="D1133" s="5">
        <v>8</v>
      </c>
      <c r="E1133" s="3" t="s">
        <v>64</v>
      </c>
      <c r="F1133" s="5">
        <v>38</v>
      </c>
      <c r="G1133" s="5">
        <v>86</v>
      </c>
      <c r="H1133" s="3" t="s">
        <v>3</v>
      </c>
      <c r="I1133" s="3" t="s">
        <v>3</v>
      </c>
      <c r="J1133" s="5">
        <v>3</v>
      </c>
      <c r="K1133" s="3" t="s">
        <v>1542</v>
      </c>
      <c r="L1133" s="48">
        <v>5.1</v>
      </c>
      <c r="M1133" s="5">
        <v>82</v>
      </c>
      <c r="N1133" s="48">
        <v>2.826</v>
      </c>
      <c r="O1133" s="48">
        <v>73.0769231</v>
      </c>
      <c r="P1133" s="5">
        <v>50</v>
      </c>
      <c r="Q1133" s="3"/>
    </row>
    <row x14ac:dyDescent="0.25" r="1134" customHeight="1" ht="16.5">
      <c r="A1134" s="5">
        <v>2478</v>
      </c>
      <c r="B1134" s="3" t="s">
        <v>4638</v>
      </c>
      <c r="C1134" s="3" t="s">
        <v>4639</v>
      </c>
      <c r="D1134" s="5">
        <v>15</v>
      </c>
      <c r="E1134" s="3" t="s">
        <v>82</v>
      </c>
      <c r="F1134" s="5">
        <v>1</v>
      </c>
      <c r="G1134" s="5">
        <v>1</v>
      </c>
      <c r="H1134" s="3" t="s">
        <v>2</v>
      </c>
      <c r="I1134" s="3" t="s">
        <v>3</v>
      </c>
      <c r="J1134" s="55"/>
      <c r="K1134" s="3"/>
      <c r="L1134" s="48">
        <v>4.2</v>
      </c>
      <c r="M1134" s="5">
        <v>92</v>
      </c>
      <c r="N1134" s="48">
        <v>2.464</v>
      </c>
      <c r="O1134" s="48">
        <v>66.969697</v>
      </c>
      <c r="P1134" s="5">
        <v>29</v>
      </c>
      <c r="Q1134" s="3"/>
    </row>
    <row x14ac:dyDescent="0.25" r="1135" customHeight="1" ht="16.5">
      <c r="A1135" s="5">
        <v>2532</v>
      </c>
      <c r="B1135" s="3" t="s">
        <v>84</v>
      </c>
      <c r="C1135" s="3" t="s">
        <v>85</v>
      </c>
      <c r="D1135" s="5">
        <v>8</v>
      </c>
      <c r="E1135" s="3" t="s">
        <v>64</v>
      </c>
      <c r="F1135" s="5">
        <v>23</v>
      </c>
      <c r="G1135" s="5">
        <v>36</v>
      </c>
      <c r="H1135" s="3" t="s">
        <v>3</v>
      </c>
      <c r="I1135" s="3" t="s">
        <v>3</v>
      </c>
      <c r="J1135" s="5">
        <v>2</v>
      </c>
      <c r="K1135" s="3" t="s">
        <v>86</v>
      </c>
      <c r="L1135" s="48">
        <v>6.3</v>
      </c>
      <c r="M1135" s="5">
        <v>80</v>
      </c>
      <c r="N1135" s="48">
        <v>3.13</v>
      </c>
      <c r="O1135" s="48">
        <v>64.1935484</v>
      </c>
      <c r="P1135" s="5">
        <v>52</v>
      </c>
      <c r="Q1135" s="3"/>
    </row>
    <row x14ac:dyDescent="0.25" r="1136" customHeight="1" ht="16.5">
      <c r="A1136" s="5">
        <v>3041</v>
      </c>
      <c r="B1136" s="3" t="s">
        <v>4640</v>
      </c>
      <c r="C1136" s="3" t="s">
        <v>4641</v>
      </c>
      <c r="D1136" s="5">
        <v>4</v>
      </c>
      <c r="E1136" s="3" t="s">
        <v>243</v>
      </c>
      <c r="F1136" s="5">
        <v>4</v>
      </c>
      <c r="G1136" s="5">
        <v>36</v>
      </c>
      <c r="H1136" s="3" t="s">
        <v>3</v>
      </c>
      <c r="I1136" s="3" t="s">
        <v>3</v>
      </c>
      <c r="J1136" s="5">
        <v>2</v>
      </c>
      <c r="K1136" s="3" t="s">
        <v>4642</v>
      </c>
      <c r="L1136" s="48">
        <v>4.2</v>
      </c>
      <c r="M1136" s="5">
        <v>81</v>
      </c>
      <c r="N1136" s="48">
        <v>2.762</v>
      </c>
      <c r="O1136" s="48">
        <v>72.9508197</v>
      </c>
      <c r="P1136" s="5">
        <v>36</v>
      </c>
      <c r="Q1136" s="3"/>
    </row>
    <row x14ac:dyDescent="0.25" r="1137" customHeight="1" ht="16.5">
      <c r="A1137" s="5">
        <v>3042</v>
      </c>
      <c r="B1137" s="3" t="s">
        <v>4643</v>
      </c>
      <c r="C1137" s="3" t="s">
        <v>4644</v>
      </c>
      <c r="D1137" s="5">
        <v>3</v>
      </c>
      <c r="E1137" s="3" t="s">
        <v>146</v>
      </c>
      <c r="F1137" s="5">
        <v>1</v>
      </c>
      <c r="G1137" s="5">
        <v>42</v>
      </c>
      <c r="H1137" s="3" t="s">
        <v>3</v>
      </c>
      <c r="I1137" s="3" t="s">
        <v>3</v>
      </c>
      <c r="J1137" s="5">
        <v>3</v>
      </c>
      <c r="K1137" s="3" t="s">
        <v>4645</v>
      </c>
      <c r="L1137" s="48">
        <v>3.5</v>
      </c>
      <c r="M1137" s="5">
        <v>81</v>
      </c>
      <c r="N1137" s="48">
        <v>2.03</v>
      </c>
      <c r="O1137" s="48">
        <v>47.7272727</v>
      </c>
      <c r="P1137" s="5">
        <v>43</v>
      </c>
      <c r="Q1137" s="3"/>
    </row>
    <row x14ac:dyDescent="0.25" r="1138" customHeight="1" ht="16.5">
      <c r="A1138" s="5">
        <v>3056</v>
      </c>
      <c r="B1138" s="3" t="s">
        <v>4646</v>
      </c>
      <c r="C1138" s="3" t="s">
        <v>4647</v>
      </c>
      <c r="D1138" s="5">
        <v>8</v>
      </c>
      <c r="E1138" s="3" t="s">
        <v>64</v>
      </c>
      <c r="F1138" s="5">
        <v>17</v>
      </c>
      <c r="G1138" s="5">
        <v>34</v>
      </c>
      <c r="H1138" s="3" t="s">
        <v>3</v>
      </c>
      <c r="I1138" s="3" t="s">
        <v>3</v>
      </c>
      <c r="J1138" s="5">
        <v>3</v>
      </c>
      <c r="K1138" s="3" t="s">
        <v>4648</v>
      </c>
      <c r="L1138" s="48">
        <v>5.9</v>
      </c>
      <c r="M1138" s="5">
        <v>78</v>
      </c>
      <c r="N1138" s="48">
        <v>3.347</v>
      </c>
      <c r="O1138" s="48">
        <v>70.1086957</v>
      </c>
      <c r="P1138" s="5">
        <v>50</v>
      </c>
      <c r="Q1138" s="3"/>
    </row>
    <row x14ac:dyDescent="0.25" r="1139" customHeight="1" ht="16.5">
      <c r="A1139" s="5">
        <v>3125</v>
      </c>
      <c r="B1139" s="3" t="s">
        <v>4649</v>
      </c>
      <c r="C1139" s="3" t="s">
        <v>4650</v>
      </c>
      <c r="D1139" s="5">
        <v>9</v>
      </c>
      <c r="E1139" s="3" t="s">
        <v>120</v>
      </c>
      <c r="F1139" s="5">
        <v>7</v>
      </c>
      <c r="G1139" s="5">
        <v>22</v>
      </c>
      <c r="H1139" s="3" t="s">
        <v>5</v>
      </c>
      <c r="I1139" s="3" t="s">
        <v>3</v>
      </c>
      <c r="J1139" s="5">
        <v>3</v>
      </c>
      <c r="K1139" s="3" t="s">
        <v>4651</v>
      </c>
      <c r="L1139" s="48">
        <v>5.2</v>
      </c>
      <c r="M1139" s="5">
        <v>62</v>
      </c>
      <c r="N1139" s="48">
        <v>2.819</v>
      </c>
      <c r="O1139" s="48">
        <v>47.2972973</v>
      </c>
      <c r="P1139" s="5">
        <v>55</v>
      </c>
      <c r="Q1139" s="3"/>
    </row>
    <row x14ac:dyDescent="0.25" r="1140" customHeight="1" ht="16.5">
      <c r="A1140" s="5">
        <v>3224</v>
      </c>
      <c r="B1140" s="3" t="s">
        <v>4652</v>
      </c>
      <c r="C1140" s="3" t="s">
        <v>4653</v>
      </c>
      <c r="D1140" s="5">
        <v>7</v>
      </c>
      <c r="E1140" s="3" t="s">
        <v>1210</v>
      </c>
      <c r="F1140" s="5">
        <v>2</v>
      </c>
      <c r="G1140" s="5">
        <v>88</v>
      </c>
      <c r="H1140" s="3" t="s">
        <v>3</v>
      </c>
      <c r="I1140" s="3" t="s">
        <v>3</v>
      </c>
      <c r="J1140" s="55"/>
      <c r="K1140" s="3"/>
      <c r="L1140" s="5">
        <v>4</v>
      </c>
      <c r="M1140" s="5">
        <v>84</v>
      </c>
      <c r="N1140" s="48">
        <v>1.828</v>
      </c>
      <c r="O1140" s="48">
        <v>72.7722772</v>
      </c>
      <c r="P1140" s="5">
        <v>28</v>
      </c>
      <c r="Q1140" s="3"/>
    </row>
    <row x14ac:dyDescent="0.25" r="1141" customHeight="1" ht="16.5">
      <c r="A1141" s="5">
        <v>3235</v>
      </c>
      <c r="B1141" s="3" t="s">
        <v>4654</v>
      </c>
      <c r="C1141" s="3" t="s">
        <v>4655</v>
      </c>
      <c r="D1141" s="5">
        <v>4</v>
      </c>
      <c r="E1141" s="3" t="s">
        <v>243</v>
      </c>
      <c r="F1141" s="5">
        <v>22</v>
      </c>
      <c r="G1141" s="5">
        <v>67</v>
      </c>
      <c r="H1141" s="3" t="s">
        <v>3</v>
      </c>
      <c r="I1141" s="3" t="s">
        <v>3</v>
      </c>
      <c r="J1141" s="5">
        <v>3</v>
      </c>
      <c r="K1141" s="3" t="s">
        <v>4656</v>
      </c>
      <c r="L1141" s="48">
        <v>4.5</v>
      </c>
      <c r="M1141" s="5">
        <v>66</v>
      </c>
      <c r="N1141" s="48">
        <v>4.831</v>
      </c>
      <c r="O1141" s="48">
        <v>86.8421053</v>
      </c>
      <c r="P1141" s="5">
        <v>33</v>
      </c>
      <c r="Q1141" s="3"/>
    </row>
    <row x14ac:dyDescent="0.25" r="1142" customHeight="1" ht="16.5">
      <c r="A1142" s="5">
        <v>3270</v>
      </c>
      <c r="B1142" s="3" t="s">
        <v>460</v>
      </c>
      <c r="C1142" s="3" t="s">
        <v>461</v>
      </c>
      <c r="D1142" s="5">
        <v>15</v>
      </c>
      <c r="E1142" s="3" t="s">
        <v>82</v>
      </c>
      <c r="F1142" s="5">
        <v>7</v>
      </c>
      <c r="G1142" s="5">
        <v>12</v>
      </c>
      <c r="H1142" s="3" t="s">
        <v>3</v>
      </c>
      <c r="I1142" s="3" t="s">
        <v>3</v>
      </c>
      <c r="J1142" s="5">
        <v>2</v>
      </c>
      <c r="K1142" s="3" t="s">
        <v>462</v>
      </c>
      <c r="L1142" s="48">
        <v>5.1</v>
      </c>
      <c r="M1142" s="5">
        <v>82</v>
      </c>
      <c r="N1142" s="48">
        <v>2.735</v>
      </c>
      <c r="O1142" s="48">
        <v>66.025641</v>
      </c>
      <c r="P1142" s="5">
        <v>41</v>
      </c>
      <c r="Q1142" s="3"/>
    </row>
    <row x14ac:dyDescent="0.25" r="1143" customHeight="1" ht="16.5">
      <c r="A1143" s="5">
        <v>3313</v>
      </c>
      <c r="B1143" s="3" t="s">
        <v>1516</v>
      </c>
      <c r="C1143" s="3" t="s">
        <v>1517</v>
      </c>
      <c r="D1143" s="5">
        <v>45</v>
      </c>
      <c r="E1143" s="3" t="s">
        <v>324</v>
      </c>
      <c r="F1143" s="5">
        <v>5</v>
      </c>
      <c r="G1143" s="5">
        <v>8</v>
      </c>
      <c r="H1143" s="3" t="s">
        <v>3</v>
      </c>
      <c r="I1143" s="3" t="s">
        <v>3</v>
      </c>
      <c r="J1143" s="5">
        <v>3</v>
      </c>
      <c r="K1143" s="3" t="s">
        <v>1518</v>
      </c>
      <c r="L1143" s="48">
        <v>7.4</v>
      </c>
      <c r="M1143" s="5">
        <v>81</v>
      </c>
      <c r="N1143" s="48">
        <v>4.304</v>
      </c>
      <c r="O1143" s="48">
        <v>79.4117647</v>
      </c>
      <c r="P1143" s="5">
        <v>31</v>
      </c>
      <c r="Q1143" s="3"/>
    </row>
    <row x14ac:dyDescent="0.25" r="1144" customHeight="1" ht="16.5">
      <c r="A1144" s="5">
        <v>3373</v>
      </c>
      <c r="B1144" s="3" t="s">
        <v>4657</v>
      </c>
      <c r="C1144" s="3" t="s">
        <v>4658</v>
      </c>
      <c r="D1144" s="5">
        <v>23</v>
      </c>
      <c r="E1144" s="3" t="s">
        <v>2298</v>
      </c>
      <c r="F1144" s="5">
        <v>7</v>
      </c>
      <c r="G1144" s="5">
        <v>360</v>
      </c>
      <c r="H1144" s="3" t="s">
        <v>5</v>
      </c>
      <c r="I1144" s="3" t="s">
        <v>3</v>
      </c>
      <c r="J1144" s="55"/>
      <c r="K1144" s="3"/>
      <c r="L1144" s="5">
        <v>2</v>
      </c>
      <c r="M1144" s="5">
        <v>60</v>
      </c>
      <c r="N1144" s="48">
        <v>1.333</v>
      </c>
      <c r="O1144" s="48">
        <v>60.915493</v>
      </c>
      <c r="P1144" s="5">
        <v>24</v>
      </c>
      <c r="Q1144" s="3"/>
    </row>
    <row x14ac:dyDescent="0.25" r="1145" customHeight="1" ht="16.5">
      <c r="A1145" s="5">
        <v>3694</v>
      </c>
      <c r="B1145" s="3" t="s">
        <v>4659</v>
      </c>
      <c r="C1145" s="3" t="s">
        <v>4660</v>
      </c>
      <c r="D1145" s="5">
        <v>14</v>
      </c>
      <c r="E1145" s="3" t="s">
        <v>156</v>
      </c>
      <c r="F1145" s="5">
        <v>2</v>
      </c>
      <c r="G1145" s="5">
        <v>10</v>
      </c>
      <c r="H1145" s="3" t="s">
        <v>3</v>
      </c>
      <c r="I1145" s="3" t="s">
        <v>3</v>
      </c>
      <c r="J1145" s="55"/>
      <c r="K1145" s="3"/>
      <c r="L1145" s="48">
        <v>7.2</v>
      </c>
      <c r="M1145" s="5">
        <v>85</v>
      </c>
      <c r="N1145" s="48">
        <v>3.324</v>
      </c>
      <c r="O1145" s="48">
        <v>66.091954</v>
      </c>
      <c r="P1145" s="5">
        <v>52</v>
      </c>
      <c r="Q1145" s="3"/>
    </row>
    <row x14ac:dyDescent="0.25" r="1146" customHeight="1" ht="16.5">
      <c r="A1146" s="5">
        <v>3713</v>
      </c>
      <c r="B1146" s="3" t="s">
        <v>4661</v>
      </c>
      <c r="C1146" s="3" t="s">
        <v>4662</v>
      </c>
      <c r="D1146" s="5">
        <v>19</v>
      </c>
      <c r="E1146" s="3" t="s">
        <v>116</v>
      </c>
      <c r="F1146" s="5">
        <v>2</v>
      </c>
      <c r="G1146" s="5">
        <v>11</v>
      </c>
      <c r="H1146" s="3" t="s">
        <v>3</v>
      </c>
      <c r="I1146" s="3" t="s">
        <v>3</v>
      </c>
      <c r="J1146" s="5">
        <v>3</v>
      </c>
      <c r="K1146" s="3" t="s">
        <v>4663</v>
      </c>
      <c r="L1146" s="48">
        <v>5.2</v>
      </c>
      <c r="M1146" s="5">
        <v>77</v>
      </c>
      <c r="N1146" s="48">
        <v>2.425</v>
      </c>
      <c r="O1146" s="48">
        <v>40.9259259</v>
      </c>
      <c r="P1146" s="7"/>
      <c r="Q1146" s="3"/>
    </row>
    <row x14ac:dyDescent="0.25" r="1147" customHeight="1" ht="16.5">
      <c r="A1147" s="5">
        <v>3720</v>
      </c>
      <c r="B1147" s="3" t="s">
        <v>4664</v>
      </c>
      <c r="C1147" s="3" t="s">
        <v>4665</v>
      </c>
      <c r="D1147" s="5">
        <v>21</v>
      </c>
      <c r="E1147" s="3" t="s">
        <v>60</v>
      </c>
      <c r="F1147" s="5">
        <v>4</v>
      </c>
      <c r="G1147" s="5">
        <v>16</v>
      </c>
      <c r="H1147" s="3" t="s">
        <v>3</v>
      </c>
      <c r="I1147" s="3" t="s">
        <v>3</v>
      </c>
      <c r="J1147" s="55"/>
      <c r="K1147" s="3"/>
      <c r="L1147" s="48">
        <v>3.1</v>
      </c>
      <c r="M1147" s="5">
        <v>76</v>
      </c>
      <c r="N1147" s="48">
        <v>1.662</v>
      </c>
      <c r="O1147" s="48">
        <v>40.8536585</v>
      </c>
      <c r="P1147" s="5">
        <v>23</v>
      </c>
      <c r="Q1147" s="3"/>
    </row>
    <row x14ac:dyDescent="0.25" r="1148" customHeight="1" ht="16.5">
      <c r="A1148" s="5">
        <v>3722</v>
      </c>
      <c r="B1148" s="3" t="s">
        <v>4666</v>
      </c>
      <c r="C1148" s="3" t="s">
        <v>4667</v>
      </c>
      <c r="D1148" s="5">
        <v>12</v>
      </c>
      <c r="E1148" s="3" t="s">
        <v>912</v>
      </c>
      <c r="F1148" s="5">
        <v>2</v>
      </c>
      <c r="G1148" s="5">
        <v>12</v>
      </c>
      <c r="H1148" s="3" t="s">
        <v>3</v>
      </c>
      <c r="I1148" s="3" t="s">
        <v>3</v>
      </c>
      <c r="J1148" s="5">
        <v>3</v>
      </c>
      <c r="K1148" s="3" t="s">
        <v>4668</v>
      </c>
      <c r="L1148" s="48">
        <v>3.9</v>
      </c>
      <c r="M1148" s="5">
        <v>76</v>
      </c>
      <c r="N1148" s="48">
        <v>1.982</v>
      </c>
      <c r="O1148" s="48">
        <v>55.6179775</v>
      </c>
      <c r="P1148" s="5">
        <v>24</v>
      </c>
      <c r="Q1148" s="3"/>
    </row>
    <row x14ac:dyDescent="0.25" r="1149" customHeight="1" ht="16.5">
      <c r="A1149" s="5">
        <v>3803</v>
      </c>
      <c r="B1149" s="3" t="s">
        <v>4669</v>
      </c>
      <c r="C1149" s="3" t="s">
        <v>4670</v>
      </c>
      <c r="D1149" s="5">
        <v>22</v>
      </c>
      <c r="E1149" s="3" t="s">
        <v>75</v>
      </c>
      <c r="F1149" s="5">
        <v>1</v>
      </c>
      <c r="G1149" s="5">
        <v>1</v>
      </c>
      <c r="H1149" s="3" t="s">
        <v>3</v>
      </c>
      <c r="I1149" s="3" t="s">
        <v>3</v>
      </c>
      <c r="J1149" s="5">
        <v>3</v>
      </c>
      <c r="K1149" s="3" t="s">
        <v>4671</v>
      </c>
      <c r="L1149" s="48">
        <v>2.8</v>
      </c>
      <c r="M1149" s="5">
        <v>74</v>
      </c>
      <c r="N1149" s="48">
        <v>1.516</v>
      </c>
      <c r="O1149" s="48">
        <v>40.8823529</v>
      </c>
      <c r="P1149" s="5">
        <v>30</v>
      </c>
      <c r="Q1149" s="3"/>
    </row>
    <row x14ac:dyDescent="0.25" r="1150" customHeight="1" ht="16.5">
      <c r="A1150" s="5">
        <v>3807</v>
      </c>
      <c r="B1150" s="3" t="s">
        <v>4672</v>
      </c>
      <c r="C1150" s="3" t="s">
        <v>4673</v>
      </c>
      <c r="D1150" s="5">
        <v>15</v>
      </c>
      <c r="E1150" s="3" t="s">
        <v>82</v>
      </c>
      <c r="F1150" s="5">
        <v>1</v>
      </c>
      <c r="G1150" s="5">
        <v>4</v>
      </c>
      <c r="H1150" s="3" t="s">
        <v>3</v>
      </c>
      <c r="I1150" s="3" t="s">
        <v>3</v>
      </c>
      <c r="J1150" s="55"/>
      <c r="K1150" s="3"/>
      <c r="L1150" s="48">
        <v>6.7</v>
      </c>
      <c r="M1150" s="5">
        <v>84</v>
      </c>
      <c r="N1150" s="48">
        <v>2.892</v>
      </c>
      <c r="O1150" s="48">
        <v>60.7692308</v>
      </c>
      <c r="P1150" s="5">
        <v>38</v>
      </c>
      <c r="Q1150" s="3"/>
    </row>
    <row x14ac:dyDescent="0.25" r="1151" customHeight="1" ht="16.5">
      <c r="A1151" s="5">
        <v>3870</v>
      </c>
      <c r="B1151" s="3" t="s">
        <v>4674</v>
      </c>
      <c r="C1151" s="3" t="s">
        <v>4675</v>
      </c>
      <c r="D1151" s="5">
        <v>2</v>
      </c>
      <c r="E1151" s="3" t="s">
        <v>1463</v>
      </c>
      <c r="F1151" s="5">
        <v>1</v>
      </c>
      <c r="G1151" s="5">
        <v>49</v>
      </c>
      <c r="H1151" s="3" t="s">
        <v>3</v>
      </c>
      <c r="I1151" s="3" t="s">
        <v>3</v>
      </c>
      <c r="J1151" s="55"/>
      <c r="K1151" s="3"/>
      <c r="L1151" s="5">
        <v>4</v>
      </c>
      <c r="M1151" s="5">
        <v>85</v>
      </c>
      <c r="N1151" s="48">
        <v>1.351</v>
      </c>
      <c r="O1151" s="48">
        <v>40.2777778</v>
      </c>
      <c r="P1151" s="5">
        <v>29</v>
      </c>
      <c r="Q1151" s="3"/>
    </row>
    <row x14ac:dyDescent="0.25" r="1152" customHeight="1" ht="16.5">
      <c r="A1152" s="5">
        <v>3876</v>
      </c>
      <c r="B1152" s="3" t="s">
        <v>4676</v>
      </c>
      <c r="C1152" s="3" t="s">
        <v>4677</v>
      </c>
      <c r="D1152" s="5">
        <v>7</v>
      </c>
      <c r="E1152" s="3" t="s">
        <v>1210</v>
      </c>
      <c r="F1152" s="5">
        <v>1</v>
      </c>
      <c r="G1152" s="5">
        <v>23</v>
      </c>
      <c r="H1152" s="3" t="s">
        <v>3</v>
      </c>
      <c r="I1152" s="3" t="s">
        <v>3</v>
      </c>
      <c r="J1152" s="5">
        <v>2</v>
      </c>
      <c r="K1152" s="3" t="s">
        <v>4678</v>
      </c>
      <c r="L1152" s="48">
        <v>4.5</v>
      </c>
      <c r="M1152" s="5">
        <v>81</v>
      </c>
      <c r="N1152" s="48">
        <v>2.117</v>
      </c>
      <c r="O1152" s="48">
        <v>51.4880952</v>
      </c>
      <c r="P1152" s="5">
        <v>28</v>
      </c>
      <c r="Q1152" s="3"/>
    </row>
    <row x14ac:dyDescent="0.25" r="1153" customHeight="1" ht="16.5">
      <c r="A1153" s="5">
        <v>4078</v>
      </c>
      <c r="B1153" s="3" t="s">
        <v>4679</v>
      </c>
      <c r="C1153" s="3" t="s">
        <v>4680</v>
      </c>
      <c r="D1153" s="5">
        <v>40</v>
      </c>
      <c r="E1153" s="3" t="s">
        <v>4681</v>
      </c>
      <c r="F1153" s="5">
        <v>1</v>
      </c>
      <c r="G1153" s="5">
        <v>93</v>
      </c>
      <c r="H1153" s="3" t="s">
        <v>3</v>
      </c>
      <c r="I1153" s="3" t="s">
        <v>3</v>
      </c>
      <c r="J1153" s="55"/>
      <c r="K1153" s="3"/>
      <c r="L1153" s="48">
        <v>0.2</v>
      </c>
      <c r="M1153" s="5">
        <v>40</v>
      </c>
      <c r="N1153" s="13"/>
      <c r="O1153" s="13"/>
      <c r="P1153" s="5">
        <v>10</v>
      </c>
      <c r="Q1153" s="3"/>
    </row>
    <row x14ac:dyDescent="0.25" r="1154" customHeight="1" ht="16.5">
      <c r="A1154" s="5">
        <v>4491</v>
      </c>
      <c r="B1154" s="3" t="s">
        <v>4682</v>
      </c>
      <c r="C1154" s="3" t="s">
        <v>4683</v>
      </c>
      <c r="D1154" s="5">
        <v>4</v>
      </c>
      <c r="E1154" s="3" t="s">
        <v>243</v>
      </c>
      <c r="F1154" s="5">
        <v>34</v>
      </c>
      <c r="G1154" s="5">
        <v>1158</v>
      </c>
      <c r="H1154" s="3" t="s">
        <v>5</v>
      </c>
      <c r="I1154" s="3" t="s">
        <v>3</v>
      </c>
      <c r="J1154" s="5">
        <v>2</v>
      </c>
      <c r="K1154" s="3" t="s">
        <v>4684</v>
      </c>
      <c r="L1154" s="48">
        <v>2.5</v>
      </c>
      <c r="M1154" s="5">
        <v>54</v>
      </c>
      <c r="N1154" s="48">
        <v>1.399</v>
      </c>
      <c r="O1154" s="48">
        <v>29.0960452</v>
      </c>
      <c r="P1154" s="5">
        <v>27</v>
      </c>
      <c r="Q1154" s="3"/>
    </row>
    <row x14ac:dyDescent="0.25" r="1155" customHeight="1" ht="16.5">
      <c r="A1155" s="5">
        <v>4504</v>
      </c>
      <c r="B1155" s="3" t="s">
        <v>4685</v>
      </c>
      <c r="C1155" s="3" t="s">
        <v>4686</v>
      </c>
      <c r="D1155" s="5">
        <v>37</v>
      </c>
      <c r="E1155" s="3" t="s">
        <v>446</v>
      </c>
      <c r="F1155" s="5">
        <v>5</v>
      </c>
      <c r="G1155" s="5">
        <v>194</v>
      </c>
      <c r="H1155" s="3" t="s">
        <v>3</v>
      </c>
      <c r="I1155" s="3" t="s">
        <v>3</v>
      </c>
      <c r="J1155" s="55"/>
      <c r="K1155" s="3"/>
      <c r="L1155" s="13"/>
      <c r="M1155" s="7"/>
      <c r="N1155" s="13"/>
      <c r="O1155" s="13"/>
      <c r="P1155" s="5">
        <v>15</v>
      </c>
      <c r="Q1155" s="3"/>
    </row>
    <row x14ac:dyDescent="0.25" r="1156" customHeight="1" ht="16.5">
      <c r="A1156" s="5">
        <v>4778</v>
      </c>
      <c r="B1156" s="3" t="s">
        <v>4687</v>
      </c>
      <c r="C1156" s="3" t="s">
        <v>4688</v>
      </c>
      <c r="D1156" s="5">
        <v>46</v>
      </c>
      <c r="E1156" s="3" t="s">
        <v>795</v>
      </c>
      <c r="F1156" s="5">
        <v>1</v>
      </c>
      <c r="G1156" s="5">
        <v>136</v>
      </c>
      <c r="H1156" s="3" t="s">
        <v>3</v>
      </c>
      <c r="I1156" s="3" t="s">
        <v>3</v>
      </c>
      <c r="J1156" s="55"/>
      <c r="K1156" s="3"/>
      <c r="L1156" s="13"/>
      <c r="M1156" s="7"/>
      <c r="N1156" s="13"/>
      <c r="O1156" s="13"/>
      <c r="P1156" s="5">
        <v>8</v>
      </c>
      <c r="Q1156" s="3"/>
    </row>
    <row x14ac:dyDescent="0.25" r="1157" customHeight="1" ht="16.5">
      <c r="A1157" s="5">
        <v>4881</v>
      </c>
      <c r="B1157" s="3" t="s">
        <v>4689</v>
      </c>
      <c r="C1157" s="3" t="s">
        <v>4690</v>
      </c>
      <c r="D1157" s="5">
        <v>38</v>
      </c>
      <c r="E1157" s="3" t="s">
        <v>127</v>
      </c>
      <c r="F1157" s="5">
        <v>1</v>
      </c>
      <c r="G1157" s="5">
        <v>152</v>
      </c>
      <c r="H1157" s="3"/>
      <c r="I1157" s="3" t="s">
        <v>3</v>
      </c>
      <c r="J1157" s="55"/>
      <c r="K1157" s="3"/>
      <c r="L1157" s="13"/>
      <c r="M1157" s="7"/>
      <c r="N1157" s="13"/>
      <c r="O1157" s="13"/>
      <c r="P1157" s="5">
        <v>5</v>
      </c>
      <c r="Q1157" s="3"/>
    </row>
    <row x14ac:dyDescent="0.25" r="1158" customHeight="1" ht="16.5">
      <c r="A1158" s="5">
        <v>4918</v>
      </c>
      <c r="B1158" s="3" t="s">
        <v>527</v>
      </c>
      <c r="C1158" s="3" t="s">
        <v>528</v>
      </c>
      <c r="D1158" s="5">
        <v>22</v>
      </c>
      <c r="E1158" s="3" t="s">
        <v>75</v>
      </c>
      <c r="F1158" s="5">
        <v>4</v>
      </c>
      <c r="G1158" s="5">
        <v>3</v>
      </c>
      <c r="H1158" s="3" t="s">
        <v>3</v>
      </c>
      <c r="I1158" s="3" t="s">
        <v>3</v>
      </c>
      <c r="J1158" s="5">
        <v>2</v>
      </c>
      <c r="K1158" s="3" t="s">
        <v>529</v>
      </c>
      <c r="L1158" s="48">
        <v>3.5</v>
      </c>
      <c r="M1158" s="5">
        <v>72</v>
      </c>
      <c r="N1158" s="48">
        <v>3.952</v>
      </c>
      <c r="O1158" s="48">
        <v>87.5</v>
      </c>
      <c r="P1158" s="5">
        <v>32</v>
      </c>
      <c r="Q1158" s="3"/>
    </row>
    <row x14ac:dyDescent="0.25" r="1159" customHeight="1" ht="16.5">
      <c r="A1159" s="5">
        <v>5217</v>
      </c>
      <c r="B1159" s="3" t="s">
        <v>4691</v>
      </c>
      <c r="C1159" s="3" t="s">
        <v>4692</v>
      </c>
      <c r="D1159" s="5">
        <v>16</v>
      </c>
      <c r="E1159" s="3" t="s">
        <v>55</v>
      </c>
      <c r="F1159" s="5">
        <v>14</v>
      </c>
      <c r="G1159" s="5">
        <v>14</v>
      </c>
      <c r="H1159" s="3" t="s">
        <v>3</v>
      </c>
      <c r="I1159" s="3" t="s">
        <v>3</v>
      </c>
      <c r="J1159" s="5">
        <v>2</v>
      </c>
      <c r="K1159" s="3" t="s">
        <v>4693</v>
      </c>
      <c r="L1159" s="5">
        <v>6</v>
      </c>
      <c r="M1159" s="5">
        <v>75</v>
      </c>
      <c r="N1159" s="48">
        <v>4.036</v>
      </c>
      <c r="O1159" s="48">
        <v>73.7762238</v>
      </c>
      <c r="P1159" s="5">
        <v>40</v>
      </c>
      <c r="Q1159" s="3"/>
    </row>
    <row x14ac:dyDescent="0.25" r="1160" customHeight="1" ht="16.5">
      <c r="A1160" s="5">
        <v>5266</v>
      </c>
      <c r="B1160" s="3" t="s">
        <v>4694</v>
      </c>
      <c r="C1160" s="3" t="s">
        <v>4695</v>
      </c>
      <c r="D1160" s="5">
        <v>24</v>
      </c>
      <c r="E1160" s="3" t="s">
        <v>281</v>
      </c>
      <c r="F1160" s="5">
        <v>10</v>
      </c>
      <c r="G1160" s="5">
        <v>19</v>
      </c>
      <c r="H1160" s="3" t="s">
        <v>3</v>
      </c>
      <c r="I1160" s="3" t="s">
        <v>3</v>
      </c>
      <c r="J1160" s="5">
        <v>3</v>
      </c>
      <c r="K1160" s="3" t="s">
        <v>4696</v>
      </c>
      <c r="L1160" s="48">
        <v>5.1</v>
      </c>
      <c r="M1160" s="5">
        <v>87</v>
      </c>
      <c r="N1160" s="48">
        <v>3.177</v>
      </c>
      <c r="O1160" s="48">
        <v>78.6585366</v>
      </c>
      <c r="P1160" s="5">
        <v>40</v>
      </c>
      <c r="Q1160" s="3"/>
    </row>
    <row x14ac:dyDescent="0.25" r="1161" customHeight="1" ht="16.5">
      <c r="A1161" s="5">
        <v>5281</v>
      </c>
      <c r="B1161" s="3" t="s">
        <v>4697</v>
      </c>
      <c r="C1161" s="3" t="s">
        <v>4698</v>
      </c>
      <c r="D1161" s="5">
        <v>18</v>
      </c>
      <c r="E1161" s="3" t="s">
        <v>196</v>
      </c>
      <c r="F1161" s="5">
        <v>3</v>
      </c>
      <c r="G1161" s="5">
        <v>78</v>
      </c>
      <c r="H1161" s="3" t="s">
        <v>3</v>
      </c>
      <c r="I1161" s="3" t="s">
        <v>3</v>
      </c>
      <c r="J1161" s="55"/>
      <c r="K1161" s="3"/>
      <c r="L1161" s="48">
        <v>4.8</v>
      </c>
      <c r="M1161" s="5">
        <v>83</v>
      </c>
      <c r="N1161" s="48">
        <v>2.671</v>
      </c>
      <c r="O1161" s="48">
        <v>56.993007</v>
      </c>
      <c r="P1161" s="5">
        <v>34</v>
      </c>
      <c r="Q1161" s="3"/>
    </row>
    <row x14ac:dyDescent="0.25" r="1162" customHeight="1" ht="16.5">
      <c r="A1162" s="5">
        <v>5342</v>
      </c>
      <c r="B1162" s="3" t="s">
        <v>300</v>
      </c>
      <c r="C1162" s="3" t="s">
        <v>301</v>
      </c>
      <c r="D1162" s="5">
        <v>8</v>
      </c>
      <c r="E1162" s="3" t="s">
        <v>64</v>
      </c>
      <c r="F1162" s="5">
        <v>5</v>
      </c>
      <c r="G1162" s="5">
        <v>6</v>
      </c>
      <c r="H1162" s="3" t="s">
        <v>3</v>
      </c>
      <c r="I1162" s="3" t="s">
        <v>3</v>
      </c>
      <c r="J1162" s="5">
        <v>3</v>
      </c>
      <c r="K1162" s="3" t="s">
        <v>302</v>
      </c>
      <c r="L1162" s="48">
        <v>5.6</v>
      </c>
      <c r="M1162" s="5">
        <v>84</v>
      </c>
      <c r="N1162" s="48">
        <v>3.035</v>
      </c>
      <c r="O1162" s="48">
        <v>62.5</v>
      </c>
      <c r="P1162" s="5">
        <v>47</v>
      </c>
      <c r="Q1162" s="3"/>
    </row>
    <row x14ac:dyDescent="0.25" r="1163" customHeight="1" ht="16.5">
      <c r="A1163" s="5">
        <v>5384</v>
      </c>
      <c r="B1163" s="3" t="s">
        <v>4699</v>
      </c>
      <c r="C1163" s="3" t="s">
        <v>4700</v>
      </c>
      <c r="D1163" s="5">
        <v>37</v>
      </c>
      <c r="E1163" s="3" t="s">
        <v>446</v>
      </c>
      <c r="F1163" s="5">
        <v>2</v>
      </c>
      <c r="G1163" s="5">
        <v>2</v>
      </c>
      <c r="H1163" s="3" t="s">
        <v>3</v>
      </c>
      <c r="I1163" s="3" t="s">
        <v>3</v>
      </c>
      <c r="J1163" s="55"/>
      <c r="K1163" s="3"/>
      <c r="L1163" s="48">
        <v>4.7</v>
      </c>
      <c r="M1163" s="5">
        <v>88</v>
      </c>
      <c r="N1163" s="48">
        <v>2.587</v>
      </c>
      <c r="O1163" s="48">
        <v>73.3766234</v>
      </c>
      <c r="P1163" s="5">
        <v>40</v>
      </c>
      <c r="Q1163" s="3"/>
    </row>
    <row x14ac:dyDescent="0.25" r="1164" customHeight="1" ht="16.5">
      <c r="A1164" s="5">
        <v>5416</v>
      </c>
      <c r="B1164" s="3" t="s">
        <v>4701</v>
      </c>
      <c r="C1164" s="3" t="s">
        <v>4702</v>
      </c>
      <c r="D1164" s="5">
        <v>24</v>
      </c>
      <c r="E1164" s="3" t="s">
        <v>281</v>
      </c>
      <c r="F1164" s="5">
        <v>5</v>
      </c>
      <c r="G1164" s="5">
        <v>67</v>
      </c>
      <c r="H1164" s="3" t="s">
        <v>3</v>
      </c>
      <c r="I1164" s="3" t="s">
        <v>3</v>
      </c>
      <c r="J1164" s="5">
        <v>2</v>
      </c>
      <c r="K1164" s="3" t="s">
        <v>4703</v>
      </c>
      <c r="L1164" s="48">
        <v>2.5</v>
      </c>
      <c r="M1164" s="5">
        <v>83</v>
      </c>
      <c r="N1164" s="48">
        <v>1.573</v>
      </c>
      <c r="O1164" s="48">
        <v>68.6619718</v>
      </c>
      <c r="P1164" s="5">
        <v>21</v>
      </c>
      <c r="Q1164" s="3"/>
    </row>
    <row x14ac:dyDescent="0.25" r="1165" customHeight="1" ht="16.5">
      <c r="A1165" s="5">
        <v>5438</v>
      </c>
      <c r="B1165" s="3" t="s">
        <v>4704</v>
      </c>
      <c r="C1165" s="3" t="s">
        <v>4705</v>
      </c>
      <c r="D1165" s="5">
        <v>14</v>
      </c>
      <c r="E1165" s="3" t="s">
        <v>156</v>
      </c>
      <c r="F1165" s="5">
        <v>4</v>
      </c>
      <c r="G1165" s="5">
        <v>8</v>
      </c>
      <c r="H1165" s="3" t="s">
        <v>3</v>
      </c>
      <c r="I1165" s="3" t="s">
        <v>3</v>
      </c>
      <c r="J1165" s="5">
        <v>3</v>
      </c>
      <c r="K1165" s="3" t="s">
        <v>4706</v>
      </c>
      <c r="L1165" s="48">
        <v>5.8</v>
      </c>
      <c r="M1165" s="5">
        <v>87</v>
      </c>
      <c r="N1165" s="48">
        <v>3.058</v>
      </c>
      <c r="O1165" s="48">
        <v>77.9411765</v>
      </c>
      <c r="P1165" s="5">
        <v>48</v>
      </c>
      <c r="Q1165" s="3"/>
    </row>
    <row x14ac:dyDescent="0.25" r="1166" customHeight="1" ht="16.5">
      <c r="A1166" s="5">
        <v>5441</v>
      </c>
      <c r="B1166" s="3" t="s">
        <v>4707</v>
      </c>
      <c r="C1166" s="3" t="s">
        <v>4708</v>
      </c>
      <c r="D1166" s="5">
        <v>50</v>
      </c>
      <c r="E1166" s="3" t="s">
        <v>758</v>
      </c>
      <c r="F1166" s="5">
        <v>13</v>
      </c>
      <c r="G1166" s="5">
        <v>36</v>
      </c>
      <c r="H1166" s="3" t="s">
        <v>3</v>
      </c>
      <c r="I1166" s="3" t="s">
        <v>3</v>
      </c>
      <c r="J1166" s="5">
        <v>2</v>
      </c>
      <c r="K1166" s="3" t="s">
        <v>4709</v>
      </c>
      <c r="L1166" s="48">
        <v>6.9</v>
      </c>
      <c r="M1166" s="5">
        <v>86</v>
      </c>
      <c r="N1166" s="48">
        <v>2.853</v>
      </c>
      <c r="O1166" s="48">
        <v>45.505618</v>
      </c>
      <c r="P1166" s="5">
        <v>46</v>
      </c>
      <c r="Q1166" s="3"/>
    </row>
    <row x14ac:dyDescent="0.25" r="1167" customHeight="1" ht="16.5">
      <c r="A1167" s="5">
        <v>5467</v>
      </c>
      <c r="B1167" s="3" t="s">
        <v>198</v>
      </c>
      <c r="C1167" s="3" t="s">
        <v>199</v>
      </c>
      <c r="D1167" s="5">
        <v>15</v>
      </c>
      <c r="E1167" s="3" t="s">
        <v>82</v>
      </c>
      <c r="F1167" s="5">
        <v>6</v>
      </c>
      <c r="G1167" s="5">
        <v>6</v>
      </c>
      <c r="H1167" s="3" t="s">
        <v>3</v>
      </c>
      <c r="I1167" s="3" t="s">
        <v>3</v>
      </c>
      <c r="J1167" s="5">
        <v>3</v>
      </c>
      <c r="K1167" s="3" t="s">
        <v>200</v>
      </c>
      <c r="L1167" s="48">
        <v>5.4</v>
      </c>
      <c r="M1167" s="5">
        <v>78</v>
      </c>
      <c r="N1167" s="48">
        <v>3.119</v>
      </c>
      <c r="O1167" s="48">
        <v>61.6666667</v>
      </c>
      <c r="P1167" s="5">
        <v>46</v>
      </c>
      <c r="Q1167" s="3"/>
    </row>
    <row x14ac:dyDescent="0.25" r="1168" customHeight="1" ht="16.5">
      <c r="A1168" s="5">
        <v>5555</v>
      </c>
      <c r="B1168" s="3" t="s">
        <v>4710</v>
      </c>
      <c r="C1168" s="3" t="s">
        <v>4711</v>
      </c>
      <c r="D1168" s="5">
        <v>21</v>
      </c>
      <c r="E1168" s="3" t="s">
        <v>60</v>
      </c>
      <c r="F1168" s="5">
        <v>23</v>
      </c>
      <c r="G1168" s="5">
        <v>70</v>
      </c>
      <c r="H1168" s="3" t="s">
        <v>3</v>
      </c>
      <c r="I1168" s="3" t="s">
        <v>3</v>
      </c>
      <c r="J1168" s="55"/>
      <c r="K1168" s="3"/>
      <c r="L1168" s="48">
        <v>2.5</v>
      </c>
      <c r="M1168" s="5">
        <v>83</v>
      </c>
      <c r="N1168" s="48">
        <v>1.23</v>
      </c>
      <c r="O1168" s="48">
        <v>26.7857143</v>
      </c>
      <c r="P1168" s="5">
        <v>27</v>
      </c>
      <c r="Q1168" s="3"/>
    </row>
    <row x14ac:dyDescent="0.25" r="1169" customHeight="1" ht="16.5">
      <c r="A1169" s="5">
        <v>5573</v>
      </c>
      <c r="B1169" s="3" t="s">
        <v>122</v>
      </c>
      <c r="C1169" s="3" t="s">
        <v>123</v>
      </c>
      <c r="D1169" s="5">
        <v>8</v>
      </c>
      <c r="E1169" s="3" t="s">
        <v>64</v>
      </c>
      <c r="F1169" s="5">
        <v>15</v>
      </c>
      <c r="G1169" s="5">
        <v>52</v>
      </c>
      <c r="H1169" s="3" t="s">
        <v>3</v>
      </c>
      <c r="I1169" s="3" t="s">
        <v>3</v>
      </c>
      <c r="J1169" s="5">
        <v>3</v>
      </c>
      <c r="K1169" s="3" t="s">
        <v>124</v>
      </c>
      <c r="L1169" s="48">
        <v>6.1</v>
      </c>
      <c r="M1169" s="5">
        <v>84</v>
      </c>
      <c r="N1169" s="48">
        <v>3.105</v>
      </c>
      <c r="O1169" s="48">
        <v>61.2962963</v>
      </c>
      <c r="P1169" s="5">
        <v>38</v>
      </c>
      <c r="Q1169" s="3"/>
    </row>
    <row x14ac:dyDescent="0.25" r="1170" customHeight="1" ht="16.5">
      <c r="A1170" s="5">
        <v>5581</v>
      </c>
      <c r="B1170" s="3" t="s">
        <v>4712</v>
      </c>
      <c r="C1170" s="3" t="s">
        <v>4713</v>
      </c>
      <c r="D1170" s="5">
        <v>4</v>
      </c>
      <c r="E1170" s="3" t="s">
        <v>243</v>
      </c>
      <c r="F1170" s="5">
        <v>11</v>
      </c>
      <c r="G1170" s="5">
        <v>91</v>
      </c>
      <c r="H1170" s="3" t="s">
        <v>3</v>
      </c>
      <c r="I1170" s="3" t="s">
        <v>3</v>
      </c>
      <c r="J1170" s="5">
        <v>3</v>
      </c>
      <c r="K1170" s="3" t="s">
        <v>4714</v>
      </c>
      <c r="L1170" s="5">
        <v>6</v>
      </c>
      <c r="M1170" s="5">
        <v>86</v>
      </c>
      <c r="N1170" s="48">
        <v>3.212</v>
      </c>
      <c r="O1170" s="48">
        <v>78.8888889</v>
      </c>
      <c r="P1170" s="5">
        <v>38</v>
      </c>
      <c r="Q1170" s="3"/>
    </row>
    <row x14ac:dyDescent="0.25" r="1171" customHeight="1" ht="16.5">
      <c r="A1171" s="5">
        <v>5653</v>
      </c>
      <c r="B1171" s="3" t="s">
        <v>4715</v>
      </c>
      <c r="C1171" s="3" t="s">
        <v>4716</v>
      </c>
      <c r="D1171" s="5">
        <v>16</v>
      </c>
      <c r="E1171" s="3" t="s">
        <v>55</v>
      </c>
      <c r="F1171" s="5">
        <v>4</v>
      </c>
      <c r="G1171" s="5">
        <v>4</v>
      </c>
      <c r="H1171" s="3" t="s">
        <v>3</v>
      </c>
      <c r="I1171" s="3" t="s">
        <v>3</v>
      </c>
      <c r="J1171" s="5">
        <v>3</v>
      </c>
      <c r="K1171" s="3" t="s">
        <v>4717</v>
      </c>
      <c r="L1171" s="48">
        <v>5.3</v>
      </c>
      <c r="M1171" s="5">
        <v>83</v>
      </c>
      <c r="N1171" s="48">
        <v>2.86</v>
      </c>
      <c r="O1171" s="48">
        <v>59.6774194</v>
      </c>
      <c r="P1171" s="5">
        <v>37</v>
      </c>
      <c r="Q1171" s="3"/>
    </row>
    <row x14ac:dyDescent="0.25" r="1172" customHeight="1" ht="16.5">
      <c r="A1172" s="5">
        <v>5664</v>
      </c>
      <c r="B1172" s="3" t="s">
        <v>4718</v>
      </c>
      <c r="C1172" s="3" t="s">
        <v>4719</v>
      </c>
      <c r="D1172" s="5">
        <v>7</v>
      </c>
      <c r="E1172" s="3" t="s">
        <v>1210</v>
      </c>
      <c r="F1172" s="5">
        <v>2</v>
      </c>
      <c r="G1172" s="5">
        <v>36</v>
      </c>
      <c r="H1172" s="3" t="s">
        <v>3</v>
      </c>
      <c r="I1172" s="3" t="s">
        <v>3</v>
      </c>
      <c r="J1172" s="55"/>
      <c r="K1172" s="3"/>
      <c r="L1172" s="48">
        <v>3.4</v>
      </c>
      <c r="M1172" s="5">
        <v>81</v>
      </c>
      <c r="N1172" s="48">
        <v>1.858</v>
      </c>
      <c r="O1172" s="48">
        <v>75.8928571</v>
      </c>
      <c r="P1172" s="5">
        <v>20</v>
      </c>
      <c r="Q1172" s="3"/>
    </row>
    <row x14ac:dyDescent="0.25" r="1173" customHeight="1" ht="16.5">
      <c r="A1173" s="5">
        <v>5719</v>
      </c>
      <c r="B1173" s="3" t="s">
        <v>4720</v>
      </c>
      <c r="C1173" s="3" t="s">
        <v>4721</v>
      </c>
      <c r="D1173" s="5">
        <v>16</v>
      </c>
      <c r="E1173" s="3" t="s">
        <v>55</v>
      </c>
      <c r="F1173" s="5">
        <v>26</v>
      </c>
      <c r="G1173" s="5">
        <v>26</v>
      </c>
      <c r="H1173" s="3" t="s">
        <v>3</v>
      </c>
      <c r="I1173" s="3" t="s">
        <v>3</v>
      </c>
      <c r="J1173" s="5">
        <v>3</v>
      </c>
      <c r="K1173" s="3" t="s">
        <v>4722</v>
      </c>
      <c r="L1173" s="48">
        <v>5.1</v>
      </c>
      <c r="M1173" s="5">
        <v>75</v>
      </c>
      <c r="N1173" s="48">
        <v>3.125</v>
      </c>
      <c r="O1173" s="48">
        <v>54.0590406</v>
      </c>
      <c r="P1173" s="5">
        <v>38</v>
      </c>
      <c r="Q1173" s="3"/>
    </row>
    <row x14ac:dyDescent="0.25" r="1174" customHeight="1" ht="16.5">
      <c r="A1174" s="5">
        <v>5738</v>
      </c>
      <c r="B1174" s="3" t="s">
        <v>4723</v>
      </c>
      <c r="C1174" s="3" t="s">
        <v>4724</v>
      </c>
      <c r="D1174" s="5">
        <v>16</v>
      </c>
      <c r="E1174" s="3" t="s">
        <v>55</v>
      </c>
      <c r="F1174" s="5">
        <v>24</v>
      </c>
      <c r="G1174" s="5">
        <v>24</v>
      </c>
      <c r="H1174" s="3" t="s">
        <v>3</v>
      </c>
      <c r="I1174" s="3" t="s">
        <v>3</v>
      </c>
      <c r="J1174" s="5">
        <v>3</v>
      </c>
      <c r="K1174" s="3" t="s">
        <v>4725</v>
      </c>
      <c r="L1174" s="48">
        <v>7.4</v>
      </c>
      <c r="M1174" s="5">
        <v>86</v>
      </c>
      <c r="N1174" s="48">
        <v>4.101</v>
      </c>
      <c r="O1174" s="48">
        <v>79.4444444</v>
      </c>
      <c r="P1174" s="5">
        <v>52</v>
      </c>
      <c r="Q1174" s="3"/>
    </row>
    <row x14ac:dyDescent="0.25" r="1175" customHeight="1" ht="16.5">
      <c r="A1175" s="5">
        <v>5740</v>
      </c>
      <c r="B1175" s="3" t="s">
        <v>2059</v>
      </c>
      <c r="C1175" s="3" t="s">
        <v>2060</v>
      </c>
      <c r="D1175" s="5">
        <v>8</v>
      </c>
      <c r="E1175" s="3" t="s">
        <v>64</v>
      </c>
      <c r="F1175" s="5">
        <v>64</v>
      </c>
      <c r="G1175" s="5">
        <v>264</v>
      </c>
      <c r="H1175" s="3" t="s">
        <v>3</v>
      </c>
      <c r="I1175" s="3" t="s">
        <v>3</v>
      </c>
      <c r="J1175" s="5">
        <v>2</v>
      </c>
      <c r="K1175" s="3" t="s">
        <v>2061</v>
      </c>
      <c r="L1175" s="48">
        <v>5.3</v>
      </c>
      <c r="M1175" s="5">
        <v>76</v>
      </c>
      <c r="N1175" s="48">
        <v>2.977</v>
      </c>
      <c r="O1175" s="48">
        <v>74.0384615</v>
      </c>
      <c r="P1175" s="5">
        <v>55</v>
      </c>
      <c r="Q1175" s="3"/>
    </row>
    <row x14ac:dyDescent="0.25" r="1176" customHeight="1" ht="16.5">
      <c r="A1176" s="5">
        <v>5771</v>
      </c>
      <c r="B1176" s="3" t="s">
        <v>4726</v>
      </c>
      <c r="C1176" s="3" t="s">
        <v>4727</v>
      </c>
      <c r="D1176" s="5">
        <v>15</v>
      </c>
      <c r="E1176" s="3" t="s">
        <v>82</v>
      </c>
      <c r="F1176" s="5">
        <v>18</v>
      </c>
      <c r="G1176" s="5">
        <v>77</v>
      </c>
      <c r="H1176" s="3" t="s">
        <v>3</v>
      </c>
      <c r="I1176" s="3" t="s">
        <v>3</v>
      </c>
      <c r="J1176" s="5">
        <v>2</v>
      </c>
      <c r="K1176" s="3" t="s">
        <v>4728</v>
      </c>
      <c r="L1176" s="48">
        <v>5.4</v>
      </c>
      <c r="M1176" s="5">
        <v>80</v>
      </c>
      <c r="N1176" s="48">
        <v>3.229</v>
      </c>
      <c r="O1176" s="48">
        <v>60.5072464</v>
      </c>
      <c r="P1176" s="5">
        <v>68</v>
      </c>
      <c r="Q1176" s="3"/>
    </row>
    <row x14ac:dyDescent="0.25" r="1177" customHeight="1" ht="16.5">
      <c r="A1177" s="5">
        <v>5778</v>
      </c>
      <c r="B1177" s="3" t="s">
        <v>1993</v>
      </c>
      <c r="C1177" s="3" t="s">
        <v>1994</v>
      </c>
      <c r="D1177" s="5">
        <v>15</v>
      </c>
      <c r="E1177" s="3" t="s">
        <v>82</v>
      </c>
      <c r="F1177" s="5">
        <v>15</v>
      </c>
      <c r="G1177" s="5">
        <v>22</v>
      </c>
      <c r="H1177" s="3" t="s">
        <v>3</v>
      </c>
      <c r="I1177" s="3" t="s">
        <v>3</v>
      </c>
      <c r="J1177" s="5">
        <v>2</v>
      </c>
      <c r="K1177" s="3" t="s">
        <v>1995</v>
      </c>
      <c r="L1177" s="48">
        <v>5.5</v>
      </c>
      <c r="M1177" s="5">
        <v>78</v>
      </c>
      <c r="N1177" s="48">
        <v>3.267</v>
      </c>
      <c r="O1177" s="48">
        <v>66.4215686</v>
      </c>
      <c r="P1177" s="5">
        <v>43</v>
      </c>
      <c r="Q1177" s="3"/>
    </row>
    <row x14ac:dyDescent="0.25" r="1178" customHeight="1" ht="16.5">
      <c r="A1178" s="5">
        <v>5790</v>
      </c>
      <c r="B1178" s="3" t="s">
        <v>1986</v>
      </c>
      <c r="C1178" s="3" t="s">
        <v>1987</v>
      </c>
      <c r="D1178" s="5">
        <v>15</v>
      </c>
      <c r="E1178" s="3" t="s">
        <v>82</v>
      </c>
      <c r="F1178" s="5">
        <v>12</v>
      </c>
      <c r="G1178" s="5">
        <v>11</v>
      </c>
      <c r="H1178" s="3" t="s">
        <v>3</v>
      </c>
      <c r="I1178" s="3" t="s">
        <v>3</v>
      </c>
      <c r="J1178" s="5">
        <v>2</v>
      </c>
      <c r="K1178" s="3" t="s">
        <v>1988</v>
      </c>
      <c r="L1178" s="5">
        <v>6</v>
      </c>
      <c r="M1178" s="5">
        <v>76</v>
      </c>
      <c r="N1178" s="48">
        <v>3.831</v>
      </c>
      <c r="O1178" s="48">
        <v>62.0901639</v>
      </c>
      <c r="P1178" s="5">
        <v>58</v>
      </c>
      <c r="Q1178" s="3"/>
    </row>
    <row x14ac:dyDescent="0.25" r="1179" customHeight="1" ht="16.5">
      <c r="A1179" s="5">
        <v>5795</v>
      </c>
      <c r="B1179" s="3" t="s">
        <v>4729</v>
      </c>
      <c r="C1179" s="3" t="s">
        <v>4730</v>
      </c>
      <c r="D1179" s="5">
        <v>15</v>
      </c>
      <c r="E1179" s="3" t="s">
        <v>82</v>
      </c>
      <c r="F1179" s="5">
        <v>8</v>
      </c>
      <c r="G1179" s="5">
        <v>25</v>
      </c>
      <c r="H1179" s="3" t="s">
        <v>3</v>
      </c>
      <c r="I1179" s="3" t="s">
        <v>3</v>
      </c>
      <c r="J1179" s="5">
        <v>3</v>
      </c>
      <c r="K1179" s="3" t="s">
        <v>4731</v>
      </c>
      <c r="L1179" s="5">
        <v>5</v>
      </c>
      <c r="M1179" s="5">
        <v>75</v>
      </c>
      <c r="N1179" s="48">
        <v>3.525</v>
      </c>
      <c r="O1179" s="48">
        <v>70.5555556</v>
      </c>
      <c r="P1179" s="5">
        <v>37</v>
      </c>
      <c r="Q1179" s="3"/>
    </row>
    <row x14ac:dyDescent="0.25" r="1180" customHeight="1" ht="16.5">
      <c r="A1180" s="5">
        <v>5819</v>
      </c>
      <c r="B1180" s="3" t="s">
        <v>4732</v>
      </c>
      <c r="C1180" s="3" t="s">
        <v>4733</v>
      </c>
      <c r="D1180" s="5">
        <v>2</v>
      </c>
      <c r="E1180" s="3" t="s">
        <v>1463</v>
      </c>
      <c r="F1180" s="5">
        <v>1</v>
      </c>
      <c r="G1180" s="5">
        <v>75</v>
      </c>
      <c r="H1180" s="3" t="s">
        <v>3</v>
      </c>
      <c r="I1180" s="3" t="s">
        <v>3</v>
      </c>
      <c r="J1180" s="55"/>
      <c r="K1180" s="3"/>
      <c r="L1180" s="48">
        <v>6.3</v>
      </c>
      <c r="M1180" s="5">
        <v>81</v>
      </c>
      <c r="N1180" s="48">
        <v>3.255</v>
      </c>
      <c r="O1180" s="48">
        <v>68.75</v>
      </c>
      <c r="P1180" s="5">
        <v>55</v>
      </c>
      <c r="Q1180" s="3"/>
    </row>
    <row x14ac:dyDescent="0.25" r="1181" customHeight="1" ht="16.5">
      <c r="A1181" s="5">
        <v>5820</v>
      </c>
      <c r="B1181" s="3" t="s">
        <v>4734</v>
      </c>
      <c r="C1181" s="3" t="s">
        <v>4735</v>
      </c>
      <c r="D1181" s="5">
        <v>16</v>
      </c>
      <c r="E1181" s="3" t="s">
        <v>55</v>
      </c>
      <c r="F1181" s="5">
        <v>2</v>
      </c>
      <c r="G1181" s="5">
        <v>2</v>
      </c>
      <c r="H1181" s="3" t="s">
        <v>3</v>
      </c>
      <c r="I1181" s="3" t="s">
        <v>3</v>
      </c>
      <c r="J1181" s="5">
        <v>3</v>
      </c>
      <c r="K1181" s="3" t="s">
        <v>4736</v>
      </c>
      <c r="L1181" s="48">
        <v>4.6</v>
      </c>
      <c r="M1181" s="5">
        <v>76</v>
      </c>
      <c r="N1181" s="48">
        <v>2.631</v>
      </c>
      <c r="O1181" s="48">
        <v>72.9885057</v>
      </c>
      <c r="P1181" s="5">
        <v>42</v>
      </c>
      <c r="Q1181" s="3"/>
    </row>
    <row x14ac:dyDescent="0.25" r="1182" customHeight="1" ht="16.5">
      <c r="A1182" s="5">
        <v>5833</v>
      </c>
      <c r="B1182" s="3" t="s">
        <v>4737</v>
      </c>
      <c r="C1182" s="3" t="s">
        <v>4738</v>
      </c>
      <c r="D1182" s="5">
        <v>48</v>
      </c>
      <c r="E1182" s="3" t="s">
        <v>68</v>
      </c>
      <c r="F1182" s="5">
        <v>3</v>
      </c>
      <c r="G1182" s="5">
        <v>15</v>
      </c>
      <c r="H1182" s="3" t="s">
        <v>3</v>
      </c>
      <c r="I1182" s="3" t="s">
        <v>3</v>
      </c>
      <c r="J1182" s="5">
        <v>3</v>
      </c>
      <c r="K1182" s="3" t="s">
        <v>4739</v>
      </c>
      <c r="L1182" s="48">
        <v>6.2</v>
      </c>
      <c r="M1182" s="5">
        <v>81</v>
      </c>
      <c r="N1182" s="48">
        <v>3.503</v>
      </c>
      <c r="O1182" s="48">
        <v>70.1923077</v>
      </c>
      <c r="P1182" s="5">
        <v>46</v>
      </c>
      <c r="Q1182" s="3"/>
    </row>
    <row x14ac:dyDescent="0.25" r="1183" customHeight="1" ht="16.5">
      <c r="A1183" s="5">
        <v>5835</v>
      </c>
      <c r="B1183" s="3" t="s">
        <v>4740</v>
      </c>
      <c r="C1183" s="3" t="s">
        <v>4741</v>
      </c>
      <c r="D1183" s="5">
        <v>9</v>
      </c>
      <c r="E1183" s="3" t="s">
        <v>120</v>
      </c>
      <c r="F1183" s="5">
        <v>12</v>
      </c>
      <c r="G1183" s="5">
        <v>18</v>
      </c>
      <c r="H1183" s="3" t="s">
        <v>3</v>
      </c>
      <c r="I1183" s="3" t="s">
        <v>3</v>
      </c>
      <c r="J1183" s="5">
        <v>3</v>
      </c>
      <c r="K1183" s="3" t="s">
        <v>4742</v>
      </c>
      <c r="L1183" s="48">
        <v>5.3</v>
      </c>
      <c r="M1183" s="5">
        <v>77</v>
      </c>
      <c r="N1183" s="48">
        <v>2.934</v>
      </c>
      <c r="O1183" s="48">
        <v>52.7027027</v>
      </c>
      <c r="P1183" s="5">
        <v>45</v>
      </c>
      <c r="Q1183" s="3"/>
    </row>
    <row x14ac:dyDescent="0.25" r="1184" customHeight="1" ht="16.5">
      <c r="A1184" s="5">
        <v>5850</v>
      </c>
      <c r="B1184" s="3" t="s">
        <v>4743</v>
      </c>
      <c r="C1184" s="3" t="s">
        <v>4744</v>
      </c>
      <c r="D1184" s="5">
        <v>15</v>
      </c>
      <c r="E1184" s="3" t="s">
        <v>82</v>
      </c>
      <c r="F1184" s="5">
        <v>18</v>
      </c>
      <c r="G1184" s="5">
        <v>50</v>
      </c>
      <c r="H1184" s="3" t="s">
        <v>3</v>
      </c>
      <c r="I1184" s="3" t="s">
        <v>3</v>
      </c>
      <c r="J1184" s="5">
        <v>2</v>
      </c>
      <c r="K1184" s="3" t="s">
        <v>4745</v>
      </c>
      <c r="L1184" s="48">
        <v>5.4</v>
      </c>
      <c r="M1184" s="5">
        <v>80</v>
      </c>
      <c r="N1184" s="48">
        <v>4.234</v>
      </c>
      <c r="O1184" s="48">
        <v>76.5734266</v>
      </c>
      <c r="P1184" s="5">
        <v>50</v>
      </c>
      <c r="Q1184" s="3"/>
    </row>
    <row x14ac:dyDescent="0.25" r="1185" customHeight="1" ht="16.5">
      <c r="A1185" s="5">
        <v>5852</v>
      </c>
      <c r="B1185" s="3" t="s">
        <v>4746</v>
      </c>
      <c r="C1185" s="3" t="s">
        <v>4747</v>
      </c>
      <c r="D1185" s="5">
        <v>20</v>
      </c>
      <c r="E1185" s="3" t="s">
        <v>265</v>
      </c>
      <c r="F1185" s="5">
        <v>1</v>
      </c>
      <c r="G1185" s="5">
        <v>2</v>
      </c>
      <c r="H1185" s="3" t="s">
        <v>3</v>
      </c>
      <c r="I1185" s="3" t="s">
        <v>3</v>
      </c>
      <c r="J1185" s="5">
        <v>2</v>
      </c>
      <c r="K1185" s="3" t="s">
        <v>4748</v>
      </c>
      <c r="L1185" s="48">
        <v>3.9</v>
      </c>
      <c r="M1185" s="5">
        <v>83</v>
      </c>
      <c r="N1185" s="48">
        <v>2.212</v>
      </c>
      <c r="O1185" s="48">
        <v>62.6436782</v>
      </c>
      <c r="P1185" s="5">
        <v>45</v>
      </c>
      <c r="Q1185" s="3"/>
    </row>
    <row x14ac:dyDescent="0.25" r="1186" customHeight="1" ht="16.5">
      <c r="A1186" s="5">
        <v>5904</v>
      </c>
      <c r="B1186" s="3" t="s">
        <v>1839</v>
      </c>
      <c r="C1186" s="3" t="s">
        <v>1840</v>
      </c>
      <c r="D1186" s="5">
        <v>15</v>
      </c>
      <c r="E1186" s="3" t="s">
        <v>82</v>
      </c>
      <c r="F1186" s="5">
        <v>18</v>
      </c>
      <c r="G1186" s="5">
        <v>22</v>
      </c>
      <c r="H1186" s="3" t="s">
        <v>3</v>
      </c>
      <c r="I1186" s="3" t="s">
        <v>3</v>
      </c>
      <c r="J1186" s="5">
        <v>2</v>
      </c>
      <c r="K1186" s="3" t="s">
        <v>1841</v>
      </c>
      <c r="L1186" s="5">
        <v>6</v>
      </c>
      <c r="M1186" s="5">
        <v>76</v>
      </c>
      <c r="N1186" s="48">
        <v>3.656</v>
      </c>
      <c r="O1186" s="48">
        <v>58.4016393</v>
      </c>
      <c r="P1186" s="5">
        <v>45</v>
      </c>
      <c r="Q1186" s="3"/>
    </row>
    <row x14ac:dyDescent="0.25" r="1187" customHeight="1" ht="16.5">
      <c r="A1187" s="5">
        <v>5920</v>
      </c>
      <c r="B1187" s="3" t="s">
        <v>4749</v>
      </c>
      <c r="C1187" s="3" t="s">
        <v>4750</v>
      </c>
      <c r="D1187" s="5">
        <v>21</v>
      </c>
      <c r="E1187" s="3" t="s">
        <v>60</v>
      </c>
      <c r="F1187" s="5">
        <v>22</v>
      </c>
      <c r="G1187" s="5">
        <v>175</v>
      </c>
      <c r="H1187" s="3" t="s">
        <v>3</v>
      </c>
      <c r="I1187" s="3" t="s">
        <v>3</v>
      </c>
      <c r="J1187" s="55"/>
      <c r="K1187" s="3"/>
      <c r="L1187" s="48">
        <v>3.7</v>
      </c>
      <c r="M1187" s="5">
        <v>82</v>
      </c>
      <c r="N1187" s="48">
        <v>2.556</v>
      </c>
      <c r="O1187" s="48">
        <v>66.4705882</v>
      </c>
      <c r="P1187" s="5">
        <v>40</v>
      </c>
      <c r="Q1187" s="3"/>
    </row>
    <row x14ac:dyDescent="0.25" r="1188" customHeight="1" ht="16.5">
      <c r="A1188" s="5">
        <v>5952</v>
      </c>
      <c r="B1188" s="3" t="s">
        <v>4751</v>
      </c>
      <c r="C1188" s="3" t="s">
        <v>4752</v>
      </c>
      <c r="D1188" s="5">
        <v>48</v>
      </c>
      <c r="E1188" s="3" t="s">
        <v>68</v>
      </c>
      <c r="F1188" s="5">
        <v>10</v>
      </c>
      <c r="G1188" s="5">
        <v>37</v>
      </c>
      <c r="H1188" s="3" t="s">
        <v>3</v>
      </c>
      <c r="I1188" s="3" t="s">
        <v>3</v>
      </c>
      <c r="J1188" s="5">
        <v>3</v>
      </c>
      <c r="K1188" s="3" t="s">
        <v>4753</v>
      </c>
      <c r="L1188" s="48">
        <v>6.7</v>
      </c>
      <c r="M1188" s="5">
        <v>85</v>
      </c>
      <c r="N1188" s="48">
        <v>3.53</v>
      </c>
      <c r="O1188" s="48">
        <v>70.8333333</v>
      </c>
      <c r="P1188" s="5">
        <v>70</v>
      </c>
      <c r="Q1188" s="3"/>
    </row>
    <row x14ac:dyDescent="0.25" r="1189" customHeight="1" ht="16.5">
      <c r="A1189" s="5">
        <v>6198</v>
      </c>
      <c r="B1189" s="3" t="s">
        <v>4754</v>
      </c>
      <c r="C1189" s="3" t="s">
        <v>4755</v>
      </c>
      <c r="D1189" s="5">
        <v>21</v>
      </c>
      <c r="E1189" s="3" t="s">
        <v>60</v>
      </c>
      <c r="F1189" s="5">
        <v>2</v>
      </c>
      <c r="G1189" s="5">
        <v>6</v>
      </c>
      <c r="H1189" s="3" t="s">
        <v>3</v>
      </c>
      <c r="I1189" s="3" t="s">
        <v>3</v>
      </c>
      <c r="J1189" s="55"/>
      <c r="K1189" s="3"/>
      <c r="L1189" s="48">
        <v>2.5</v>
      </c>
      <c r="M1189" s="5">
        <v>80</v>
      </c>
      <c r="N1189" s="48">
        <v>1.487</v>
      </c>
      <c r="O1189" s="48">
        <v>59.859</v>
      </c>
      <c r="P1189" s="5">
        <v>18</v>
      </c>
      <c r="Q1189" s="3"/>
    </row>
    <row x14ac:dyDescent="0.25" r="1190" customHeight="1" ht="16.5">
      <c r="A1190" s="5">
        <v>6204</v>
      </c>
      <c r="B1190" s="3" t="s">
        <v>1443</v>
      </c>
      <c r="C1190" s="3" t="s">
        <v>1444</v>
      </c>
      <c r="D1190" s="5">
        <v>17</v>
      </c>
      <c r="E1190" s="3" t="s">
        <v>311</v>
      </c>
      <c r="F1190" s="5">
        <v>3</v>
      </c>
      <c r="G1190" s="5">
        <v>6</v>
      </c>
      <c r="H1190" s="3" t="s">
        <v>3</v>
      </c>
      <c r="I1190" s="3" t="s">
        <v>3</v>
      </c>
      <c r="J1190" s="5">
        <v>2</v>
      </c>
      <c r="K1190" s="3" t="s">
        <v>1445</v>
      </c>
      <c r="L1190" s="48">
        <v>4.1</v>
      </c>
      <c r="M1190" s="5">
        <v>87</v>
      </c>
      <c r="N1190" s="48">
        <v>2.341</v>
      </c>
      <c r="O1190" s="5">
        <v>75</v>
      </c>
      <c r="P1190" s="5">
        <v>44</v>
      </c>
      <c r="Q1190" s="3"/>
    </row>
    <row x14ac:dyDescent="0.25" r="1191" customHeight="1" ht="16.5">
      <c r="A1191" s="5">
        <v>6218</v>
      </c>
      <c r="B1191" s="3" t="s">
        <v>4756</v>
      </c>
      <c r="C1191" s="3" t="s">
        <v>4757</v>
      </c>
      <c r="D1191" s="5">
        <v>16</v>
      </c>
      <c r="E1191" s="3" t="s">
        <v>55</v>
      </c>
      <c r="F1191" s="5">
        <v>19</v>
      </c>
      <c r="G1191" s="5">
        <v>19</v>
      </c>
      <c r="H1191" s="3" t="s">
        <v>3</v>
      </c>
      <c r="I1191" s="3" t="s">
        <v>3</v>
      </c>
      <c r="J1191" s="5">
        <v>2</v>
      </c>
      <c r="K1191" s="3" t="s">
        <v>4758</v>
      </c>
      <c r="L1191" s="48">
        <v>5.9</v>
      </c>
      <c r="M1191" s="5">
        <v>87</v>
      </c>
      <c r="N1191" s="48">
        <v>3.381</v>
      </c>
      <c r="O1191" s="48">
        <v>77.0676692</v>
      </c>
      <c r="P1191" s="5">
        <v>61</v>
      </c>
      <c r="Q1191" s="3"/>
    </row>
    <row x14ac:dyDescent="0.25" r="1192" customHeight="1" ht="16.5">
      <c r="A1192" s="5">
        <v>6226</v>
      </c>
      <c r="B1192" s="3" t="s">
        <v>4759</v>
      </c>
      <c r="C1192" s="3" t="s">
        <v>4760</v>
      </c>
      <c r="D1192" s="5">
        <v>16</v>
      </c>
      <c r="E1192" s="3" t="s">
        <v>55</v>
      </c>
      <c r="F1192" s="5">
        <v>45</v>
      </c>
      <c r="G1192" s="5">
        <v>45</v>
      </c>
      <c r="H1192" s="3" t="s">
        <v>3</v>
      </c>
      <c r="I1192" s="3" t="s">
        <v>3</v>
      </c>
      <c r="J1192" s="5">
        <v>2</v>
      </c>
      <c r="K1192" s="3" t="s">
        <v>4761</v>
      </c>
      <c r="L1192" s="48">
        <v>5.5</v>
      </c>
      <c r="M1192" s="5">
        <v>81</v>
      </c>
      <c r="N1192" s="48">
        <v>3.271</v>
      </c>
      <c r="O1192" s="48">
        <v>76.4248705</v>
      </c>
      <c r="P1192" s="5">
        <v>45</v>
      </c>
      <c r="Q1192" s="3"/>
    </row>
    <row x14ac:dyDescent="0.25" r="1193" customHeight="1" ht="16.5">
      <c r="A1193" s="5">
        <v>6274</v>
      </c>
      <c r="B1193" s="3" t="s">
        <v>4762</v>
      </c>
      <c r="C1193" s="3" t="s">
        <v>4763</v>
      </c>
      <c r="D1193" s="5">
        <v>16</v>
      </c>
      <c r="E1193" s="3" t="s">
        <v>55</v>
      </c>
      <c r="F1193" s="5">
        <v>17</v>
      </c>
      <c r="G1193" s="5">
        <v>17</v>
      </c>
      <c r="H1193" s="3" t="s">
        <v>3</v>
      </c>
      <c r="I1193" s="3" t="s">
        <v>3</v>
      </c>
      <c r="J1193" s="5">
        <v>2</v>
      </c>
      <c r="K1193" s="3" t="s">
        <v>4764</v>
      </c>
      <c r="L1193" s="48">
        <v>4.4</v>
      </c>
      <c r="M1193" s="5">
        <v>79</v>
      </c>
      <c r="N1193" s="48">
        <v>2.425</v>
      </c>
      <c r="O1193" s="48">
        <v>65.2439024</v>
      </c>
      <c r="P1193" s="5">
        <v>37</v>
      </c>
      <c r="Q1193" s="3"/>
    </row>
    <row x14ac:dyDescent="0.25" r="1194" customHeight="1" ht="16.5">
      <c r="A1194" s="5">
        <v>6281</v>
      </c>
      <c r="B1194" s="3" t="s">
        <v>1241</v>
      </c>
      <c r="C1194" s="3" t="s">
        <v>1242</v>
      </c>
      <c r="D1194" s="5">
        <v>20</v>
      </c>
      <c r="E1194" s="3" t="s">
        <v>265</v>
      </c>
      <c r="F1194" s="5">
        <v>2</v>
      </c>
      <c r="G1194" s="5">
        <v>1</v>
      </c>
      <c r="H1194" s="3" t="s">
        <v>4</v>
      </c>
      <c r="I1194" s="3" t="s">
        <v>3</v>
      </c>
      <c r="J1194" s="5">
        <v>2</v>
      </c>
      <c r="K1194" s="3" t="s">
        <v>1243</v>
      </c>
      <c r="L1194" s="48">
        <v>1.9</v>
      </c>
      <c r="M1194" s="5">
        <v>53</v>
      </c>
      <c r="N1194" s="48">
        <v>1.678</v>
      </c>
      <c r="O1194" s="48">
        <v>67.0731707</v>
      </c>
      <c r="P1194" s="5">
        <v>24</v>
      </c>
      <c r="Q1194" s="3"/>
    </row>
    <row x14ac:dyDescent="0.25" r="1195" customHeight="1" ht="16.5">
      <c r="A1195" s="5">
        <v>6654</v>
      </c>
      <c r="B1195" s="3" t="s">
        <v>4765</v>
      </c>
      <c r="C1195" s="3" t="s">
        <v>4766</v>
      </c>
      <c r="D1195" s="5">
        <v>15</v>
      </c>
      <c r="E1195" s="3" t="s">
        <v>82</v>
      </c>
      <c r="F1195" s="5">
        <v>3</v>
      </c>
      <c r="G1195" s="5">
        <v>12</v>
      </c>
      <c r="H1195" s="3" t="s">
        <v>3</v>
      </c>
      <c r="I1195" s="3" t="s">
        <v>3</v>
      </c>
      <c r="J1195" s="55"/>
      <c r="K1195" s="3"/>
      <c r="L1195" s="48">
        <v>4.8</v>
      </c>
      <c r="M1195" s="5">
        <v>80</v>
      </c>
      <c r="N1195" s="48">
        <v>3.411</v>
      </c>
      <c r="O1195" s="48">
        <v>79.4117647</v>
      </c>
      <c r="P1195" s="5">
        <v>35</v>
      </c>
      <c r="Q1195" s="3"/>
    </row>
    <row x14ac:dyDescent="0.25" r="1196" customHeight="1" ht="16.5">
      <c r="A1196" s="5">
        <v>6655</v>
      </c>
      <c r="B1196" s="3" t="s">
        <v>4767</v>
      </c>
      <c r="C1196" s="3" t="s">
        <v>4768</v>
      </c>
      <c r="D1196" s="5">
        <v>18</v>
      </c>
      <c r="E1196" s="3" t="s">
        <v>196</v>
      </c>
      <c r="F1196" s="5">
        <v>2</v>
      </c>
      <c r="G1196" s="5">
        <v>120</v>
      </c>
      <c r="H1196" s="3" t="s">
        <v>4</v>
      </c>
      <c r="I1196" s="3" t="s">
        <v>3</v>
      </c>
      <c r="J1196" s="55"/>
      <c r="K1196" s="3"/>
      <c r="L1196" s="48">
        <v>2.6</v>
      </c>
      <c r="M1196" s="5">
        <v>65</v>
      </c>
      <c r="N1196" s="48">
        <v>1.796</v>
      </c>
      <c r="O1196" s="48">
        <v>52.1978022</v>
      </c>
      <c r="P1196" s="5">
        <v>28</v>
      </c>
      <c r="Q1196" s="3"/>
    </row>
    <row x14ac:dyDescent="0.25" r="1197" customHeight="1" ht="16.5">
      <c r="A1197" s="5">
        <v>6718</v>
      </c>
      <c r="B1197" s="3" t="s">
        <v>4769</v>
      </c>
      <c r="C1197" s="3" t="s">
        <v>4770</v>
      </c>
      <c r="D1197" s="5">
        <v>4</v>
      </c>
      <c r="E1197" s="3" t="s">
        <v>243</v>
      </c>
      <c r="F1197" s="5">
        <v>5</v>
      </c>
      <c r="G1197" s="5">
        <v>110</v>
      </c>
      <c r="H1197" s="3" t="s">
        <v>3</v>
      </c>
      <c r="I1197" s="3" t="s">
        <v>3</v>
      </c>
      <c r="J1197" s="5">
        <v>3</v>
      </c>
      <c r="K1197" s="3" t="s">
        <v>4771</v>
      </c>
      <c r="L1197" s="48">
        <v>4.9</v>
      </c>
      <c r="M1197" s="5">
        <v>77</v>
      </c>
      <c r="N1197" s="48">
        <v>3.408</v>
      </c>
      <c r="O1197" s="48">
        <v>63.5350318</v>
      </c>
      <c r="P1197" s="5">
        <v>43</v>
      </c>
      <c r="Q1197" s="3"/>
    </row>
    <row x14ac:dyDescent="0.25" r="1198" customHeight="1" ht="16.5">
      <c r="A1198" s="5">
        <v>6774</v>
      </c>
      <c r="B1198" s="3" t="s">
        <v>4772</v>
      </c>
      <c r="C1198" s="3" t="s">
        <v>4773</v>
      </c>
      <c r="D1198" s="5">
        <v>16</v>
      </c>
      <c r="E1198" s="3" t="s">
        <v>55</v>
      </c>
      <c r="F1198" s="5">
        <v>2</v>
      </c>
      <c r="G1198" s="5">
        <v>2</v>
      </c>
      <c r="H1198" s="3" t="s">
        <v>3</v>
      </c>
      <c r="I1198" s="3" t="s">
        <v>3</v>
      </c>
      <c r="J1198" s="55"/>
      <c r="K1198" s="3"/>
      <c r="L1198" s="48">
        <v>1.8</v>
      </c>
      <c r="M1198" s="5">
        <v>76</v>
      </c>
      <c r="N1198" s="48">
        <v>1.285</v>
      </c>
      <c r="O1198" s="48">
        <v>37.8787879</v>
      </c>
      <c r="P1198" s="5">
        <v>26</v>
      </c>
      <c r="Q1198" s="3"/>
    </row>
    <row x14ac:dyDescent="0.25" r="1199" customHeight="1" ht="16.5">
      <c r="A1199" s="5">
        <v>6820</v>
      </c>
      <c r="B1199" s="3" t="s">
        <v>4774</v>
      </c>
      <c r="C1199" s="3" t="s">
        <v>4775</v>
      </c>
      <c r="D1199" s="5">
        <v>8</v>
      </c>
      <c r="E1199" s="3" t="s">
        <v>64</v>
      </c>
      <c r="F1199" s="5">
        <v>3</v>
      </c>
      <c r="G1199" s="5">
        <v>18</v>
      </c>
      <c r="H1199" s="3" t="s">
        <v>3</v>
      </c>
      <c r="I1199" s="3" t="s">
        <v>3</v>
      </c>
      <c r="J1199" s="5">
        <v>3</v>
      </c>
      <c r="K1199" s="3" t="s">
        <v>4776</v>
      </c>
      <c r="L1199" s="48">
        <v>5.9</v>
      </c>
      <c r="M1199" s="5">
        <v>79</v>
      </c>
      <c r="N1199" s="48">
        <v>2.997</v>
      </c>
      <c r="O1199" s="48">
        <v>55.9782609</v>
      </c>
      <c r="P1199" s="5">
        <v>39</v>
      </c>
      <c r="Q1199" s="3"/>
    </row>
    <row x14ac:dyDescent="0.25" r="1200" customHeight="1" ht="16.5">
      <c r="A1200" s="5">
        <v>6918</v>
      </c>
      <c r="B1200" s="3" t="s">
        <v>4777</v>
      </c>
      <c r="C1200" s="3" t="s">
        <v>4778</v>
      </c>
      <c r="D1200" s="5">
        <v>16</v>
      </c>
      <c r="E1200" s="3" t="s">
        <v>55</v>
      </c>
      <c r="F1200" s="5">
        <v>108</v>
      </c>
      <c r="G1200" s="5">
        <v>108</v>
      </c>
      <c r="H1200" s="3" t="s">
        <v>2</v>
      </c>
      <c r="I1200" s="3" t="s">
        <v>3</v>
      </c>
      <c r="J1200" s="5">
        <v>3</v>
      </c>
      <c r="K1200" s="3" t="s">
        <v>4779</v>
      </c>
      <c r="L1200" s="48">
        <v>5.5</v>
      </c>
      <c r="M1200" s="5">
        <v>98</v>
      </c>
      <c r="N1200" s="48">
        <v>3.143</v>
      </c>
      <c r="O1200" s="48">
        <v>51.0869565</v>
      </c>
      <c r="P1200" s="5">
        <v>70</v>
      </c>
      <c r="Q1200" s="3"/>
    </row>
    <row x14ac:dyDescent="0.25" r="1201" customHeight="1" ht="16.5">
      <c r="A1201" s="5">
        <v>7019</v>
      </c>
      <c r="B1201" s="3" t="s">
        <v>4780</v>
      </c>
      <c r="C1201" s="3" t="s">
        <v>4781</v>
      </c>
      <c r="D1201" s="5">
        <v>6</v>
      </c>
      <c r="E1201" s="3" t="s">
        <v>56</v>
      </c>
      <c r="F1201" s="5">
        <v>4</v>
      </c>
      <c r="G1201" s="5">
        <v>17</v>
      </c>
      <c r="H1201" s="3" t="s">
        <v>3</v>
      </c>
      <c r="I1201" s="3" t="s">
        <v>3</v>
      </c>
      <c r="J1201" s="5">
        <v>2</v>
      </c>
      <c r="K1201" s="3" t="s">
        <v>4782</v>
      </c>
      <c r="L1201" s="5">
        <v>6</v>
      </c>
      <c r="M1201" s="5">
        <v>83</v>
      </c>
      <c r="N1201" s="48">
        <v>3.379</v>
      </c>
      <c r="O1201" s="48">
        <v>71.1956522</v>
      </c>
      <c r="P1201" s="5">
        <v>27</v>
      </c>
      <c r="Q1201" s="3"/>
    </row>
    <row x14ac:dyDescent="0.25" r="1202" customHeight="1" ht="16.5">
      <c r="A1202" s="5">
        <v>7059</v>
      </c>
      <c r="B1202" s="3" t="s">
        <v>4783</v>
      </c>
      <c r="C1202" s="3" t="s">
        <v>4784</v>
      </c>
      <c r="D1202" s="5">
        <v>18</v>
      </c>
      <c r="E1202" s="3" t="s">
        <v>196</v>
      </c>
      <c r="F1202" s="5">
        <v>79</v>
      </c>
      <c r="G1202" s="5">
        <v>184</v>
      </c>
      <c r="H1202" s="3" t="s">
        <v>3</v>
      </c>
      <c r="I1202" s="3" t="s">
        <v>3</v>
      </c>
      <c r="J1202" s="5">
        <v>3</v>
      </c>
      <c r="K1202" s="3" t="s">
        <v>4785</v>
      </c>
      <c r="L1202" s="5">
        <v>4</v>
      </c>
      <c r="M1202" s="5">
        <v>83</v>
      </c>
      <c r="N1202" s="48">
        <v>2.342</v>
      </c>
      <c r="O1202" s="5">
        <v>65</v>
      </c>
      <c r="P1202" s="5">
        <v>44</v>
      </c>
      <c r="Q1202" s="3"/>
    </row>
    <row x14ac:dyDescent="0.25" r="1203" customHeight="1" ht="16.5">
      <c r="A1203" s="5">
        <v>7075</v>
      </c>
      <c r="B1203" s="3" t="s">
        <v>4786</v>
      </c>
      <c r="C1203" s="3" t="s">
        <v>4787</v>
      </c>
      <c r="D1203" s="5">
        <v>7</v>
      </c>
      <c r="E1203" s="3" t="s">
        <v>1210</v>
      </c>
      <c r="F1203" s="5">
        <v>3</v>
      </c>
      <c r="G1203" s="5">
        <v>16</v>
      </c>
      <c r="H1203" s="3" t="s">
        <v>3</v>
      </c>
      <c r="I1203" s="3" t="s">
        <v>3</v>
      </c>
      <c r="J1203" s="5">
        <v>3</v>
      </c>
      <c r="K1203" s="3" t="s">
        <v>4788</v>
      </c>
      <c r="L1203" s="48">
        <v>4.8</v>
      </c>
      <c r="M1203" s="5">
        <v>83</v>
      </c>
      <c r="N1203" s="48">
        <v>3.472</v>
      </c>
      <c r="O1203" s="48">
        <v>85.6382979</v>
      </c>
      <c r="P1203" s="5">
        <v>30</v>
      </c>
      <c r="Q1203" s="3"/>
    </row>
    <row x14ac:dyDescent="0.25" r="1204" customHeight="1" ht="16.5">
      <c r="A1204" s="5">
        <v>7149</v>
      </c>
      <c r="B1204" s="3" t="s">
        <v>4789</v>
      </c>
      <c r="C1204" s="3" t="s">
        <v>4790</v>
      </c>
      <c r="D1204" s="5">
        <v>6</v>
      </c>
      <c r="E1204" s="3" t="s">
        <v>56</v>
      </c>
      <c r="F1204" s="5">
        <v>4</v>
      </c>
      <c r="G1204" s="5">
        <v>24</v>
      </c>
      <c r="H1204" s="3" t="s">
        <v>3</v>
      </c>
      <c r="I1204" s="3" t="s">
        <v>3</v>
      </c>
      <c r="J1204" s="55"/>
      <c r="K1204" s="3"/>
      <c r="L1204" s="48">
        <v>5.3</v>
      </c>
      <c r="M1204" s="5">
        <v>87</v>
      </c>
      <c r="N1204" s="48">
        <v>3.279</v>
      </c>
      <c r="O1204" s="48">
        <v>73.5294118</v>
      </c>
      <c r="P1204" s="5">
        <v>42</v>
      </c>
      <c r="Q1204" s="3"/>
    </row>
    <row x14ac:dyDescent="0.25" r="1205" customHeight="1" ht="16.5">
      <c r="A1205" s="5">
        <v>7156</v>
      </c>
      <c r="B1205" s="3" t="s">
        <v>1347</v>
      </c>
      <c r="C1205" s="3" t="s">
        <v>1348</v>
      </c>
      <c r="D1205" s="5">
        <v>8</v>
      </c>
      <c r="E1205" s="3" t="s">
        <v>64</v>
      </c>
      <c r="F1205" s="5">
        <v>7</v>
      </c>
      <c r="G1205" s="5">
        <v>25</v>
      </c>
      <c r="H1205" s="3" t="s">
        <v>3</v>
      </c>
      <c r="I1205" s="3" t="s">
        <v>3</v>
      </c>
      <c r="J1205" s="5">
        <v>3</v>
      </c>
      <c r="K1205" s="3" t="s">
        <v>1349</v>
      </c>
      <c r="L1205" s="48">
        <v>10.5</v>
      </c>
      <c r="M1205" s="5">
        <v>87</v>
      </c>
      <c r="N1205" s="48">
        <v>5.673</v>
      </c>
      <c r="O1205" s="48">
        <v>85.7933579</v>
      </c>
      <c r="P1205" s="5">
        <v>106</v>
      </c>
      <c r="Q1205" s="3"/>
    </row>
    <row x14ac:dyDescent="0.25" r="1206" customHeight="1" ht="16.5">
      <c r="A1206" s="5">
        <v>7167</v>
      </c>
      <c r="B1206" s="3" t="s">
        <v>4791</v>
      </c>
      <c r="C1206" s="3" t="s">
        <v>4792</v>
      </c>
      <c r="D1206" s="5">
        <v>16</v>
      </c>
      <c r="E1206" s="3" t="s">
        <v>55</v>
      </c>
      <c r="F1206" s="5">
        <v>13</v>
      </c>
      <c r="G1206" s="5">
        <v>13</v>
      </c>
      <c r="H1206" s="3" t="s">
        <v>3</v>
      </c>
      <c r="I1206" s="3" t="s">
        <v>3</v>
      </c>
      <c r="J1206" s="5">
        <v>2</v>
      </c>
      <c r="K1206" s="3" t="s">
        <v>4793</v>
      </c>
      <c r="L1206" s="48">
        <v>4.2</v>
      </c>
      <c r="M1206" s="5">
        <v>75</v>
      </c>
      <c r="N1206" s="48">
        <v>2.7</v>
      </c>
      <c r="O1206" s="48">
        <v>55.8064516</v>
      </c>
      <c r="P1206" s="5">
        <v>29</v>
      </c>
      <c r="Q1206" s="3"/>
    </row>
    <row x14ac:dyDescent="0.25" r="1207" customHeight="1" ht="16.5">
      <c r="A1207" s="5">
        <v>7180</v>
      </c>
      <c r="B1207" s="3" t="s">
        <v>1335</v>
      </c>
      <c r="C1207" s="3" t="s">
        <v>1336</v>
      </c>
      <c r="D1207" s="5">
        <v>50</v>
      </c>
      <c r="E1207" s="3" t="s">
        <v>758</v>
      </c>
      <c r="F1207" s="5">
        <v>10</v>
      </c>
      <c r="G1207" s="5">
        <v>12</v>
      </c>
      <c r="H1207" s="3" t="s">
        <v>4</v>
      </c>
      <c r="I1207" s="3" t="s">
        <v>3</v>
      </c>
      <c r="J1207" s="5">
        <v>3</v>
      </c>
      <c r="K1207" s="3" t="s">
        <v>1337</v>
      </c>
      <c r="L1207" s="48">
        <v>5.1</v>
      </c>
      <c r="M1207" s="5">
        <v>67</v>
      </c>
      <c r="N1207" s="48">
        <v>2.767</v>
      </c>
      <c r="O1207" s="48">
        <v>39.8876404</v>
      </c>
      <c r="P1207" s="5">
        <v>39</v>
      </c>
      <c r="Q1207" s="3"/>
    </row>
    <row x14ac:dyDescent="0.25" r="1208" customHeight="1" ht="16.5">
      <c r="A1208" s="5">
        <v>7189</v>
      </c>
      <c r="B1208" s="3" t="s">
        <v>4794</v>
      </c>
      <c r="C1208" s="3" t="s">
        <v>4795</v>
      </c>
      <c r="D1208" s="5">
        <v>16</v>
      </c>
      <c r="E1208" s="3" t="s">
        <v>55</v>
      </c>
      <c r="F1208" s="5">
        <v>18</v>
      </c>
      <c r="G1208" s="5">
        <v>18</v>
      </c>
      <c r="H1208" s="3" t="s">
        <v>3</v>
      </c>
      <c r="I1208" s="3" t="s">
        <v>3</v>
      </c>
      <c r="J1208" s="55"/>
      <c r="K1208" s="3"/>
      <c r="L1208" s="48">
        <v>8.6</v>
      </c>
      <c r="M1208" s="5">
        <v>84</v>
      </c>
      <c r="N1208" s="48">
        <v>6.78</v>
      </c>
      <c r="O1208" s="48">
        <v>87.0253165</v>
      </c>
      <c r="P1208" s="5">
        <v>43</v>
      </c>
      <c r="Q1208" s="3"/>
    </row>
    <row x14ac:dyDescent="0.25" r="1209" customHeight="1" ht="16.5">
      <c r="A1209" s="5">
        <v>7243</v>
      </c>
      <c r="B1209" s="3" t="s">
        <v>4796</v>
      </c>
      <c r="C1209" s="3" t="s">
        <v>4797</v>
      </c>
      <c r="D1209" s="5">
        <v>12</v>
      </c>
      <c r="E1209" s="3" t="s">
        <v>912</v>
      </c>
      <c r="F1209" s="5">
        <v>4</v>
      </c>
      <c r="G1209" s="5">
        <v>66</v>
      </c>
      <c r="H1209" s="3" t="s">
        <v>4</v>
      </c>
      <c r="I1209" s="3" t="s">
        <v>3</v>
      </c>
      <c r="J1209" s="5">
        <v>3</v>
      </c>
      <c r="K1209" s="3" t="s">
        <v>4798</v>
      </c>
      <c r="L1209" s="48">
        <v>4.2</v>
      </c>
      <c r="M1209" s="5">
        <v>64</v>
      </c>
      <c r="N1209" s="48">
        <v>2.277</v>
      </c>
      <c r="O1209" s="48">
        <v>41.9871795</v>
      </c>
      <c r="P1209" s="5">
        <v>39</v>
      </c>
      <c r="Q1209" s="3"/>
    </row>
    <row x14ac:dyDescent="0.25" r="1210" customHeight="1" ht="16.5">
      <c r="A1210" s="5">
        <v>7314</v>
      </c>
      <c r="B1210" s="3" t="s">
        <v>4799</v>
      </c>
      <c r="C1210" s="3" t="s">
        <v>4800</v>
      </c>
      <c r="D1210" s="5">
        <v>17</v>
      </c>
      <c r="E1210" s="3" t="s">
        <v>311</v>
      </c>
      <c r="F1210" s="5">
        <v>7</v>
      </c>
      <c r="G1210" s="5">
        <v>39</v>
      </c>
      <c r="H1210" s="3" t="s">
        <v>3</v>
      </c>
      <c r="I1210" s="3" t="s">
        <v>3</v>
      </c>
      <c r="J1210" s="55"/>
      <c r="K1210" s="3"/>
      <c r="L1210" s="5">
        <v>4</v>
      </c>
      <c r="M1210" s="5">
        <v>79</v>
      </c>
      <c r="N1210" s="48">
        <v>2.215</v>
      </c>
      <c r="O1210" s="48">
        <v>59.1666667</v>
      </c>
      <c r="P1210" s="5">
        <v>41</v>
      </c>
      <c r="Q1210" s="3"/>
    </row>
    <row x14ac:dyDescent="0.25" r="1211" customHeight="1" ht="16.5">
      <c r="A1211" s="5">
        <v>7320</v>
      </c>
      <c r="B1211" s="3" t="s">
        <v>4801</v>
      </c>
      <c r="C1211" s="3" t="s">
        <v>4802</v>
      </c>
      <c r="D1211" s="5">
        <v>4</v>
      </c>
      <c r="E1211" s="3" t="s">
        <v>243</v>
      </c>
      <c r="F1211" s="5">
        <v>5</v>
      </c>
      <c r="G1211" s="5">
        <v>105</v>
      </c>
      <c r="H1211" s="3" t="s">
        <v>3</v>
      </c>
      <c r="I1211" s="3" t="s">
        <v>3</v>
      </c>
      <c r="J1211" s="55"/>
      <c r="K1211" s="3"/>
      <c r="L1211" s="48">
        <v>3.9</v>
      </c>
      <c r="M1211" s="5">
        <v>75</v>
      </c>
      <c r="N1211" s="48">
        <v>2.343</v>
      </c>
      <c r="O1211" s="48">
        <v>61.1111111</v>
      </c>
      <c r="P1211" s="5">
        <v>34</v>
      </c>
      <c r="Q1211" s="3"/>
    </row>
    <row x14ac:dyDescent="0.25" r="1212" customHeight="1" ht="16.5">
      <c r="A1212" s="5">
        <v>7324</v>
      </c>
      <c r="B1212" s="3" t="s">
        <v>4803</v>
      </c>
      <c r="C1212" s="3" t="s">
        <v>4804</v>
      </c>
      <c r="D1212" s="5">
        <v>1</v>
      </c>
      <c r="E1212" s="3" t="s">
        <v>436</v>
      </c>
      <c r="F1212" s="5">
        <v>3</v>
      </c>
      <c r="G1212" s="5">
        <v>14</v>
      </c>
      <c r="H1212" s="3" t="s">
        <v>3</v>
      </c>
      <c r="I1212" s="3" t="s">
        <v>3</v>
      </c>
      <c r="J1212" s="5">
        <v>2</v>
      </c>
      <c r="K1212" s="3" t="s">
        <v>4805</v>
      </c>
      <c r="L1212" s="48">
        <v>3.3</v>
      </c>
      <c r="M1212" s="5">
        <v>82</v>
      </c>
      <c r="N1212" s="48">
        <v>1.783</v>
      </c>
      <c r="O1212" s="48">
        <v>72.983871</v>
      </c>
      <c r="P1212" s="5">
        <v>49</v>
      </c>
      <c r="Q1212" s="3"/>
    </row>
    <row x14ac:dyDescent="0.25" r="1213" customHeight="1" ht="16.5">
      <c r="A1213" s="5">
        <v>7361</v>
      </c>
      <c r="B1213" s="3" t="s">
        <v>4806</v>
      </c>
      <c r="C1213" s="3" t="s">
        <v>4807</v>
      </c>
      <c r="D1213" s="5">
        <v>20</v>
      </c>
      <c r="E1213" s="3" t="s">
        <v>265</v>
      </c>
      <c r="F1213" s="5">
        <v>1</v>
      </c>
      <c r="G1213" s="5">
        <v>6</v>
      </c>
      <c r="H1213" s="3" t="s">
        <v>5</v>
      </c>
      <c r="I1213" s="3" t="s">
        <v>3</v>
      </c>
      <c r="J1213" s="55"/>
      <c r="K1213" s="3"/>
      <c r="L1213" s="48">
        <v>1.4</v>
      </c>
      <c r="M1213" s="5">
        <v>54</v>
      </c>
      <c r="N1213" s="48">
        <v>0.931</v>
      </c>
      <c r="O1213" s="48">
        <v>23.9837398</v>
      </c>
      <c r="P1213" s="5">
        <v>18</v>
      </c>
      <c r="Q1213" s="3"/>
    </row>
    <row x14ac:dyDescent="0.25" r="1214" customHeight="1" ht="16.5">
      <c r="A1214" s="5">
        <v>7363</v>
      </c>
      <c r="B1214" s="3" t="s">
        <v>1238</v>
      </c>
      <c r="C1214" s="3" t="s">
        <v>1239</v>
      </c>
      <c r="D1214" s="5">
        <v>8</v>
      </c>
      <c r="E1214" s="3" t="s">
        <v>64</v>
      </c>
      <c r="F1214" s="5">
        <v>71</v>
      </c>
      <c r="G1214" s="5">
        <v>102</v>
      </c>
      <c r="H1214" s="3" t="s">
        <v>3</v>
      </c>
      <c r="I1214" s="3" t="s">
        <v>3</v>
      </c>
      <c r="J1214" s="5">
        <v>2</v>
      </c>
      <c r="K1214" s="3" t="s">
        <v>1240</v>
      </c>
      <c r="L1214" s="48">
        <v>7.4</v>
      </c>
      <c r="M1214" s="5">
        <v>86</v>
      </c>
      <c r="N1214" s="48">
        <v>4.361</v>
      </c>
      <c r="O1214" s="48">
        <v>83.5185185</v>
      </c>
      <c r="P1214" s="5">
        <v>52</v>
      </c>
      <c r="Q1214" s="3"/>
    </row>
    <row x14ac:dyDescent="0.25" r="1215" customHeight="1" ht="16.5">
      <c r="A1215" s="5">
        <v>7364</v>
      </c>
      <c r="B1215" s="3" t="s">
        <v>4808</v>
      </c>
      <c r="C1215" s="3" t="s">
        <v>4809</v>
      </c>
      <c r="D1215" s="5">
        <v>8</v>
      </c>
      <c r="E1215" s="3" t="s">
        <v>64</v>
      </c>
      <c r="F1215" s="5">
        <v>1</v>
      </c>
      <c r="G1215" s="5">
        <v>1</v>
      </c>
      <c r="H1215" s="3" t="s">
        <v>3</v>
      </c>
      <c r="I1215" s="3" t="s">
        <v>3</v>
      </c>
      <c r="J1215" s="55"/>
      <c r="K1215" s="3"/>
      <c r="L1215" s="48">
        <v>3.6</v>
      </c>
      <c r="M1215" s="5">
        <v>81</v>
      </c>
      <c r="N1215" s="48">
        <v>2.227</v>
      </c>
      <c r="O1215" s="48">
        <v>57.0588235</v>
      </c>
      <c r="P1215" s="5">
        <v>24</v>
      </c>
      <c r="Q1215" s="3"/>
    </row>
    <row x14ac:dyDescent="0.25" r="1216" customHeight="1" ht="16.5">
      <c r="A1216" s="5">
        <v>7446</v>
      </c>
      <c r="B1216" s="3" t="s">
        <v>4810</v>
      </c>
      <c r="C1216" s="3" t="s">
        <v>4811</v>
      </c>
      <c r="D1216" s="5">
        <v>15</v>
      </c>
      <c r="E1216" s="3" t="s">
        <v>82</v>
      </c>
      <c r="F1216" s="5">
        <v>9</v>
      </c>
      <c r="G1216" s="5">
        <v>27</v>
      </c>
      <c r="H1216" s="3" t="s">
        <v>3</v>
      </c>
      <c r="I1216" s="3" t="s">
        <v>3</v>
      </c>
      <c r="J1216" s="55"/>
      <c r="K1216" s="3"/>
      <c r="L1216" s="48">
        <v>5.8</v>
      </c>
      <c r="M1216" s="5">
        <v>75</v>
      </c>
      <c r="N1216" s="48">
        <v>3.38</v>
      </c>
      <c r="O1216" s="48">
        <v>56.993007</v>
      </c>
      <c r="P1216" s="5">
        <v>50</v>
      </c>
      <c r="Q1216" s="3"/>
    </row>
    <row x14ac:dyDescent="0.25" r="1217" customHeight="1" ht="16.5">
      <c r="A1217" s="5">
        <v>7449</v>
      </c>
      <c r="B1217" s="3" t="s">
        <v>4812</v>
      </c>
      <c r="C1217" s="3" t="s">
        <v>4813</v>
      </c>
      <c r="D1217" s="5">
        <v>16</v>
      </c>
      <c r="E1217" s="3" t="s">
        <v>55</v>
      </c>
      <c r="F1217" s="5">
        <v>39</v>
      </c>
      <c r="G1217" s="5">
        <v>39</v>
      </c>
      <c r="H1217" s="3" t="s">
        <v>3</v>
      </c>
      <c r="I1217" s="3" t="s">
        <v>3</v>
      </c>
      <c r="J1217" s="55"/>
      <c r="K1217" s="3"/>
      <c r="L1217" s="48">
        <v>1.5</v>
      </c>
      <c r="M1217" s="5">
        <v>31</v>
      </c>
      <c r="N1217" s="48">
        <v>4.957</v>
      </c>
      <c r="O1217" s="48">
        <v>83.59375</v>
      </c>
      <c r="P1217" s="5">
        <v>28</v>
      </c>
      <c r="Q1217" s="3"/>
    </row>
    <row x14ac:dyDescent="0.25" r="1218" customHeight="1" ht="16.5">
      <c r="A1218" s="5">
        <v>7457</v>
      </c>
      <c r="B1218" s="3" t="s">
        <v>4814</v>
      </c>
      <c r="C1218" s="3" t="s">
        <v>4815</v>
      </c>
      <c r="D1218" s="5">
        <v>37</v>
      </c>
      <c r="E1218" s="3" t="s">
        <v>446</v>
      </c>
      <c r="F1218" s="5">
        <v>1</v>
      </c>
      <c r="G1218" s="5">
        <v>11</v>
      </c>
      <c r="H1218" s="3" t="s">
        <v>3</v>
      </c>
      <c r="I1218" s="3" t="s">
        <v>3</v>
      </c>
      <c r="J1218" s="55"/>
      <c r="K1218" s="3"/>
      <c r="L1218" s="48">
        <v>1.5</v>
      </c>
      <c r="M1218" s="5">
        <v>64</v>
      </c>
      <c r="N1218" s="48">
        <v>0.968</v>
      </c>
      <c r="O1218" s="48">
        <v>21.8631179</v>
      </c>
      <c r="P1218" s="5">
        <v>33</v>
      </c>
      <c r="Q1218" s="3"/>
    </row>
    <row x14ac:dyDescent="0.25" r="1219" customHeight="1" ht="16.5">
      <c r="A1219" s="5">
        <v>7459</v>
      </c>
      <c r="B1219" s="3" t="s">
        <v>4816</v>
      </c>
      <c r="C1219" s="3" t="s">
        <v>4817</v>
      </c>
      <c r="D1219" s="5">
        <v>8</v>
      </c>
      <c r="E1219" s="3" t="s">
        <v>64</v>
      </c>
      <c r="F1219" s="5">
        <v>7</v>
      </c>
      <c r="G1219" s="5">
        <v>43</v>
      </c>
      <c r="H1219" s="3" t="s">
        <v>3</v>
      </c>
      <c r="I1219" s="3" t="s">
        <v>3</v>
      </c>
      <c r="J1219" s="5">
        <v>3</v>
      </c>
      <c r="K1219" s="3" t="s">
        <v>4818</v>
      </c>
      <c r="L1219" s="48">
        <v>6.2</v>
      </c>
      <c r="M1219" s="5">
        <v>85</v>
      </c>
      <c r="N1219" s="48">
        <v>4.099</v>
      </c>
      <c r="O1219" s="48">
        <v>84.2391304</v>
      </c>
      <c r="P1219" s="5">
        <v>43</v>
      </c>
      <c r="Q1219" s="3"/>
    </row>
    <row x14ac:dyDescent="0.25" r="1220" customHeight="1" ht="16.5">
      <c r="A1220" s="5">
        <v>7476</v>
      </c>
      <c r="B1220" s="3" t="s">
        <v>4819</v>
      </c>
      <c r="C1220" s="3" t="s">
        <v>4820</v>
      </c>
      <c r="D1220" s="5">
        <v>15</v>
      </c>
      <c r="E1220" s="3" t="s">
        <v>82</v>
      </c>
      <c r="F1220" s="5">
        <v>3</v>
      </c>
      <c r="G1220" s="5">
        <v>9</v>
      </c>
      <c r="H1220" s="3" t="s">
        <v>2</v>
      </c>
      <c r="I1220" s="3" t="s">
        <v>3</v>
      </c>
      <c r="J1220" s="55"/>
      <c r="K1220" s="3"/>
      <c r="L1220" s="48">
        <v>3.8</v>
      </c>
      <c r="M1220" s="5">
        <v>91</v>
      </c>
      <c r="N1220" s="48">
        <v>2.271</v>
      </c>
      <c r="O1220" s="48">
        <v>63.3333333</v>
      </c>
      <c r="P1220" s="5">
        <v>41</v>
      </c>
      <c r="Q1220" s="3"/>
    </row>
    <row x14ac:dyDescent="0.25" r="1221" customHeight="1" ht="16.5">
      <c r="A1221" s="5">
        <v>7481</v>
      </c>
      <c r="B1221" s="3" t="s">
        <v>4821</v>
      </c>
      <c r="C1221" s="3" t="s">
        <v>4822</v>
      </c>
      <c r="D1221" s="5">
        <v>8</v>
      </c>
      <c r="E1221" s="3" t="s">
        <v>64</v>
      </c>
      <c r="F1221" s="5">
        <v>1</v>
      </c>
      <c r="G1221" s="5">
        <v>3</v>
      </c>
      <c r="H1221" s="3" t="s">
        <v>3</v>
      </c>
      <c r="I1221" s="3" t="s">
        <v>3</v>
      </c>
      <c r="J1221" s="5">
        <v>3</v>
      </c>
      <c r="K1221" s="3" t="s">
        <v>4823</v>
      </c>
      <c r="L1221" s="48">
        <v>3.8</v>
      </c>
      <c r="M1221" s="5">
        <v>79</v>
      </c>
      <c r="N1221" s="48">
        <v>2.795</v>
      </c>
      <c r="O1221" s="5">
        <v>75</v>
      </c>
      <c r="P1221" s="5">
        <v>22</v>
      </c>
      <c r="Q1221" s="3"/>
    </row>
    <row x14ac:dyDescent="0.25" r="1222" customHeight="1" ht="16.5">
      <c r="A1222" s="5">
        <v>7490</v>
      </c>
      <c r="B1222" s="3" t="s">
        <v>4824</v>
      </c>
      <c r="C1222" s="3" t="s">
        <v>4825</v>
      </c>
      <c r="D1222" s="5">
        <v>8</v>
      </c>
      <c r="E1222" s="3" t="s">
        <v>64</v>
      </c>
      <c r="F1222" s="5">
        <v>4</v>
      </c>
      <c r="G1222" s="5">
        <v>55</v>
      </c>
      <c r="H1222" s="3" t="s">
        <v>4</v>
      </c>
      <c r="I1222" s="3" t="s">
        <v>3</v>
      </c>
      <c r="J1222" s="5">
        <v>3</v>
      </c>
      <c r="K1222" s="3" t="s">
        <v>4826</v>
      </c>
      <c r="L1222" s="48">
        <v>5.9</v>
      </c>
      <c r="M1222" s="5">
        <v>74</v>
      </c>
      <c r="N1222" s="48">
        <v>3.413</v>
      </c>
      <c r="O1222" s="48">
        <v>56.0606061</v>
      </c>
      <c r="P1222" s="5">
        <v>47</v>
      </c>
      <c r="Q1222" s="3"/>
    </row>
    <row x14ac:dyDescent="0.25" r="1223" customHeight="1" ht="16.5">
      <c r="A1223" s="5">
        <v>7496</v>
      </c>
      <c r="B1223" s="3" t="s">
        <v>1172</v>
      </c>
      <c r="C1223" s="3" t="s">
        <v>1173</v>
      </c>
      <c r="D1223" s="5">
        <v>8</v>
      </c>
      <c r="E1223" s="3" t="s">
        <v>64</v>
      </c>
      <c r="F1223" s="5">
        <v>18</v>
      </c>
      <c r="G1223" s="5">
        <v>13</v>
      </c>
      <c r="H1223" s="3" t="s">
        <v>3</v>
      </c>
      <c r="I1223" s="3" t="s">
        <v>3</v>
      </c>
      <c r="J1223" s="5">
        <v>3</v>
      </c>
      <c r="K1223" s="3" t="s">
        <v>1174</v>
      </c>
      <c r="L1223" s="5">
        <v>6</v>
      </c>
      <c r="M1223" s="5">
        <v>86</v>
      </c>
      <c r="N1223" s="48">
        <v>3.505</v>
      </c>
      <c r="O1223" s="48">
        <v>71.3235294</v>
      </c>
      <c r="P1223" s="5">
        <v>38</v>
      </c>
      <c r="Q1223" s="3"/>
    </row>
    <row x14ac:dyDescent="0.25" r="1224" customHeight="1" ht="16.5">
      <c r="A1224" s="5">
        <v>7509</v>
      </c>
      <c r="B1224" s="3" t="s">
        <v>4827</v>
      </c>
      <c r="C1224" s="3" t="s">
        <v>4828</v>
      </c>
      <c r="D1224" s="5">
        <v>16</v>
      </c>
      <c r="E1224" s="3" t="s">
        <v>55</v>
      </c>
      <c r="F1224" s="5">
        <v>7</v>
      </c>
      <c r="G1224" s="5">
        <v>7</v>
      </c>
      <c r="H1224" s="3" t="s">
        <v>3</v>
      </c>
      <c r="I1224" s="3" t="s">
        <v>3</v>
      </c>
      <c r="J1224" s="55"/>
      <c r="K1224" s="3"/>
      <c r="L1224" s="48">
        <v>3.6</v>
      </c>
      <c r="M1224" s="5">
        <v>77</v>
      </c>
      <c r="N1224" s="48">
        <v>2.169</v>
      </c>
      <c r="O1224" s="48">
        <v>65.234375</v>
      </c>
      <c r="P1224" s="5">
        <v>31</v>
      </c>
      <c r="Q1224" s="3"/>
    </row>
    <row x14ac:dyDescent="0.25" r="1225" customHeight="1" ht="16.5">
      <c r="A1225" s="5">
        <v>7510</v>
      </c>
      <c r="B1225" s="3" t="s">
        <v>4829</v>
      </c>
      <c r="C1225" s="3" t="s">
        <v>4830</v>
      </c>
      <c r="D1225" s="5">
        <v>16</v>
      </c>
      <c r="E1225" s="3" t="s">
        <v>55</v>
      </c>
      <c r="F1225" s="5">
        <v>1</v>
      </c>
      <c r="G1225" s="5">
        <v>1</v>
      </c>
      <c r="H1225" s="3" t="s">
        <v>3</v>
      </c>
      <c r="I1225" s="3" t="s">
        <v>3</v>
      </c>
      <c r="J1225" s="5">
        <v>2</v>
      </c>
      <c r="K1225" s="3" t="s">
        <v>1108</v>
      </c>
      <c r="L1225" s="48">
        <v>5.2</v>
      </c>
      <c r="M1225" s="5">
        <v>81</v>
      </c>
      <c r="N1225" s="48">
        <v>2.763</v>
      </c>
      <c r="O1225" s="48">
        <v>76.4367816</v>
      </c>
      <c r="P1225" s="5">
        <v>43</v>
      </c>
      <c r="Q1225" s="3"/>
    </row>
    <row x14ac:dyDescent="0.25" r="1226" customHeight="1" ht="16.5">
      <c r="A1226" s="5">
        <v>7538</v>
      </c>
      <c r="B1226" s="3" t="s">
        <v>1112</v>
      </c>
      <c r="C1226" s="3" t="s">
        <v>1113</v>
      </c>
      <c r="D1226" s="5">
        <v>15</v>
      </c>
      <c r="E1226" s="3" t="s">
        <v>82</v>
      </c>
      <c r="F1226" s="5">
        <v>14</v>
      </c>
      <c r="G1226" s="5">
        <v>14</v>
      </c>
      <c r="H1226" s="3" t="s">
        <v>3</v>
      </c>
      <c r="I1226" s="3" t="s">
        <v>3</v>
      </c>
      <c r="J1226" s="5">
        <v>2</v>
      </c>
      <c r="K1226" s="3" t="s">
        <v>1114</v>
      </c>
      <c r="L1226" s="48">
        <v>4.1</v>
      </c>
      <c r="M1226" s="5">
        <v>77</v>
      </c>
      <c r="N1226" s="48">
        <v>2.514</v>
      </c>
      <c r="O1226" s="48">
        <v>76.5625</v>
      </c>
      <c r="P1226" s="5">
        <v>42</v>
      </c>
      <c r="Q1226" s="3"/>
    </row>
    <row x14ac:dyDescent="0.25" r="1227" customHeight="1" ht="16.5">
      <c r="A1227" s="5">
        <v>7588</v>
      </c>
      <c r="B1227" s="3" t="s">
        <v>4831</v>
      </c>
      <c r="C1227" s="3" t="s">
        <v>4832</v>
      </c>
      <c r="D1227" s="5">
        <v>8</v>
      </c>
      <c r="E1227" s="3" t="s">
        <v>64</v>
      </c>
      <c r="F1227" s="5">
        <v>15</v>
      </c>
      <c r="G1227" s="5">
        <v>82</v>
      </c>
      <c r="H1227" s="3" t="s">
        <v>3</v>
      </c>
      <c r="I1227" s="3" t="s">
        <v>3</v>
      </c>
      <c r="J1227" s="5">
        <v>2</v>
      </c>
      <c r="K1227" s="3" t="s">
        <v>4833</v>
      </c>
      <c r="L1227" s="48">
        <v>7.1</v>
      </c>
      <c r="M1227" s="5">
        <v>82</v>
      </c>
      <c r="N1227" s="48">
        <v>3.871</v>
      </c>
      <c r="O1227" s="48">
        <v>70.979021</v>
      </c>
      <c r="P1227" s="5">
        <v>59</v>
      </c>
      <c r="Q1227" s="3"/>
    </row>
    <row x14ac:dyDescent="0.25" r="1228" customHeight="1" ht="16.5">
      <c r="A1228" s="5">
        <v>7634</v>
      </c>
      <c r="B1228" s="3" t="s">
        <v>4834</v>
      </c>
      <c r="C1228" s="3" t="s">
        <v>4835</v>
      </c>
      <c r="D1228" s="5">
        <v>3</v>
      </c>
      <c r="E1228" s="3" t="s">
        <v>146</v>
      </c>
      <c r="F1228" s="5">
        <v>1</v>
      </c>
      <c r="G1228" s="5">
        <v>5</v>
      </c>
      <c r="H1228" s="3" t="s">
        <v>3</v>
      </c>
      <c r="I1228" s="3" t="s">
        <v>3</v>
      </c>
      <c r="J1228" s="5">
        <v>3</v>
      </c>
      <c r="K1228" s="3" t="s">
        <v>4836</v>
      </c>
      <c r="L1228" s="48">
        <v>4.8</v>
      </c>
      <c r="M1228" s="5">
        <v>85</v>
      </c>
      <c r="N1228" s="48">
        <v>2.452</v>
      </c>
      <c r="O1228" s="5">
        <v>75</v>
      </c>
      <c r="P1228" s="5">
        <v>42</v>
      </c>
      <c r="Q1228" s="3"/>
    </row>
    <row x14ac:dyDescent="0.25" r="1229" customHeight="1" ht="16.5">
      <c r="A1229" s="5">
        <v>7657</v>
      </c>
      <c r="B1229" s="3" t="s">
        <v>4837</v>
      </c>
      <c r="C1229" s="3" t="s">
        <v>4838</v>
      </c>
      <c r="D1229" s="5">
        <v>3</v>
      </c>
      <c r="E1229" s="3" t="s">
        <v>146</v>
      </c>
      <c r="F1229" s="5">
        <v>9</v>
      </c>
      <c r="G1229" s="5">
        <v>313</v>
      </c>
      <c r="H1229" s="3" t="s">
        <v>3</v>
      </c>
      <c r="I1229" s="3" t="s">
        <v>3</v>
      </c>
      <c r="J1229" s="55"/>
      <c r="K1229" s="3"/>
      <c r="L1229" s="48">
        <v>5.2</v>
      </c>
      <c r="M1229" s="5">
        <v>79</v>
      </c>
      <c r="N1229" s="48">
        <v>2.717</v>
      </c>
      <c r="O1229" s="48">
        <v>57.2463768</v>
      </c>
      <c r="P1229" s="5">
        <v>62</v>
      </c>
      <c r="Q1229" s="3"/>
    </row>
    <row x14ac:dyDescent="0.25" r="1230" customHeight="1" ht="16.5">
      <c r="A1230" s="5">
        <v>7673</v>
      </c>
      <c r="B1230" s="3" t="s">
        <v>4839</v>
      </c>
      <c r="C1230" s="3" t="s">
        <v>4840</v>
      </c>
      <c r="D1230" s="5">
        <v>18</v>
      </c>
      <c r="E1230" s="3" t="s">
        <v>196</v>
      </c>
      <c r="F1230" s="5">
        <v>25</v>
      </c>
      <c r="G1230" s="5">
        <v>101</v>
      </c>
      <c r="H1230" s="3" t="s">
        <v>3</v>
      </c>
      <c r="I1230" s="3" t="s">
        <v>3</v>
      </c>
      <c r="J1230" s="55"/>
      <c r="K1230" s="3"/>
      <c r="L1230" s="48">
        <v>3.8</v>
      </c>
      <c r="M1230" s="5">
        <v>87</v>
      </c>
      <c r="N1230" s="48">
        <v>2.304</v>
      </c>
      <c r="O1230" s="48">
        <v>73.0769231</v>
      </c>
      <c r="P1230" s="5">
        <v>33</v>
      </c>
      <c r="Q1230" s="3"/>
    </row>
    <row x14ac:dyDescent="0.25" r="1231" customHeight="1" ht="16.5">
      <c r="A1231" s="5">
        <v>7681</v>
      </c>
      <c r="B1231" s="3" t="s">
        <v>4841</v>
      </c>
      <c r="C1231" s="3" t="s">
        <v>4842</v>
      </c>
      <c r="D1231" s="5">
        <v>20</v>
      </c>
      <c r="E1231" s="3" t="s">
        <v>265</v>
      </c>
      <c r="F1231" s="5">
        <v>5</v>
      </c>
      <c r="G1231" s="5">
        <v>17</v>
      </c>
      <c r="H1231" s="3" t="s">
        <v>3</v>
      </c>
      <c r="I1231" s="3" t="s">
        <v>3</v>
      </c>
      <c r="J1231" s="5">
        <v>2</v>
      </c>
      <c r="K1231" s="3" t="s">
        <v>4843</v>
      </c>
      <c r="L1231" s="48">
        <v>3.6</v>
      </c>
      <c r="M1231" s="5">
        <v>84</v>
      </c>
      <c r="N1231" s="48">
        <v>2.066</v>
      </c>
      <c r="O1231" s="48">
        <v>56.9047619</v>
      </c>
      <c r="P1231" s="5">
        <v>40</v>
      </c>
      <c r="Q1231" s="3"/>
    </row>
    <row x14ac:dyDescent="0.25" r="1232" customHeight="1" ht="16.5">
      <c r="A1232" s="5">
        <v>7731</v>
      </c>
      <c r="B1232" s="3" t="s">
        <v>4844</v>
      </c>
      <c r="C1232" s="3" t="s">
        <v>4845</v>
      </c>
      <c r="D1232" s="5">
        <v>16</v>
      </c>
      <c r="E1232" s="3" t="s">
        <v>55</v>
      </c>
      <c r="F1232" s="5">
        <v>11</v>
      </c>
      <c r="G1232" s="5">
        <v>11</v>
      </c>
      <c r="H1232" s="3" t="s">
        <v>3</v>
      </c>
      <c r="I1232" s="3" t="s">
        <v>3</v>
      </c>
      <c r="J1232" s="5">
        <v>2</v>
      </c>
      <c r="K1232" s="3" t="s">
        <v>4846</v>
      </c>
      <c r="L1232" s="5">
        <v>5</v>
      </c>
      <c r="M1232" s="5">
        <v>87</v>
      </c>
      <c r="N1232" s="48">
        <v>3.645</v>
      </c>
      <c r="O1232" s="48">
        <v>85.8778626</v>
      </c>
      <c r="P1232" s="5">
        <v>60</v>
      </c>
      <c r="Q1232" s="3"/>
    </row>
    <row x14ac:dyDescent="0.25" r="1233" customHeight="1" ht="16.5">
      <c r="A1233" s="5">
        <v>7808</v>
      </c>
      <c r="B1233" s="3" t="s">
        <v>4847</v>
      </c>
      <c r="C1233" s="3" t="s">
        <v>4848</v>
      </c>
      <c r="D1233" s="5">
        <v>21</v>
      </c>
      <c r="E1233" s="3" t="s">
        <v>60</v>
      </c>
      <c r="F1233" s="5">
        <v>1</v>
      </c>
      <c r="G1233" s="5">
        <v>2</v>
      </c>
      <c r="H1233" s="3" t="s">
        <v>3</v>
      </c>
      <c r="I1233" s="3" t="s">
        <v>3</v>
      </c>
      <c r="J1233" s="5">
        <v>2</v>
      </c>
      <c r="K1233" s="3" t="s">
        <v>4849</v>
      </c>
      <c r="L1233" s="48">
        <v>2.8</v>
      </c>
      <c r="M1233" s="5">
        <v>86</v>
      </c>
      <c r="N1233" s="48">
        <v>1.363</v>
      </c>
      <c r="O1233" s="48">
        <v>34.5588235</v>
      </c>
      <c r="P1233" s="5">
        <v>22</v>
      </c>
      <c r="Q1233" s="3"/>
    </row>
    <row x14ac:dyDescent="0.25" r="1234" customHeight="1" ht="16.5">
      <c r="A1234" s="5">
        <v>7840</v>
      </c>
      <c r="B1234" s="3" t="s">
        <v>904</v>
      </c>
      <c r="C1234" s="3" t="s">
        <v>905</v>
      </c>
      <c r="D1234" s="5">
        <v>15</v>
      </c>
      <c r="E1234" s="3" t="s">
        <v>82</v>
      </c>
      <c r="F1234" s="5">
        <v>13</v>
      </c>
      <c r="G1234" s="5">
        <v>12</v>
      </c>
      <c r="H1234" s="3" t="s">
        <v>3</v>
      </c>
      <c r="I1234" s="3" t="s">
        <v>3</v>
      </c>
      <c r="J1234" s="5">
        <v>2</v>
      </c>
      <c r="K1234" s="3" t="s">
        <v>906</v>
      </c>
      <c r="L1234" s="48">
        <v>6.2</v>
      </c>
      <c r="M1234" s="5">
        <v>77</v>
      </c>
      <c r="N1234" s="48">
        <v>3.35</v>
      </c>
      <c r="O1234" s="48">
        <v>57.8125</v>
      </c>
      <c r="P1234" s="5">
        <v>49</v>
      </c>
      <c r="Q1234" s="3"/>
    </row>
    <row x14ac:dyDescent="0.25" r="1235" customHeight="1" ht="16.5">
      <c r="A1235" s="5">
        <v>7951</v>
      </c>
      <c r="B1235" s="3" t="s">
        <v>4850</v>
      </c>
      <c r="C1235" s="3" t="s">
        <v>4851</v>
      </c>
      <c r="D1235" s="5">
        <v>37</v>
      </c>
      <c r="E1235" s="3" t="s">
        <v>446</v>
      </c>
      <c r="F1235" s="5">
        <v>1</v>
      </c>
      <c r="G1235" s="5">
        <v>4</v>
      </c>
      <c r="H1235" s="3" t="s">
        <v>3</v>
      </c>
      <c r="I1235" s="3" t="s">
        <v>3</v>
      </c>
      <c r="J1235" s="55"/>
      <c r="K1235" s="3"/>
      <c r="L1235" s="48">
        <v>0.7</v>
      </c>
      <c r="M1235" s="5">
        <v>24</v>
      </c>
      <c r="N1235" s="48">
        <v>0.508</v>
      </c>
      <c r="O1235" s="48">
        <v>5.8441558</v>
      </c>
      <c r="P1235" s="5">
        <v>14</v>
      </c>
      <c r="Q1235" s="3"/>
    </row>
    <row x14ac:dyDescent="0.25" r="1236" customHeight="1" ht="16.5">
      <c r="A1236" s="5">
        <v>8043</v>
      </c>
      <c r="B1236" s="3" t="s">
        <v>4852</v>
      </c>
      <c r="C1236" s="3" t="s">
        <v>4853</v>
      </c>
      <c r="D1236" s="5">
        <v>16</v>
      </c>
      <c r="E1236" s="3" t="s">
        <v>55</v>
      </c>
      <c r="F1236" s="5">
        <v>17</v>
      </c>
      <c r="G1236" s="5">
        <v>17</v>
      </c>
      <c r="H1236" s="3" t="s">
        <v>3</v>
      </c>
      <c r="I1236" s="3" t="s">
        <v>3</v>
      </c>
      <c r="J1236" s="5">
        <v>2</v>
      </c>
      <c r="K1236" s="3" t="s">
        <v>4854</v>
      </c>
      <c r="L1236" s="48">
        <v>6.5</v>
      </c>
      <c r="M1236" s="5">
        <v>84</v>
      </c>
      <c r="N1236" s="48">
        <v>4.868</v>
      </c>
      <c r="O1236" s="48">
        <v>85.5392157</v>
      </c>
      <c r="P1236" s="5">
        <v>45</v>
      </c>
      <c r="Q1236" s="3"/>
    </row>
    <row x14ac:dyDescent="0.25" r="1237" customHeight="1" ht="16.5">
      <c r="A1237" s="5">
        <v>8077</v>
      </c>
      <c r="B1237" s="3" t="s">
        <v>4855</v>
      </c>
      <c r="C1237" s="3" t="s">
        <v>4856</v>
      </c>
      <c r="D1237" s="5">
        <v>22</v>
      </c>
      <c r="E1237" s="3" t="s">
        <v>75</v>
      </c>
      <c r="F1237" s="5">
        <v>2</v>
      </c>
      <c r="G1237" s="5">
        <v>9</v>
      </c>
      <c r="H1237" s="3" t="s">
        <v>3</v>
      </c>
      <c r="I1237" s="3" t="s">
        <v>3</v>
      </c>
      <c r="J1237" s="55"/>
      <c r="K1237" s="3"/>
      <c r="L1237" s="5">
        <v>4</v>
      </c>
      <c r="M1237" s="5">
        <v>80</v>
      </c>
      <c r="N1237" s="48">
        <v>1.935</v>
      </c>
      <c r="O1237" s="48">
        <v>46.373057</v>
      </c>
      <c r="P1237" s="5">
        <v>35</v>
      </c>
      <c r="Q1237" s="3"/>
    </row>
    <row x14ac:dyDescent="0.25" r="1238" customHeight="1" ht="16.5">
      <c r="A1238" s="5">
        <v>8090</v>
      </c>
      <c r="B1238" s="3" t="s">
        <v>2077</v>
      </c>
      <c r="C1238" s="3" t="s">
        <v>2078</v>
      </c>
      <c r="D1238" s="5">
        <v>15</v>
      </c>
      <c r="E1238" s="3" t="s">
        <v>82</v>
      </c>
      <c r="F1238" s="5">
        <v>7</v>
      </c>
      <c r="G1238" s="5">
        <v>12</v>
      </c>
      <c r="H1238" s="3" t="s">
        <v>3</v>
      </c>
      <c r="I1238" s="3" t="s">
        <v>3</v>
      </c>
      <c r="J1238" s="5">
        <v>2</v>
      </c>
      <c r="K1238" s="3" t="s">
        <v>2079</v>
      </c>
      <c r="L1238" s="48">
        <v>4.1</v>
      </c>
      <c r="M1238" s="5">
        <v>76</v>
      </c>
      <c r="N1238" s="48">
        <v>2.339</v>
      </c>
      <c r="O1238" s="48">
        <v>53.6764706</v>
      </c>
      <c r="P1238" s="5">
        <v>30</v>
      </c>
      <c r="Q1238" s="3"/>
    </row>
    <row x14ac:dyDescent="0.25" r="1239" customHeight="1" ht="16.5">
      <c r="A1239" s="5">
        <v>8104</v>
      </c>
      <c r="B1239" s="3" t="s">
        <v>4857</v>
      </c>
      <c r="C1239" s="3" t="s">
        <v>4858</v>
      </c>
      <c r="D1239" s="5">
        <v>7</v>
      </c>
      <c r="E1239" s="3" t="s">
        <v>1210</v>
      </c>
      <c r="F1239" s="5">
        <v>3</v>
      </c>
      <c r="G1239" s="5">
        <v>4</v>
      </c>
      <c r="H1239" s="3" t="s">
        <v>3</v>
      </c>
      <c r="I1239" s="3" t="s">
        <v>3</v>
      </c>
      <c r="J1239" s="5">
        <v>3</v>
      </c>
      <c r="K1239" s="3" t="s">
        <v>4859</v>
      </c>
      <c r="L1239" s="48">
        <v>3.3</v>
      </c>
      <c r="M1239" s="5">
        <v>81</v>
      </c>
      <c r="N1239" s="48">
        <v>1.516</v>
      </c>
      <c r="O1239" s="48">
        <v>65.1785714</v>
      </c>
      <c r="P1239" s="7"/>
      <c r="Q1239" s="3"/>
    </row>
    <row x14ac:dyDescent="0.25" r="1240" customHeight="1" ht="16.5">
      <c r="A1240" s="5">
        <v>8143</v>
      </c>
      <c r="B1240" s="3" t="s">
        <v>829</v>
      </c>
      <c r="C1240" s="3" t="s">
        <v>830</v>
      </c>
      <c r="D1240" s="5">
        <v>15</v>
      </c>
      <c r="E1240" s="3" t="s">
        <v>82</v>
      </c>
      <c r="F1240" s="5">
        <v>11</v>
      </c>
      <c r="G1240" s="5">
        <v>11</v>
      </c>
      <c r="H1240" s="3" t="s">
        <v>3</v>
      </c>
      <c r="I1240" s="3" t="s">
        <v>3</v>
      </c>
      <c r="J1240" s="5">
        <v>2</v>
      </c>
      <c r="K1240" s="3" t="s">
        <v>831</v>
      </c>
      <c r="L1240" s="48">
        <v>4.2</v>
      </c>
      <c r="M1240" s="5">
        <v>85</v>
      </c>
      <c r="N1240" s="48">
        <v>2.654</v>
      </c>
      <c r="O1240" s="48">
        <v>70.2380952</v>
      </c>
      <c r="P1240" s="5">
        <v>27</v>
      </c>
      <c r="Q1240" s="3"/>
    </row>
    <row x14ac:dyDescent="0.25" r="1241" customHeight="1" ht="16.5">
      <c r="A1241" s="5">
        <v>8144</v>
      </c>
      <c r="B1241" s="3" t="s">
        <v>4860</v>
      </c>
      <c r="C1241" s="3" t="s">
        <v>4861</v>
      </c>
      <c r="D1241" s="5">
        <v>15</v>
      </c>
      <c r="E1241" s="3" t="s">
        <v>82</v>
      </c>
      <c r="F1241" s="5">
        <v>6</v>
      </c>
      <c r="G1241" s="5">
        <v>13</v>
      </c>
      <c r="H1241" s="3" t="s">
        <v>3</v>
      </c>
      <c r="I1241" s="3" t="s">
        <v>3</v>
      </c>
      <c r="J1241" s="5">
        <v>3</v>
      </c>
      <c r="K1241" s="3" t="s">
        <v>4862</v>
      </c>
      <c r="L1241" s="48">
        <v>5.6</v>
      </c>
      <c r="M1241" s="5">
        <v>80</v>
      </c>
      <c r="N1241" s="48">
        <v>2.967</v>
      </c>
      <c r="O1241" s="48">
        <v>58.3333333</v>
      </c>
      <c r="P1241" s="5">
        <v>43</v>
      </c>
      <c r="Q1241" s="3"/>
    </row>
    <row x14ac:dyDescent="0.25" r="1242" customHeight="1" ht="16.5">
      <c r="A1242" s="5">
        <v>8207</v>
      </c>
      <c r="B1242" s="3" t="s">
        <v>790</v>
      </c>
      <c r="C1242" s="3" t="s">
        <v>791</v>
      </c>
      <c r="D1242" s="5">
        <v>8</v>
      </c>
      <c r="E1242" s="3" t="s">
        <v>64</v>
      </c>
      <c r="F1242" s="5">
        <v>8</v>
      </c>
      <c r="G1242" s="5">
        <v>11</v>
      </c>
      <c r="H1242" s="3" t="s">
        <v>3</v>
      </c>
      <c r="I1242" s="3" t="s">
        <v>3</v>
      </c>
      <c r="J1242" s="5">
        <v>3</v>
      </c>
      <c r="K1242" s="3" t="s">
        <v>792</v>
      </c>
      <c r="L1242" s="48">
        <v>7.8</v>
      </c>
      <c r="M1242" s="5">
        <v>77</v>
      </c>
      <c r="N1242" s="48">
        <v>4.699</v>
      </c>
      <c r="O1242" s="48">
        <v>78.7822878</v>
      </c>
      <c r="P1242" s="5">
        <v>39</v>
      </c>
      <c r="Q1242" s="3"/>
    </row>
    <row x14ac:dyDescent="0.25" r="1243" customHeight="1" ht="16.5">
      <c r="A1243" s="5">
        <v>8255</v>
      </c>
      <c r="B1243" s="3" t="s">
        <v>4863</v>
      </c>
      <c r="C1243" s="3" t="s">
        <v>4864</v>
      </c>
      <c r="D1243" s="5">
        <v>16</v>
      </c>
      <c r="E1243" s="3" t="s">
        <v>55</v>
      </c>
      <c r="F1243" s="5">
        <v>19</v>
      </c>
      <c r="G1243" s="5">
        <v>19</v>
      </c>
      <c r="H1243" s="3" t="s">
        <v>3</v>
      </c>
      <c r="I1243" s="3" t="s">
        <v>3</v>
      </c>
      <c r="J1243" s="5">
        <v>2</v>
      </c>
      <c r="K1243" s="3" t="s">
        <v>4865</v>
      </c>
      <c r="L1243" s="48">
        <v>5.1</v>
      </c>
      <c r="M1243" s="5">
        <v>83</v>
      </c>
      <c r="N1243" s="48">
        <v>3.013</v>
      </c>
      <c r="O1243" s="48">
        <v>69.5488722</v>
      </c>
      <c r="P1243" s="5">
        <v>52</v>
      </c>
      <c r="Q1243" s="3"/>
    </row>
    <row x14ac:dyDescent="0.25" r="1244" customHeight="1" ht="16.5">
      <c r="A1244" s="5">
        <v>8281</v>
      </c>
      <c r="B1244" s="3" t="s">
        <v>4866</v>
      </c>
      <c r="C1244" s="3" t="s">
        <v>4867</v>
      </c>
      <c r="D1244" s="5">
        <v>21</v>
      </c>
      <c r="E1244" s="3" t="s">
        <v>60</v>
      </c>
      <c r="F1244" s="5">
        <v>3</v>
      </c>
      <c r="G1244" s="5">
        <v>4</v>
      </c>
      <c r="H1244" s="3" t="s">
        <v>3</v>
      </c>
      <c r="I1244" s="3" t="s">
        <v>3</v>
      </c>
      <c r="J1244" s="5">
        <v>2</v>
      </c>
      <c r="K1244" s="3" t="s">
        <v>4868</v>
      </c>
      <c r="L1244" s="48">
        <v>1.8</v>
      </c>
      <c r="M1244" s="5">
        <v>76</v>
      </c>
      <c r="N1244" s="48">
        <v>1.095</v>
      </c>
      <c r="O1244" s="5">
        <v>50</v>
      </c>
      <c r="P1244" s="5">
        <v>22</v>
      </c>
      <c r="Q1244" s="3"/>
    </row>
    <row x14ac:dyDescent="0.25" r="1245" customHeight="1" ht="16.5">
      <c r="A1245" s="5">
        <v>8291</v>
      </c>
      <c r="B1245" s="3" t="s">
        <v>4869</v>
      </c>
      <c r="C1245" s="3" t="s">
        <v>4870</v>
      </c>
      <c r="D1245" s="5">
        <v>8</v>
      </c>
      <c r="E1245" s="3" t="s">
        <v>64</v>
      </c>
      <c r="F1245" s="5">
        <v>6</v>
      </c>
      <c r="G1245" s="5">
        <v>25</v>
      </c>
      <c r="H1245" s="3" t="s">
        <v>3</v>
      </c>
      <c r="I1245" s="3" t="s">
        <v>3</v>
      </c>
      <c r="J1245" s="5">
        <v>2</v>
      </c>
      <c r="K1245" s="3" t="s">
        <v>4871</v>
      </c>
      <c r="L1245" s="48">
        <v>5.8</v>
      </c>
      <c r="M1245" s="5">
        <v>76</v>
      </c>
      <c r="N1245" s="48">
        <v>2.992</v>
      </c>
      <c r="O1245" s="48">
        <v>67.2839506</v>
      </c>
      <c r="P1245" s="5">
        <v>43</v>
      </c>
      <c r="Q1245" s="3"/>
    </row>
    <row x14ac:dyDescent="0.25" r="1246" customHeight="1" ht="16.5">
      <c r="A1246" s="5">
        <v>8458</v>
      </c>
      <c r="B1246" s="3" t="s">
        <v>4872</v>
      </c>
      <c r="C1246" s="3" t="s">
        <v>4873</v>
      </c>
      <c r="D1246" s="5">
        <v>7</v>
      </c>
      <c r="E1246" s="3" t="s">
        <v>1210</v>
      </c>
      <c r="F1246" s="5">
        <v>2</v>
      </c>
      <c r="G1246" s="5">
        <v>38</v>
      </c>
      <c r="H1246" s="3" t="s">
        <v>3</v>
      </c>
      <c r="I1246" s="3" t="s">
        <v>3</v>
      </c>
      <c r="J1246" s="5">
        <v>2</v>
      </c>
      <c r="K1246" s="3" t="s">
        <v>4874</v>
      </c>
      <c r="L1246" s="48">
        <v>3.2</v>
      </c>
      <c r="M1246" s="5">
        <v>80</v>
      </c>
      <c r="N1246" s="48">
        <v>1.846</v>
      </c>
      <c r="O1246" s="48">
        <v>75.297619</v>
      </c>
      <c r="P1246" s="5">
        <v>32</v>
      </c>
      <c r="Q1246" s="3"/>
    </row>
    <row x14ac:dyDescent="0.25" r="1247" customHeight="1" ht="16.5">
      <c r="A1247" s="5">
        <v>8466</v>
      </c>
      <c r="B1247" s="3" t="s">
        <v>4875</v>
      </c>
      <c r="C1247" s="3" t="s">
        <v>4876</v>
      </c>
      <c r="D1247" s="5">
        <v>16</v>
      </c>
      <c r="E1247" s="3" t="s">
        <v>55</v>
      </c>
      <c r="F1247" s="5">
        <v>27</v>
      </c>
      <c r="G1247" s="5">
        <v>27</v>
      </c>
      <c r="H1247" s="3" t="s">
        <v>3</v>
      </c>
      <c r="I1247" s="3" t="s">
        <v>3</v>
      </c>
      <c r="J1247" s="5">
        <v>2</v>
      </c>
      <c r="K1247" s="3" t="s">
        <v>4877</v>
      </c>
      <c r="L1247" s="48">
        <v>5.9</v>
      </c>
      <c r="M1247" s="5">
        <v>85</v>
      </c>
      <c r="N1247" s="48">
        <v>3.951</v>
      </c>
      <c r="O1247" s="48">
        <v>77.5</v>
      </c>
      <c r="P1247" s="5">
        <v>64</v>
      </c>
      <c r="Q1247" s="3"/>
    </row>
    <row x14ac:dyDescent="0.25" r="1248" customHeight="1" ht="16.5">
      <c r="A1248" s="5">
        <v>8511</v>
      </c>
      <c r="B1248" s="3" t="s">
        <v>4878</v>
      </c>
      <c r="C1248" s="3" t="s">
        <v>4879</v>
      </c>
      <c r="D1248" s="5">
        <v>8</v>
      </c>
      <c r="E1248" s="3" t="s">
        <v>64</v>
      </c>
      <c r="F1248" s="5">
        <v>7</v>
      </c>
      <c r="G1248" s="5">
        <v>47</v>
      </c>
      <c r="H1248" s="3" t="s">
        <v>3</v>
      </c>
      <c r="I1248" s="3" t="s">
        <v>3</v>
      </c>
      <c r="J1248" s="5">
        <v>3</v>
      </c>
      <c r="K1248" s="3" t="s">
        <v>4880</v>
      </c>
      <c r="L1248" s="48">
        <v>5.7</v>
      </c>
      <c r="M1248" s="5">
        <v>76</v>
      </c>
      <c r="N1248" s="48">
        <v>3.569</v>
      </c>
      <c r="O1248" s="48">
        <v>78.8043478</v>
      </c>
      <c r="P1248" s="5">
        <v>49</v>
      </c>
      <c r="Q1248" s="3"/>
    </row>
    <row x14ac:dyDescent="0.25" r="1249" customHeight="1" ht="16.5">
      <c r="A1249" s="5">
        <v>8513</v>
      </c>
      <c r="B1249" s="3" t="s">
        <v>4881</v>
      </c>
      <c r="C1249" s="3" t="s">
        <v>4882</v>
      </c>
      <c r="D1249" s="5">
        <v>24</v>
      </c>
      <c r="E1249" s="3" t="s">
        <v>281</v>
      </c>
      <c r="F1249" s="5">
        <v>1</v>
      </c>
      <c r="G1249" s="5">
        <v>248</v>
      </c>
      <c r="H1249" s="3" t="s">
        <v>3</v>
      </c>
      <c r="I1249" s="3" t="s">
        <v>3</v>
      </c>
      <c r="J1249" s="5">
        <v>2</v>
      </c>
      <c r="K1249" s="3" t="s">
        <v>4883</v>
      </c>
      <c r="L1249" s="5">
        <v>3</v>
      </c>
      <c r="M1249" s="5">
        <v>78</v>
      </c>
      <c r="N1249" s="48">
        <v>1.66</v>
      </c>
      <c r="O1249" s="48">
        <v>65.8730159</v>
      </c>
      <c r="P1249" s="5">
        <v>29</v>
      </c>
      <c r="Q1249" s="3"/>
    </row>
    <row x14ac:dyDescent="0.25" r="1250" customHeight="1" ht="16.5">
      <c r="A1250" s="5">
        <v>8514</v>
      </c>
      <c r="B1250" s="3" t="s">
        <v>4884</v>
      </c>
      <c r="C1250" s="3" t="s">
        <v>4885</v>
      </c>
      <c r="D1250" s="5">
        <v>3</v>
      </c>
      <c r="E1250" s="3" t="s">
        <v>146</v>
      </c>
      <c r="F1250" s="5">
        <v>7</v>
      </c>
      <c r="G1250" s="5">
        <v>297</v>
      </c>
      <c r="H1250" s="3" t="s">
        <v>2</v>
      </c>
      <c r="I1250" s="3" t="s">
        <v>3</v>
      </c>
      <c r="J1250" s="5">
        <v>2</v>
      </c>
      <c r="K1250" s="3" t="s">
        <v>4886</v>
      </c>
      <c r="L1250" s="48">
        <v>4.4</v>
      </c>
      <c r="M1250" s="5">
        <v>91</v>
      </c>
      <c r="N1250" s="48">
        <v>2.924</v>
      </c>
      <c r="O1250" s="5">
        <v>70</v>
      </c>
      <c r="P1250" s="5">
        <v>58</v>
      </c>
      <c r="Q1250" s="3"/>
    </row>
    <row x14ac:dyDescent="0.25" r="1251" customHeight="1" ht="16.5">
      <c r="A1251" s="5">
        <v>8546</v>
      </c>
      <c r="B1251" s="3" t="s">
        <v>610</v>
      </c>
      <c r="C1251" s="3" t="s">
        <v>611</v>
      </c>
      <c r="D1251" s="5">
        <v>4</v>
      </c>
      <c r="E1251" s="3" t="s">
        <v>243</v>
      </c>
      <c r="F1251" s="5">
        <v>17</v>
      </c>
      <c r="G1251" s="5">
        <v>18</v>
      </c>
      <c r="H1251" s="3" t="s">
        <v>3</v>
      </c>
      <c r="I1251" s="3" t="s">
        <v>3</v>
      </c>
      <c r="J1251" s="5">
        <v>3</v>
      </c>
      <c r="K1251" s="3" t="s">
        <v>612</v>
      </c>
      <c r="L1251" s="48">
        <v>3.7</v>
      </c>
      <c r="M1251" s="5">
        <v>74</v>
      </c>
      <c r="N1251" s="48">
        <v>2.108</v>
      </c>
      <c r="O1251" s="48">
        <v>78.125</v>
      </c>
      <c r="P1251" s="5">
        <v>43</v>
      </c>
      <c r="Q1251" s="3"/>
    </row>
    <row x14ac:dyDescent="0.25" r="1252" customHeight="1" ht="16.5">
      <c r="A1252" s="5">
        <v>8561</v>
      </c>
      <c r="B1252" s="3" t="s">
        <v>4887</v>
      </c>
      <c r="C1252" s="3" t="s">
        <v>4888</v>
      </c>
      <c r="D1252" s="5">
        <v>37</v>
      </c>
      <c r="E1252" s="3" t="s">
        <v>446</v>
      </c>
      <c r="F1252" s="5">
        <v>1</v>
      </c>
      <c r="G1252" s="5">
        <v>3</v>
      </c>
      <c r="H1252" s="3" t="s">
        <v>3</v>
      </c>
      <c r="I1252" s="3" t="s">
        <v>3</v>
      </c>
      <c r="J1252" s="55"/>
      <c r="K1252" s="3"/>
      <c r="L1252" s="48">
        <v>4.3</v>
      </c>
      <c r="M1252" s="5">
        <v>68</v>
      </c>
      <c r="N1252" s="48">
        <v>2.261</v>
      </c>
      <c r="O1252" s="48">
        <v>55.0359712</v>
      </c>
      <c r="P1252" s="5">
        <v>30</v>
      </c>
      <c r="Q1252" s="3"/>
    </row>
    <row x14ac:dyDescent="0.25" r="1253" customHeight="1" ht="16.5">
      <c r="A1253" s="5">
        <v>8581</v>
      </c>
      <c r="B1253" s="3" t="s">
        <v>601</v>
      </c>
      <c r="C1253" s="3" t="s">
        <v>602</v>
      </c>
      <c r="D1253" s="5">
        <v>15</v>
      </c>
      <c r="E1253" s="3" t="s">
        <v>82</v>
      </c>
      <c r="F1253" s="5">
        <v>3</v>
      </c>
      <c r="G1253" s="5">
        <v>4</v>
      </c>
      <c r="H1253" s="3" t="s">
        <v>3</v>
      </c>
      <c r="I1253" s="3" t="s">
        <v>3</v>
      </c>
      <c r="J1253" s="5">
        <v>2</v>
      </c>
      <c r="K1253" s="3" t="s">
        <v>603</v>
      </c>
      <c r="L1253" s="48">
        <v>4.2</v>
      </c>
      <c r="M1253" s="5">
        <v>76</v>
      </c>
      <c r="N1253" s="48">
        <v>3.072</v>
      </c>
      <c r="O1253" s="48">
        <v>72.7941176</v>
      </c>
      <c r="P1253" s="5">
        <v>33</v>
      </c>
      <c r="Q1253" s="3"/>
    </row>
    <row x14ac:dyDescent="0.25" r="1254" customHeight="1" ht="16.5">
      <c r="A1254" s="5">
        <v>8636</v>
      </c>
      <c r="B1254" s="3" t="s">
        <v>4889</v>
      </c>
      <c r="C1254" s="3" t="s">
        <v>4890</v>
      </c>
      <c r="D1254" s="5">
        <v>15</v>
      </c>
      <c r="E1254" s="3" t="s">
        <v>82</v>
      </c>
      <c r="F1254" s="5">
        <v>1</v>
      </c>
      <c r="G1254" s="5">
        <v>26</v>
      </c>
      <c r="H1254" s="3" t="s">
        <v>3</v>
      </c>
      <c r="I1254" s="3" t="s">
        <v>3</v>
      </c>
      <c r="J1254" s="55"/>
      <c r="K1254" s="3"/>
      <c r="L1254" s="48">
        <v>5.8</v>
      </c>
      <c r="M1254" s="5">
        <v>76</v>
      </c>
      <c r="N1254" s="48">
        <v>3.397</v>
      </c>
      <c r="O1254" s="48">
        <v>57.6923077</v>
      </c>
      <c r="P1254" s="5">
        <v>36</v>
      </c>
      <c r="Q1254" s="3"/>
    </row>
    <row x14ac:dyDescent="0.25" r="1255" customHeight="1" ht="16.5">
      <c r="A1255" s="5">
        <v>8928</v>
      </c>
      <c r="B1255" s="3" t="s">
        <v>4891</v>
      </c>
      <c r="C1255" s="3" t="s">
        <v>4892</v>
      </c>
      <c r="D1255" s="5">
        <v>16</v>
      </c>
      <c r="E1255" s="3" t="s">
        <v>55</v>
      </c>
      <c r="F1255" s="5">
        <v>5</v>
      </c>
      <c r="G1255" s="5">
        <v>5</v>
      </c>
      <c r="H1255" s="3" t="s">
        <v>2</v>
      </c>
      <c r="I1255" s="3" t="s">
        <v>3</v>
      </c>
      <c r="J1255" s="55"/>
      <c r="K1255" s="3"/>
      <c r="L1255" s="48">
        <v>6.8</v>
      </c>
      <c r="M1255" s="5">
        <v>91</v>
      </c>
      <c r="N1255" s="48">
        <v>3.313</v>
      </c>
      <c r="O1255" s="48">
        <v>65.483871</v>
      </c>
      <c r="P1255" s="5">
        <v>44</v>
      </c>
      <c r="Q1255" s="3"/>
    </row>
    <row x14ac:dyDescent="0.25" r="1256" customHeight="1" ht="16.5">
      <c r="A1256" s="5">
        <v>9162</v>
      </c>
      <c r="B1256" s="3" t="s">
        <v>4893</v>
      </c>
      <c r="C1256" s="3" t="s">
        <v>4894</v>
      </c>
      <c r="D1256" s="5">
        <v>16</v>
      </c>
      <c r="E1256" s="3" t="s">
        <v>55</v>
      </c>
      <c r="F1256" s="5">
        <v>14</v>
      </c>
      <c r="G1256" s="5">
        <v>14</v>
      </c>
      <c r="H1256" s="3" t="s">
        <v>3</v>
      </c>
      <c r="I1256" s="3" t="s">
        <v>3</v>
      </c>
      <c r="J1256" s="5">
        <v>2</v>
      </c>
      <c r="K1256" s="3" t="s">
        <v>4895</v>
      </c>
      <c r="L1256" s="48">
        <v>4.8</v>
      </c>
      <c r="M1256" s="5">
        <v>82</v>
      </c>
      <c r="N1256" s="48">
        <v>2.687</v>
      </c>
      <c r="O1256" s="48">
        <v>62.7819549</v>
      </c>
      <c r="P1256" s="5">
        <v>47</v>
      </c>
      <c r="Q1256" s="3"/>
    </row>
    <row x14ac:dyDescent="0.25" r="1257" customHeight="1" ht="16.5">
      <c r="A1257" s="5">
        <v>9179</v>
      </c>
      <c r="B1257" s="3" t="s">
        <v>4896</v>
      </c>
      <c r="C1257" s="3" t="s">
        <v>4897</v>
      </c>
      <c r="D1257" s="5">
        <v>17</v>
      </c>
      <c r="E1257" s="3" t="s">
        <v>311</v>
      </c>
      <c r="F1257" s="5">
        <v>2</v>
      </c>
      <c r="G1257" s="5">
        <v>18</v>
      </c>
      <c r="H1257" s="3" t="s">
        <v>3</v>
      </c>
      <c r="I1257" s="3" t="s">
        <v>3</v>
      </c>
      <c r="J1257" s="55"/>
      <c r="K1257" s="3"/>
      <c r="L1257" s="48">
        <v>4.2</v>
      </c>
      <c r="M1257" s="5">
        <v>83</v>
      </c>
      <c r="N1257" s="48">
        <v>2.396</v>
      </c>
      <c r="O1257" s="48">
        <v>62.5</v>
      </c>
      <c r="P1257" s="5">
        <v>39</v>
      </c>
      <c r="Q1257" s="3"/>
    </row>
    <row x14ac:dyDescent="0.25" r="1258" customHeight="1" ht="16.5">
      <c r="A1258" s="5">
        <v>9200</v>
      </c>
      <c r="B1258" s="3" t="s">
        <v>4898</v>
      </c>
      <c r="C1258" s="3" t="s">
        <v>4899</v>
      </c>
      <c r="D1258" s="5">
        <v>15</v>
      </c>
      <c r="E1258" s="3" t="s">
        <v>82</v>
      </c>
      <c r="F1258" s="5">
        <v>3</v>
      </c>
      <c r="G1258" s="5">
        <v>12</v>
      </c>
      <c r="H1258" s="3" t="s">
        <v>3</v>
      </c>
      <c r="I1258" s="3" t="s">
        <v>3</v>
      </c>
      <c r="J1258" s="5">
        <v>2</v>
      </c>
      <c r="K1258" s="3" t="s">
        <v>4900</v>
      </c>
      <c r="L1258" s="5">
        <v>5</v>
      </c>
      <c r="M1258" s="5">
        <v>86</v>
      </c>
      <c r="N1258" s="48">
        <v>3.217</v>
      </c>
      <c r="O1258" s="48">
        <v>72.3529412</v>
      </c>
      <c r="P1258" s="5">
        <v>40</v>
      </c>
      <c r="Q1258" s="3"/>
    </row>
    <row x14ac:dyDescent="0.25" r="1259" customHeight="1" ht="16.5">
      <c r="A1259" s="5">
        <v>9231</v>
      </c>
      <c r="B1259" s="3" t="s">
        <v>4901</v>
      </c>
      <c r="C1259" s="3" t="s">
        <v>4902</v>
      </c>
      <c r="D1259" s="5">
        <v>7</v>
      </c>
      <c r="E1259" s="3" t="s">
        <v>1210</v>
      </c>
      <c r="F1259" s="5">
        <v>2</v>
      </c>
      <c r="G1259" s="5">
        <v>27</v>
      </c>
      <c r="H1259" s="3" t="s">
        <v>3</v>
      </c>
      <c r="I1259" s="3" t="s">
        <v>3</v>
      </c>
      <c r="J1259" s="5">
        <v>3</v>
      </c>
      <c r="K1259" s="3" t="s">
        <v>4903</v>
      </c>
      <c r="L1259" s="48">
        <v>6.5</v>
      </c>
      <c r="M1259" s="5">
        <v>84</v>
      </c>
      <c r="N1259" s="48">
        <v>3.152</v>
      </c>
      <c r="O1259" s="48">
        <v>64.3396226</v>
      </c>
      <c r="P1259" s="5">
        <v>50</v>
      </c>
      <c r="Q1259" s="3"/>
    </row>
    <row x14ac:dyDescent="0.25" r="1260" customHeight="1" ht="16.5">
      <c r="A1260" s="5">
        <v>9250</v>
      </c>
      <c r="B1260" s="3" t="s">
        <v>4904</v>
      </c>
      <c r="C1260" s="3" t="s">
        <v>4905</v>
      </c>
      <c r="D1260" s="5">
        <v>50</v>
      </c>
      <c r="E1260" s="3" t="s">
        <v>758</v>
      </c>
      <c r="F1260" s="5">
        <v>9</v>
      </c>
      <c r="G1260" s="5">
        <v>33</v>
      </c>
      <c r="H1260" s="3" t="s">
        <v>5</v>
      </c>
      <c r="I1260" s="3" t="s">
        <v>3</v>
      </c>
      <c r="J1260" s="5">
        <v>2</v>
      </c>
      <c r="K1260" s="3" t="s">
        <v>4906</v>
      </c>
      <c r="L1260" s="48">
        <v>3.9</v>
      </c>
      <c r="M1260" s="5">
        <v>61</v>
      </c>
      <c r="N1260" s="48">
        <v>2.297</v>
      </c>
      <c r="O1260" s="48">
        <v>32.0224719</v>
      </c>
      <c r="P1260" s="5">
        <v>30</v>
      </c>
      <c r="Q1260" s="3"/>
    </row>
    <row x14ac:dyDescent="0.25" r="1261" customHeight="1" ht="16.5">
      <c r="A1261" s="5">
        <v>9252</v>
      </c>
      <c r="B1261" s="3" t="s">
        <v>4907</v>
      </c>
      <c r="C1261" s="3" t="s">
        <v>4908</v>
      </c>
      <c r="D1261" s="5">
        <v>19</v>
      </c>
      <c r="E1261" s="3" t="s">
        <v>116</v>
      </c>
      <c r="F1261" s="5">
        <v>22</v>
      </c>
      <c r="G1261" s="5">
        <v>56</v>
      </c>
      <c r="H1261" s="3" t="s">
        <v>3</v>
      </c>
      <c r="I1261" s="3" t="s">
        <v>3</v>
      </c>
      <c r="J1261" s="5">
        <v>3</v>
      </c>
      <c r="K1261" s="3" t="s">
        <v>4909</v>
      </c>
      <c r="L1261" s="48">
        <v>5.5</v>
      </c>
      <c r="M1261" s="5">
        <v>81</v>
      </c>
      <c r="N1261" s="48">
        <v>3.209</v>
      </c>
      <c r="O1261" s="48">
        <v>70.3488372</v>
      </c>
      <c r="P1261" s="5">
        <v>52</v>
      </c>
      <c r="Q1261" s="3"/>
    </row>
    <row x14ac:dyDescent="0.25" r="1262" customHeight="1" ht="16.5">
      <c r="A1262" s="5">
        <v>9279</v>
      </c>
      <c r="B1262" s="3" t="s">
        <v>4910</v>
      </c>
      <c r="C1262" s="3" t="s">
        <v>4911</v>
      </c>
      <c r="D1262" s="5">
        <v>17</v>
      </c>
      <c r="E1262" s="3" t="s">
        <v>311</v>
      </c>
      <c r="F1262" s="5">
        <v>18</v>
      </c>
      <c r="G1262" s="5">
        <v>50</v>
      </c>
      <c r="H1262" s="3" t="s">
        <v>3</v>
      </c>
      <c r="I1262" s="3" t="s">
        <v>3</v>
      </c>
      <c r="J1262" s="5">
        <v>2</v>
      </c>
      <c r="K1262" s="3" t="s">
        <v>4912</v>
      </c>
      <c r="L1262" s="48">
        <v>3.9</v>
      </c>
      <c r="M1262" s="5">
        <v>79</v>
      </c>
      <c r="N1262" s="48">
        <v>2.037</v>
      </c>
      <c r="O1262" s="48">
        <v>47.6470588</v>
      </c>
      <c r="P1262" s="5">
        <v>42</v>
      </c>
      <c r="Q1262" s="3"/>
    </row>
    <row x14ac:dyDescent="0.25" r="1263" customHeight="1" ht="16.5">
      <c r="A1263" s="5">
        <v>9385</v>
      </c>
      <c r="B1263" s="3" t="s">
        <v>4913</v>
      </c>
      <c r="C1263" s="3" t="s">
        <v>4914</v>
      </c>
      <c r="D1263" s="5">
        <v>25</v>
      </c>
      <c r="E1263" s="3" t="s">
        <v>1545</v>
      </c>
      <c r="F1263" s="5">
        <v>1</v>
      </c>
      <c r="G1263" s="5">
        <v>47</v>
      </c>
      <c r="H1263" s="3" t="s">
        <v>3</v>
      </c>
      <c r="I1263" s="3" t="s">
        <v>3</v>
      </c>
      <c r="J1263" s="5">
        <v>2</v>
      </c>
      <c r="K1263" s="3" t="s">
        <v>4915</v>
      </c>
      <c r="L1263" s="48">
        <v>4.8</v>
      </c>
      <c r="M1263" s="5">
        <v>78</v>
      </c>
      <c r="N1263" s="48">
        <v>2.988</v>
      </c>
      <c r="O1263" s="48">
        <v>73.4615385</v>
      </c>
      <c r="P1263" s="5">
        <v>35</v>
      </c>
      <c r="Q1263" s="3"/>
    </row>
    <row x14ac:dyDescent="0.25" r="1264" customHeight="1" ht="16.5">
      <c r="A1264" s="5">
        <v>9404</v>
      </c>
      <c r="B1264" s="3" t="s">
        <v>4916</v>
      </c>
      <c r="C1264" s="3" t="s">
        <v>4917</v>
      </c>
      <c r="D1264" s="5">
        <v>16</v>
      </c>
      <c r="E1264" s="3" t="s">
        <v>55</v>
      </c>
      <c r="F1264" s="5">
        <v>6</v>
      </c>
      <c r="G1264" s="5">
        <v>6</v>
      </c>
      <c r="H1264" s="3" t="s">
        <v>3</v>
      </c>
      <c r="I1264" s="3" t="s">
        <v>3</v>
      </c>
      <c r="J1264" s="55"/>
      <c r="K1264" s="3"/>
      <c r="L1264" s="48">
        <v>4.8</v>
      </c>
      <c r="M1264" s="5">
        <v>83</v>
      </c>
      <c r="N1264" s="48">
        <v>2.458</v>
      </c>
      <c r="O1264" s="48">
        <v>58.0882353</v>
      </c>
      <c r="P1264" s="5">
        <v>38</v>
      </c>
      <c r="Q1264" s="3"/>
    </row>
    <row x14ac:dyDescent="0.25" r="1265" customHeight="1" ht="16.5">
      <c r="A1265" s="5">
        <v>9470</v>
      </c>
      <c r="B1265" s="3" t="s">
        <v>4918</v>
      </c>
      <c r="C1265" s="3" t="s">
        <v>4919</v>
      </c>
      <c r="D1265" s="5">
        <v>15</v>
      </c>
      <c r="E1265" s="3" t="s">
        <v>82</v>
      </c>
      <c r="F1265" s="5">
        <v>1</v>
      </c>
      <c r="G1265" s="5">
        <v>12</v>
      </c>
      <c r="H1265" s="3" t="s">
        <v>3</v>
      </c>
      <c r="I1265" s="3" t="s">
        <v>3</v>
      </c>
      <c r="J1265" s="55"/>
      <c r="K1265" s="3"/>
      <c r="L1265" s="5">
        <v>5</v>
      </c>
      <c r="M1265" s="5">
        <v>74</v>
      </c>
      <c r="N1265" s="48">
        <v>3.871</v>
      </c>
      <c r="O1265" s="48">
        <v>76.1111111</v>
      </c>
      <c r="P1265" s="5">
        <v>37</v>
      </c>
      <c r="Q1265" s="3"/>
    </row>
    <row x14ac:dyDescent="0.25" r="1266" customHeight="1" ht="16.5">
      <c r="A1266" s="5">
        <v>9475</v>
      </c>
      <c r="B1266" s="3" t="s">
        <v>4920</v>
      </c>
      <c r="C1266" s="3" t="s">
        <v>4921</v>
      </c>
      <c r="D1266" s="5">
        <v>9</v>
      </c>
      <c r="E1266" s="3" t="s">
        <v>120</v>
      </c>
      <c r="F1266" s="5">
        <v>26</v>
      </c>
      <c r="G1266" s="5">
        <v>57</v>
      </c>
      <c r="H1266" s="3" t="s">
        <v>3</v>
      </c>
      <c r="I1266" s="3" t="s">
        <v>3</v>
      </c>
      <c r="J1266" s="5">
        <v>3</v>
      </c>
      <c r="K1266" s="3" t="s">
        <v>4922</v>
      </c>
      <c r="L1266" s="48">
        <v>7.3</v>
      </c>
      <c r="M1266" s="5">
        <v>77</v>
      </c>
      <c r="N1266" s="48">
        <v>3.757</v>
      </c>
      <c r="O1266" s="48">
        <v>71.7105263</v>
      </c>
      <c r="P1266" s="5">
        <v>55</v>
      </c>
      <c r="Q1266" s="3"/>
    </row>
    <row x14ac:dyDescent="0.25" r="1267" customHeight="1" ht="16.5">
      <c r="A1267" s="5">
        <v>9480</v>
      </c>
      <c r="B1267" s="3" t="s">
        <v>62</v>
      </c>
      <c r="C1267" s="3" t="s">
        <v>63</v>
      </c>
      <c r="D1267" s="5">
        <v>8</v>
      </c>
      <c r="E1267" s="3" t="s">
        <v>64</v>
      </c>
      <c r="F1267" s="5">
        <v>8</v>
      </c>
      <c r="G1267" s="5">
        <v>9</v>
      </c>
      <c r="H1267" s="3" t="s">
        <v>3</v>
      </c>
      <c r="I1267" s="3" t="s">
        <v>3</v>
      </c>
      <c r="J1267" s="5">
        <v>3</v>
      </c>
      <c r="K1267" s="3" t="s">
        <v>65</v>
      </c>
      <c r="L1267" s="48">
        <v>3.6</v>
      </c>
      <c r="M1267" s="5">
        <v>85</v>
      </c>
      <c r="N1267" s="48">
        <v>2.5</v>
      </c>
      <c r="O1267" s="48">
        <v>42.7777778</v>
      </c>
      <c r="P1267" s="5">
        <v>28</v>
      </c>
      <c r="Q1267" s="3"/>
    </row>
    <row x14ac:dyDescent="0.25" r="1268" customHeight="1" ht="16.5">
      <c r="A1268" s="5">
        <v>9524</v>
      </c>
      <c r="B1268" s="3" t="s">
        <v>4923</v>
      </c>
      <c r="C1268" s="3" t="s">
        <v>4924</v>
      </c>
      <c r="D1268" s="5">
        <v>4</v>
      </c>
      <c r="E1268" s="3" t="s">
        <v>243</v>
      </c>
      <c r="F1268" s="5">
        <v>1</v>
      </c>
      <c r="G1268" s="5">
        <v>59</v>
      </c>
      <c r="H1268" s="3" t="s">
        <v>3</v>
      </c>
      <c r="I1268" s="3" t="s">
        <v>3</v>
      </c>
      <c r="J1268" s="5">
        <v>3</v>
      </c>
      <c r="K1268" s="3" t="s">
        <v>4925</v>
      </c>
      <c r="L1268" s="48">
        <v>6.1</v>
      </c>
      <c r="M1268" s="5">
        <v>86</v>
      </c>
      <c r="N1268" s="48">
        <v>3.557</v>
      </c>
      <c r="O1268" s="48">
        <v>66.3841808</v>
      </c>
      <c r="P1268" s="5">
        <v>79</v>
      </c>
      <c r="Q1268" s="3"/>
    </row>
    <row x14ac:dyDescent="0.25" r="1269" customHeight="1" ht="16.5">
      <c r="A1269" s="5">
        <v>9525</v>
      </c>
      <c r="B1269" s="3" t="s">
        <v>4926</v>
      </c>
      <c r="C1269" s="3" t="s">
        <v>4927</v>
      </c>
      <c r="D1269" s="5">
        <v>16</v>
      </c>
      <c r="E1269" s="3" t="s">
        <v>55</v>
      </c>
      <c r="F1269" s="5">
        <v>1</v>
      </c>
      <c r="G1269" s="5">
        <v>1</v>
      </c>
      <c r="H1269" s="3" t="s">
        <v>3</v>
      </c>
      <c r="I1269" s="3" t="s">
        <v>3</v>
      </c>
      <c r="J1269" s="55"/>
      <c r="K1269" s="3"/>
      <c r="L1269" s="48">
        <v>3.6</v>
      </c>
      <c r="M1269" s="5">
        <v>77</v>
      </c>
      <c r="N1269" s="48">
        <v>1.967</v>
      </c>
      <c r="O1269" s="48">
        <v>55.859375</v>
      </c>
      <c r="P1269" s="5">
        <v>40</v>
      </c>
      <c r="Q1269" s="3"/>
    </row>
    <row x14ac:dyDescent="0.25" r="1270" customHeight="1" ht="16.5">
      <c r="A1270" s="5">
        <v>9588</v>
      </c>
      <c r="B1270" s="3" t="s">
        <v>4928</v>
      </c>
      <c r="C1270" s="3" t="s">
        <v>4929</v>
      </c>
      <c r="D1270" s="5">
        <v>8</v>
      </c>
      <c r="E1270" s="3" t="s">
        <v>64</v>
      </c>
      <c r="F1270" s="5">
        <v>1</v>
      </c>
      <c r="G1270" s="5">
        <v>4</v>
      </c>
      <c r="H1270" s="3" t="s">
        <v>3</v>
      </c>
      <c r="I1270" s="3" t="s">
        <v>3</v>
      </c>
      <c r="J1270" s="5">
        <v>2</v>
      </c>
      <c r="K1270" s="3" t="s">
        <v>4930</v>
      </c>
      <c r="L1270" s="48">
        <v>4.6</v>
      </c>
      <c r="M1270" s="5">
        <v>64</v>
      </c>
      <c r="N1270" s="48">
        <v>3.122</v>
      </c>
      <c r="O1270" s="48">
        <v>75.8064516</v>
      </c>
      <c r="P1270" s="5">
        <v>25</v>
      </c>
      <c r="Q1270" s="3"/>
    </row>
    <row x14ac:dyDescent="0.25" r="1271" customHeight="1" ht="16.5">
      <c r="A1271" s="5">
        <v>9635</v>
      </c>
      <c r="B1271" s="3" t="s">
        <v>4931</v>
      </c>
      <c r="C1271" s="3" t="s">
        <v>4932</v>
      </c>
      <c r="D1271" s="5">
        <v>8</v>
      </c>
      <c r="E1271" s="3" t="s">
        <v>64</v>
      </c>
      <c r="F1271" s="5">
        <v>75</v>
      </c>
      <c r="G1271" s="5">
        <v>232</v>
      </c>
      <c r="H1271" s="3" t="s">
        <v>3</v>
      </c>
      <c r="I1271" s="3" t="s">
        <v>3</v>
      </c>
      <c r="J1271" s="5">
        <v>3</v>
      </c>
      <c r="K1271" s="3" t="s">
        <v>4933</v>
      </c>
      <c r="L1271" s="48">
        <v>6.4</v>
      </c>
      <c r="M1271" s="5">
        <v>81</v>
      </c>
      <c r="N1271" s="48">
        <v>4.545</v>
      </c>
      <c r="O1271" s="48">
        <v>84.6296296</v>
      </c>
      <c r="P1271" s="5">
        <v>47</v>
      </c>
      <c r="Q1271" s="3"/>
    </row>
    <row x14ac:dyDescent="0.25" r="1272" customHeight="1" ht="16.5">
      <c r="A1272" s="5">
        <v>9788</v>
      </c>
      <c r="B1272" s="3" t="s">
        <v>4934</v>
      </c>
      <c r="C1272" s="3" t="s">
        <v>4935</v>
      </c>
      <c r="D1272" s="5">
        <v>16</v>
      </c>
      <c r="E1272" s="3" t="s">
        <v>55</v>
      </c>
      <c r="F1272" s="5">
        <v>7</v>
      </c>
      <c r="G1272" s="5">
        <v>7</v>
      </c>
      <c r="H1272" s="3" t="s">
        <v>3</v>
      </c>
      <c r="I1272" s="3" t="s">
        <v>3</v>
      </c>
      <c r="J1272" s="5">
        <v>2</v>
      </c>
      <c r="K1272" s="3" t="s">
        <v>4936</v>
      </c>
      <c r="L1272" s="48">
        <v>3.5</v>
      </c>
      <c r="M1272" s="5">
        <v>75</v>
      </c>
      <c r="N1272" s="48">
        <v>2.111</v>
      </c>
      <c r="O1272" s="48">
        <v>62.109375</v>
      </c>
      <c r="P1272" s="5">
        <v>45</v>
      </c>
      <c r="Q1272" s="3"/>
    </row>
    <row x14ac:dyDescent="0.25" r="1273" customHeight="1" ht="16.5">
      <c r="A1273" s="5">
        <v>9815</v>
      </c>
      <c r="B1273" s="3" t="s">
        <v>4937</v>
      </c>
      <c r="C1273" s="3" t="s">
        <v>4938</v>
      </c>
      <c r="D1273" s="5">
        <v>15</v>
      </c>
      <c r="E1273" s="3" t="s">
        <v>82</v>
      </c>
      <c r="F1273" s="5">
        <v>3</v>
      </c>
      <c r="G1273" s="5">
        <v>5</v>
      </c>
      <c r="H1273" s="3" t="s">
        <v>3</v>
      </c>
      <c r="I1273" s="3" t="s">
        <v>3</v>
      </c>
      <c r="J1273" s="5">
        <v>2</v>
      </c>
      <c r="K1273" s="3" t="s">
        <v>4368</v>
      </c>
      <c r="L1273" s="48">
        <v>7.6</v>
      </c>
      <c r="M1273" s="5">
        <v>79</v>
      </c>
      <c r="N1273" s="48">
        <v>3.745</v>
      </c>
      <c r="O1273" s="48">
        <v>59.1772152</v>
      </c>
      <c r="P1273" s="5">
        <v>42</v>
      </c>
      <c r="Q1273" s="3"/>
    </row>
    <row x14ac:dyDescent="0.25" r="1274" customHeight="1" ht="16.5">
      <c r="A1274" s="5">
        <v>9842</v>
      </c>
      <c r="B1274" s="3" t="s">
        <v>4939</v>
      </c>
      <c r="C1274" s="3" t="s">
        <v>4940</v>
      </c>
      <c r="D1274" s="5">
        <v>15</v>
      </c>
      <c r="E1274" s="3" t="s">
        <v>82</v>
      </c>
      <c r="F1274" s="5">
        <v>4</v>
      </c>
      <c r="G1274" s="5">
        <v>7</v>
      </c>
      <c r="H1274" s="3" t="s">
        <v>3</v>
      </c>
      <c r="I1274" s="3" t="s">
        <v>3</v>
      </c>
      <c r="J1274" s="55"/>
      <c r="K1274" s="3"/>
      <c r="L1274" s="48">
        <v>7.1</v>
      </c>
      <c r="M1274" s="5">
        <v>86</v>
      </c>
      <c r="N1274" s="5">
        <v>5</v>
      </c>
      <c r="O1274" s="48">
        <v>80.7971014</v>
      </c>
      <c r="P1274" s="5">
        <v>57</v>
      </c>
      <c r="Q1274" s="3"/>
    </row>
    <row x14ac:dyDescent="0.25" r="1275" customHeight="1" ht="16.5">
      <c r="A1275" s="5">
        <v>9884</v>
      </c>
      <c r="B1275" s="3" t="s">
        <v>4941</v>
      </c>
      <c r="C1275" s="3" t="s">
        <v>4942</v>
      </c>
      <c r="D1275" s="5">
        <v>21</v>
      </c>
      <c r="E1275" s="3" t="s">
        <v>60</v>
      </c>
      <c r="F1275" s="5">
        <v>5</v>
      </c>
      <c r="G1275" s="5">
        <v>37</v>
      </c>
      <c r="H1275" s="3" t="s">
        <v>3</v>
      </c>
      <c r="I1275" s="3" t="s">
        <v>3</v>
      </c>
      <c r="J1275" s="55"/>
      <c r="K1275" s="3"/>
      <c r="L1275" s="48">
        <v>3.4</v>
      </c>
      <c r="M1275" s="5">
        <v>78</v>
      </c>
      <c r="N1275" s="5">
        <v>2</v>
      </c>
      <c r="O1275" s="48">
        <v>51.1764706</v>
      </c>
      <c r="P1275" s="5">
        <v>25</v>
      </c>
      <c r="Q1275" s="3"/>
    </row>
    <row x14ac:dyDescent="0.25" r="1276" customHeight="1" ht="16.5">
      <c r="A1276" s="5">
        <v>10225</v>
      </c>
      <c r="B1276" s="3" t="s">
        <v>4943</v>
      </c>
      <c r="C1276" s="3" t="s">
        <v>4944</v>
      </c>
      <c r="D1276" s="5">
        <v>18</v>
      </c>
      <c r="E1276" s="3" t="s">
        <v>196</v>
      </c>
      <c r="F1276" s="5">
        <v>1</v>
      </c>
      <c r="G1276" s="5">
        <v>135</v>
      </c>
      <c r="H1276" s="3" t="s">
        <v>3</v>
      </c>
      <c r="I1276" s="3" t="s">
        <v>3</v>
      </c>
      <c r="J1276" s="55"/>
      <c r="K1276" s="3"/>
      <c r="L1276" s="48">
        <v>3.4</v>
      </c>
      <c r="M1276" s="5">
        <v>80</v>
      </c>
      <c r="N1276" s="48">
        <v>2.32</v>
      </c>
      <c r="O1276" s="48">
        <v>74.1758242</v>
      </c>
      <c r="P1276" s="5">
        <v>42</v>
      </c>
      <c r="Q1276" s="3"/>
    </row>
    <row x14ac:dyDescent="0.25" r="1277" customHeight="1" ht="16.5">
      <c r="A1277" s="5">
        <v>10283</v>
      </c>
      <c r="B1277" s="3" t="s">
        <v>4945</v>
      </c>
      <c r="C1277" s="3" t="s">
        <v>4946</v>
      </c>
      <c r="D1277" s="5">
        <v>12</v>
      </c>
      <c r="E1277" s="3" t="s">
        <v>912</v>
      </c>
      <c r="F1277" s="5">
        <v>1</v>
      </c>
      <c r="G1277" s="5">
        <v>44</v>
      </c>
      <c r="H1277" s="3" t="s">
        <v>4</v>
      </c>
      <c r="I1277" s="3" t="s">
        <v>3</v>
      </c>
      <c r="J1277" s="5">
        <v>3</v>
      </c>
      <c r="K1277" s="3" t="s">
        <v>4947</v>
      </c>
      <c r="L1277" s="48">
        <v>3.7</v>
      </c>
      <c r="M1277" s="5">
        <v>73</v>
      </c>
      <c r="N1277" s="48">
        <v>2.502</v>
      </c>
      <c r="O1277" s="48">
        <v>49.8407643</v>
      </c>
      <c r="P1277" s="5">
        <v>37</v>
      </c>
      <c r="Q1277" s="3"/>
    </row>
    <row x14ac:dyDescent="0.25" r="1278" customHeight="1" ht="16.5">
      <c r="A1278" s="5">
        <v>10288</v>
      </c>
      <c r="B1278" s="3" t="s">
        <v>4948</v>
      </c>
      <c r="C1278" s="3" t="s">
        <v>4949</v>
      </c>
      <c r="D1278" s="5">
        <v>50</v>
      </c>
      <c r="E1278" s="3" t="s">
        <v>758</v>
      </c>
      <c r="F1278" s="5">
        <v>8</v>
      </c>
      <c r="G1278" s="5">
        <v>30</v>
      </c>
      <c r="H1278" s="3" t="s">
        <v>4</v>
      </c>
      <c r="I1278" s="3" t="s">
        <v>3</v>
      </c>
      <c r="J1278" s="5">
        <v>2</v>
      </c>
      <c r="K1278" s="3" t="s">
        <v>4950</v>
      </c>
      <c r="L1278" s="48">
        <v>4.3</v>
      </c>
      <c r="M1278" s="5">
        <v>67</v>
      </c>
      <c r="N1278" s="48">
        <v>2.573</v>
      </c>
      <c r="O1278" s="48">
        <v>38.7640449</v>
      </c>
      <c r="P1278" s="5">
        <v>37</v>
      </c>
      <c r="Q1278" s="3"/>
    </row>
    <row x14ac:dyDescent="0.25" r="1279" customHeight="1" ht="16.5">
      <c r="A1279" s="5">
        <v>10298</v>
      </c>
      <c r="B1279" s="3" t="s">
        <v>4951</v>
      </c>
      <c r="C1279" s="3" t="s">
        <v>4952</v>
      </c>
      <c r="D1279" s="5">
        <v>15</v>
      </c>
      <c r="E1279" s="3" t="s">
        <v>82</v>
      </c>
      <c r="F1279" s="5">
        <v>1</v>
      </c>
      <c r="G1279" s="5">
        <v>20</v>
      </c>
      <c r="H1279" s="3" t="s">
        <v>3</v>
      </c>
      <c r="I1279" s="3" t="s">
        <v>3</v>
      </c>
      <c r="J1279" s="55"/>
      <c r="K1279" s="3"/>
      <c r="L1279" s="5">
        <v>4</v>
      </c>
      <c r="M1279" s="5">
        <v>75</v>
      </c>
      <c r="N1279" s="48">
        <v>3.142</v>
      </c>
      <c r="O1279" s="48">
        <v>65.2777778</v>
      </c>
      <c r="P1279" s="5">
        <v>29</v>
      </c>
      <c r="Q1279" s="3"/>
    </row>
    <row x14ac:dyDescent="0.25" r="1280" customHeight="1" ht="16.5">
      <c r="A1280" s="5">
        <v>10325</v>
      </c>
      <c r="B1280" s="3" t="s">
        <v>4953</v>
      </c>
      <c r="C1280" s="3" t="s">
        <v>4954</v>
      </c>
      <c r="D1280" s="5">
        <v>16</v>
      </c>
      <c r="E1280" s="3" t="s">
        <v>55</v>
      </c>
      <c r="F1280" s="5">
        <v>20</v>
      </c>
      <c r="G1280" s="5">
        <v>20</v>
      </c>
      <c r="H1280" s="3" t="s">
        <v>3</v>
      </c>
      <c r="I1280" s="3" t="s">
        <v>3</v>
      </c>
      <c r="J1280" s="5">
        <v>2</v>
      </c>
      <c r="K1280" s="3" t="s">
        <v>4955</v>
      </c>
      <c r="L1280" s="48">
        <v>4.8</v>
      </c>
      <c r="M1280" s="5">
        <v>81</v>
      </c>
      <c r="N1280" s="48">
        <v>2.675</v>
      </c>
      <c r="O1280" s="48">
        <v>79.1666667</v>
      </c>
      <c r="P1280" s="5">
        <v>44</v>
      </c>
      <c r="Q1280" s="3"/>
    </row>
    <row x14ac:dyDescent="0.25" r="1281" customHeight="1" ht="16.5">
      <c r="A1281" s="5">
        <v>10392</v>
      </c>
      <c r="B1281" s="3" t="s">
        <v>844</v>
      </c>
      <c r="C1281" s="3" t="s">
        <v>845</v>
      </c>
      <c r="D1281" s="5">
        <v>37</v>
      </c>
      <c r="E1281" s="3" t="s">
        <v>446</v>
      </c>
      <c r="F1281" s="5">
        <v>5</v>
      </c>
      <c r="G1281" s="5">
        <v>7</v>
      </c>
      <c r="H1281" s="3" t="s">
        <v>3</v>
      </c>
      <c r="I1281" s="3" t="s">
        <v>3</v>
      </c>
      <c r="J1281" s="5">
        <v>2</v>
      </c>
      <c r="K1281" s="3" t="s">
        <v>846</v>
      </c>
      <c r="L1281" s="48">
        <v>3.3</v>
      </c>
      <c r="M1281" s="5">
        <v>74</v>
      </c>
      <c r="N1281" s="48">
        <v>2.154</v>
      </c>
      <c r="O1281" s="48">
        <v>56.870229</v>
      </c>
      <c r="P1281" s="5">
        <v>26</v>
      </c>
      <c r="Q1281" s="3"/>
    </row>
    <row x14ac:dyDescent="0.25" r="1282" customHeight="1" ht="16.5">
      <c r="A1282" s="5">
        <v>10405</v>
      </c>
      <c r="B1282" s="3" t="s">
        <v>4956</v>
      </c>
      <c r="C1282" s="3" t="s">
        <v>4957</v>
      </c>
      <c r="D1282" s="5">
        <v>16</v>
      </c>
      <c r="E1282" s="3" t="s">
        <v>55</v>
      </c>
      <c r="F1282" s="5">
        <v>9</v>
      </c>
      <c r="G1282" s="5">
        <v>9</v>
      </c>
      <c r="H1282" s="3" t="s">
        <v>3</v>
      </c>
      <c r="I1282" s="3" t="s">
        <v>3</v>
      </c>
      <c r="J1282" s="55"/>
      <c r="K1282" s="3"/>
      <c r="L1282" s="48">
        <v>3.7</v>
      </c>
      <c r="M1282" s="5">
        <v>78</v>
      </c>
      <c r="N1282" s="48">
        <v>2.89</v>
      </c>
      <c r="O1282" s="48">
        <v>85.546875</v>
      </c>
      <c r="P1282" s="5">
        <v>37</v>
      </c>
      <c r="Q1282" s="3"/>
    </row>
    <row x14ac:dyDescent="0.25" r="1283" customHeight="1" ht="16.5">
      <c r="A1283" s="5">
        <v>10443</v>
      </c>
      <c r="B1283" s="3" t="s">
        <v>4958</v>
      </c>
      <c r="C1283" s="3" t="s">
        <v>4959</v>
      </c>
      <c r="D1283" s="5">
        <v>25</v>
      </c>
      <c r="E1283" s="3" t="s">
        <v>1545</v>
      </c>
      <c r="F1283" s="5">
        <v>1</v>
      </c>
      <c r="G1283" s="5">
        <v>54</v>
      </c>
      <c r="H1283" s="3" t="s">
        <v>3</v>
      </c>
      <c r="I1283" s="3" t="s">
        <v>3</v>
      </c>
      <c r="J1283" s="5">
        <v>2</v>
      </c>
      <c r="K1283" s="3" t="s">
        <v>4960</v>
      </c>
      <c r="L1283" s="48">
        <v>5.5</v>
      </c>
      <c r="M1283" s="5">
        <v>86</v>
      </c>
      <c r="N1283" s="48">
        <v>3.721</v>
      </c>
      <c r="O1283" s="48">
        <v>78.7769784</v>
      </c>
      <c r="P1283" s="5">
        <v>43</v>
      </c>
      <c r="Q1283" s="3"/>
    </row>
    <row x14ac:dyDescent="0.25" r="1284" customHeight="1" ht="16.5">
      <c r="A1284" s="5">
        <v>10486</v>
      </c>
      <c r="B1284" s="3" t="s">
        <v>4961</v>
      </c>
      <c r="C1284" s="3" t="s">
        <v>4962</v>
      </c>
      <c r="D1284" s="5">
        <v>22</v>
      </c>
      <c r="E1284" s="3" t="s">
        <v>75</v>
      </c>
      <c r="F1284" s="5">
        <v>1</v>
      </c>
      <c r="G1284" s="5">
        <v>7</v>
      </c>
      <c r="H1284" s="3" t="s">
        <v>3</v>
      </c>
      <c r="I1284" s="3" t="s">
        <v>3</v>
      </c>
      <c r="J1284" s="55"/>
      <c r="K1284" s="3"/>
      <c r="L1284" s="48">
        <v>2.9</v>
      </c>
      <c r="M1284" s="5">
        <v>74</v>
      </c>
      <c r="N1284" s="48">
        <v>2.232</v>
      </c>
      <c r="O1284" s="48">
        <v>69.7058824</v>
      </c>
      <c r="P1284" s="5">
        <v>34</v>
      </c>
      <c r="Q1284" s="3"/>
    </row>
    <row x14ac:dyDescent="0.25" r="1285" customHeight="1" ht="16.5">
      <c r="A1285" s="5">
        <v>10524</v>
      </c>
      <c r="B1285" s="3" t="s">
        <v>4963</v>
      </c>
      <c r="C1285" s="3" t="s">
        <v>4964</v>
      </c>
      <c r="D1285" s="5">
        <v>16</v>
      </c>
      <c r="E1285" s="3" t="s">
        <v>55</v>
      </c>
      <c r="F1285" s="5">
        <v>44</v>
      </c>
      <c r="G1285" s="5">
        <v>44</v>
      </c>
      <c r="H1285" s="3" t="s">
        <v>3</v>
      </c>
      <c r="I1285" s="3" t="s">
        <v>3</v>
      </c>
      <c r="J1285" s="5">
        <v>2</v>
      </c>
      <c r="K1285" s="3" t="s">
        <v>4965</v>
      </c>
      <c r="L1285" s="48">
        <v>3.9</v>
      </c>
      <c r="M1285" s="5">
        <v>80</v>
      </c>
      <c r="N1285" s="48">
        <v>2.126</v>
      </c>
      <c r="O1285" s="48">
        <v>64.453125</v>
      </c>
      <c r="P1285" s="5">
        <v>45</v>
      </c>
      <c r="Q1285" s="3"/>
    </row>
    <row x14ac:dyDescent="0.25" r="1286" customHeight="1" ht="16.5">
      <c r="A1286" s="5">
        <v>10526</v>
      </c>
      <c r="B1286" s="3" t="s">
        <v>4966</v>
      </c>
      <c r="C1286" s="3" t="s">
        <v>4967</v>
      </c>
      <c r="D1286" s="5">
        <v>21</v>
      </c>
      <c r="E1286" s="3" t="s">
        <v>60</v>
      </c>
      <c r="F1286" s="5">
        <v>6</v>
      </c>
      <c r="G1286" s="5">
        <v>10</v>
      </c>
      <c r="H1286" s="3" t="s">
        <v>3</v>
      </c>
      <c r="I1286" s="3" t="s">
        <v>3</v>
      </c>
      <c r="J1286" s="55"/>
      <c r="K1286" s="3"/>
      <c r="L1286" s="5">
        <v>4</v>
      </c>
      <c r="M1286" s="5">
        <v>81</v>
      </c>
      <c r="N1286" s="48">
        <v>1.836</v>
      </c>
      <c r="O1286" s="48">
        <v>84.5238095</v>
      </c>
      <c r="P1286" s="5">
        <v>48</v>
      </c>
      <c r="Q1286" s="3"/>
    </row>
    <row x14ac:dyDescent="0.25" r="1287" customHeight="1" ht="16.5">
      <c r="A1287" s="5">
        <v>10547</v>
      </c>
      <c r="B1287" s="3" t="s">
        <v>4968</v>
      </c>
      <c r="C1287" s="3" t="s">
        <v>4969</v>
      </c>
      <c r="D1287" s="5">
        <v>8</v>
      </c>
      <c r="E1287" s="3" t="s">
        <v>64</v>
      </c>
      <c r="F1287" s="5">
        <v>3</v>
      </c>
      <c r="G1287" s="5">
        <v>9</v>
      </c>
      <c r="H1287" s="3" t="s">
        <v>3</v>
      </c>
      <c r="I1287" s="3" t="s">
        <v>3</v>
      </c>
      <c r="J1287" s="5">
        <v>3</v>
      </c>
      <c r="K1287" s="3" t="s">
        <v>4970</v>
      </c>
      <c r="L1287" s="48">
        <v>5.9</v>
      </c>
      <c r="M1287" s="5">
        <v>78</v>
      </c>
      <c r="N1287" s="48">
        <v>3.274</v>
      </c>
      <c r="O1287" s="48">
        <v>66.8478261</v>
      </c>
      <c r="P1287" s="5">
        <v>31</v>
      </c>
      <c r="Q1287" s="3"/>
    </row>
    <row x14ac:dyDescent="0.25" r="1288" customHeight="1" ht="16.5">
      <c r="A1288" s="5">
        <v>10552</v>
      </c>
      <c r="B1288" s="3" t="s">
        <v>4971</v>
      </c>
      <c r="C1288" s="3" t="s">
        <v>4972</v>
      </c>
      <c r="D1288" s="5">
        <v>21</v>
      </c>
      <c r="E1288" s="3" t="s">
        <v>60</v>
      </c>
      <c r="F1288" s="5">
        <v>15</v>
      </c>
      <c r="G1288" s="5">
        <v>79</v>
      </c>
      <c r="H1288" s="3" t="s">
        <v>3</v>
      </c>
      <c r="I1288" s="3" t="s">
        <v>3</v>
      </c>
      <c r="J1288" s="5">
        <v>2</v>
      </c>
      <c r="K1288" s="3" t="s">
        <v>4973</v>
      </c>
      <c r="L1288" s="48">
        <v>3.2</v>
      </c>
      <c r="M1288" s="5">
        <v>83</v>
      </c>
      <c r="N1288" s="48">
        <v>1.903</v>
      </c>
      <c r="O1288" s="48">
        <v>75.9259259</v>
      </c>
      <c r="P1288" s="5">
        <v>32</v>
      </c>
      <c r="Q1288" s="3"/>
    </row>
    <row x14ac:dyDescent="0.25" r="1289" customHeight="1" ht="16.5">
      <c r="A1289" s="5">
        <v>10590</v>
      </c>
      <c r="B1289" s="3" t="s">
        <v>4974</v>
      </c>
      <c r="C1289" s="3" t="s">
        <v>4975</v>
      </c>
      <c r="D1289" s="5">
        <v>8</v>
      </c>
      <c r="E1289" s="3" t="s">
        <v>64</v>
      </c>
      <c r="F1289" s="5">
        <v>2</v>
      </c>
      <c r="G1289" s="5">
        <v>9</v>
      </c>
      <c r="H1289" s="3" t="s">
        <v>3</v>
      </c>
      <c r="I1289" s="3" t="s">
        <v>3</v>
      </c>
      <c r="J1289" s="5">
        <v>3</v>
      </c>
      <c r="K1289" s="3" t="s">
        <v>4976</v>
      </c>
      <c r="L1289" s="48">
        <v>5.6</v>
      </c>
      <c r="M1289" s="5">
        <v>75</v>
      </c>
      <c r="N1289" s="48">
        <v>3.184</v>
      </c>
      <c r="O1289" s="48">
        <v>63.5869565</v>
      </c>
      <c r="P1289" s="5">
        <v>45</v>
      </c>
      <c r="Q1289" s="3"/>
    </row>
    <row x14ac:dyDescent="0.25" r="1290" customHeight="1" ht="16.5">
      <c r="A1290" s="5">
        <v>10604</v>
      </c>
      <c r="B1290" s="3" t="s">
        <v>4977</v>
      </c>
      <c r="C1290" s="3" t="s">
        <v>4978</v>
      </c>
      <c r="D1290" s="5">
        <v>19</v>
      </c>
      <c r="E1290" s="3" t="s">
        <v>116</v>
      </c>
      <c r="F1290" s="5">
        <v>6</v>
      </c>
      <c r="G1290" s="5">
        <v>19</v>
      </c>
      <c r="H1290" s="3" t="s">
        <v>4</v>
      </c>
      <c r="I1290" s="3" t="s">
        <v>3</v>
      </c>
      <c r="J1290" s="5">
        <v>3</v>
      </c>
      <c r="K1290" s="3" t="s">
        <v>4979</v>
      </c>
      <c r="L1290" s="48">
        <v>4.7</v>
      </c>
      <c r="M1290" s="5">
        <v>70</v>
      </c>
      <c r="N1290" s="48">
        <v>3.131</v>
      </c>
      <c r="O1290" s="48">
        <v>63.9622642</v>
      </c>
      <c r="P1290" s="5">
        <v>34</v>
      </c>
      <c r="Q1290" s="3"/>
    </row>
    <row x14ac:dyDescent="0.25" r="1291" customHeight="1" ht="16.5">
      <c r="A1291" s="5">
        <v>10655</v>
      </c>
      <c r="B1291" s="3" t="s">
        <v>4980</v>
      </c>
      <c r="C1291" s="3" t="s">
        <v>4981</v>
      </c>
      <c r="D1291" s="5">
        <v>21</v>
      </c>
      <c r="E1291" s="3" t="s">
        <v>60</v>
      </c>
      <c r="F1291" s="5">
        <v>5</v>
      </c>
      <c r="G1291" s="5">
        <v>42</v>
      </c>
      <c r="H1291" s="3" t="s">
        <v>3</v>
      </c>
      <c r="I1291" s="3" t="s">
        <v>3</v>
      </c>
      <c r="J1291" s="5">
        <v>2</v>
      </c>
      <c r="K1291" s="3" t="s">
        <v>4982</v>
      </c>
      <c r="L1291" s="48">
        <v>2.9</v>
      </c>
      <c r="M1291" s="5">
        <v>75</v>
      </c>
      <c r="N1291" s="48">
        <v>1.838</v>
      </c>
      <c r="O1291" s="48">
        <v>62.5</v>
      </c>
      <c r="P1291" s="5">
        <v>33</v>
      </c>
      <c r="Q1291" s="3"/>
    </row>
    <row x14ac:dyDescent="0.25" r="1292" customHeight="1" ht="16.5">
      <c r="A1292" s="5">
        <v>10699</v>
      </c>
      <c r="B1292" s="3" t="s">
        <v>4983</v>
      </c>
      <c r="C1292" s="3" t="s">
        <v>4984</v>
      </c>
      <c r="D1292" s="5">
        <v>5</v>
      </c>
      <c r="E1292" s="3" t="s">
        <v>192</v>
      </c>
      <c r="F1292" s="5">
        <v>3</v>
      </c>
      <c r="G1292" s="5">
        <v>671</v>
      </c>
      <c r="H1292" s="3" t="s">
        <v>5</v>
      </c>
      <c r="I1292" s="3" t="s">
        <v>3</v>
      </c>
      <c r="J1292" s="55"/>
      <c r="K1292" s="3"/>
      <c r="L1292" s="48">
        <v>2.5</v>
      </c>
      <c r="M1292" s="5">
        <v>60</v>
      </c>
      <c r="N1292" s="48">
        <v>1.704</v>
      </c>
      <c r="O1292" s="48">
        <v>37.25</v>
      </c>
      <c r="P1292" s="5">
        <v>25</v>
      </c>
      <c r="Q1292" s="3"/>
    </row>
    <row x14ac:dyDescent="0.25" r="1293" customHeight="1" ht="16.5">
      <c r="A1293" s="5">
        <v>10731</v>
      </c>
      <c r="B1293" s="3" t="s">
        <v>4985</v>
      </c>
      <c r="C1293" s="3" t="s">
        <v>4986</v>
      </c>
      <c r="D1293" s="5">
        <v>2</v>
      </c>
      <c r="E1293" s="3" t="s">
        <v>1463</v>
      </c>
      <c r="F1293" s="5">
        <v>5</v>
      </c>
      <c r="G1293" s="5">
        <v>11</v>
      </c>
      <c r="H1293" s="3" t="s">
        <v>3</v>
      </c>
      <c r="I1293" s="3" t="s">
        <v>3</v>
      </c>
      <c r="J1293" s="5">
        <v>2</v>
      </c>
      <c r="K1293" s="3" t="s">
        <v>4987</v>
      </c>
      <c r="L1293" s="48">
        <v>5.1</v>
      </c>
      <c r="M1293" s="5">
        <v>82</v>
      </c>
      <c r="N1293" s="48">
        <v>3.697</v>
      </c>
      <c r="O1293" s="48">
        <v>80.8270677</v>
      </c>
      <c r="P1293" s="5">
        <v>29</v>
      </c>
      <c r="Q1293" s="3"/>
    </row>
    <row x14ac:dyDescent="0.25" r="1294" customHeight="1" ht="16.5">
      <c r="A1294" s="5">
        <v>10752</v>
      </c>
      <c r="B1294" s="3" t="s">
        <v>4988</v>
      </c>
      <c r="C1294" s="3" t="s">
        <v>4989</v>
      </c>
      <c r="D1294" s="5">
        <v>22</v>
      </c>
      <c r="E1294" s="3" t="s">
        <v>75</v>
      </c>
      <c r="F1294" s="5">
        <v>1</v>
      </c>
      <c r="G1294" s="5">
        <v>4</v>
      </c>
      <c r="H1294" s="3" t="s">
        <v>3</v>
      </c>
      <c r="I1294" s="3" t="s">
        <v>3</v>
      </c>
      <c r="J1294" s="5">
        <v>2</v>
      </c>
      <c r="K1294" s="3" t="s">
        <v>4990</v>
      </c>
      <c r="L1294" s="48">
        <v>3.6</v>
      </c>
      <c r="M1294" s="5">
        <v>89</v>
      </c>
      <c r="N1294" s="48">
        <v>2.136</v>
      </c>
      <c r="O1294" s="48">
        <v>68.0555556</v>
      </c>
      <c r="P1294" s="5">
        <v>31</v>
      </c>
      <c r="Q1294" s="3"/>
    </row>
    <row x14ac:dyDescent="0.25" r="1295" customHeight="1" ht="16.5">
      <c r="A1295" s="5">
        <v>10760</v>
      </c>
      <c r="B1295" s="3" t="s">
        <v>4991</v>
      </c>
      <c r="C1295" s="3" t="s">
        <v>4992</v>
      </c>
      <c r="D1295" s="5">
        <v>17</v>
      </c>
      <c r="E1295" s="3" t="s">
        <v>311</v>
      </c>
      <c r="F1295" s="5">
        <v>1</v>
      </c>
      <c r="G1295" s="5">
        <v>1</v>
      </c>
      <c r="H1295" s="3" t="s">
        <v>3</v>
      </c>
      <c r="I1295" s="3" t="s">
        <v>3</v>
      </c>
      <c r="J1295" s="55"/>
      <c r="K1295" s="3"/>
      <c r="L1295" s="48">
        <v>4.4</v>
      </c>
      <c r="M1295" s="5">
        <v>86</v>
      </c>
      <c r="N1295" s="48">
        <v>2.928</v>
      </c>
      <c r="O1295" s="48">
        <v>75.4761905</v>
      </c>
      <c r="P1295" s="5">
        <v>22</v>
      </c>
      <c r="Q1295" s="3"/>
    </row>
    <row x14ac:dyDescent="0.25" r="1296" customHeight="1" ht="16.5">
      <c r="A1296" s="5">
        <v>10785</v>
      </c>
      <c r="B1296" s="3" t="s">
        <v>4993</v>
      </c>
      <c r="C1296" s="3" t="s">
        <v>4994</v>
      </c>
      <c r="D1296" s="5">
        <v>16</v>
      </c>
      <c r="E1296" s="3" t="s">
        <v>55</v>
      </c>
      <c r="F1296" s="5">
        <v>8</v>
      </c>
      <c r="G1296" s="5">
        <v>8</v>
      </c>
      <c r="H1296" s="3" t="s">
        <v>3</v>
      </c>
      <c r="I1296" s="3" t="s">
        <v>3</v>
      </c>
      <c r="J1296" s="5">
        <v>2</v>
      </c>
      <c r="K1296" s="3" t="s">
        <v>4995</v>
      </c>
      <c r="L1296" s="48">
        <v>7.1</v>
      </c>
      <c r="M1296" s="5">
        <v>75</v>
      </c>
      <c r="N1296" s="48">
        <v>3.825</v>
      </c>
      <c r="O1296" s="48">
        <v>63.8047138</v>
      </c>
      <c r="P1296" s="5">
        <v>42</v>
      </c>
      <c r="Q1296" s="3"/>
    </row>
    <row x14ac:dyDescent="0.25" r="1297" customHeight="1" ht="16.5">
      <c r="A1297" s="5">
        <v>10803</v>
      </c>
      <c r="B1297" s="3" t="s">
        <v>4996</v>
      </c>
      <c r="C1297" s="3" t="s">
        <v>4997</v>
      </c>
      <c r="D1297" s="5">
        <v>21</v>
      </c>
      <c r="E1297" s="3" t="s">
        <v>60</v>
      </c>
      <c r="F1297" s="5">
        <v>2</v>
      </c>
      <c r="G1297" s="5">
        <v>42</v>
      </c>
      <c r="H1297" s="3" t="s">
        <v>3</v>
      </c>
      <c r="I1297" s="3" t="s">
        <v>3</v>
      </c>
      <c r="J1297" s="55"/>
      <c r="K1297" s="3"/>
      <c r="L1297" s="48">
        <v>3.6</v>
      </c>
      <c r="M1297" s="5">
        <v>80</v>
      </c>
      <c r="N1297" s="48">
        <v>1.489</v>
      </c>
      <c r="O1297" s="48">
        <v>33.984375</v>
      </c>
      <c r="P1297" s="5">
        <v>26</v>
      </c>
      <c r="Q1297" s="3"/>
    </row>
    <row x14ac:dyDescent="0.25" r="1298" customHeight="1" ht="16.5">
      <c r="A1298" s="5">
        <v>10817</v>
      </c>
      <c r="B1298" s="3" t="s">
        <v>99</v>
      </c>
      <c r="C1298" s="3" t="s">
        <v>100</v>
      </c>
      <c r="D1298" s="5">
        <v>15</v>
      </c>
      <c r="E1298" s="3" t="s">
        <v>82</v>
      </c>
      <c r="F1298" s="5">
        <v>5</v>
      </c>
      <c r="G1298" s="5">
        <v>6</v>
      </c>
      <c r="H1298" s="3" t="s">
        <v>3</v>
      </c>
      <c r="I1298" s="3" t="s">
        <v>3</v>
      </c>
      <c r="J1298" s="5">
        <v>2</v>
      </c>
      <c r="K1298" s="3" t="s">
        <v>101</v>
      </c>
      <c r="L1298" s="48">
        <v>4.4</v>
      </c>
      <c r="M1298" s="5">
        <v>79</v>
      </c>
      <c r="N1298" s="48">
        <v>2.406</v>
      </c>
      <c r="O1298" s="48">
        <v>59.6153846</v>
      </c>
      <c r="P1298" s="5">
        <v>30</v>
      </c>
      <c r="Q1298" s="3"/>
    </row>
    <row x14ac:dyDescent="0.25" r="1299" customHeight="1" ht="16.5">
      <c r="A1299" s="5">
        <v>10841</v>
      </c>
      <c r="B1299" s="3" t="s">
        <v>4998</v>
      </c>
      <c r="C1299" s="3" t="s">
        <v>4999</v>
      </c>
      <c r="D1299" s="5">
        <v>3</v>
      </c>
      <c r="E1299" s="3" t="s">
        <v>146</v>
      </c>
      <c r="F1299" s="5">
        <v>1</v>
      </c>
      <c r="G1299" s="5">
        <v>10</v>
      </c>
      <c r="H1299" s="3" t="s">
        <v>3</v>
      </c>
      <c r="I1299" s="3" t="s">
        <v>3</v>
      </c>
      <c r="J1299" s="55"/>
      <c r="K1299" s="3"/>
      <c r="L1299" s="48">
        <v>4.3</v>
      </c>
      <c r="M1299" s="5">
        <v>83</v>
      </c>
      <c r="N1299" s="48">
        <v>2.251</v>
      </c>
      <c r="O1299" s="48">
        <v>58.59375</v>
      </c>
      <c r="P1299" s="5">
        <v>43</v>
      </c>
      <c r="Q1299" s="3"/>
    </row>
    <row x14ac:dyDescent="0.25" r="1300" customHeight="1" ht="16.5">
      <c r="A1300" s="5">
        <v>10891</v>
      </c>
      <c r="B1300" s="3" t="s">
        <v>5000</v>
      </c>
      <c r="C1300" s="3" t="s">
        <v>5001</v>
      </c>
      <c r="D1300" s="5">
        <v>8</v>
      </c>
      <c r="E1300" s="3" t="s">
        <v>64</v>
      </c>
      <c r="F1300" s="5">
        <v>6</v>
      </c>
      <c r="G1300" s="5">
        <v>28</v>
      </c>
      <c r="H1300" s="3" t="s">
        <v>3</v>
      </c>
      <c r="I1300" s="3" t="s">
        <v>3</v>
      </c>
      <c r="J1300" s="5">
        <v>3</v>
      </c>
      <c r="K1300" s="3" t="s">
        <v>5002</v>
      </c>
      <c r="L1300" s="48">
        <v>4.9</v>
      </c>
      <c r="M1300" s="5">
        <v>77</v>
      </c>
      <c r="N1300" s="48">
        <v>2.941</v>
      </c>
      <c r="O1300" s="48">
        <v>62.3076923</v>
      </c>
      <c r="P1300" s="5">
        <v>32</v>
      </c>
      <c r="Q1300" s="3"/>
    </row>
    <row x14ac:dyDescent="0.25" r="1301" customHeight="1" ht="16.5">
      <c r="A1301" s="5">
        <v>10894</v>
      </c>
      <c r="B1301" s="3" t="s">
        <v>5003</v>
      </c>
      <c r="C1301" s="3" t="s">
        <v>5004</v>
      </c>
      <c r="D1301" s="5">
        <v>16</v>
      </c>
      <c r="E1301" s="3" t="s">
        <v>55</v>
      </c>
      <c r="F1301" s="5">
        <v>1</v>
      </c>
      <c r="G1301" s="5">
        <v>1</v>
      </c>
      <c r="H1301" s="3" t="s">
        <v>3</v>
      </c>
      <c r="I1301" s="3" t="s">
        <v>3</v>
      </c>
      <c r="J1301" s="55"/>
      <c r="K1301" s="3"/>
      <c r="L1301" s="48">
        <v>5.8</v>
      </c>
      <c r="M1301" s="5">
        <v>72</v>
      </c>
      <c r="N1301" s="48">
        <v>3.691</v>
      </c>
      <c r="O1301" s="48">
        <v>82.642487</v>
      </c>
      <c r="P1301" s="5">
        <v>31</v>
      </c>
      <c r="Q1301" s="3"/>
    </row>
    <row x14ac:dyDescent="0.25" r="1302" customHeight="1" ht="16.5">
      <c r="A1302" s="5">
        <v>10946</v>
      </c>
      <c r="B1302" s="3" t="s">
        <v>5005</v>
      </c>
      <c r="C1302" s="3" t="s">
        <v>5006</v>
      </c>
      <c r="D1302" s="5">
        <v>23</v>
      </c>
      <c r="E1302" s="3" t="s">
        <v>2298</v>
      </c>
      <c r="F1302" s="5">
        <v>2</v>
      </c>
      <c r="G1302" s="5">
        <v>200</v>
      </c>
      <c r="H1302" s="3" t="s">
        <v>4</v>
      </c>
      <c r="I1302" s="3" t="s">
        <v>3</v>
      </c>
      <c r="J1302" s="5">
        <v>2</v>
      </c>
      <c r="K1302" s="3" t="s">
        <v>5007</v>
      </c>
      <c r="L1302" s="48">
        <v>2.3</v>
      </c>
      <c r="M1302" s="5">
        <v>69</v>
      </c>
      <c r="N1302" s="48">
        <v>1.273</v>
      </c>
      <c r="O1302" s="48">
        <v>46.8253968</v>
      </c>
      <c r="P1302" s="5">
        <v>26</v>
      </c>
      <c r="Q1302" s="3"/>
    </row>
    <row x14ac:dyDescent="0.25" r="1303" customHeight="1" ht="16.5">
      <c r="A1303" s="5">
        <v>10996</v>
      </c>
      <c r="B1303" s="3" t="s">
        <v>1437</v>
      </c>
      <c r="C1303" s="3" t="s">
        <v>1438</v>
      </c>
      <c r="D1303" s="5">
        <v>8</v>
      </c>
      <c r="E1303" s="3" t="s">
        <v>64</v>
      </c>
      <c r="F1303" s="5">
        <v>9</v>
      </c>
      <c r="G1303" s="5">
        <v>13</v>
      </c>
      <c r="H1303" s="3" t="s">
        <v>3</v>
      </c>
      <c r="I1303" s="3" t="s">
        <v>3</v>
      </c>
      <c r="J1303" s="5">
        <v>2</v>
      </c>
      <c r="K1303" s="3" t="s">
        <v>1439</v>
      </c>
      <c r="L1303" s="48">
        <v>4.3</v>
      </c>
      <c r="M1303" s="5">
        <v>76</v>
      </c>
      <c r="N1303" s="5">
        <v>3</v>
      </c>
      <c r="O1303" s="48">
        <v>62.2580645</v>
      </c>
      <c r="P1303" s="5">
        <v>21</v>
      </c>
      <c r="Q1303" s="3"/>
    </row>
    <row x14ac:dyDescent="0.25" r="1304" customHeight="1" ht="16.5">
      <c r="A1304" s="5">
        <v>11018</v>
      </c>
      <c r="B1304" s="3" t="s">
        <v>5008</v>
      </c>
      <c r="C1304" s="3" t="s">
        <v>5009</v>
      </c>
      <c r="D1304" s="5">
        <v>16</v>
      </c>
      <c r="E1304" s="3" t="s">
        <v>55</v>
      </c>
      <c r="F1304" s="5">
        <v>11</v>
      </c>
      <c r="G1304" s="5">
        <v>11</v>
      </c>
      <c r="H1304" s="3" t="s">
        <v>3</v>
      </c>
      <c r="I1304" s="3" t="s">
        <v>3</v>
      </c>
      <c r="J1304" s="5">
        <v>3</v>
      </c>
      <c r="K1304" s="3" t="s">
        <v>5010</v>
      </c>
      <c r="L1304" s="48">
        <v>5.6</v>
      </c>
      <c r="M1304" s="5">
        <v>84</v>
      </c>
      <c r="N1304" s="48">
        <v>4.464</v>
      </c>
      <c r="O1304" s="48">
        <v>82.2580645</v>
      </c>
      <c r="P1304" s="5">
        <v>43</v>
      </c>
      <c r="Q1304" s="3"/>
    </row>
    <row x14ac:dyDescent="0.25" r="1305" customHeight="1" ht="16.5">
      <c r="A1305" s="5">
        <v>11029</v>
      </c>
      <c r="B1305" s="3" t="s">
        <v>5011</v>
      </c>
      <c r="C1305" s="3" t="s">
        <v>5012</v>
      </c>
      <c r="D1305" s="5">
        <v>8</v>
      </c>
      <c r="E1305" s="3" t="s">
        <v>64</v>
      </c>
      <c r="F1305" s="5">
        <v>9</v>
      </c>
      <c r="G1305" s="5">
        <v>67</v>
      </c>
      <c r="H1305" s="3" t="s">
        <v>3</v>
      </c>
      <c r="I1305" s="3" t="s">
        <v>3</v>
      </c>
      <c r="J1305" s="5">
        <v>2</v>
      </c>
      <c r="K1305" s="3" t="s">
        <v>5013</v>
      </c>
      <c r="L1305" s="48">
        <v>7.7</v>
      </c>
      <c r="M1305" s="5">
        <v>83</v>
      </c>
      <c r="N1305" s="48">
        <v>4.352</v>
      </c>
      <c r="O1305" s="48">
        <v>80.9859155</v>
      </c>
      <c r="P1305" s="5">
        <v>77</v>
      </c>
      <c r="Q1305" s="3"/>
    </row>
    <row x14ac:dyDescent="0.25" r="1306" customHeight="1" ht="16.5">
      <c r="A1306" s="5">
        <v>11032</v>
      </c>
      <c r="B1306" s="3" t="s">
        <v>5014</v>
      </c>
      <c r="C1306" s="3" t="s">
        <v>5015</v>
      </c>
      <c r="D1306" s="5">
        <v>19</v>
      </c>
      <c r="E1306" s="3" t="s">
        <v>116</v>
      </c>
      <c r="F1306" s="5">
        <v>20</v>
      </c>
      <c r="G1306" s="5">
        <v>59</v>
      </c>
      <c r="H1306" s="3" t="s">
        <v>4</v>
      </c>
      <c r="I1306" s="3" t="s">
        <v>3</v>
      </c>
      <c r="J1306" s="5">
        <v>3</v>
      </c>
      <c r="K1306" s="3" t="s">
        <v>5016</v>
      </c>
      <c r="L1306" s="48">
        <v>4.4</v>
      </c>
      <c r="M1306" s="5">
        <v>67</v>
      </c>
      <c r="N1306" s="48">
        <v>3.238</v>
      </c>
      <c r="O1306" s="48">
        <v>64.673913</v>
      </c>
      <c r="P1306" s="5">
        <v>23</v>
      </c>
      <c r="Q1306" s="3"/>
    </row>
    <row x14ac:dyDescent="0.25" r="1307" customHeight="1" ht="16.5">
      <c r="A1307" s="5">
        <v>11101</v>
      </c>
      <c r="B1307" s="3" t="s">
        <v>5017</v>
      </c>
      <c r="C1307" s="3" t="s">
        <v>5018</v>
      </c>
      <c r="D1307" s="5">
        <v>4</v>
      </c>
      <c r="E1307" s="3" t="s">
        <v>243</v>
      </c>
      <c r="F1307" s="5">
        <v>6</v>
      </c>
      <c r="G1307" s="5">
        <v>81</v>
      </c>
      <c r="H1307" s="3" t="s">
        <v>3</v>
      </c>
      <c r="I1307" s="3" t="s">
        <v>3</v>
      </c>
      <c r="J1307" s="5">
        <v>3</v>
      </c>
      <c r="K1307" s="3" t="s">
        <v>5019</v>
      </c>
      <c r="L1307" s="48">
        <v>5.8</v>
      </c>
      <c r="M1307" s="5">
        <v>79</v>
      </c>
      <c r="N1307" s="48">
        <v>3.99</v>
      </c>
      <c r="O1307" s="48">
        <v>63.836478</v>
      </c>
      <c r="P1307" s="5">
        <v>55</v>
      </c>
      <c r="Q1307" s="3"/>
    </row>
    <row x14ac:dyDescent="0.25" r="1308" customHeight="1" ht="16.5">
      <c r="A1308" s="5">
        <v>11102</v>
      </c>
      <c r="B1308" s="3" t="s">
        <v>5020</v>
      </c>
      <c r="C1308" s="3" t="s">
        <v>5021</v>
      </c>
      <c r="D1308" s="5">
        <v>4</v>
      </c>
      <c r="E1308" s="3" t="s">
        <v>243</v>
      </c>
      <c r="F1308" s="5">
        <v>12</v>
      </c>
      <c r="G1308" s="5">
        <v>77</v>
      </c>
      <c r="H1308" s="3" t="s">
        <v>3</v>
      </c>
      <c r="I1308" s="3" t="s">
        <v>3</v>
      </c>
      <c r="J1308" s="5">
        <v>3</v>
      </c>
      <c r="K1308" s="3" t="s">
        <v>5022</v>
      </c>
      <c r="L1308" s="48">
        <v>7.1</v>
      </c>
      <c r="M1308" s="5">
        <v>84</v>
      </c>
      <c r="N1308" s="48">
        <v>4.389</v>
      </c>
      <c r="O1308" s="48">
        <v>83.8028169</v>
      </c>
      <c r="P1308" s="5">
        <v>62</v>
      </c>
      <c r="Q1308" s="3"/>
    </row>
    <row x14ac:dyDescent="0.25" r="1309" customHeight="1" ht="16.5">
      <c r="A1309" s="5">
        <v>11139</v>
      </c>
      <c r="B1309" s="3" t="s">
        <v>5023</v>
      </c>
      <c r="C1309" s="3" t="s">
        <v>5024</v>
      </c>
      <c r="D1309" s="5">
        <v>6</v>
      </c>
      <c r="E1309" s="3" t="s">
        <v>56</v>
      </c>
      <c r="F1309" s="5">
        <v>2</v>
      </c>
      <c r="G1309" s="5">
        <v>5</v>
      </c>
      <c r="H1309" s="3" t="s">
        <v>3</v>
      </c>
      <c r="I1309" s="3" t="s">
        <v>3</v>
      </c>
      <c r="J1309" s="5">
        <v>2</v>
      </c>
      <c r="K1309" s="3" t="s">
        <v>5025</v>
      </c>
      <c r="L1309" s="48">
        <v>8.5</v>
      </c>
      <c r="M1309" s="5">
        <v>86</v>
      </c>
      <c r="N1309" s="48">
        <v>4.534</v>
      </c>
      <c r="O1309" s="48">
        <v>84.2948718</v>
      </c>
      <c r="P1309" s="5">
        <v>31</v>
      </c>
      <c r="Q1309" s="3"/>
    </row>
    <row x14ac:dyDescent="0.25" r="1310" customHeight="1" ht="16.5">
      <c r="A1310" s="5">
        <v>11170</v>
      </c>
      <c r="B1310" s="3" t="s">
        <v>5026</v>
      </c>
      <c r="C1310" s="3" t="s">
        <v>5027</v>
      </c>
      <c r="D1310" s="5">
        <v>16</v>
      </c>
      <c r="E1310" s="3" t="s">
        <v>55</v>
      </c>
      <c r="F1310" s="5">
        <v>20</v>
      </c>
      <c r="G1310" s="5">
        <v>20</v>
      </c>
      <c r="H1310" s="3" t="s">
        <v>3</v>
      </c>
      <c r="I1310" s="3" t="s">
        <v>3</v>
      </c>
      <c r="J1310" s="5">
        <v>2</v>
      </c>
      <c r="K1310" s="3" t="s">
        <v>5028</v>
      </c>
      <c r="L1310" s="48">
        <v>4.3</v>
      </c>
      <c r="M1310" s="5">
        <v>85</v>
      </c>
      <c r="N1310" s="48">
        <v>2.676</v>
      </c>
      <c r="O1310" s="48">
        <v>78.515625</v>
      </c>
      <c r="P1310" s="5">
        <v>39</v>
      </c>
      <c r="Q1310" s="3"/>
    </row>
    <row x14ac:dyDescent="0.25" r="1311" customHeight="1" ht="16.5">
      <c r="A1311" s="5">
        <v>11175</v>
      </c>
      <c r="B1311" s="3" t="s">
        <v>5029</v>
      </c>
      <c r="C1311" s="3" t="s">
        <v>5030</v>
      </c>
      <c r="D1311" s="5">
        <v>42</v>
      </c>
      <c r="E1311" s="3" t="s">
        <v>982</v>
      </c>
      <c r="F1311" s="5">
        <v>1</v>
      </c>
      <c r="G1311" s="5">
        <v>68</v>
      </c>
      <c r="H1311" s="3" t="s">
        <v>3</v>
      </c>
      <c r="I1311" s="3" t="s">
        <v>3</v>
      </c>
      <c r="J1311" s="55"/>
      <c r="K1311" s="3"/>
      <c r="L1311" s="48">
        <v>3.2</v>
      </c>
      <c r="M1311" s="5">
        <v>78</v>
      </c>
      <c r="N1311" s="48">
        <v>2.211</v>
      </c>
      <c r="O1311" s="48">
        <v>81.6831683</v>
      </c>
      <c r="P1311" s="5">
        <v>20</v>
      </c>
      <c r="Q1311" s="3"/>
    </row>
    <row x14ac:dyDescent="0.25" r="1312" customHeight="1" ht="16.5">
      <c r="A1312" s="5">
        <v>11184</v>
      </c>
      <c r="B1312" s="3" t="s">
        <v>1983</v>
      </c>
      <c r="C1312" s="3" t="s">
        <v>1984</v>
      </c>
      <c r="D1312" s="5">
        <v>17</v>
      </c>
      <c r="E1312" s="3" t="s">
        <v>311</v>
      </c>
      <c r="F1312" s="5">
        <v>18</v>
      </c>
      <c r="G1312" s="5">
        <v>23</v>
      </c>
      <c r="H1312" s="3" t="s">
        <v>3</v>
      </c>
      <c r="I1312" s="3" t="s">
        <v>3</v>
      </c>
      <c r="J1312" s="5">
        <v>3</v>
      </c>
      <c r="K1312" s="3" t="s">
        <v>1985</v>
      </c>
      <c r="L1312" s="5">
        <v>4</v>
      </c>
      <c r="M1312" s="5">
        <v>77</v>
      </c>
      <c r="N1312" s="48">
        <v>2.283</v>
      </c>
      <c r="O1312" s="48">
        <v>61.5853659</v>
      </c>
      <c r="P1312" s="5">
        <v>47</v>
      </c>
      <c r="Q1312" s="3"/>
    </row>
    <row x14ac:dyDescent="0.25" r="1313" customHeight="1" ht="16.5">
      <c r="A1313" s="5">
        <v>11219</v>
      </c>
      <c r="B1313" s="3" t="s">
        <v>5031</v>
      </c>
      <c r="C1313" s="3" t="s">
        <v>5032</v>
      </c>
      <c r="D1313" s="5">
        <v>15</v>
      </c>
      <c r="E1313" s="3" t="s">
        <v>82</v>
      </c>
      <c r="F1313" s="5">
        <v>1</v>
      </c>
      <c r="G1313" s="5">
        <v>13</v>
      </c>
      <c r="H1313" s="3" t="s">
        <v>3</v>
      </c>
      <c r="I1313" s="3" t="s">
        <v>3</v>
      </c>
      <c r="J1313" s="55"/>
      <c r="K1313" s="3"/>
      <c r="L1313" s="48">
        <v>5.4</v>
      </c>
      <c r="M1313" s="5">
        <v>70</v>
      </c>
      <c r="N1313" s="48">
        <v>3.177</v>
      </c>
      <c r="O1313" s="48">
        <v>80.2380952</v>
      </c>
      <c r="P1313" s="5">
        <v>40</v>
      </c>
      <c r="Q1313" s="3"/>
    </row>
    <row x14ac:dyDescent="0.25" r="1314" customHeight="1" ht="16.5">
      <c r="A1314" s="5">
        <v>11248</v>
      </c>
      <c r="B1314" s="3" t="s">
        <v>5033</v>
      </c>
      <c r="C1314" s="3" t="s">
        <v>5034</v>
      </c>
      <c r="D1314" s="5">
        <v>17</v>
      </c>
      <c r="E1314" s="3" t="s">
        <v>311</v>
      </c>
      <c r="F1314" s="5">
        <v>1</v>
      </c>
      <c r="G1314" s="5">
        <v>3</v>
      </c>
      <c r="H1314" s="3" t="s">
        <v>3</v>
      </c>
      <c r="I1314" s="3" t="s">
        <v>3</v>
      </c>
      <c r="J1314" s="55"/>
      <c r="K1314" s="3"/>
      <c r="L1314" s="48">
        <v>3.7</v>
      </c>
      <c r="M1314" s="5">
        <v>81</v>
      </c>
      <c r="N1314" s="48">
        <v>2.021</v>
      </c>
      <c r="O1314" s="48">
        <v>56.4285714</v>
      </c>
      <c r="P1314" s="5">
        <v>37</v>
      </c>
      <c r="Q1314" s="3"/>
    </row>
    <row x14ac:dyDescent="0.25" r="1315" customHeight="1" ht="16.5">
      <c r="A1315" s="5">
        <v>11258</v>
      </c>
      <c r="B1315" s="3" t="s">
        <v>5035</v>
      </c>
      <c r="C1315" s="3" t="s">
        <v>5036</v>
      </c>
      <c r="D1315" s="5">
        <v>18</v>
      </c>
      <c r="E1315" s="3" t="s">
        <v>196</v>
      </c>
      <c r="F1315" s="5">
        <v>21</v>
      </c>
      <c r="G1315" s="5">
        <v>32</v>
      </c>
      <c r="H1315" s="3" t="s">
        <v>3</v>
      </c>
      <c r="I1315" s="3" t="s">
        <v>3</v>
      </c>
      <c r="J1315" s="5">
        <v>2</v>
      </c>
      <c r="K1315" s="3" t="s">
        <v>5037</v>
      </c>
      <c r="L1315" s="48">
        <v>3.4</v>
      </c>
      <c r="M1315" s="5">
        <v>81</v>
      </c>
      <c r="N1315" s="48">
        <v>1.809</v>
      </c>
      <c r="O1315" s="48">
        <v>55.952381</v>
      </c>
      <c r="P1315" s="5">
        <v>39</v>
      </c>
      <c r="Q1315" s="3"/>
    </row>
    <row x14ac:dyDescent="0.25" r="1316" customHeight="1" ht="16.5">
      <c r="A1316" s="5">
        <v>11265</v>
      </c>
      <c r="B1316" s="3" t="s">
        <v>5038</v>
      </c>
      <c r="C1316" s="3" t="s">
        <v>5039</v>
      </c>
      <c r="D1316" s="5">
        <v>6</v>
      </c>
      <c r="E1316" s="3" t="s">
        <v>56</v>
      </c>
      <c r="F1316" s="5">
        <v>3</v>
      </c>
      <c r="G1316" s="5">
        <v>12</v>
      </c>
      <c r="H1316" s="3" t="s">
        <v>3</v>
      </c>
      <c r="I1316" s="3" t="s">
        <v>3</v>
      </c>
      <c r="J1316" s="5">
        <v>3</v>
      </c>
      <c r="K1316" s="3" t="s">
        <v>5040</v>
      </c>
      <c r="L1316" s="5">
        <v>4</v>
      </c>
      <c r="M1316" s="5">
        <v>77</v>
      </c>
      <c r="N1316" s="48">
        <v>2.222</v>
      </c>
      <c r="O1316" s="48">
        <v>84.375</v>
      </c>
      <c r="P1316" s="5">
        <v>33</v>
      </c>
      <c r="Q1316" s="3"/>
    </row>
    <row x14ac:dyDescent="0.25" r="1317" customHeight="1" ht="16.5">
      <c r="A1317" s="5">
        <v>11283</v>
      </c>
      <c r="B1317" s="3" t="s">
        <v>5041</v>
      </c>
      <c r="C1317" s="3" t="s">
        <v>5042</v>
      </c>
      <c r="D1317" s="5">
        <v>16</v>
      </c>
      <c r="E1317" s="3" t="s">
        <v>55</v>
      </c>
      <c r="F1317" s="5">
        <v>1</v>
      </c>
      <c r="G1317" s="5">
        <v>1</v>
      </c>
      <c r="H1317" s="3" t="s">
        <v>3</v>
      </c>
      <c r="I1317" s="3" t="s">
        <v>3</v>
      </c>
      <c r="J1317" s="55"/>
      <c r="K1317" s="3"/>
      <c r="L1317" s="48">
        <v>4.1</v>
      </c>
      <c r="M1317" s="5">
        <v>76</v>
      </c>
      <c r="N1317" s="5">
        <v>2</v>
      </c>
      <c r="O1317" s="48">
        <v>41.7293233</v>
      </c>
      <c r="P1317" s="5">
        <v>17</v>
      </c>
      <c r="Q1317" s="3"/>
    </row>
    <row x14ac:dyDescent="0.25" r="1318" customHeight="1" ht="16.5">
      <c r="A1318" s="5">
        <v>11285</v>
      </c>
      <c r="B1318" s="3" t="s">
        <v>5043</v>
      </c>
      <c r="C1318" s="3" t="s">
        <v>5044</v>
      </c>
      <c r="D1318" s="5">
        <v>8</v>
      </c>
      <c r="E1318" s="3" t="s">
        <v>64</v>
      </c>
      <c r="F1318" s="5">
        <v>5</v>
      </c>
      <c r="G1318" s="5">
        <v>28</v>
      </c>
      <c r="H1318" s="3" t="s">
        <v>3</v>
      </c>
      <c r="I1318" s="3" t="s">
        <v>3</v>
      </c>
      <c r="J1318" s="5">
        <v>3</v>
      </c>
      <c r="K1318" s="3" t="s">
        <v>5045</v>
      </c>
      <c r="L1318" s="48">
        <v>5.8</v>
      </c>
      <c r="M1318" s="5">
        <v>81</v>
      </c>
      <c r="N1318" s="48">
        <v>3.063</v>
      </c>
      <c r="O1318" s="48">
        <v>48.6531987</v>
      </c>
      <c r="P1318" s="5">
        <v>43</v>
      </c>
      <c r="Q1318" s="3"/>
    </row>
    <row x14ac:dyDescent="0.25" r="1319" customHeight="1" ht="16.5">
      <c r="A1319" s="5">
        <v>11286</v>
      </c>
      <c r="B1319" s="3" t="s">
        <v>5046</v>
      </c>
      <c r="C1319" s="3" t="s">
        <v>5047</v>
      </c>
      <c r="D1319" s="5">
        <v>15</v>
      </c>
      <c r="E1319" s="3" t="s">
        <v>82</v>
      </c>
      <c r="F1319" s="5">
        <v>12</v>
      </c>
      <c r="G1319" s="5">
        <v>35</v>
      </c>
      <c r="H1319" s="3" t="s">
        <v>3</v>
      </c>
      <c r="I1319" s="3" t="s">
        <v>3</v>
      </c>
      <c r="J1319" s="5">
        <v>3</v>
      </c>
      <c r="K1319" s="3" t="s">
        <v>5048</v>
      </c>
      <c r="L1319" s="48">
        <v>5.4</v>
      </c>
      <c r="M1319" s="5">
        <v>81</v>
      </c>
      <c r="N1319" s="48">
        <v>3.7</v>
      </c>
      <c r="O1319" s="48">
        <v>66.8539326</v>
      </c>
      <c r="P1319" s="5">
        <v>48</v>
      </c>
      <c r="Q1319" s="3"/>
    </row>
    <row x14ac:dyDescent="0.25" r="1320" customHeight="1" ht="16.5">
      <c r="A1320" s="5">
        <v>11297</v>
      </c>
      <c r="B1320" s="3" t="s">
        <v>5049</v>
      </c>
      <c r="C1320" s="3" t="s">
        <v>5050</v>
      </c>
      <c r="D1320" s="5">
        <v>16</v>
      </c>
      <c r="E1320" s="3" t="s">
        <v>55</v>
      </c>
      <c r="F1320" s="5">
        <v>14</v>
      </c>
      <c r="G1320" s="5">
        <v>14</v>
      </c>
      <c r="H1320" s="3" t="s">
        <v>3</v>
      </c>
      <c r="I1320" s="3" t="s">
        <v>3</v>
      </c>
      <c r="J1320" s="5">
        <v>2</v>
      </c>
      <c r="K1320" s="3" t="s">
        <v>5051</v>
      </c>
      <c r="L1320" s="5">
        <v>6</v>
      </c>
      <c r="M1320" s="5">
        <v>86</v>
      </c>
      <c r="N1320" s="48">
        <v>3.288</v>
      </c>
      <c r="O1320" s="48">
        <v>67.4019608</v>
      </c>
      <c r="P1320" s="5">
        <v>34</v>
      </c>
      <c r="Q1320" s="3"/>
    </row>
    <row x14ac:dyDescent="0.25" r="1321" customHeight="1" ht="16.5">
      <c r="A1321" s="5">
        <v>11301</v>
      </c>
      <c r="B1321" s="3" t="s">
        <v>5052</v>
      </c>
      <c r="C1321" s="3" t="s">
        <v>5053</v>
      </c>
      <c r="D1321" s="5">
        <v>15</v>
      </c>
      <c r="E1321" s="3" t="s">
        <v>82</v>
      </c>
      <c r="F1321" s="5">
        <v>3</v>
      </c>
      <c r="G1321" s="5">
        <v>30</v>
      </c>
      <c r="H1321" s="3" t="s">
        <v>3</v>
      </c>
      <c r="I1321" s="3" t="s">
        <v>3</v>
      </c>
      <c r="J1321" s="55"/>
      <c r="K1321" s="3"/>
      <c r="L1321" s="48">
        <v>5.3</v>
      </c>
      <c r="M1321" s="5">
        <v>78</v>
      </c>
      <c r="N1321" s="48">
        <v>3.418</v>
      </c>
      <c r="O1321" s="48">
        <v>58.3916084</v>
      </c>
      <c r="P1321" s="5">
        <v>40</v>
      </c>
      <c r="Q1321" s="3"/>
    </row>
    <row x14ac:dyDescent="0.25" r="1322" customHeight="1" ht="16.5">
      <c r="A1322" s="5">
        <v>11316</v>
      </c>
      <c r="B1322" s="3" t="s">
        <v>5054</v>
      </c>
      <c r="C1322" s="3" t="s">
        <v>5055</v>
      </c>
      <c r="D1322" s="5">
        <v>15</v>
      </c>
      <c r="E1322" s="3" t="s">
        <v>82</v>
      </c>
      <c r="F1322" s="5">
        <v>14</v>
      </c>
      <c r="G1322" s="5">
        <v>46</v>
      </c>
      <c r="H1322" s="3" t="s">
        <v>3</v>
      </c>
      <c r="I1322" s="3" t="s">
        <v>3</v>
      </c>
      <c r="J1322" s="5">
        <v>2</v>
      </c>
      <c r="K1322" s="3" t="s">
        <v>5056</v>
      </c>
      <c r="L1322" s="5">
        <v>5</v>
      </c>
      <c r="M1322" s="5">
        <v>68</v>
      </c>
      <c r="N1322" s="48">
        <v>2.635</v>
      </c>
      <c r="O1322" s="48">
        <v>83.0882353</v>
      </c>
      <c r="P1322" s="5">
        <v>51</v>
      </c>
      <c r="Q1322" s="3"/>
    </row>
    <row x14ac:dyDescent="0.25" r="1323" customHeight="1" ht="16.5">
      <c r="A1323" s="5">
        <v>11345</v>
      </c>
      <c r="B1323" s="3" t="s">
        <v>5057</v>
      </c>
      <c r="C1323" s="3" t="s">
        <v>5058</v>
      </c>
      <c r="D1323" s="5">
        <v>4</v>
      </c>
      <c r="E1323" s="3" t="s">
        <v>243</v>
      </c>
      <c r="F1323" s="5">
        <v>44</v>
      </c>
      <c r="G1323" s="5">
        <v>250</v>
      </c>
      <c r="H1323" s="3" t="s">
        <v>3</v>
      </c>
      <c r="I1323" s="3" t="s">
        <v>3</v>
      </c>
      <c r="J1323" s="5">
        <v>3</v>
      </c>
      <c r="K1323" s="3" t="s">
        <v>5059</v>
      </c>
      <c r="L1323" s="48">
        <v>4.9</v>
      </c>
      <c r="M1323" s="5">
        <v>78</v>
      </c>
      <c r="N1323" s="48">
        <v>3.056</v>
      </c>
      <c r="O1323" s="48">
        <v>62.8301887</v>
      </c>
      <c r="P1323" s="5">
        <v>71</v>
      </c>
      <c r="Q1323" s="3"/>
    </row>
    <row x14ac:dyDescent="0.25" r="1324" customHeight="1" ht="16.5">
      <c r="A1324" s="5">
        <v>11361</v>
      </c>
      <c r="B1324" s="3" t="s">
        <v>5060</v>
      </c>
      <c r="C1324" s="3" t="s">
        <v>5061</v>
      </c>
      <c r="D1324" s="5">
        <v>18</v>
      </c>
      <c r="E1324" s="3" t="s">
        <v>196</v>
      </c>
      <c r="F1324" s="5">
        <v>12</v>
      </c>
      <c r="G1324" s="5">
        <v>28</v>
      </c>
      <c r="H1324" s="3" t="s">
        <v>3</v>
      </c>
      <c r="I1324" s="3" t="s">
        <v>3</v>
      </c>
      <c r="J1324" s="5">
        <v>2</v>
      </c>
      <c r="K1324" s="3" t="s">
        <v>5062</v>
      </c>
      <c r="L1324" s="48">
        <v>5.1</v>
      </c>
      <c r="M1324" s="5">
        <v>83</v>
      </c>
      <c r="N1324" s="48">
        <v>2.906</v>
      </c>
      <c r="O1324" s="48">
        <v>69.8717949</v>
      </c>
      <c r="P1324" s="5">
        <v>38</v>
      </c>
      <c r="Q1324" s="3"/>
    </row>
    <row x14ac:dyDescent="0.25" r="1325" customHeight="1" ht="16.5">
      <c r="A1325" s="5">
        <v>11378</v>
      </c>
      <c r="B1325" s="3" t="s">
        <v>5063</v>
      </c>
      <c r="C1325" s="3" t="s">
        <v>5064</v>
      </c>
      <c r="D1325" s="5">
        <v>8</v>
      </c>
      <c r="E1325" s="3" t="s">
        <v>64</v>
      </c>
      <c r="F1325" s="5">
        <v>14</v>
      </c>
      <c r="G1325" s="5">
        <v>29</v>
      </c>
      <c r="H1325" s="3" t="s">
        <v>3</v>
      </c>
      <c r="I1325" s="3" t="s">
        <v>3</v>
      </c>
      <c r="J1325" s="5">
        <v>3</v>
      </c>
      <c r="K1325" s="3" t="s">
        <v>5065</v>
      </c>
      <c r="L1325" s="48">
        <v>4.9</v>
      </c>
      <c r="M1325" s="5">
        <v>78</v>
      </c>
      <c r="N1325" s="48">
        <v>3.245</v>
      </c>
      <c r="O1325" s="48">
        <v>51.3468013</v>
      </c>
      <c r="P1325" s="5">
        <v>41</v>
      </c>
      <c r="Q1325" s="3"/>
    </row>
    <row x14ac:dyDescent="0.25" r="1326" customHeight="1" ht="16.5">
      <c r="A1326" s="5">
        <v>11389</v>
      </c>
      <c r="B1326" s="3" t="s">
        <v>5066</v>
      </c>
      <c r="C1326" s="3" t="s">
        <v>5067</v>
      </c>
      <c r="D1326" s="5">
        <v>7</v>
      </c>
      <c r="E1326" s="3" t="s">
        <v>1210</v>
      </c>
      <c r="F1326" s="5">
        <v>2</v>
      </c>
      <c r="G1326" s="5">
        <v>64</v>
      </c>
      <c r="H1326" s="3" t="s">
        <v>3</v>
      </c>
      <c r="I1326" s="3" t="s">
        <v>3</v>
      </c>
      <c r="J1326" s="55"/>
      <c r="K1326" s="3"/>
      <c r="L1326" s="48">
        <v>3.5</v>
      </c>
      <c r="M1326" s="5">
        <v>85</v>
      </c>
      <c r="N1326" s="48">
        <v>2.159</v>
      </c>
      <c r="O1326" s="48">
        <v>83.6309524</v>
      </c>
      <c r="P1326" s="5">
        <v>20</v>
      </c>
      <c r="Q1326" s="3"/>
    </row>
    <row x14ac:dyDescent="0.25" r="1327" customHeight="1" ht="16.5">
      <c r="A1327" s="5">
        <v>11427</v>
      </c>
      <c r="B1327" s="3" t="s">
        <v>5068</v>
      </c>
      <c r="C1327" s="3" t="s">
        <v>5069</v>
      </c>
      <c r="D1327" s="5">
        <v>4</v>
      </c>
      <c r="E1327" s="3" t="s">
        <v>243</v>
      </c>
      <c r="F1327" s="5">
        <v>2</v>
      </c>
      <c r="G1327" s="5">
        <v>29</v>
      </c>
      <c r="H1327" s="3" t="s">
        <v>3</v>
      </c>
      <c r="I1327" s="3" t="s">
        <v>3</v>
      </c>
      <c r="J1327" s="55"/>
      <c r="K1327" s="3"/>
      <c r="L1327" s="48">
        <v>5.6</v>
      </c>
      <c r="M1327" s="5">
        <v>83</v>
      </c>
      <c r="N1327" s="48">
        <v>3.246</v>
      </c>
      <c r="O1327" s="48">
        <v>81.1111111</v>
      </c>
      <c r="P1327" s="5">
        <v>33</v>
      </c>
      <c r="Q1327" s="3"/>
    </row>
    <row x14ac:dyDescent="0.25" r="1328" customHeight="1" ht="16.5">
      <c r="A1328" s="5">
        <v>11440</v>
      </c>
      <c r="B1328" s="3" t="s">
        <v>5070</v>
      </c>
      <c r="C1328" s="3" t="s">
        <v>5071</v>
      </c>
      <c r="D1328" s="5">
        <v>17</v>
      </c>
      <c r="E1328" s="3" t="s">
        <v>311</v>
      </c>
      <c r="F1328" s="5">
        <v>1</v>
      </c>
      <c r="G1328" s="5">
        <v>13</v>
      </c>
      <c r="H1328" s="3" t="s">
        <v>3</v>
      </c>
      <c r="I1328" s="3" t="s">
        <v>3</v>
      </c>
      <c r="J1328" s="55"/>
      <c r="K1328" s="3"/>
      <c r="L1328" s="48">
        <v>4.3</v>
      </c>
      <c r="M1328" s="5">
        <v>84</v>
      </c>
      <c r="N1328" s="48">
        <v>2.455</v>
      </c>
      <c r="O1328" s="48">
        <v>64.1666667</v>
      </c>
      <c r="P1328" s="5">
        <v>44</v>
      </c>
      <c r="Q1328" s="3"/>
    </row>
    <row x14ac:dyDescent="0.25" r="1329" customHeight="1" ht="16.5">
      <c r="A1329" s="5">
        <v>11455</v>
      </c>
      <c r="B1329" s="3" t="s">
        <v>1042</v>
      </c>
      <c r="C1329" s="3" t="s">
        <v>1043</v>
      </c>
      <c r="D1329" s="5">
        <v>8</v>
      </c>
      <c r="E1329" s="3" t="s">
        <v>64</v>
      </c>
      <c r="F1329" s="5">
        <v>4</v>
      </c>
      <c r="G1329" s="5">
        <v>2</v>
      </c>
      <c r="H1329" s="3" t="s">
        <v>3</v>
      </c>
      <c r="I1329" s="3" t="s">
        <v>3</v>
      </c>
      <c r="J1329" s="5">
        <v>2</v>
      </c>
      <c r="K1329" s="3" t="s">
        <v>1044</v>
      </c>
      <c r="L1329" s="5">
        <v>7</v>
      </c>
      <c r="M1329" s="5">
        <v>79</v>
      </c>
      <c r="N1329" s="48">
        <v>3.418</v>
      </c>
      <c r="O1329" s="48">
        <v>63.3333333</v>
      </c>
      <c r="P1329" s="5">
        <v>48</v>
      </c>
      <c r="Q1329" s="3"/>
    </row>
    <row x14ac:dyDescent="0.25" r="1330" customHeight="1" ht="16.5">
      <c r="A1330" s="5">
        <v>11526</v>
      </c>
      <c r="B1330" s="3" t="s">
        <v>5072</v>
      </c>
      <c r="C1330" s="3" t="s">
        <v>5073</v>
      </c>
      <c r="D1330" s="5">
        <v>8</v>
      </c>
      <c r="E1330" s="3" t="s">
        <v>64</v>
      </c>
      <c r="F1330" s="5">
        <v>2</v>
      </c>
      <c r="G1330" s="5">
        <v>21</v>
      </c>
      <c r="H1330" s="3" t="s">
        <v>3</v>
      </c>
      <c r="I1330" s="3" t="s">
        <v>3</v>
      </c>
      <c r="J1330" s="55"/>
      <c r="K1330" s="3"/>
      <c r="L1330" s="48">
        <v>6.6</v>
      </c>
      <c r="M1330" s="5">
        <v>76</v>
      </c>
      <c r="N1330" s="48">
        <v>3.562</v>
      </c>
      <c r="O1330" s="48">
        <v>61.8881119</v>
      </c>
      <c r="P1330" s="5">
        <v>39</v>
      </c>
      <c r="Q1330" s="3"/>
    </row>
    <row x14ac:dyDescent="0.25" r="1331" customHeight="1" ht="16.5">
      <c r="A1331" s="5">
        <v>11530</v>
      </c>
      <c r="B1331" s="3" t="s">
        <v>5074</v>
      </c>
      <c r="C1331" s="3" t="s">
        <v>5075</v>
      </c>
      <c r="D1331" s="5">
        <v>27</v>
      </c>
      <c r="E1331" s="3" t="s">
        <v>2570</v>
      </c>
      <c r="F1331" s="5">
        <v>2</v>
      </c>
      <c r="G1331" s="5">
        <v>6</v>
      </c>
      <c r="H1331" s="3" t="s">
        <v>3</v>
      </c>
      <c r="I1331" s="3" t="s">
        <v>3</v>
      </c>
      <c r="J1331" s="5">
        <v>2</v>
      </c>
      <c r="K1331" s="3" t="s">
        <v>5076</v>
      </c>
      <c r="L1331" s="48">
        <v>1.5</v>
      </c>
      <c r="M1331" s="5">
        <v>51</v>
      </c>
      <c r="N1331" s="13"/>
      <c r="O1331" s="13"/>
      <c r="P1331" s="5">
        <v>23</v>
      </c>
      <c r="Q1331" s="3"/>
    </row>
    <row x14ac:dyDescent="0.25" r="1332" customHeight="1" ht="16.5">
      <c r="A1332" s="5">
        <v>11551</v>
      </c>
      <c r="B1332" s="3" t="s">
        <v>5077</v>
      </c>
      <c r="C1332" s="3" t="s">
        <v>5078</v>
      </c>
      <c r="D1332" s="5">
        <v>3</v>
      </c>
      <c r="E1332" s="3" t="s">
        <v>146</v>
      </c>
      <c r="F1332" s="5">
        <v>1</v>
      </c>
      <c r="G1332" s="5">
        <v>13</v>
      </c>
      <c r="H1332" s="3" t="s">
        <v>3</v>
      </c>
      <c r="I1332" s="3" t="s">
        <v>3</v>
      </c>
      <c r="J1332" s="5">
        <v>2</v>
      </c>
      <c r="K1332" s="3" t="s">
        <v>5079</v>
      </c>
      <c r="L1332" s="48">
        <v>5.4</v>
      </c>
      <c r="M1332" s="5">
        <v>87</v>
      </c>
      <c r="N1332" s="48">
        <v>3.067</v>
      </c>
      <c r="O1332" s="48">
        <v>69.1558442</v>
      </c>
      <c r="P1332" s="5">
        <v>42</v>
      </c>
      <c r="Q1332" s="3"/>
    </row>
    <row x14ac:dyDescent="0.25" r="1333" customHeight="1" ht="16.5">
      <c r="A1333" s="5">
        <v>11563</v>
      </c>
      <c r="B1333" s="3" t="s">
        <v>5080</v>
      </c>
      <c r="C1333" s="3" t="s">
        <v>5081</v>
      </c>
      <c r="D1333" s="5">
        <v>15</v>
      </c>
      <c r="E1333" s="3" t="s">
        <v>82</v>
      </c>
      <c r="F1333" s="5">
        <v>3</v>
      </c>
      <c r="G1333" s="5">
        <v>19</v>
      </c>
      <c r="H1333" s="3" t="s">
        <v>3</v>
      </c>
      <c r="I1333" s="3" t="s">
        <v>3</v>
      </c>
      <c r="J1333" s="55"/>
      <c r="K1333" s="3"/>
      <c r="L1333" s="5">
        <v>5</v>
      </c>
      <c r="M1333" s="5">
        <v>74</v>
      </c>
      <c r="N1333" s="48">
        <v>4.329</v>
      </c>
      <c r="O1333" s="48">
        <v>84.5454545</v>
      </c>
      <c r="P1333" s="5">
        <v>43</v>
      </c>
      <c r="Q1333" s="3"/>
    </row>
    <row x14ac:dyDescent="0.25" r="1334" customHeight="1" ht="16.5">
      <c r="A1334" s="5">
        <v>11588</v>
      </c>
      <c r="B1334" s="3" t="s">
        <v>283</v>
      </c>
      <c r="C1334" s="3" t="s">
        <v>284</v>
      </c>
      <c r="D1334" s="5">
        <v>22</v>
      </c>
      <c r="E1334" s="3" t="s">
        <v>75</v>
      </c>
      <c r="F1334" s="5">
        <v>18</v>
      </c>
      <c r="G1334" s="5">
        <v>25</v>
      </c>
      <c r="H1334" s="3" t="s">
        <v>2</v>
      </c>
      <c r="I1334" s="3" t="s">
        <v>3</v>
      </c>
      <c r="J1334" s="5">
        <v>2</v>
      </c>
      <c r="K1334" s="3" t="s">
        <v>285</v>
      </c>
      <c r="L1334" s="48">
        <v>3.8</v>
      </c>
      <c r="M1334" s="5">
        <v>86</v>
      </c>
      <c r="N1334" s="48">
        <v>1.894</v>
      </c>
      <c r="O1334" s="48">
        <v>64.1304348</v>
      </c>
      <c r="P1334" s="5">
        <v>37</v>
      </c>
      <c r="Q1334" s="3"/>
    </row>
    <row x14ac:dyDescent="0.25" r="1335" customHeight="1" ht="16.5">
      <c r="A1335" s="5">
        <v>11590</v>
      </c>
      <c r="B1335" s="3" t="s">
        <v>5082</v>
      </c>
      <c r="C1335" s="3" t="s">
        <v>5083</v>
      </c>
      <c r="D1335" s="5">
        <v>16</v>
      </c>
      <c r="E1335" s="3" t="s">
        <v>55</v>
      </c>
      <c r="F1335" s="5">
        <v>12</v>
      </c>
      <c r="G1335" s="5">
        <v>12</v>
      </c>
      <c r="H1335" s="3" t="s">
        <v>3</v>
      </c>
      <c r="I1335" s="3" t="s">
        <v>3</v>
      </c>
      <c r="J1335" s="5">
        <v>2</v>
      </c>
      <c r="K1335" s="3" t="s">
        <v>5084</v>
      </c>
      <c r="L1335" s="48">
        <v>5.6</v>
      </c>
      <c r="M1335" s="5">
        <v>84</v>
      </c>
      <c r="N1335" s="48">
        <v>2.63</v>
      </c>
      <c r="O1335" s="48">
        <v>68.4397163</v>
      </c>
      <c r="P1335" s="5">
        <v>32</v>
      </c>
      <c r="Q1335" s="3"/>
    </row>
    <row x14ac:dyDescent="0.25" r="1336" customHeight="1" ht="16.5">
      <c r="A1336" s="5">
        <v>11620</v>
      </c>
      <c r="B1336" s="3" t="s">
        <v>5085</v>
      </c>
      <c r="C1336" s="3" t="s">
        <v>5086</v>
      </c>
      <c r="D1336" s="5">
        <v>15</v>
      </c>
      <c r="E1336" s="3" t="s">
        <v>82</v>
      </c>
      <c r="F1336" s="5">
        <v>18</v>
      </c>
      <c r="G1336" s="5">
        <v>55</v>
      </c>
      <c r="H1336" s="3" t="s">
        <v>3</v>
      </c>
      <c r="I1336" s="3" t="s">
        <v>3</v>
      </c>
      <c r="J1336" s="5">
        <v>2</v>
      </c>
      <c r="K1336" s="3" t="s">
        <v>5087</v>
      </c>
      <c r="L1336" s="48">
        <v>5.5</v>
      </c>
      <c r="M1336" s="5">
        <v>79</v>
      </c>
      <c r="N1336" s="48">
        <v>3.095</v>
      </c>
      <c r="O1336" s="48">
        <v>63.28125</v>
      </c>
      <c r="P1336" s="5">
        <v>51</v>
      </c>
      <c r="Q1336" s="3"/>
    </row>
    <row x14ac:dyDescent="0.25" r="1337" customHeight="1" ht="16.5">
      <c r="A1337" s="5">
        <v>11630</v>
      </c>
      <c r="B1337" s="3" t="s">
        <v>1830</v>
      </c>
      <c r="C1337" s="3" t="s">
        <v>1831</v>
      </c>
      <c r="D1337" s="5">
        <v>15</v>
      </c>
      <c r="E1337" s="3" t="s">
        <v>82</v>
      </c>
      <c r="F1337" s="5">
        <v>11</v>
      </c>
      <c r="G1337" s="5">
        <v>18</v>
      </c>
      <c r="H1337" s="3" t="s">
        <v>3</v>
      </c>
      <c r="I1337" s="3" t="s">
        <v>3</v>
      </c>
      <c r="J1337" s="5">
        <v>2</v>
      </c>
      <c r="K1337" s="3" t="s">
        <v>1832</v>
      </c>
      <c r="L1337" s="48">
        <v>7.7</v>
      </c>
      <c r="M1337" s="5">
        <v>80</v>
      </c>
      <c r="N1337" s="48">
        <v>4.217</v>
      </c>
      <c r="O1337" s="48">
        <v>69.6428571</v>
      </c>
      <c r="P1337" s="7"/>
      <c r="Q1337" s="3"/>
    </row>
    <row x14ac:dyDescent="0.25" r="1338" customHeight="1" ht="16.5">
      <c r="A1338" s="5">
        <v>11701</v>
      </c>
      <c r="B1338" s="3" t="s">
        <v>5088</v>
      </c>
      <c r="C1338" s="3" t="s">
        <v>5089</v>
      </c>
      <c r="D1338" s="5">
        <v>12</v>
      </c>
      <c r="E1338" s="3" t="s">
        <v>912</v>
      </c>
      <c r="F1338" s="5">
        <v>8</v>
      </c>
      <c r="G1338" s="5">
        <v>24</v>
      </c>
      <c r="H1338" s="3" t="s">
        <v>3</v>
      </c>
      <c r="I1338" s="3" t="s">
        <v>3</v>
      </c>
      <c r="J1338" s="5">
        <v>3</v>
      </c>
      <c r="K1338" s="3" t="s">
        <v>5090</v>
      </c>
      <c r="L1338" s="48">
        <v>4.9</v>
      </c>
      <c r="M1338" s="5">
        <v>76</v>
      </c>
      <c r="N1338" s="48">
        <v>2.489</v>
      </c>
      <c r="O1338" s="48">
        <v>51.1494253</v>
      </c>
      <c r="P1338" s="5">
        <v>36</v>
      </c>
      <c r="Q1338" s="3"/>
    </row>
    <row x14ac:dyDescent="0.25" r="1339" customHeight="1" ht="16.5">
      <c r="A1339" s="5">
        <v>11721</v>
      </c>
      <c r="B1339" s="3" t="s">
        <v>5091</v>
      </c>
      <c r="C1339" s="3" t="s">
        <v>5092</v>
      </c>
      <c r="D1339" s="5">
        <v>8</v>
      </c>
      <c r="E1339" s="3" t="s">
        <v>64</v>
      </c>
      <c r="F1339" s="5">
        <v>1</v>
      </c>
      <c r="G1339" s="5">
        <v>2</v>
      </c>
      <c r="H1339" s="3" t="s">
        <v>3</v>
      </c>
      <c r="I1339" s="3" t="s">
        <v>3</v>
      </c>
      <c r="J1339" s="55"/>
      <c r="K1339" s="3"/>
      <c r="L1339" s="48">
        <v>7.3</v>
      </c>
      <c r="M1339" s="5">
        <v>87</v>
      </c>
      <c r="N1339" s="48">
        <v>4.254</v>
      </c>
      <c r="O1339" s="48">
        <v>82.3076923</v>
      </c>
      <c r="P1339" s="5">
        <v>37</v>
      </c>
      <c r="Q1339" s="3"/>
    </row>
    <row x14ac:dyDescent="0.25" r="1340" customHeight="1" ht="16.5">
      <c r="A1340" s="5">
        <v>11722</v>
      </c>
      <c r="B1340" s="3" t="s">
        <v>5093</v>
      </c>
      <c r="C1340" s="3" t="s">
        <v>5094</v>
      </c>
      <c r="D1340" s="5">
        <v>4</v>
      </c>
      <c r="E1340" s="3" t="s">
        <v>243</v>
      </c>
      <c r="F1340" s="5">
        <v>1</v>
      </c>
      <c r="G1340" s="5">
        <v>29</v>
      </c>
      <c r="H1340" s="3" t="s">
        <v>3</v>
      </c>
      <c r="I1340" s="3" t="s">
        <v>3</v>
      </c>
      <c r="J1340" s="5">
        <v>2</v>
      </c>
      <c r="K1340" s="3" t="s">
        <v>5095</v>
      </c>
      <c r="L1340" s="48">
        <v>3.9</v>
      </c>
      <c r="M1340" s="5">
        <v>83</v>
      </c>
      <c r="N1340" s="48">
        <v>2.772</v>
      </c>
      <c r="O1340" s="48">
        <v>75.8547009</v>
      </c>
      <c r="P1340" s="5">
        <v>24</v>
      </c>
      <c r="Q1340" s="3"/>
    </row>
    <row x14ac:dyDescent="0.25" r="1341" customHeight="1" ht="16.5">
      <c r="A1341" s="5">
        <v>11725</v>
      </c>
      <c r="B1341" s="3" t="s">
        <v>5096</v>
      </c>
      <c r="C1341" s="3" t="s">
        <v>5097</v>
      </c>
      <c r="D1341" s="5">
        <v>20</v>
      </c>
      <c r="E1341" s="3" t="s">
        <v>265</v>
      </c>
      <c r="F1341" s="5">
        <v>1</v>
      </c>
      <c r="G1341" s="5">
        <v>4</v>
      </c>
      <c r="H1341" s="3" t="s">
        <v>3</v>
      </c>
      <c r="I1341" s="3" t="s">
        <v>3</v>
      </c>
      <c r="J1341" s="5">
        <v>2</v>
      </c>
      <c r="K1341" s="3" t="s">
        <v>5098</v>
      </c>
      <c r="L1341" s="48">
        <v>4.6</v>
      </c>
      <c r="M1341" s="5">
        <v>85</v>
      </c>
      <c r="N1341" s="48">
        <v>2.525</v>
      </c>
      <c r="O1341" s="48">
        <v>83.3333333</v>
      </c>
      <c r="P1341" s="5">
        <v>25</v>
      </c>
      <c r="Q1341" s="3"/>
    </row>
    <row x14ac:dyDescent="0.25" r="1342" customHeight="1" ht="16.5">
      <c r="A1342" s="5">
        <v>11742</v>
      </c>
      <c r="B1342" s="3" t="s">
        <v>5099</v>
      </c>
      <c r="C1342" s="3" t="s">
        <v>5100</v>
      </c>
      <c r="D1342" s="5">
        <v>25</v>
      </c>
      <c r="E1342" s="3" t="s">
        <v>1545</v>
      </c>
      <c r="F1342" s="5">
        <v>2</v>
      </c>
      <c r="G1342" s="5">
        <v>58</v>
      </c>
      <c r="H1342" s="3" t="s">
        <v>3</v>
      </c>
      <c r="I1342" s="3" t="s">
        <v>3</v>
      </c>
      <c r="J1342" s="5">
        <v>3</v>
      </c>
      <c r="K1342" s="3" t="s">
        <v>5101</v>
      </c>
      <c r="L1342" s="48">
        <v>4.4</v>
      </c>
      <c r="M1342" s="5">
        <v>80</v>
      </c>
      <c r="N1342" s="48">
        <v>2.512</v>
      </c>
      <c r="O1342" s="48">
        <v>62.2302158</v>
      </c>
      <c r="P1342" s="5">
        <v>34</v>
      </c>
      <c r="Q1342" s="3"/>
    </row>
    <row x14ac:dyDescent="0.25" r="1343" customHeight="1" ht="16.5">
      <c r="A1343" s="5">
        <v>11774</v>
      </c>
      <c r="B1343" s="3" t="s">
        <v>5102</v>
      </c>
      <c r="C1343" s="3" t="s">
        <v>5103</v>
      </c>
      <c r="D1343" s="5">
        <v>22</v>
      </c>
      <c r="E1343" s="3" t="s">
        <v>75</v>
      </c>
      <c r="F1343" s="5">
        <v>4</v>
      </c>
      <c r="G1343" s="5">
        <v>6</v>
      </c>
      <c r="H1343" s="3" t="s">
        <v>3</v>
      </c>
      <c r="I1343" s="3" t="s">
        <v>3</v>
      </c>
      <c r="J1343" s="55"/>
      <c r="K1343" s="3"/>
      <c r="L1343" s="48">
        <v>4.2</v>
      </c>
      <c r="M1343" s="5">
        <v>91</v>
      </c>
      <c r="N1343" s="48">
        <v>2.472</v>
      </c>
      <c r="O1343" s="48">
        <v>59.7222222</v>
      </c>
      <c r="P1343" s="5">
        <v>33</v>
      </c>
      <c r="Q1343" s="3"/>
    </row>
    <row x14ac:dyDescent="0.25" r="1344" customHeight="1" ht="16.5">
      <c r="A1344" s="5">
        <v>11790</v>
      </c>
      <c r="B1344" s="3" t="s">
        <v>5104</v>
      </c>
      <c r="C1344" s="3" t="s">
        <v>5105</v>
      </c>
      <c r="D1344" s="5">
        <v>4</v>
      </c>
      <c r="E1344" s="3" t="s">
        <v>243</v>
      </c>
      <c r="F1344" s="5">
        <v>1</v>
      </c>
      <c r="G1344" s="5">
        <v>16</v>
      </c>
      <c r="H1344" s="3" t="s">
        <v>3</v>
      </c>
      <c r="I1344" s="3" t="s">
        <v>3</v>
      </c>
      <c r="J1344" s="5">
        <v>3</v>
      </c>
      <c r="K1344" s="3" t="s">
        <v>5106</v>
      </c>
      <c r="L1344" s="48">
        <v>4.4</v>
      </c>
      <c r="M1344" s="5">
        <v>80</v>
      </c>
      <c r="N1344" s="48">
        <v>2.574</v>
      </c>
      <c r="O1344" s="48">
        <v>66.8539326</v>
      </c>
      <c r="P1344" s="5">
        <v>34</v>
      </c>
      <c r="Q1344" s="3"/>
    </row>
    <row x14ac:dyDescent="0.25" r="1345" customHeight="1" ht="16.5">
      <c r="A1345" s="5">
        <v>11793</v>
      </c>
      <c r="B1345" s="3" t="s">
        <v>1796</v>
      </c>
      <c r="C1345" s="3" t="s">
        <v>1797</v>
      </c>
      <c r="D1345" s="5">
        <v>22</v>
      </c>
      <c r="E1345" s="3" t="s">
        <v>75</v>
      </c>
      <c r="F1345" s="5">
        <v>5</v>
      </c>
      <c r="G1345" s="5">
        <v>17</v>
      </c>
      <c r="H1345" s="3" t="s">
        <v>3</v>
      </c>
      <c r="I1345" s="3" t="s">
        <v>3</v>
      </c>
      <c r="J1345" s="5">
        <v>2</v>
      </c>
      <c r="K1345" s="3" t="s">
        <v>1798</v>
      </c>
      <c r="L1345" s="48">
        <v>4.6</v>
      </c>
      <c r="M1345" s="5">
        <v>84</v>
      </c>
      <c r="N1345" s="48">
        <v>2.413</v>
      </c>
      <c r="O1345" s="48">
        <v>29.7131148</v>
      </c>
      <c r="P1345" s="5">
        <v>30</v>
      </c>
      <c r="Q1345" s="3"/>
    </row>
    <row x14ac:dyDescent="0.25" r="1346" customHeight="1" ht="16.5">
      <c r="A1346" s="5">
        <v>11802</v>
      </c>
      <c r="B1346" s="3" t="s">
        <v>5107</v>
      </c>
      <c r="C1346" s="3" t="s">
        <v>5108</v>
      </c>
      <c r="D1346" s="5">
        <v>8</v>
      </c>
      <c r="E1346" s="3" t="s">
        <v>64</v>
      </c>
      <c r="F1346" s="5">
        <v>2</v>
      </c>
      <c r="G1346" s="5">
        <v>24</v>
      </c>
      <c r="H1346" s="3" t="s">
        <v>3</v>
      </c>
      <c r="I1346" s="3" t="s">
        <v>3</v>
      </c>
      <c r="J1346" s="5">
        <v>2</v>
      </c>
      <c r="K1346" s="3" t="s">
        <v>5109</v>
      </c>
      <c r="L1346" s="5">
        <v>7</v>
      </c>
      <c r="M1346" s="5">
        <v>86</v>
      </c>
      <c r="N1346" s="48">
        <v>3.813</v>
      </c>
      <c r="O1346" s="48">
        <v>68.8811189</v>
      </c>
      <c r="P1346" s="5">
        <v>53</v>
      </c>
      <c r="Q1346" s="3"/>
    </row>
    <row x14ac:dyDescent="0.25" r="1347" customHeight="1" ht="16.5">
      <c r="A1347" s="5">
        <v>11813</v>
      </c>
      <c r="B1347" s="3" t="s">
        <v>5110</v>
      </c>
      <c r="C1347" s="3" t="s">
        <v>5111</v>
      </c>
      <c r="D1347" s="5">
        <v>22</v>
      </c>
      <c r="E1347" s="3" t="s">
        <v>75</v>
      </c>
      <c r="F1347" s="5">
        <v>1</v>
      </c>
      <c r="G1347" s="5">
        <v>4</v>
      </c>
      <c r="H1347" s="3" t="s">
        <v>2</v>
      </c>
      <c r="I1347" s="3" t="s">
        <v>3</v>
      </c>
      <c r="J1347" s="55"/>
      <c r="K1347" s="3"/>
      <c r="L1347" s="48">
        <v>4.1</v>
      </c>
      <c r="M1347" s="5">
        <v>90</v>
      </c>
      <c r="N1347" s="48">
        <v>4.19</v>
      </c>
      <c r="O1347" s="48">
        <v>92.1052632</v>
      </c>
      <c r="P1347" s="5">
        <v>37</v>
      </c>
      <c r="Q1347" s="3"/>
    </row>
    <row x14ac:dyDescent="0.25" r="1348" customHeight="1" ht="16.5">
      <c r="A1348" s="5">
        <v>11835</v>
      </c>
      <c r="B1348" s="3" t="s">
        <v>5112</v>
      </c>
      <c r="C1348" s="3" t="s">
        <v>5113</v>
      </c>
      <c r="D1348" s="5">
        <v>15</v>
      </c>
      <c r="E1348" s="3" t="s">
        <v>82</v>
      </c>
      <c r="F1348" s="5">
        <v>1</v>
      </c>
      <c r="G1348" s="5">
        <v>3</v>
      </c>
      <c r="H1348" s="3" t="s">
        <v>3</v>
      </c>
      <c r="I1348" s="3" t="s">
        <v>3</v>
      </c>
      <c r="J1348" s="5">
        <v>2</v>
      </c>
      <c r="K1348" s="3" t="s">
        <v>5114</v>
      </c>
      <c r="L1348" s="48">
        <v>3.7</v>
      </c>
      <c r="M1348" s="5">
        <v>81</v>
      </c>
      <c r="N1348" s="48">
        <v>2.521</v>
      </c>
      <c r="O1348" s="48">
        <v>67.8571429</v>
      </c>
      <c r="P1348" s="5">
        <v>28</v>
      </c>
      <c r="Q1348" s="3"/>
    </row>
    <row x14ac:dyDescent="0.25" r="1349" customHeight="1" ht="16.5">
      <c r="A1349" s="5">
        <v>11838</v>
      </c>
      <c r="B1349" s="3" t="s">
        <v>5115</v>
      </c>
      <c r="C1349" s="3" t="s">
        <v>5116</v>
      </c>
      <c r="D1349" s="5">
        <v>18</v>
      </c>
      <c r="E1349" s="3" t="s">
        <v>196</v>
      </c>
      <c r="F1349" s="5">
        <v>14</v>
      </c>
      <c r="G1349" s="5">
        <v>277</v>
      </c>
      <c r="H1349" s="3" t="s">
        <v>3</v>
      </c>
      <c r="I1349" s="3" t="s">
        <v>3</v>
      </c>
      <c r="J1349" s="55"/>
      <c r="K1349" s="3"/>
      <c r="L1349" s="48">
        <v>3.6</v>
      </c>
      <c r="M1349" s="5">
        <v>85</v>
      </c>
      <c r="N1349" s="48">
        <v>1.993</v>
      </c>
      <c r="O1349" s="48">
        <v>62.0879121</v>
      </c>
      <c r="P1349" s="5">
        <v>26</v>
      </c>
      <c r="Q1349" s="3"/>
    </row>
    <row x14ac:dyDescent="0.25" r="1350" customHeight="1" ht="16.5">
      <c r="A1350" s="5">
        <v>11847</v>
      </c>
      <c r="B1350" s="3" t="s">
        <v>2037</v>
      </c>
      <c r="C1350" s="3" t="s">
        <v>2038</v>
      </c>
      <c r="D1350" s="5">
        <v>15</v>
      </c>
      <c r="E1350" s="3" t="s">
        <v>82</v>
      </c>
      <c r="F1350" s="5">
        <v>8</v>
      </c>
      <c r="G1350" s="5">
        <v>8</v>
      </c>
      <c r="H1350" s="3" t="s">
        <v>3</v>
      </c>
      <c r="I1350" s="3" t="s">
        <v>3</v>
      </c>
      <c r="J1350" s="5">
        <v>2</v>
      </c>
      <c r="K1350" s="3" t="s">
        <v>777</v>
      </c>
      <c r="L1350" s="48">
        <v>4.3</v>
      </c>
      <c r="M1350" s="5">
        <v>78</v>
      </c>
      <c r="N1350" s="48">
        <v>2.75</v>
      </c>
      <c r="O1350" s="48">
        <v>63.9705882</v>
      </c>
      <c r="P1350" s="5">
        <v>29</v>
      </c>
      <c r="Q1350" s="3"/>
    </row>
    <row x14ac:dyDescent="0.25" r="1351" customHeight="1" ht="16.5">
      <c r="A1351" s="5">
        <v>11848</v>
      </c>
      <c r="B1351" s="3" t="s">
        <v>5117</v>
      </c>
      <c r="C1351" s="3" t="s">
        <v>5118</v>
      </c>
      <c r="D1351" s="5">
        <v>4</v>
      </c>
      <c r="E1351" s="3" t="s">
        <v>243</v>
      </c>
      <c r="F1351" s="5">
        <v>5</v>
      </c>
      <c r="G1351" s="5">
        <v>40</v>
      </c>
      <c r="H1351" s="3" t="s">
        <v>3</v>
      </c>
      <c r="I1351" s="3" t="s">
        <v>3</v>
      </c>
      <c r="J1351" s="5">
        <v>3</v>
      </c>
      <c r="K1351" s="3" t="s">
        <v>5119</v>
      </c>
      <c r="L1351" s="48">
        <v>5.1</v>
      </c>
      <c r="M1351" s="5">
        <v>78</v>
      </c>
      <c r="N1351" s="48">
        <v>2.572</v>
      </c>
      <c r="O1351" s="48">
        <v>58.7719298</v>
      </c>
      <c r="P1351" s="5">
        <v>48</v>
      </c>
      <c r="Q1351" s="3"/>
    </row>
    <row x14ac:dyDescent="0.25" r="1352" customHeight="1" ht="16.5">
      <c r="A1352" s="5">
        <v>11849</v>
      </c>
      <c r="B1352" s="3" t="s">
        <v>5120</v>
      </c>
      <c r="C1352" s="3" t="s">
        <v>5121</v>
      </c>
      <c r="D1352" s="5">
        <v>16</v>
      </c>
      <c r="E1352" s="3" t="s">
        <v>55</v>
      </c>
      <c r="F1352" s="5">
        <v>13</v>
      </c>
      <c r="G1352" s="5">
        <v>13</v>
      </c>
      <c r="H1352" s="3" t="s">
        <v>3</v>
      </c>
      <c r="I1352" s="3" t="s">
        <v>3</v>
      </c>
      <c r="J1352" s="5">
        <v>2</v>
      </c>
      <c r="K1352" s="3" t="s">
        <v>5122</v>
      </c>
      <c r="L1352" s="48">
        <v>4.5</v>
      </c>
      <c r="M1352" s="5">
        <v>86</v>
      </c>
      <c r="N1352" s="48">
        <v>3.115</v>
      </c>
      <c r="O1352" s="48">
        <v>62.9901961</v>
      </c>
      <c r="P1352" s="5">
        <v>37</v>
      </c>
      <c r="Q1352" s="3"/>
    </row>
    <row x14ac:dyDescent="0.25" r="1353" customHeight="1" ht="16.5">
      <c r="A1353" s="5">
        <v>11876</v>
      </c>
      <c r="B1353" s="3" t="s">
        <v>5123</v>
      </c>
      <c r="C1353" s="3" t="s">
        <v>5124</v>
      </c>
      <c r="D1353" s="5">
        <v>16</v>
      </c>
      <c r="E1353" s="3" t="s">
        <v>55</v>
      </c>
      <c r="F1353" s="5">
        <v>8</v>
      </c>
      <c r="G1353" s="5">
        <v>8</v>
      </c>
      <c r="H1353" s="3" t="s">
        <v>3</v>
      </c>
      <c r="I1353" s="3" t="s">
        <v>3</v>
      </c>
      <c r="J1353" s="5">
        <v>2</v>
      </c>
      <c r="K1353" s="3" t="s">
        <v>5125</v>
      </c>
      <c r="L1353" s="48">
        <v>5.7</v>
      </c>
      <c r="M1353" s="5">
        <v>85</v>
      </c>
      <c r="N1353" s="48">
        <v>3.623</v>
      </c>
      <c r="O1353" s="48">
        <v>72.7941176</v>
      </c>
      <c r="P1353" s="5">
        <v>42</v>
      </c>
      <c r="Q1353" s="3"/>
    </row>
    <row x14ac:dyDescent="0.25" r="1354" customHeight="1" ht="16.5">
      <c r="A1354" s="5">
        <v>11893</v>
      </c>
      <c r="B1354" s="3" t="s">
        <v>5126</v>
      </c>
      <c r="C1354" s="3" t="s">
        <v>5127</v>
      </c>
      <c r="D1354" s="5">
        <v>18</v>
      </c>
      <c r="E1354" s="3" t="s">
        <v>196</v>
      </c>
      <c r="F1354" s="5">
        <v>8</v>
      </c>
      <c r="G1354" s="5">
        <v>26</v>
      </c>
      <c r="H1354" s="3" t="s">
        <v>3</v>
      </c>
      <c r="I1354" s="3" t="s">
        <v>3</v>
      </c>
      <c r="J1354" s="5">
        <v>3</v>
      </c>
      <c r="K1354" s="3" t="s">
        <v>5128</v>
      </c>
      <c r="L1354" s="48">
        <v>4.6</v>
      </c>
      <c r="M1354" s="5">
        <v>84</v>
      </c>
      <c r="N1354" s="48">
        <v>2.773</v>
      </c>
      <c r="O1354" s="48">
        <v>82.183908</v>
      </c>
      <c r="P1354" s="5">
        <v>49</v>
      </c>
      <c r="Q1354" s="3"/>
    </row>
    <row x14ac:dyDescent="0.25" r="1355" customHeight="1" ht="16.5">
      <c r="A1355" s="5">
        <v>11912</v>
      </c>
      <c r="B1355" s="3" t="s">
        <v>2050</v>
      </c>
      <c r="C1355" s="3" t="s">
        <v>2051</v>
      </c>
      <c r="D1355" s="5">
        <v>15</v>
      </c>
      <c r="E1355" s="3" t="s">
        <v>82</v>
      </c>
      <c r="F1355" s="5">
        <v>6</v>
      </c>
      <c r="G1355" s="5">
        <v>7</v>
      </c>
      <c r="H1355" s="3" t="s">
        <v>3</v>
      </c>
      <c r="I1355" s="3" t="s">
        <v>3</v>
      </c>
      <c r="J1355" s="5">
        <v>3</v>
      </c>
      <c r="K1355" s="3" t="s">
        <v>2052</v>
      </c>
      <c r="L1355" s="48">
        <v>5.8</v>
      </c>
      <c r="M1355" s="5">
        <v>77</v>
      </c>
      <c r="N1355" s="48">
        <v>3.341</v>
      </c>
      <c r="O1355" s="48">
        <v>68.75</v>
      </c>
      <c r="P1355" s="5">
        <v>40</v>
      </c>
      <c r="Q1355" s="3"/>
    </row>
    <row x14ac:dyDescent="0.25" r="1356" customHeight="1" ht="16.5">
      <c r="A1356" s="5">
        <v>11927</v>
      </c>
      <c r="B1356" s="3" t="s">
        <v>5129</v>
      </c>
      <c r="C1356" s="3" t="s">
        <v>5130</v>
      </c>
      <c r="D1356" s="5">
        <v>42</v>
      </c>
      <c r="E1356" s="3" t="s">
        <v>982</v>
      </c>
      <c r="F1356" s="5">
        <v>2</v>
      </c>
      <c r="G1356" s="5">
        <v>76</v>
      </c>
      <c r="H1356" s="3" t="s">
        <v>3</v>
      </c>
      <c r="I1356" s="3" t="s">
        <v>3</v>
      </c>
      <c r="J1356" s="5">
        <v>2</v>
      </c>
      <c r="K1356" s="3" t="s">
        <v>5131</v>
      </c>
      <c r="L1356" s="48">
        <v>4.6</v>
      </c>
      <c r="M1356" s="5">
        <v>80</v>
      </c>
      <c r="N1356" s="48">
        <v>2.535</v>
      </c>
      <c r="O1356" s="48">
        <v>62.202381</v>
      </c>
      <c r="P1356" s="5">
        <v>32</v>
      </c>
      <c r="Q1356" s="3"/>
    </row>
    <row x14ac:dyDescent="0.25" r="1357" customHeight="1" ht="16.5">
      <c r="A1357" s="5">
        <v>11940</v>
      </c>
      <c r="B1357" s="3" t="s">
        <v>1787</v>
      </c>
      <c r="C1357" s="3" t="s">
        <v>1788</v>
      </c>
      <c r="D1357" s="5">
        <v>21</v>
      </c>
      <c r="E1357" s="3" t="s">
        <v>60</v>
      </c>
      <c r="F1357" s="5">
        <v>6</v>
      </c>
      <c r="G1357" s="5">
        <v>6</v>
      </c>
      <c r="H1357" s="3" t="s">
        <v>3</v>
      </c>
      <c r="I1357" s="3" t="s">
        <v>3</v>
      </c>
      <c r="J1357" s="5">
        <v>3</v>
      </c>
      <c r="K1357" s="3" t="s">
        <v>1789</v>
      </c>
      <c r="L1357" s="48">
        <v>3.1</v>
      </c>
      <c r="M1357" s="5">
        <v>79</v>
      </c>
      <c r="N1357" s="48">
        <v>1.755</v>
      </c>
      <c r="O1357" s="48">
        <v>79.7619048</v>
      </c>
      <c r="P1357" s="5">
        <v>35</v>
      </c>
      <c r="Q1357" s="3"/>
    </row>
    <row x14ac:dyDescent="0.25" r="1358" customHeight="1" ht="16.5">
      <c r="A1358" s="5">
        <v>11970</v>
      </c>
      <c r="B1358" s="3" t="s">
        <v>1250</v>
      </c>
      <c r="C1358" s="3" t="s">
        <v>1251</v>
      </c>
      <c r="D1358" s="5">
        <v>21</v>
      </c>
      <c r="E1358" s="3" t="s">
        <v>60</v>
      </c>
      <c r="F1358" s="5">
        <v>11</v>
      </c>
      <c r="G1358" s="5">
        <v>17</v>
      </c>
      <c r="H1358" s="3" t="s">
        <v>3</v>
      </c>
      <c r="I1358" s="3" t="s">
        <v>3</v>
      </c>
      <c r="J1358" s="5">
        <v>3</v>
      </c>
      <c r="K1358" s="3" t="s">
        <v>1252</v>
      </c>
      <c r="L1358" s="48">
        <v>2.8</v>
      </c>
      <c r="M1358" s="5">
        <v>86</v>
      </c>
      <c r="N1358" s="48">
        <v>2.063</v>
      </c>
      <c r="O1358" s="48">
        <v>51.7857143</v>
      </c>
      <c r="P1358" s="5">
        <v>36</v>
      </c>
      <c r="Q1358" s="3"/>
    </row>
    <row x14ac:dyDescent="0.25" r="1359" customHeight="1" ht="16.5">
      <c r="A1359" s="5">
        <v>12000</v>
      </c>
      <c r="B1359" s="3" t="s">
        <v>5132</v>
      </c>
      <c r="C1359" s="3" t="s">
        <v>5133</v>
      </c>
      <c r="D1359" s="5">
        <v>21</v>
      </c>
      <c r="E1359" s="3" t="s">
        <v>60</v>
      </c>
      <c r="F1359" s="5">
        <v>14</v>
      </c>
      <c r="G1359" s="5">
        <v>125</v>
      </c>
      <c r="H1359" s="3" t="s">
        <v>3</v>
      </c>
      <c r="I1359" s="3" t="s">
        <v>3</v>
      </c>
      <c r="J1359" s="55"/>
      <c r="K1359" s="3"/>
      <c r="L1359" s="48">
        <v>3.7</v>
      </c>
      <c r="M1359" s="5">
        <v>87</v>
      </c>
      <c r="N1359" s="48">
        <v>2.349</v>
      </c>
      <c r="O1359" s="48">
        <v>65.2439024</v>
      </c>
      <c r="P1359" s="5">
        <v>48</v>
      </c>
      <c r="Q1359" s="3"/>
    </row>
    <row x14ac:dyDescent="0.25" r="1360" customHeight="1" ht="16.5">
      <c r="A1360" s="5">
        <v>12006</v>
      </c>
      <c r="B1360" s="3" t="s">
        <v>5134</v>
      </c>
      <c r="C1360" s="3" t="s">
        <v>5135</v>
      </c>
      <c r="D1360" s="5">
        <v>21</v>
      </c>
      <c r="E1360" s="3" t="s">
        <v>60</v>
      </c>
      <c r="F1360" s="5">
        <v>1</v>
      </c>
      <c r="G1360" s="5">
        <v>4</v>
      </c>
      <c r="H1360" s="3" t="s">
        <v>3</v>
      </c>
      <c r="I1360" s="3" t="s">
        <v>3</v>
      </c>
      <c r="J1360" s="55"/>
      <c r="K1360" s="3"/>
      <c r="L1360" s="48">
        <v>1.9</v>
      </c>
      <c r="M1360" s="5">
        <v>75</v>
      </c>
      <c r="N1360" s="48">
        <v>0.709</v>
      </c>
      <c r="O1360" s="48">
        <v>9.155</v>
      </c>
      <c r="P1360" s="5">
        <v>14</v>
      </c>
      <c r="Q1360" s="3"/>
    </row>
    <row x14ac:dyDescent="0.25" r="1361" customHeight="1" ht="16.5">
      <c r="A1361" s="5">
        <v>12044</v>
      </c>
      <c r="B1361" s="3" t="s">
        <v>5136</v>
      </c>
      <c r="C1361" s="3" t="s">
        <v>5137</v>
      </c>
      <c r="D1361" s="5">
        <v>23</v>
      </c>
      <c r="E1361" s="3" t="s">
        <v>2298</v>
      </c>
      <c r="F1361" s="5">
        <v>1</v>
      </c>
      <c r="G1361" s="5">
        <v>77</v>
      </c>
      <c r="H1361" s="3" t="s">
        <v>4</v>
      </c>
      <c r="I1361" s="3" t="s">
        <v>3</v>
      </c>
      <c r="J1361" s="5">
        <v>2</v>
      </c>
      <c r="K1361" s="3" t="s">
        <v>5138</v>
      </c>
      <c r="L1361" s="48">
        <v>2.9</v>
      </c>
      <c r="M1361" s="5">
        <v>73</v>
      </c>
      <c r="N1361" s="48">
        <v>1.363</v>
      </c>
      <c r="O1361" s="48">
        <v>40.5660377</v>
      </c>
      <c r="P1361" s="5">
        <v>27</v>
      </c>
      <c r="Q1361" s="3"/>
    </row>
    <row x14ac:dyDescent="0.25" r="1362" customHeight="1" ht="16.5">
      <c r="A1362" s="5">
        <v>12049</v>
      </c>
      <c r="B1362" s="3" t="s">
        <v>5139</v>
      </c>
      <c r="C1362" s="3" t="s">
        <v>5140</v>
      </c>
      <c r="D1362" s="5">
        <v>17</v>
      </c>
      <c r="E1362" s="3" t="s">
        <v>311</v>
      </c>
      <c r="F1362" s="5">
        <v>1</v>
      </c>
      <c r="G1362" s="5">
        <v>6</v>
      </c>
      <c r="H1362" s="3" t="s">
        <v>3</v>
      </c>
      <c r="I1362" s="3" t="s">
        <v>3</v>
      </c>
      <c r="J1362" s="55"/>
      <c r="K1362" s="3"/>
      <c r="L1362" s="48">
        <v>3.5</v>
      </c>
      <c r="M1362" s="5">
        <v>75</v>
      </c>
      <c r="N1362" s="48">
        <v>1.913</v>
      </c>
      <c r="O1362" s="48">
        <v>50.7142857</v>
      </c>
      <c r="P1362" s="5">
        <v>34</v>
      </c>
      <c r="Q1362" s="3"/>
    </row>
    <row x14ac:dyDescent="0.25" r="1363" customHeight="1" ht="16.5">
      <c r="A1363" s="5">
        <v>12052</v>
      </c>
      <c r="B1363" s="3" t="s">
        <v>5141</v>
      </c>
      <c r="C1363" s="3" t="s">
        <v>5142</v>
      </c>
      <c r="D1363" s="5">
        <v>4</v>
      </c>
      <c r="E1363" s="3" t="s">
        <v>243</v>
      </c>
      <c r="F1363" s="5">
        <v>12</v>
      </c>
      <c r="G1363" s="5">
        <v>53</v>
      </c>
      <c r="H1363" s="3" t="s">
        <v>3</v>
      </c>
      <c r="I1363" s="3" t="s">
        <v>3</v>
      </c>
      <c r="J1363" s="5">
        <v>3</v>
      </c>
      <c r="K1363" s="3" t="s">
        <v>5143</v>
      </c>
      <c r="L1363" s="48">
        <v>5.5</v>
      </c>
      <c r="M1363" s="5">
        <v>82</v>
      </c>
      <c r="N1363" s="48">
        <v>3.073</v>
      </c>
      <c r="O1363" s="48">
        <v>72.8070175</v>
      </c>
      <c r="P1363" s="5">
        <v>48</v>
      </c>
      <c r="Q1363" s="3"/>
    </row>
    <row x14ac:dyDescent="0.25" r="1364" customHeight="1" ht="16.5">
      <c r="A1364" s="5">
        <v>12099</v>
      </c>
      <c r="B1364" s="3" t="s">
        <v>5144</v>
      </c>
      <c r="C1364" s="3" t="s">
        <v>5145</v>
      </c>
      <c r="D1364" s="5">
        <v>15</v>
      </c>
      <c r="E1364" s="3" t="s">
        <v>82</v>
      </c>
      <c r="F1364" s="5">
        <v>2</v>
      </c>
      <c r="G1364" s="5">
        <v>11</v>
      </c>
      <c r="H1364" s="3" t="s">
        <v>3</v>
      </c>
      <c r="I1364" s="3" t="s">
        <v>3</v>
      </c>
      <c r="J1364" s="5">
        <v>2</v>
      </c>
      <c r="K1364" s="3" t="s">
        <v>5146</v>
      </c>
      <c r="L1364" s="48">
        <v>7.7</v>
      </c>
      <c r="M1364" s="5">
        <v>85</v>
      </c>
      <c r="N1364" s="48">
        <v>4.128</v>
      </c>
      <c r="O1364" s="48">
        <v>78.525641</v>
      </c>
      <c r="P1364" s="5">
        <v>34</v>
      </c>
      <c r="Q1364" s="3"/>
    </row>
    <row x14ac:dyDescent="0.25" r="1365" customHeight="1" ht="16.5">
      <c r="A1365" s="5">
        <v>12105</v>
      </c>
      <c r="B1365" s="3" t="s">
        <v>5147</v>
      </c>
      <c r="C1365" s="3" t="s">
        <v>5148</v>
      </c>
      <c r="D1365" s="5">
        <v>12</v>
      </c>
      <c r="E1365" s="3" t="s">
        <v>912</v>
      </c>
      <c r="F1365" s="5">
        <v>16</v>
      </c>
      <c r="G1365" s="5">
        <v>94</v>
      </c>
      <c r="H1365" s="3" t="s">
        <v>5</v>
      </c>
      <c r="I1365" s="3" t="s">
        <v>3</v>
      </c>
      <c r="J1365" s="5">
        <v>2</v>
      </c>
      <c r="K1365" s="3" t="s">
        <v>5149</v>
      </c>
      <c r="L1365" s="48">
        <v>2.3</v>
      </c>
      <c r="M1365" s="5">
        <v>43</v>
      </c>
      <c r="N1365" s="48">
        <v>1.27</v>
      </c>
      <c r="O1365" s="48">
        <v>54.4117647</v>
      </c>
      <c r="P1365" s="5">
        <v>28</v>
      </c>
      <c r="Q1365" s="3"/>
    </row>
    <row x14ac:dyDescent="0.25" r="1366" customHeight="1" ht="16.5">
      <c r="A1366" s="5">
        <v>12106</v>
      </c>
      <c r="B1366" s="3" t="s">
        <v>1157</v>
      </c>
      <c r="C1366" s="3" t="s">
        <v>1158</v>
      </c>
      <c r="D1366" s="5">
        <v>19</v>
      </c>
      <c r="E1366" s="3" t="s">
        <v>116</v>
      </c>
      <c r="F1366" s="5">
        <v>3</v>
      </c>
      <c r="G1366" s="5">
        <v>3</v>
      </c>
      <c r="H1366" s="3" t="s">
        <v>3</v>
      </c>
      <c r="I1366" s="3" t="s">
        <v>3</v>
      </c>
      <c r="J1366" s="5">
        <v>3</v>
      </c>
      <c r="K1366" s="3" t="s">
        <v>1159</v>
      </c>
      <c r="L1366" s="48">
        <v>4.5</v>
      </c>
      <c r="M1366" s="5">
        <v>79</v>
      </c>
      <c r="N1366" s="48">
        <v>2.396</v>
      </c>
      <c r="O1366" s="48">
        <v>51.5037594</v>
      </c>
      <c r="P1366" s="5">
        <v>27</v>
      </c>
      <c r="Q1366" s="3"/>
    </row>
    <row x14ac:dyDescent="0.25" r="1367" customHeight="1" ht="16.5">
      <c r="A1367" s="5">
        <v>12439</v>
      </c>
      <c r="B1367" s="3" t="s">
        <v>5150</v>
      </c>
      <c r="C1367" s="3" t="s">
        <v>5151</v>
      </c>
      <c r="D1367" s="5">
        <v>15</v>
      </c>
      <c r="E1367" s="3" t="s">
        <v>82</v>
      </c>
      <c r="F1367" s="5">
        <v>10</v>
      </c>
      <c r="G1367" s="5">
        <v>35</v>
      </c>
      <c r="H1367" s="3" t="s">
        <v>3</v>
      </c>
      <c r="I1367" s="3" t="s">
        <v>3</v>
      </c>
      <c r="J1367" s="5">
        <v>3</v>
      </c>
      <c r="K1367" s="3" t="s">
        <v>5152</v>
      </c>
      <c r="L1367" s="48">
        <v>7.1</v>
      </c>
      <c r="M1367" s="5">
        <v>87</v>
      </c>
      <c r="N1367" s="48">
        <v>3.665</v>
      </c>
      <c r="O1367" s="48">
        <v>60.7954545</v>
      </c>
      <c r="P1367" s="5">
        <v>103</v>
      </c>
      <c r="Q1367" s="3"/>
    </row>
    <row x14ac:dyDescent="0.25" r="1368" customHeight="1" ht="16.5">
      <c r="A1368" s="5">
        <v>12461</v>
      </c>
      <c r="B1368" s="3" t="s">
        <v>1588</v>
      </c>
      <c r="C1368" s="3" t="s">
        <v>1589</v>
      </c>
      <c r="D1368" s="5">
        <v>15</v>
      </c>
      <c r="E1368" s="3" t="s">
        <v>82</v>
      </c>
      <c r="F1368" s="5">
        <v>15</v>
      </c>
      <c r="G1368" s="5">
        <v>35</v>
      </c>
      <c r="H1368" s="3" t="s">
        <v>3</v>
      </c>
      <c r="I1368" s="3" t="s">
        <v>3</v>
      </c>
      <c r="J1368" s="5">
        <v>2</v>
      </c>
      <c r="K1368" s="3" t="s">
        <v>1590</v>
      </c>
      <c r="L1368" s="5">
        <v>10</v>
      </c>
      <c r="M1368" s="5">
        <v>86</v>
      </c>
      <c r="N1368" s="13"/>
      <c r="O1368" s="13"/>
      <c r="P1368" s="5">
        <v>67</v>
      </c>
      <c r="Q1368" s="3"/>
    </row>
    <row x14ac:dyDescent="0.25" r="1369" customHeight="1" ht="16.5">
      <c r="A1369" s="5">
        <v>12462</v>
      </c>
      <c r="B1369" s="3" t="s">
        <v>5153</v>
      </c>
      <c r="C1369" s="3" t="s">
        <v>5154</v>
      </c>
      <c r="D1369" s="5">
        <v>18</v>
      </c>
      <c r="E1369" s="3" t="s">
        <v>196</v>
      </c>
      <c r="F1369" s="5">
        <v>9</v>
      </c>
      <c r="G1369" s="5">
        <v>117</v>
      </c>
      <c r="H1369" s="3" t="s">
        <v>3</v>
      </c>
      <c r="I1369" s="3" t="s">
        <v>3</v>
      </c>
      <c r="J1369" s="55"/>
      <c r="K1369" s="3"/>
      <c r="L1369" s="48">
        <v>3.3</v>
      </c>
      <c r="M1369" s="5">
        <v>78</v>
      </c>
      <c r="N1369" s="48">
        <v>1.766</v>
      </c>
      <c r="O1369" s="5">
        <v>50</v>
      </c>
      <c r="P1369" s="5">
        <v>36</v>
      </c>
      <c r="Q1369" s="3"/>
    </row>
    <row x14ac:dyDescent="0.25" r="1370" customHeight="1" ht="16.5">
      <c r="A1370" s="5">
        <v>12463</v>
      </c>
      <c r="B1370" s="3" t="s">
        <v>5155</v>
      </c>
      <c r="C1370" s="3" t="s">
        <v>5156</v>
      </c>
      <c r="D1370" s="5">
        <v>4</v>
      </c>
      <c r="E1370" s="3" t="s">
        <v>243</v>
      </c>
      <c r="F1370" s="5">
        <v>5</v>
      </c>
      <c r="G1370" s="5">
        <v>87</v>
      </c>
      <c r="H1370" s="3" t="s">
        <v>3</v>
      </c>
      <c r="I1370" s="3" t="s">
        <v>3</v>
      </c>
      <c r="J1370" s="5">
        <v>2</v>
      </c>
      <c r="K1370" s="3" t="s">
        <v>5157</v>
      </c>
      <c r="L1370" s="48">
        <v>5.2</v>
      </c>
      <c r="M1370" s="5">
        <v>85</v>
      </c>
      <c r="N1370" s="48">
        <v>3.306</v>
      </c>
      <c r="O1370" s="48">
        <v>56.918239</v>
      </c>
      <c r="P1370" s="5">
        <v>38</v>
      </c>
      <c r="Q1370" s="3"/>
    </row>
    <row x14ac:dyDescent="0.25" r="1371" customHeight="1" ht="16.5">
      <c r="A1371" s="5">
        <v>12476</v>
      </c>
      <c r="B1371" s="3" t="s">
        <v>5158</v>
      </c>
      <c r="C1371" s="3" t="s">
        <v>5159</v>
      </c>
      <c r="D1371" s="5">
        <v>12</v>
      </c>
      <c r="E1371" s="3" t="s">
        <v>912</v>
      </c>
      <c r="F1371" s="5">
        <v>1</v>
      </c>
      <c r="G1371" s="5">
        <v>47</v>
      </c>
      <c r="H1371" s="3" t="s">
        <v>4</v>
      </c>
      <c r="I1371" s="3" t="s">
        <v>3</v>
      </c>
      <c r="J1371" s="5">
        <v>2</v>
      </c>
      <c r="K1371" s="3" t="s">
        <v>5160</v>
      </c>
      <c r="L1371" s="48">
        <v>4.1</v>
      </c>
      <c r="M1371" s="5">
        <v>73</v>
      </c>
      <c r="N1371" s="48">
        <v>2.482</v>
      </c>
      <c r="O1371" s="48">
        <v>43.081761</v>
      </c>
      <c r="P1371" s="5">
        <v>35</v>
      </c>
      <c r="Q1371" s="3"/>
    </row>
    <row x14ac:dyDescent="0.25" r="1372" customHeight="1" ht="16.5">
      <c r="A1372" s="5">
        <v>12595</v>
      </c>
      <c r="B1372" s="3" t="s">
        <v>5161</v>
      </c>
      <c r="C1372" s="3" t="s">
        <v>5162</v>
      </c>
      <c r="D1372" s="5">
        <v>6</v>
      </c>
      <c r="E1372" s="3" t="s">
        <v>56</v>
      </c>
      <c r="F1372" s="5">
        <v>4</v>
      </c>
      <c r="G1372" s="5">
        <v>25</v>
      </c>
      <c r="H1372" s="3" t="s">
        <v>3</v>
      </c>
      <c r="I1372" s="3" t="s">
        <v>3</v>
      </c>
      <c r="J1372" s="5">
        <v>2</v>
      </c>
      <c r="K1372" s="3" t="s">
        <v>5163</v>
      </c>
      <c r="L1372" s="48">
        <v>6.6</v>
      </c>
      <c r="M1372" s="5">
        <v>79</v>
      </c>
      <c r="N1372" s="48">
        <v>3.657</v>
      </c>
      <c r="O1372" s="48">
        <v>69.2090395</v>
      </c>
      <c r="P1372" s="5">
        <v>52</v>
      </c>
      <c r="Q1372" s="3"/>
    </row>
    <row x14ac:dyDescent="0.25" r="1373" customHeight="1" ht="16.5">
      <c r="A1373" s="5">
        <v>12619</v>
      </c>
      <c r="B1373" s="3" t="s">
        <v>5164</v>
      </c>
      <c r="C1373" s="3" t="s">
        <v>5165</v>
      </c>
      <c r="D1373" s="5">
        <v>15</v>
      </c>
      <c r="E1373" s="3" t="s">
        <v>82</v>
      </c>
      <c r="F1373" s="5">
        <v>4</v>
      </c>
      <c r="G1373" s="5">
        <v>11</v>
      </c>
      <c r="H1373" s="3" t="s">
        <v>3</v>
      </c>
      <c r="I1373" s="3" t="s">
        <v>3</v>
      </c>
      <c r="J1373" s="5">
        <v>3</v>
      </c>
      <c r="K1373" s="3" t="s">
        <v>5166</v>
      </c>
      <c r="L1373" s="48">
        <v>7.1</v>
      </c>
      <c r="M1373" s="5">
        <v>81</v>
      </c>
      <c r="N1373" s="48">
        <v>3.899</v>
      </c>
      <c r="O1373" s="48">
        <v>62.5</v>
      </c>
      <c r="P1373" s="5">
        <v>54</v>
      </c>
      <c r="Q1373" s="3"/>
    </row>
    <row x14ac:dyDescent="0.25" r="1374" customHeight="1" ht="16.5">
      <c r="A1374" s="5">
        <v>12647</v>
      </c>
      <c r="B1374" s="3" t="s">
        <v>1555</v>
      </c>
      <c r="C1374" s="3" t="s">
        <v>1556</v>
      </c>
      <c r="D1374" s="5">
        <v>15</v>
      </c>
      <c r="E1374" s="3" t="s">
        <v>82</v>
      </c>
      <c r="F1374" s="5">
        <v>7</v>
      </c>
      <c r="G1374" s="5">
        <v>7</v>
      </c>
      <c r="H1374" s="3" t="s">
        <v>3</v>
      </c>
      <c r="I1374" s="3" t="s">
        <v>3</v>
      </c>
      <c r="J1374" s="5">
        <v>3</v>
      </c>
      <c r="K1374" s="3" t="s">
        <v>1557</v>
      </c>
      <c r="L1374" s="48">
        <v>5.9</v>
      </c>
      <c r="M1374" s="5">
        <v>75</v>
      </c>
      <c r="N1374" s="48">
        <v>3.417</v>
      </c>
      <c r="O1374" s="48">
        <v>52.6639344</v>
      </c>
      <c r="P1374" s="5">
        <v>49</v>
      </c>
      <c r="Q1374" s="3"/>
    </row>
    <row x14ac:dyDescent="0.25" r="1375" customHeight="1" ht="16.5">
      <c r="A1375" s="5">
        <v>12727</v>
      </c>
      <c r="B1375" s="3" t="s">
        <v>1528</v>
      </c>
      <c r="C1375" s="3" t="s">
        <v>1529</v>
      </c>
      <c r="D1375" s="5">
        <v>8</v>
      </c>
      <c r="E1375" s="3" t="s">
        <v>64</v>
      </c>
      <c r="F1375" s="5">
        <v>10</v>
      </c>
      <c r="G1375" s="5">
        <v>24</v>
      </c>
      <c r="H1375" s="3" t="s">
        <v>3</v>
      </c>
      <c r="I1375" s="3" t="s">
        <v>3</v>
      </c>
      <c r="J1375" s="5">
        <v>2</v>
      </c>
      <c r="K1375" s="3" t="s">
        <v>1530</v>
      </c>
      <c r="L1375" s="48">
        <v>4.4</v>
      </c>
      <c r="M1375" s="5">
        <v>77</v>
      </c>
      <c r="N1375" s="48">
        <v>3.102</v>
      </c>
      <c r="O1375" s="48">
        <v>77.8846154</v>
      </c>
      <c r="P1375" s="5">
        <v>30</v>
      </c>
      <c r="Q1375" s="3"/>
    </row>
    <row x14ac:dyDescent="0.25" r="1376" customHeight="1" ht="16.5">
      <c r="A1376" s="5">
        <v>12767</v>
      </c>
      <c r="B1376" s="3" t="s">
        <v>1522</v>
      </c>
      <c r="C1376" s="3" t="s">
        <v>1523</v>
      </c>
      <c r="D1376" s="5">
        <v>22</v>
      </c>
      <c r="E1376" s="3" t="s">
        <v>75</v>
      </c>
      <c r="F1376" s="5">
        <v>27</v>
      </c>
      <c r="G1376" s="5">
        <v>28</v>
      </c>
      <c r="H1376" s="3" t="s">
        <v>2</v>
      </c>
      <c r="I1376" s="3" t="s">
        <v>3</v>
      </c>
      <c r="J1376" s="5">
        <v>2</v>
      </c>
      <c r="K1376" s="3" t="s">
        <v>1524</v>
      </c>
      <c r="L1376" s="48">
        <v>3.9</v>
      </c>
      <c r="M1376" s="5">
        <v>62</v>
      </c>
      <c r="N1376" s="48">
        <v>2.268</v>
      </c>
      <c r="O1376" s="48">
        <v>38.28125</v>
      </c>
      <c r="P1376" s="5">
        <v>38</v>
      </c>
      <c r="Q1376" s="3"/>
    </row>
    <row x14ac:dyDescent="0.25" r="1377" customHeight="1" ht="16.5">
      <c r="A1377" s="5">
        <v>12785</v>
      </c>
      <c r="B1377" s="3" t="s">
        <v>5167</v>
      </c>
      <c r="C1377" s="3" t="s">
        <v>5168</v>
      </c>
      <c r="D1377" s="5">
        <v>8</v>
      </c>
      <c r="E1377" s="3" t="s">
        <v>64</v>
      </c>
      <c r="F1377" s="5">
        <v>20</v>
      </c>
      <c r="G1377" s="5">
        <v>57</v>
      </c>
      <c r="H1377" s="3" t="s">
        <v>3</v>
      </c>
      <c r="I1377" s="3" t="s">
        <v>3</v>
      </c>
      <c r="J1377" s="5">
        <v>2</v>
      </c>
      <c r="K1377" s="3" t="s">
        <v>5169</v>
      </c>
      <c r="L1377" s="48">
        <v>5.9</v>
      </c>
      <c r="M1377" s="5">
        <v>81</v>
      </c>
      <c r="N1377" s="48">
        <v>4.028</v>
      </c>
      <c r="O1377" s="48">
        <v>72.4719101</v>
      </c>
      <c r="P1377" s="5">
        <v>29</v>
      </c>
      <c r="Q1377" s="3"/>
    </row>
    <row x14ac:dyDescent="0.25" r="1378" customHeight="1" ht="16.5">
      <c r="A1378" s="5">
        <v>12831</v>
      </c>
      <c r="B1378" s="3" t="s">
        <v>5170</v>
      </c>
      <c r="C1378" s="3" t="s">
        <v>5171</v>
      </c>
      <c r="D1378" s="5">
        <v>24</v>
      </c>
      <c r="E1378" s="3" t="s">
        <v>281</v>
      </c>
      <c r="F1378" s="5">
        <v>12</v>
      </c>
      <c r="G1378" s="5">
        <v>90</v>
      </c>
      <c r="H1378" s="3" t="s">
        <v>3</v>
      </c>
      <c r="I1378" s="3" t="s">
        <v>3</v>
      </c>
      <c r="J1378" s="5">
        <v>3</v>
      </c>
      <c r="K1378" s="3" t="s">
        <v>5172</v>
      </c>
      <c r="L1378" s="48">
        <v>3.5</v>
      </c>
      <c r="M1378" s="5">
        <v>84</v>
      </c>
      <c r="N1378" s="48">
        <v>1.718</v>
      </c>
      <c r="O1378" s="48">
        <v>72.3214286</v>
      </c>
      <c r="P1378" s="5">
        <v>24</v>
      </c>
      <c r="Q1378" s="3"/>
    </row>
    <row x14ac:dyDescent="0.25" r="1379" customHeight="1" ht="16.5">
      <c r="A1379" s="5">
        <v>12896</v>
      </c>
      <c r="B1379" s="3" t="s">
        <v>5173</v>
      </c>
      <c r="C1379" s="3" t="s">
        <v>5174</v>
      </c>
      <c r="D1379" s="5">
        <v>5</v>
      </c>
      <c r="E1379" s="3" t="s">
        <v>192</v>
      </c>
      <c r="F1379" s="5">
        <v>1</v>
      </c>
      <c r="G1379" s="5">
        <v>35</v>
      </c>
      <c r="H1379" s="3" t="s">
        <v>3</v>
      </c>
      <c r="I1379" s="3" t="s">
        <v>3</v>
      </c>
      <c r="J1379" s="5">
        <v>2</v>
      </c>
      <c r="K1379" s="3" t="s">
        <v>5175</v>
      </c>
      <c r="L1379" s="48">
        <v>4.9</v>
      </c>
      <c r="M1379" s="5">
        <v>85</v>
      </c>
      <c r="N1379" s="48">
        <v>2.003</v>
      </c>
      <c r="O1379" s="48">
        <v>43.25</v>
      </c>
      <c r="P1379" s="5">
        <v>44</v>
      </c>
      <c r="Q1379" s="3"/>
    </row>
    <row x14ac:dyDescent="0.25" r="1380" customHeight="1" ht="16.5">
      <c r="A1380" s="5">
        <v>12920</v>
      </c>
      <c r="B1380" s="3" t="s">
        <v>5176</v>
      </c>
      <c r="C1380" s="3" t="s">
        <v>5177</v>
      </c>
      <c r="D1380" s="5">
        <v>16</v>
      </c>
      <c r="E1380" s="3" t="s">
        <v>55</v>
      </c>
      <c r="F1380" s="5">
        <v>2</v>
      </c>
      <c r="G1380" s="5">
        <v>2</v>
      </c>
      <c r="H1380" s="3" t="s">
        <v>3</v>
      </c>
      <c r="I1380" s="3" t="s">
        <v>3</v>
      </c>
      <c r="J1380" s="55"/>
      <c r="K1380" s="3"/>
      <c r="L1380" s="48">
        <v>4.3</v>
      </c>
      <c r="M1380" s="5">
        <v>84</v>
      </c>
      <c r="N1380" s="48">
        <v>2.114</v>
      </c>
      <c r="O1380" s="48">
        <v>62.890625</v>
      </c>
      <c r="P1380" s="5">
        <v>35</v>
      </c>
      <c r="Q1380" s="3"/>
    </row>
    <row x14ac:dyDescent="0.25" r="1381" customHeight="1" ht="16.5">
      <c r="A1381" s="5">
        <v>12922</v>
      </c>
      <c r="B1381" s="3" t="s">
        <v>5178</v>
      </c>
      <c r="C1381" s="3" t="s">
        <v>5179</v>
      </c>
      <c r="D1381" s="5">
        <v>16</v>
      </c>
      <c r="E1381" s="3" t="s">
        <v>55</v>
      </c>
      <c r="F1381" s="5">
        <v>3</v>
      </c>
      <c r="G1381" s="5">
        <v>3</v>
      </c>
      <c r="H1381" s="3" t="s">
        <v>3</v>
      </c>
      <c r="I1381" s="3" t="s">
        <v>3</v>
      </c>
      <c r="J1381" s="55"/>
      <c r="K1381" s="3"/>
      <c r="L1381" s="48">
        <v>4.4</v>
      </c>
      <c r="M1381" s="5">
        <v>78</v>
      </c>
      <c r="N1381" s="48">
        <v>2.227</v>
      </c>
      <c r="O1381" s="48">
        <v>59.1463415</v>
      </c>
      <c r="P1381" s="5">
        <v>31</v>
      </c>
      <c r="Q1381" s="3"/>
    </row>
    <row x14ac:dyDescent="0.25" r="1382" customHeight="1" ht="16.5">
      <c r="A1382" s="5">
        <v>12977</v>
      </c>
      <c r="B1382" s="3" t="s">
        <v>5180</v>
      </c>
      <c r="C1382" s="3" t="s">
        <v>5181</v>
      </c>
      <c r="D1382" s="5">
        <v>12</v>
      </c>
      <c r="E1382" s="3" t="s">
        <v>912</v>
      </c>
      <c r="F1382" s="5">
        <v>1</v>
      </c>
      <c r="G1382" s="5">
        <v>20</v>
      </c>
      <c r="H1382" s="3" t="s">
        <v>3</v>
      </c>
      <c r="I1382" s="3" t="s">
        <v>3</v>
      </c>
      <c r="J1382" s="5">
        <v>3</v>
      </c>
      <c r="K1382" s="3" t="s">
        <v>5182</v>
      </c>
      <c r="L1382" s="48">
        <v>3.8</v>
      </c>
      <c r="M1382" s="5">
        <v>76</v>
      </c>
      <c r="N1382" s="48">
        <v>2.578</v>
      </c>
      <c r="O1382" s="48">
        <v>67.9775281</v>
      </c>
      <c r="P1382" s="5">
        <v>28</v>
      </c>
      <c r="Q1382" s="3"/>
    </row>
    <row x14ac:dyDescent="0.25" r="1383" customHeight="1" ht="16.5">
      <c r="A1383" s="5">
        <v>12986</v>
      </c>
      <c r="B1383" s="3" t="s">
        <v>5183</v>
      </c>
      <c r="C1383" s="3" t="s">
        <v>5184</v>
      </c>
      <c r="D1383" s="5">
        <v>16</v>
      </c>
      <c r="E1383" s="3" t="s">
        <v>55</v>
      </c>
      <c r="F1383" s="5">
        <v>1</v>
      </c>
      <c r="G1383" s="5">
        <v>1</v>
      </c>
      <c r="H1383" s="3" t="s">
        <v>3</v>
      </c>
      <c r="I1383" s="3" t="s">
        <v>3</v>
      </c>
      <c r="J1383" s="5">
        <v>2</v>
      </c>
      <c r="K1383" s="3" t="s">
        <v>5185</v>
      </c>
      <c r="L1383" s="48">
        <v>2.4</v>
      </c>
      <c r="M1383" s="5">
        <v>76</v>
      </c>
      <c r="N1383" s="48">
        <v>2.148</v>
      </c>
      <c r="O1383" s="48">
        <v>71.6730038</v>
      </c>
      <c r="P1383" s="5">
        <v>25</v>
      </c>
      <c r="Q1383" s="3"/>
    </row>
    <row x14ac:dyDescent="0.25" r="1384" customHeight="1" ht="16.5">
      <c r="A1384" s="5">
        <v>13046</v>
      </c>
      <c r="B1384" s="3" t="s">
        <v>5186</v>
      </c>
      <c r="C1384" s="3" t="s">
        <v>5187</v>
      </c>
      <c r="D1384" s="5">
        <v>17</v>
      </c>
      <c r="E1384" s="3" t="s">
        <v>311</v>
      </c>
      <c r="F1384" s="5">
        <v>1</v>
      </c>
      <c r="G1384" s="5">
        <v>5</v>
      </c>
      <c r="H1384" s="3" t="s">
        <v>3</v>
      </c>
      <c r="I1384" s="3" t="s">
        <v>3</v>
      </c>
      <c r="J1384" s="55"/>
      <c r="K1384" s="3"/>
      <c r="L1384" s="48">
        <v>2.1</v>
      </c>
      <c r="M1384" s="5">
        <v>81</v>
      </c>
      <c r="N1384" s="48">
        <v>1.326</v>
      </c>
      <c r="O1384" s="48">
        <v>27.3809524</v>
      </c>
      <c r="P1384" s="5">
        <v>23</v>
      </c>
      <c r="Q1384" s="3"/>
    </row>
    <row x14ac:dyDescent="0.25" r="1385" customHeight="1" ht="16.5">
      <c r="A1385" s="5">
        <v>13095</v>
      </c>
      <c r="B1385" s="3" t="s">
        <v>5188</v>
      </c>
      <c r="C1385" s="3" t="s">
        <v>5189</v>
      </c>
      <c r="D1385" s="5">
        <v>15</v>
      </c>
      <c r="E1385" s="3" t="s">
        <v>82</v>
      </c>
      <c r="F1385" s="5">
        <v>1</v>
      </c>
      <c r="G1385" s="5">
        <v>10</v>
      </c>
      <c r="H1385" s="3" t="s">
        <v>3</v>
      </c>
      <c r="I1385" s="3" t="s">
        <v>3</v>
      </c>
      <c r="J1385" s="55"/>
      <c r="K1385" s="3"/>
      <c r="L1385" s="48">
        <v>4.9</v>
      </c>
      <c r="M1385" s="5">
        <v>82</v>
      </c>
      <c r="N1385" s="48">
        <v>3.168</v>
      </c>
      <c r="O1385" s="48">
        <v>73.7179487</v>
      </c>
      <c r="P1385" s="5">
        <v>25</v>
      </c>
      <c r="Q1385" s="3"/>
    </row>
    <row x14ac:dyDescent="0.25" r="1386" customHeight="1" ht="16.5">
      <c r="A1386" s="5">
        <v>13117</v>
      </c>
      <c r="B1386" s="3" t="s">
        <v>5190</v>
      </c>
      <c r="C1386" s="3" t="s">
        <v>5191</v>
      </c>
      <c r="D1386" s="5">
        <v>22</v>
      </c>
      <c r="E1386" s="3" t="s">
        <v>75</v>
      </c>
      <c r="F1386" s="5">
        <v>2</v>
      </c>
      <c r="G1386" s="5">
        <v>11</v>
      </c>
      <c r="H1386" s="3" t="s">
        <v>2</v>
      </c>
      <c r="I1386" s="3" t="s">
        <v>3</v>
      </c>
      <c r="J1386" s="55"/>
      <c r="K1386" s="3"/>
      <c r="L1386" s="48">
        <v>4.3</v>
      </c>
      <c r="M1386" s="5">
        <v>53</v>
      </c>
      <c r="N1386" s="48">
        <v>2.573</v>
      </c>
      <c r="O1386" s="48">
        <v>66.0621762</v>
      </c>
      <c r="P1386" s="5">
        <v>39</v>
      </c>
      <c r="Q1386" s="3"/>
    </row>
    <row x14ac:dyDescent="0.25" r="1387" customHeight="1" ht="16.5">
      <c r="A1387" s="5">
        <v>13184</v>
      </c>
      <c r="B1387" s="3" t="s">
        <v>1453</v>
      </c>
      <c r="C1387" s="3" t="s">
        <v>1454</v>
      </c>
      <c r="D1387" s="5">
        <v>20</v>
      </c>
      <c r="E1387" s="3" t="s">
        <v>265</v>
      </c>
      <c r="F1387" s="5">
        <v>1</v>
      </c>
      <c r="G1387" s="5">
        <v>1</v>
      </c>
      <c r="H1387" s="3" t="s">
        <v>3</v>
      </c>
      <c r="I1387" s="3" t="s">
        <v>3</v>
      </c>
      <c r="J1387" s="5">
        <v>2</v>
      </c>
      <c r="K1387" s="3" t="s">
        <v>269</v>
      </c>
      <c r="L1387" s="5">
        <v>3</v>
      </c>
      <c r="M1387" s="5">
        <v>84</v>
      </c>
      <c r="N1387" s="48">
        <v>1.188</v>
      </c>
      <c r="O1387" s="48">
        <v>51.1363636</v>
      </c>
      <c r="P1387" s="5">
        <v>30</v>
      </c>
      <c r="Q1387" s="3"/>
    </row>
    <row x14ac:dyDescent="0.25" r="1388" customHeight="1" ht="16.5">
      <c r="A1388" s="5">
        <v>13224</v>
      </c>
      <c r="B1388" s="3" t="s">
        <v>5192</v>
      </c>
      <c r="C1388" s="3" t="s">
        <v>5193</v>
      </c>
      <c r="D1388" s="5">
        <v>8</v>
      </c>
      <c r="E1388" s="3" t="s">
        <v>64</v>
      </c>
      <c r="F1388" s="5">
        <v>1</v>
      </c>
      <c r="G1388" s="5">
        <v>12</v>
      </c>
      <c r="H1388" s="3" t="s">
        <v>3</v>
      </c>
      <c r="I1388" s="3" t="s">
        <v>3</v>
      </c>
      <c r="J1388" s="55"/>
      <c r="K1388" s="3"/>
      <c r="L1388" s="48">
        <v>6.8</v>
      </c>
      <c r="M1388" s="5">
        <v>83</v>
      </c>
      <c r="N1388" s="48">
        <v>3.404</v>
      </c>
      <c r="O1388" s="48">
        <v>60.3321033</v>
      </c>
      <c r="P1388" s="5">
        <v>43</v>
      </c>
      <c r="Q1388" s="3"/>
    </row>
    <row x14ac:dyDescent="0.25" r="1389" customHeight="1" ht="16.5">
      <c r="A1389" s="5">
        <v>13273</v>
      </c>
      <c r="B1389" s="3" t="s">
        <v>5194</v>
      </c>
      <c r="C1389" s="3" t="s">
        <v>5195</v>
      </c>
      <c r="D1389" s="5">
        <v>16</v>
      </c>
      <c r="E1389" s="3" t="s">
        <v>55</v>
      </c>
      <c r="F1389" s="5">
        <v>12</v>
      </c>
      <c r="G1389" s="5">
        <v>12</v>
      </c>
      <c r="H1389" s="3" t="s">
        <v>3</v>
      </c>
      <c r="I1389" s="3" t="s">
        <v>3</v>
      </c>
      <c r="J1389" s="5">
        <v>2</v>
      </c>
      <c r="K1389" s="3" t="s">
        <v>998</v>
      </c>
      <c r="L1389" s="48">
        <v>5.7</v>
      </c>
      <c r="M1389" s="5">
        <v>83</v>
      </c>
      <c r="N1389" s="48">
        <v>4.221</v>
      </c>
      <c r="O1389" s="48">
        <v>77.027027</v>
      </c>
      <c r="P1389" s="5">
        <v>29</v>
      </c>
      <c r="Q1389" s="3"/>
    </row>
    <row x14ac:dyDescent="0.25" r="1390" customHeight="1" ht="16.5">
      <c r="A1390" s="5">
        <v>13303</v>
      </c>
      <c r="B1390" s="3" t="s">
        <v>5196</v>
      </c>
      <c r="C1390" s="3" t="s">
        <v>5197</v>
      </c>
      <c r="D1390" s="5">
        <v>37</v>
      </c>
      <c r="E1390" s="3" t="s">
        <v>446</v>
      </c>
      <c r="F1390" s="5">
        <v>1</v>
      </c>
      <c r="G1390" s="5">
        <v>2</v>
      </c>
      <c r="H1390" s="3" t="s">
        <v>3</v>
      </c>
      <c r="I1390" s="3" t="s">
        <v>3</v>
      </c>
      <c r="J1390" s="5">
        <v>2</v>
      </c>
      <c r="K1390" s="3" t="s">
        <v>5198</v>
      </c>
      <c r="L1390" s="48">
        <v>3.8</v>
      </c>
      <c r="M1390" s="5">
        <v>79</v>
      </c>
      <c r="N1390" s="48">
        <v>2.044</v>
      </c>
      <c r="O1390" s="48">
        <v>51.1494253</v>
      </c>
      <c r="P1390" s="5">
        <v>44</v>
      </c>
      <c r="Q1390" s="3"/>
    </row>
    <row x14ac:dyDescent="0.25" r="1391" customHeight="1" ht="16.5">
      <c r="A1391" s="5">
        <v>13320</v>
      </c>
      <c r="B1391" s="3" t="s">
        <v>5199</v>
      </c>
      <c r="C1391" s="3" t="s">
        <v>5200</v>
      </c>
      <c r="D1391" s="5">
        <v>19</v>
      </c>
      <c r="E1391" s="3" t="s">
        <v>116</v>
      </c>
      <c r="F1391" s="5">
        <v>17</v>
      </c>
      <c r="G1391" s="5">
        <v>46</v>
      </c>
      <c r="H1391" s="3" t="s">
        <v>3</v>
      </c>
      <c r="I1391" s="3" t="s">
        <v>3</v>
      </c>
      <c r="J1391" s="5">
        <v>3</v>
      </c>
      <c r="K1391" s="3" t="s">
        <v>5201</v>
      </c>
      <c r="L1391" s="48">
        <v>3.2</v>
      </c>
      <c r="M1391" s="5">
        <v>76</v>
      </c>
      <c r="N1391" s="48">
        <v>1.783</v>
      </c>
      <c r="O1391" s="48">
        <v>20.4918033</v>
      </c>
      <c r="P1391" s="5">
        <v>26</v>
      </c>
      <c r="Q1391" s="3"/>
    </row>
    <row x14ac:dyDescent="0.25" r="1392" customHeight="1" ht="16.5">
      <c r="A1392" s="5">
        <v>13343</v>
      </c>
      <c r="B1392" s="3" t="s">
        <v>5202</v>
      </c>
      <c r="C1392" s="3" t="s">
        <v>5203</v>
      </c>
      <c r="D1392" s="5">
        <v>16</v>
      </c>
      <c r="E1392" s="3" t="s">
        <v>55</v>
      </c>
      <c r="F1392" s="5">
        <v>3</v>
      </c>
      <c r="G1392" s="5">
        <v>3</v>
      </c>
      <c r="H1392" s="3" t="s">
        <v>3</v>
      </c>
      <c r="I1392" s="3" t="s">
        <v>3</v>
      </c>
      <c r="J1392" s="55"/>
      <c r="K1392" s="3"/>
      <c r="L1392" s="48">
        <v>3.8</v>
      </c>
      <c r="M1392" s="5">
        <v>78</v>
      </c>
      <c r="N1392" s="48">
        <v>2.371</v>
      </c>
      <c r="O1392" s="48">
        <v>51.3888889</v>
      </c>
      <c r="P1392" s="5">
        <v>27</v>
      </c>
      <c r="Q1392" s="3"/>
    </row>
    <row x14ac:dyDescent="0.25" r="1393" customHeight="1" ht="16.5">
      <c r="A1393" s="5">
        <v>13395</v>
      </c>
      <c r="B1393" s="3" t="s">
        <v>5204</v>
      </c>
      <c r="C1393" s="3" t="s">
        <v>5205</v>
      </c>
      <c r="D1393" s="5">
        <v>17</v>
      </c>
      <c r="E1393" s="3" t="s">
        <v>311</v>
      </c>
      <c r="F1393" s="5">
        <v>1</v>
      </c>
      <c r="G1393" s="5">
        <v>54</v>
      </c>
      <c r="H1393" s="3" t="s">
        <v>3</v>
      </c>
      <c r="I1393" s="3" t="s">
        <v>3</v>
      </c>
      <c r="J1393" s="55"/>
      <c r="K1393" s="3"/>
      <c r="L1393" s="48">
        <v>3.5</v>
      </c>
      <c r="M1393" s="5">
        <v>75</v>
      </c>
      <c r="N1393" s="48">
        <v>1.992</v>
      </c>
      <c r="O1393" s="48">
        <v>50.8333333</v>
      </c>
      <c r="P1393" s="5">
        <v>34</v>
      </c>
      <c r="Q1393" s="3"/>
    </row>
    <row x14ac:dyDescent="0.25" r="1394" customHeight="1" ht="16.5">
      <c r="A1394" s="5">
        <v>13417</v>
      </c>
      <c r="B1394" s="3" t="s">
        <v>1416</v>
      </c>
      <c r="C1394" s="3" t="s">
        <v>1417</v>
      </c>
      <c r="D1394" s="5">
        <v>17</v>
      </c>
      <c r="E1394" s="3" t="s">
        <v>311</v>
      </c>
      <c r="F1394" s="5">
        <v>8</v>
      </c>
      <c r="G1394" s="5">
        <v>24</v>
      </c>
      <c r="H1394" s="3" t="s">
        <v>3</v>
      </c>
      <c r="I1394" s="3" t="s">
        <v>3</v>
      </c>
      <c r="J1394" s="5">
        <v>3</v>
      </c>
      <c r="K1394" s="3" t="s">
        <v>1418</v>
      </c>
      <c r="L1394" s="48">
        <v>4.6</v>
      </c>
      <c r="M1394" s="5">
        <v>80</v>
      </c>
      <c r="N1394" s="48">
        <v>2.829</v>
      </c>
      <c r="O1394" s="5">
        <v>75</v>
      </c>
      <c r="P1394" s="5">
        <v>44</v>
      </c>
      <c r="Q1394" s="3"/>
    </row>
    <row x14ac:dyDescent="0.25" r="1395" customHeight="1" ht="16.5">
      <c r="A1395" s="5">
        <v>13468</v>
      </c>
      <c r="B1395" s="3" t="s">
        <v>5206</v>
      </c>
      <c r="C1395" s="3" t="s">
        <v>5207</v>
      </c>
      <c r="D1395" s="5">
        <v>15</v>
      </c>
      <c r="E1395" s="3" t="s">
        <v>82</v>
      </c>
      <c r="F1395" s="5">
        <v>11</v>
      </c>
      <c r="G1395" s="5">
        <v>28</v>
      </c>
      <c r="H1395" s="3" t="s">
        <v>3</v>
      </c>
      <c r="I1395" s="3" t="s">
        <v>3</v>
      </c>
      <c r="J1395" s="5">
        <v>2</v>
      </c>
      <c r="K1395" s="3" t="s">
        <v>5208</v>
      </c>
      <c r="L1395" s="48">
        <v>7.5</v>
      </c>
      <c r="M1395" s="5">
        <v>84</v>
      </c>
      <c r="N1395" s="48">
        <v>4.124</v>
      </c>
      <c r="O1395" s="48">
        <v>75.4237288</v>
      </c>
      <c r="P1395" s="5">
        <v>53</v>
      </c>
      <c r="Q1395" s="3"/>
    </row>
    <row x14ac:dyDescent="0.25" r="1396" customHeight="1" ht="16.5">
      <c r="A1396" s="5">
        <v>13472</v>
      </c>
      <c r="B1396" s="3" t="s">
        <v>5209</v>
      </c>
      <c r="C1396" s="3" t="s">
        <v>5210</v>
      </c>
      <c r="D1396" s="5">
        <v>18</v>
      </c>
      <c r="E1396" s="3" t="s">
        <v>196</v>
      </c>
      <c r="F1396" s="5">
        <v>11</v>
      </c>
      <c r="G1396" s="5">
        <v>114</v>
      </c>
      <c r="H1396" s="3" t="s">
        <v>3</v>
      </c>
      <c r="I1396" s="3" t="s">
        <v>3</v>
      </c>
      <c r="J1396" s="5">
        <v>3</v>
      </c>
      <c r="K1396" s="3" t="s">
        <v>5211</v>
      </c>
      <c r="L1396" s="48">
        <v>2.8</v>
      </c>
      <c r="M1396" s="5">
        <v>66</v>
      </c>
      <c r="N1396" s="48">
        <v>2.117</v>
      </c>
      <c r="O1396" s="48">
        <v>78.5714286</v>
      </c>
      <c r="P1396" s="5">
        <v>23</v>
      </c>
      <c r="Q1396" s="3"/>
    </row>
    <row x14ac:dyDescent="0.25" r="1397" customHeight="1" ht="16.5">
      <c r="A1397" s="5">
        <v>13513</v>
      </c>
      <c r="B1397" s="3" t="s">
        <v>1395</v>
      </c>
      <c r="C1397" s="3" t="s">
        <v>1396</v>
      </c>
      <c r="D1397" s="5">
        <v>19</v>
      </c>
      <c r="E1397" s="3" t="s">
        <v>116</v>
      </c>
      <c r="F1397" s="5">
        <v>6</v>
      </c>
      <c r="G1397" s="5">
        <v>14</v>
      </c>
      <c r="H1397" s="3" t="s">
        <v>3</v>
      </c>
      <c r="I1397" s="3" t="s">
        <v>3</v>
      </c>
      <c r="J1397" s="5">
        <v>3</v>
      </c>
      <c r="K1397" s="3" t="s">
        <v>1397</v>
      </c>
      <c r="L1397" s="48">
        <v>6.1</v>
      </c>
      <c r="M1397" s="5">
        <v>85</v>
      </c>
      <c r="N1397" s="48">
        <v>3.38</v>
      </c>
      <c r="O1397" s="48">
        <v>67.2222222</v>
      </c>
      <c r="P1397" s="5">
        <v>32</v>
      </c>
      <c r="Q1397" s="3"/>
    </row>
    <row x14ac:dyDescent="0.25" r="1398" customHeight="1" ht="16.5">
      <c r="A1398" s="5">
        <v>13555</v>
      </c>
      <c r="B1398" s="3" t="s">
        <v>5212</v>
      </c>
      <c r="C1398" s="3" t="s">
        <v>5213</v>
      </c>
      <c r="D1398" s="5">
        <v>15</v>
      </c>
      <c r="E1398" s="3" t="s">
        <v>82</v>
      </c>
      <c r="F1398" s="5">
        <v>1</v>
      </c>
      <c r="G1398" s="5">
        <v>1</v>
      </c>
      <c r="H1398" s="3" t="s">
        <v>3</v>
      </c>
      <c r="I1398" s="3" t="s">
        <v>3</v>
      </c>
      <c r="J1398" s="5">
        <v>3</v>
      </c>
      <c r="K1398" s="3" t="s">
        <v>5214</v>
      </c>
      <c r="L1398" s="48">
        <v>3.3</v>
      </c>
      <c r="M1398" s="5">
        <v>87</v>
      </c>
      <c r="N1398" s="48">
        <v>2.105</v>
      </c>
      <c r="O1398" s="48">
        <v>84.9593496</v>
      </c>
      <c r="P1398" s="5">
        <v>31</v>
      </c>
      <c r="Q1398" s="3"/>
    </row>
    <row x14ac:dyDescent="0.25" r="1399" customHeight="1" ht="16.5">
      <c r="A1399" s="5">
        <v>13669</v>
      </c>
      <c r="B1399" s="3" t="s">
        <v>5215</v>
      </c>
      <c r="C1399" s="3" t="s">
        <v>5216</v>
      </c>
      <c r="D1399" s="5">
        <v>21</v>
      </c>
      <c r="E1399" s="3" t="s">
        <v>60</v>
      </c>
      <c r="F1399" s="5">
        <v>44</v>
      </c>
      <c r="G1399" s="5">
        <v>437</v>
      </c>
      <c r="H1399" s="3" t="s">
        <v>3</v>
      </c>
      <c r="I1399" s="3" t="s">
        <v>3</v>
      </c>
      <c r="J1399" s="55"/>
      <c r="K1399" s="3"/>
      <c r="L1399" s="48">
        <v>4.5</v>
      </c>
      <c r="M1399" s="5">
        <v>87</v>
      </c>
      <c r="N1399" s="48">
        <v>2.973</v>
      </c>
      <c r="O1399" s="48">
        <v>78.2352941</v>
      </c>
      <c r="P1399" s="5">
        <v>65</v>
      </c>
      <c r="Q1399" s="3"/>
    </row>
    <row x14ac:dyDescent="0.25" r="1400" customHeight="1" ht="16.5">
      <c r="A1400" s="5">
        <v>13725</v>
      </c>
      <c r="B1400" s="3" t="s">
        <v>5217</v>
      </c>
      <c r="C1400" s="3" t="s">
        <v>5218</v>
      </c>
      <c r="D1400" s="5">
        <v>16</v>
      </c>
      <c r="E1400" s="3" t="s">
        <v>55</v>
      </c>
      <c r="F1400" s="5">
        <v>5</v>
      </c>
      <c r="G1400" s="5">
        <v>5</v>
      </c>
      <c r="H1400" s="3" t="s">
        <v>3</v>
      </c>
      <c r="I1400" s="3" t="s">
        <v>3</v>
      </c>
      <c r="J1400" s="55"/>
      <c r="K1400" s="3"/>
      <c r="L1400" s="48">
        <v>5.2</v>
      </c>
      <c r="M1400" s="5">
        <v>83</v>
      </c>
      <c r="N1400" s="48">
        <v>3.072</v>
      </c>
      <c r="O1400" s="48">
        <v>62.9032258</v>
      </c>
      <c r="P1400" s="5">
        <v>28</v>
      </c>
      <c r="Q1400" s="3"/>
    </row>
    <row x14ac:dyDescent="0.25" r="1401" customHeight="1" ht="16.5">
      <c r="A1401" s="5">
        <v>13813</v>
      </c>
      <c r="B1401" s="3" t="s">
        <v>5219</v>
      </c>
      <c r="C1401" s="3" t="s">
        <v>5220</v>
      </c>
      <c r="D1401" s="5">
        <v>15</v>
      </c>
      <c r="E1401" s="3" t="s">
        <v>82</v>
      </c>
      <c r="F1401" s="5">
        <v>1</v>
      </c>
      <c r="G1401" s="5">
        <v>5</v>
      </c>
      <c r="H1401" s="3" t="s">
        <v>3</v>
      </c>
      <c r="I1401" s="3" t="s">
        <v>3</v>
      </c>
      <c r="J1401" s="55"/>
      <c r="K1401" s="3"/>
      <c r="L1401" s="48">
        <v>4.8</v>
      </c>
      <c r="M1401" s="5">
        <v>79</v>
      </c>
      <c r="N1401" s="48">
        <v>2.92</v>
      </c>
      <c r="O1401" s="48">
        <v>56.9444444</v>
      </c>
      <c r="P1401" s="5">
        <v>39</v>
      </c>
      <c r="Q1401" s="3"/>
    </row>
    <row x14ac:dyDescent="0.25" r="1402" customHeight="1" ht="16.5">
      <c r="A1402" s="5">
        <v>13816</v>
      </c>
      <c r="B1402" s="3" t="s">
        <v>5221</v>
      </c>
      <c r="C1402" s="3" t="s">
        <v>5222</v>
      </c>
      <c r="D1402" s="5">
        <v>22</v>
      </c>
      <c r="E1402" s="3" t="s">
        <v>75</v>
      </c>
      <c r="F1402" s="5">
        <v>1</v>
      </c>
      <c r="G1402" s="5">
        <v>2</v>
      </c>
      <c r="H1402" s="3" t="s">
        <v>3</v>
      </c>
      <c r="I1402" s="3" t="s">
        <v>3</v>
      </c>
      <c r="J1402" s="55"/>
      <c r="K1402" s="3"/>
      <c r="L1402" s="48">
        <v>3.6</v>
      </c>
      <c r="M1402" s="5">
        <v>70</v>
      </c>
      <c r="N1402" s="48">
        <v>2.139</v>
      </c>
      <c r="O1402" s="48">
        <v>56.1068702</v>
      </c>
      <c r="P1402" s="5">
        <v>34</v>
      </c>
      <c r="Q1402" s="3"/>
    </row>
    <row x14ac:dyDescent="0.25" r="1403" customHeight="1" ht="16.5">
      <c r="A1403" s="5">
        <v>13841</v>
      </c>
      <c r="B1403" s="3" t="s">
        <v>5223</v>
      </c>
      <c r="C1403" s="3" t="s">
        <v>5224</v>
      </c>
      <c r="D1403" s="5">
        <v>15</v>
      </c>
      <c r="E1403" s="3" t="s">
        <v>82</v>
      </c>
      <c r="F1403" s="5">
        <v>8</v>
      </c>
      <c r="G1403" s="5">
        <v>18</v>
      </c>
      <c r="H1403" s="3" t="s">
        <v>3</v>
      </c>
      <c r="I1403" s="3" t="s">
        <v>3</v>
      </c>
      <c r="J1403" s="55"/>
      <c r="K1403" s="3"/>
      <c r="L1403" s="48">
        <v>3.9</v>
      </c>
      <c r="M1403" s="5">
        <v>72</v>
      </c>
      <c r="N1403" s="48">
        <v>3.366</v>
      </c>
      <c r="O1403" s="48">
        <v>76.3157895</v>
      </c>
      <c r="P1403" s="5">
        <v>34</v>
      </c>
      <c r="Q1403" s="3"/>
    </row>
    <row x14ac:dyDescent="0.25" r="1404" customHeight="1" ht="16.5">
      <c r="A1404" s="5">
        <v>13871</v>
      </c>
      <c r="B1404" s="3" t="s">
        <v>5225</v>
      </c>
      <c r="C1404" s="3" t="s">
        <v>5226</v>
      </c>
      <c r="D1404" s="5">
        <v>17</v>
      </c>
      <c r="E1404" s="3" t="s">
        <v>311</v>
      </c>
      <c r="F1404" s="5">
        <v>11</v>
      </c>
      <c r="G1404" s="5">
        <v>28</v>
      </c>
      <c r="H1404" s="3" t="s">
        <v>3</v>
      </c>
      <c r="I1404" s="3" t="s">
        <v>3</v>
      </c>
      <c r="J1404" s="5">
        <v>2</v>
      </c>
      <c r="K1404" s="3" t="s">
        <v>5227</v>
      </c>
      <c r="L1404" s="5">
        <v>5</v>
      </c>
      <c r="M1404" s="5">
        <v>86</v>
      </c>
      <c r="N1404" s="48">
        <v>3.305</v>
      </c>
      <c r="O1404" s="48">
        <v>83.5365854</v>
      </c>
      <c r="P1404" s="5">
        <v>41</v>
      </c>
      <c r="Q1404" s="3"/>
    </row>
    <row x14ac:dyDescent="0.25" r="1405" customHeight="1" ht="16.5">
      <c r="A1405" s="5">
        <v>13936</v>
      </c>
      <c r="B1405" s="3" t="s">
        <v>1332</v>
      </c>
      <c r="C1405" s="3" t="s">
        <v>1333</v>
      </c>
      <c r="D1405" s="5">
        <v>8</v>
      </c>
      <c r="E1405" s="3" t="s">
        <v>64</v>
      </c>
      <c r="F1405" s="5">
        <v>11</v>
      </c>
      <c r="G1405" s="5">
        <v>40</v>
      </c>
      <c r="H1405" s="3" t="s">
        <v>3</v>
      </c>
      <c r="I1405" s="3" t="s">
        <v>3</v>
      </c>
      <c r="J1405" s="5">
        <v>2</v>
      </c>
      <c r="K1405" s="3" t="s">
        <v>1334</v>
      </c>
      <c r="L1405" s="48">
        <v>5.8</v>
      </c>
      <c r="M1405" s="5">
        <v>87</v>
      </c>
      <c r="N1405" s="48">
        <v>2.768</v>
      </c>
      <c r="O1405" s="48">
        <v>78.6231884</v>
      </c>
      <c r="P1405" s="5">
        <v>49</v>
      </c>
      <c r="Q1405" s="3"/>
    </row>
    <row x14ac:dyDescent="0.25" r="1406" customHeight="1" ht="16.5">
      <c r="A1406" s="5">
        <v>13951</v>
      </c>
      <c r="B1406" s="3" t="s">
        <v>5228</v>
      </c>
      <c r="C1406" s="3" t="s">
        <v>5229</v>
      </c>
      <c r="D1406" s="5">
        <v>16</v>
      </c>
      <c r="E1406" s="3" t="s">
        <v>55</v>
      </c>
      <c r="F1406" s="5">
        <v>2</v>
      </c>
      <c r="G1406" s="5">
        <v>2</v>
      </c>
      <c r="H1406" s="3" t="s">
        <v>3</v>
      </c>
      <c r="I1406" s="3" t="s">
        <v>3</v>
      </c>
      <c r="J1406" s="55"/>
      <c r="K1406" s="3"/>
      <c r="L1406" s="48">
        <v>4.2</v>
      </c>
      <c r="M1406" s="5">
        <v>75</v>
      </c>
      <c r="N1406" s="48">
        <v>2.539</v>
      </c>
      <c r="O1406" s="48">
        <v>75.2873563</v>
      </c>
      <c r="P1406" s="5">
        <v>50</v>
      </c>
      <c r="Q1406" s="3"/>
    </row>
    <row x14ac:dyDescent="0.25" r="1407" customHeight="1" ht="16.5">
      <c r="A1407" s="5">
        <v>13960</v>
      </c>
      <c r="B1407" s="3" t="s">
        <v>5230</v>
      </c>
      <c r="C1407" s="3" t="s">
        <v>5231</v>
      </c>
      <c r="D1407" s="5">
        <v>15</v>
      </c>
      <c r="E1407" s="3" t="s">
        <v>82</v>
      </c>
      <c r="F1407" s="5">
        <v>1</v>
      </c>
      <c r="G1407" s="5">
        <v>5</v>
      </c>
      <c r="H1407" s="3" t="s">
        <v>3</v>
      </c>
      <c r="I1407" s="3" t="s">
        <v>3</v>
      </c>
      <c r="J1407" s="5">
        <v>3</v>
      </c>
      <c r="K1407" s="3" t="s">
        <v>5232</v>
      </c>
      <c r="L1407" s="5">
        <v>3</v>
      </c>
      <c r="M1407" s="5">
        <v>76</v>
      </c>
      <c r="N1407" s="48">
        <v>2.109</v>
      </c>
      <c r="O1407" s="48">
        <v>55.3571429</v>
      </c>
      <c r="P1407" s="5">
        <v>34</v>
      </c>
      <c r="Q1407" s="3"/>
    </row>
    <row x14ac:dyDescent="0.25" r="1408" customHeight="1" ht="16.5">
      <c r="A1408" s="5">
        <v>13969</v>
      </c>
      <c r="B1408" s="3" t="s">
        <v>5233</v>
      </c>
      <c r="C1408" s="3" t="s">
        <v>5234</v>
      </c>
      <c r="D1408" s="5">
        <v>24</v>
      </c>
      <c r="E1408" s="3" t="s">
        <v>281</v>
      </c>
      <c r="F1408" s="5">
        <v>3</v>
      </c>
      <c r="G1408" s="5">
        <v>26</v>
      </c>
      <c r="H1408" s="3" t="s">
        <v>3</v>
      </c>
      <c r="I1408" s="3" t="s">
        <v>3</v>
      </c>
      <c r="J1408" s="5">
        <v>3</v>
      </c>
      <c r="K1408" s="3" t="s">
        <v>5235</v>
      </c>
      <c r="L1408" s="48">
        <v>5.2</v>
      </c>
      <c r="M1408" s="5">
        <v>76</v>
      </c>
      <c r="N1408" s="48">
        <v>2.709</v>
      </c>
      <c r="O1408" s="48">
        <v>43.3333333</v>
      </c>
      <c r="P1408" s="5">
        <v>35</v>
      </c>
      <c r="Q1408" s="3"/>
    </row>
    <row x14ac:dyDescent="0.25" r="1409" customHeight="1" ht="16.5">
      <c r="A1409" s="5">
        <v>13979</v>
      </c>
      <c r="B1409" s="3" t="s">
        <v>5236</v>
      </c>
      <c r="C1409" s="3" t="s">
        <v>5237</v>
      </c>
      <c r="D1409" s="5">
        <v>22</v>
      </c>
      <c r="E1409" s="3" t="s">
        <v>75</v>
      </c>
      <c r="F1409" s="5">
        <v>4</v>
      </c>
      <c r="G1409" s="5">
        <v>23</v>
      </c>
      <c r="H1409" s="3" t="s">
        <v>3</v>
      </c>
      <c r="I1409" s="3" t="s">
        <v>3</v>
      </c>
      <c r="J1409" s="55"/>
      <c r="K1409" s="3"/>
      <c r="L1409" s="48">
        <v>2.8</v>
      </c>
      <c r="M1409" s="5">
        <v>61</v>
      </c>
      <c r="N1409" s="48">
        <v>1.644</v>
      </c>
      <c r="O1409" s="48">
        <v>33.9378238</v>
      </c>
      <c r="P1409" s="5">
        <v>35</v>
      </c>
      <c r="Q1409" s="3"/>
    </row>
    <row x14ac:dyDescent="0.25" r="1410" customHeight="1" ht="16.5">
      <c r="A1410" s="5">
        <v>14026</v>
      </c>
      <c r="B1410" s="3" t="s">
        <v>5238</v>
      </c>
      <c r="C1410" s="3" t="s">
        <v>5239</v>
      </c>
      <c r="D1410" s="5">
        <v>16</v>
      </c>
      <c r="E1410" s="3" t="s">
        <v>55</v>
      </c>
      <c r="F1410" s="5">
        <v>1</v>
      </c>
      <c r="G1410" s="5">
        <v>1</v>
      </c>
      <c r="H1410" s="3" t="s">
        <v>3</v>
      </c>
      <c r="I1410" s="3" t="s">
        <v>3</v>
      </c>
      <c r="J1410" s="55"/>
      <c r="K1410" s="3"/>
      <c r="L1410" s="48">
        <v>3.9</v>
      </c>
      <c r="M1410" s="5">
        <v>78</v>
      </c>
      <c r="N1410" s="48">
        <v>2.096</v>
      </c>
      <c r="O1410" s="48">
        <v>53.0534351</v>
      </c>
      <c r="P1410" s="5">
        <v>28</v>
      </c>
      <c r="Q1410" s="3"/>
    </row>
    <row x14ac:dyDescent="0.25" r="1411" customHeight="1" ht="16.5">
      <c r="A1411" s="5">
        <v>14039</v>
      </c>
      <c r="B1411" s="3" t="s">
        <v>5240</v>
      </c>
      <c r="C1411" s="3" t="s">
        <v>5241</v>
      </c>
      <c r="D1411" s="5">
        <v>15</v>
      </c>
      <c r="E1411" s="3" t="s">
        <v>82</v>
      </c>
      <c r="F1411" s="5">
        <v>1</v>
      </c>
      <c r="G1411" s="5">
        <v>8</v>
      </c>
      <c r="H1411" s="3" t="s">
        <v>3</v>
      </c>
      <c r="I1411" s="3" t="s">
        <v>3</v>
      </c>
      <c r="J1411" s="55"/>
      <c r="K1411" s="3"/>
      <c r="L1411" s="48">
        <v>4.8</v>
      </c>
      <c r="M1411" s="5">
        <v>85</v>
      </c>
      <c r="N1411" s="48">
        <v>2.882</v>
      </c>
      <c r="O1411" s="48">
        <v>67.6470588</v>
      </c>
      <c r="P1411" s="5">
        <v>44</v>
      </c>
      <c r="Q1411" s="3"/>
    </row>
    <row x14ac:dyDescent="0.25" r="1412" customHeight="1" ht="16.5">
      <c r="A1412" s="5">
        <v>14112</v>
      </c>
      <c r="B1412" s="3" t="s">
        <v>5242</v>
      </c>
      <c r="C1412" s="3" t="s">
        <v>5243</v>
      </c>
      <c r="D1412" s="5">
        <v>16</v>
      </c>
      <c r="E1412" s="3" t="s">
        <v>55</v>
      </c>
      <c r="F1412" s="5">
        <v>6</v>
      </c>
      <c r="G1412" s="5">
        <v>6</v>
      </c>
      <c r="H1412" s="3" t="s">
        <v>3</v>
      </c>
      <c r="I1412" s="3" t="s">
        <v>3</v>
      </c>
      <c r="J1412" s="5">
        <v>2</v>
      </c>
      <c r="K1412" s="3" t="s">
        <v>5244</v>
      </c>
      <c r="L1412" s="48">
        <v>3.9</v>
      </c>
      <c r="M1412" s="5">
        <v>64</v>
      </c>
      <c r="N1412" s="48">
        <v>4.969</v>
      </c>
      <c r="O1412" s="48">
        <v>80.3571429</v>
      </c>
      <c r="P1412" s="5">
        <v>43</v>
      </c>
      <c r="Q1412" s="3"/>
    </row>
    <row x14ac:dyDescent="0.25" r="1413" customHeight="1" ht="16.5">
      <c r="A1413" s="5">
        <v>14159</v>
      </c>
      <c r="B1413" s="3" t="s">
        <v>5245</v>
      </c>
      <c r="C1413" s="3" t="s">
        <v>5246</v>
      </c>
      <c r="D1413" s="5">
        <v>18</v>
      </c>
      <c r="E1413" s="3" t="s">
        <v>196</v>
      </c>
      <c r="F1413" s="5">
        <v>1</v>
      </c>
      <c r="G1413" s="5">
        <v>6</v>
      </c>
      <c r="H1413" s="3" t="s">
        <v>3</v>
      </c>
      <c r="I1413" s="3" t="s">
        <v>3</v>
      </c>
      <c r="J1413" s="5">
        <v>3</v>
      </c>
      <c r="K1413" s="3" t="s">
        <v>5247</v>
      </c>
      <c r="L1413" s="48">
        <v>5.5</v>
      </c>
      <c r="M1413" s="5">
        <v>80</v>
      </c>
      <c r="N1413" s="48">
        <v>2.785</v>
      </c>
      <c r="O1413" s="48">
        <v>70.6185567</v>
      </c>
      <c r="P1413" s="5">
        <v>48</v>
      </c>
      <c r="Q1413" s="3"/>
    </row>
    <row x14ac:dyDescent="0.25" r="1414" customHeight="1" ht="16.5">
      <c r="A1414" s="5">
        <v>14178</v>
      </c>
      <c r="B1414" s="3" t="s">
        <v>5248</v>
      </c>
      <c r="C1414" s="3" t="s">
        <v>5249</v>
      </c>
      <c r="D1414" s="5">
        <v>15</v>
      </c>
      <c r="E1414" s="3" t="s">
        <v>82</v>
      </c>
      <c r="F1414" s="5">
        <v>4</v>
      </c>
      <c r="G1414" s="5">
        <v>13</v>
      </c>
      <c r="H1414" s="3" t="s">
        <v>3</v>
      </c>
      <c r="I1414" s="3" t="s">
        <v>3</v>
      </c>
      <c r="J1414" s="55"/>
      <c r="K1414" s="3"/>
      <c r="L1414" s="48">
        <v>7.2</v>
      </c>
      <c r="M1414" s="5">
        <v>81</v>
      </c>
      <c r="N1414" s="48">
        <v>5.025</v>
      </c>
      <c r="O1414" s="48">
        <v>74.3852459</v>
      </c>
      <c r="P1414" s="5">
        <v>58</v>
      </c>
      <c r="Q1414" s="3"/>
    </row>
    <row x14ac:dyDescent="0.25" r="1415" customHeight="1" ht="16.5">
      <c r="A1415" s="5">
        <v>14183</v>
      </c>
      <c r="B1415" s="3" t="s">
        <v>5250</v>
      </c>
      <c r="C1415" s="3" t="s">
        <v>5251</v>
      </c>
      <c r="D1415" s="5">
        <v>15</v>
      </c>
      <c r="E1415" s="3" t="s">
        <v>82</v>
      </c>
      <c r="F1415" s="5">
        <v>18</v>
      </c>
      <c r="G1415" s="5">
        <v>32</v>
      </c>
      <c r="H1415" s="3" t="s">
        <v>3</v>
      </c>
      <c r="I1415" s="3" t="s">
        <v>3</v>
      </c>
      <c r="J1415" s="55"/>
      <c r="K1415" s="3"/>
      <c r="L1415" s="48">
        <v>6.6</v>
      </c>
      <c r="M1415" s="5">
        <v>83</v>
      </c>
      <c r="N1415" s="48">
        <v>3.853</v>
      </c>
      <c r="O1415" s="48">
        <v>73.0263158</v>
      </c>
      <c r="P1415" s="5">
        <v>59</v>
      </c>
      <c r="Q1415" s="3"/>
    </row>
    <row x14ac:dyDescent="0.25" r="1416" customHeight="1" ht="16.5">
      <c r="A1416" s="5">
        <v>14351</v>
      </c>
      <c r="B1416" s="3" t="s">
        <v>5252</v>
      </c>
      <c r="C1416" s="3" t="s">
        <v>5253</v>
      </c>
      <c r="D1416" s="5">
        <v>8</v>
      </c>
      <c r="E1416" s="3" t="s">
        <v>64</v>
      </c>
      <c r="F1416" s="5">
        <v>9</v>
      </c>
      <c r="G1416" s="5">
        <v>56</v>
      </c>
      <c r="H1416" s="3" t="s">
        <v>3</v>
      </c>
      <c r="I1416" s="3" t="s">
        <v>3</v>
      </c>
      <c r="J1416" s="5">
        <v>3</v>
      </c>
      <c r="K1416" s="3" t="s">
        <v>5254</v>
      </c>
      <c r="L1416" s="48">
        <v>5.4</v>
      </c>
      <c r="M1416" s="5">
        <v>76</v>
      </c>
      <c r="N1416" s="48">
        <v>3.311</v>
      </c>
      <c r="O1416" s="48">
        <v>54.3771044</v>
      </c>
      <c r="P1416" s="7"/>
      <c r="Q1416" s="3"/>
    </row>
    <row x14ac:dyDescent="0.25" r="1417" customHeight="1" ht="16.5">
      <c r="A1417" s="5">
        <v>14358</v>
      </c>
      <c r="B1417" s="3" t="s">
        <v>5255</v>
      </c>
      <c r="C1417" s="3" t="s">
        <v>5256</v>
      </c>
      <c r="D1417" s="5">
        <v>17</v>
      </c>
      <c r="E1417" s="3" t="s">
        <v>311</v>
      </c>
      <c r="F1417" s="5">
        <v>1</v>
      </c>
      <c r="G1417" s="5">
        <v>2</v>
      </c>
      <c r="H1417" s="3" t="s">
        <v>3</v>
      </c>
      <c r="I1417" s="3" t="s">
        <v>3</v>
      </c>
      <c r="J1417" s="5">
        <v>2</v>
      </c>
      <c r="K1417" s="3" t="s">
        <v>5257</v>
      </c>
      <c r="L1417" s="48">
        <v>4.1</v>
      </c>
      <c r="M1417" s="5">
        <v>80</v>
      </c>
      <c r="N1417" s="48">
        <v>2.202</v>
      </c>
      <c r="O1417" s="48">
        <v>57.5</v>
      </c>
      <c r="P1417" s="5">
        <v>29</v>
      </c>
      <c r="Q1417" s="3"/>
    </row>
    <row x14ac:dyDescent="0.25" r="1418" customHeight="1" ht="16.5">
      <c r="A1418" s="5">
        <v>14416</v>
      </c>
      <c r="B1418" s="3" t="s">
        <v>1205</v>
      </c>
      <c r="C1418" s="3" t="s">
        <v>1206</v>
      </c>
      <c r="D1418" s="5">
        <v>15</v>
      </c>
      <c r="E1418" s="3" t="s">
        <v>82</v>
      </c>
      <c r="F1418" s="5">
        <v>10</v>
      </c>
      <c r="G1418" s="5">
        <v>13</v>
      </c>
      <c r="H1418" s="3" t="s">
        <v>3</v>
      </c>
      <c r="I1418" s="3" t="s">
        <v>3</v>
      </c>
      <c r="J1418" s="5">
        <v>2</v>
      </c>
      <c r="K1418" s="3" t="s">
        <v>1207</v>
      </c>
      <c r="L1418" s="48">
        <v>4.4</v>
      </c>
      <c r="M1418" s="5">
        <v>87</v>
      </c>
      <c r="N1418" s="48">
        <v>3.642</v>
      </c>
      <c r="O1418" s="48">
        <v>84.5238095</v>
      </c>
      <c r="P1418" s="5">
        <v>45</v>
      </c>
      <c r="Q1418" s="3"/>
    </row>
    <row x14ac:dyDescent="0.25" r="1419" customHeight="1" ht="16.5">
      <c r="A1419" s="5">
        <v>14527</v>
      </c>
      <c r="B1419" s="3" t="s">
        <v>5258</v>
      </c>
      <c r="C1419" s="3" t="s">
        <v>5259</v>
      </c>
      <c r="D1419" s="5">
        <v>8</v>
      </c>
      <c r="E1419" s="3" t="s">
        <v>64</v>
      </c>
      <c r="F1419" s="5">
        <v>3</v>
      </c>
      <c r="G1419" s="5">
        <v>7</v>
      </c>
      <c r="H1419" s="3" t="s">
        <v>3</v>
      </c>
      <c r="I1419" s="3" t="s">
        <v>3</v>
      </c>
      <c r="J1419" s="5">
        <v>3</v>
      </c>
      <c r="K1419" s="3" t="s">
        <v>5260</v>
      </c>
      <c r="L1419" s="48">
        <v>4.4</v>
      </c>
      <c r="M1419" s="5">
        <v>67</v>
      </c>
      <c r="N1419" s="48">
        <v>3.606</v>
      </c>
      <c r="O1419" s="48">
        <v>79.8913043</v>
      </c>
      <c r="P1419" s="5">
        <v>26</v>
      </c>
      <c r="Q1419" s="3"/>
    </row>
    <row x14ac:dyDescent="0.25" r="1420" customHeight="1" ht="16.5">
      <c r="A1420" s="5">
        <v>14580</v>
      </c>
      <c r="B1420" s="3" t="s">
        <v>5261</v>
      </c>
      <c r="C1420" s="3" t="s">
        <v>5262</v>
      </c>
      <c r="D1420" s="5">
        <v>8</v>
      </c>
      <c r="E1420" s="3" t="s">
        <v>64</v>
      </c>
      <c r="F1420" s="5">
        <v>2</v>
      </c>
      <c r="G1420" s="5">
        <v>7</v>
      </c>
      <c r="H1420" s="3" t="s">
        <v>3</v>
      </c>
      <c r="I1420" s="3" t="s">
        <v>3</v>
      </c>
      <c r="J1420" s="5">
        <v>2</v>
      </c>
      <c r="K1420" s="3" t="s">
        <v>5263</v>
      </c>
      <c r="L1420" s="48">
        <v>6.2</v>
      </c>
      <c r="M1420" s="5">
        <v>86</v>
      </c>
      <c r="N1420" s="48">
        <v>3.703</v>
      </c>
      <c r="O1420" s="48">
        <v>82.0652174</v>
      </c>
      <c r="P1420" s="5">
        <v>51</v>
      </c>
      <c r="Q1420" s="3"/>
    </row>
    <row x14ac:dyDescent="0.25" r="1421" customHeight="1" ht="16.5">
      <c r="A1421" s="5">
        <v>14586</v>
      </c>
      <c r="B1421" s="3" t="s">
        <v>5264</v>
      </c>
      <c r="C1421" s="3" t="s">
        <v>5265</v>
      </c>
      <c r="D1421" s="5">
        <v>16</v>
      </c>
      <c r="E1421" s="3" t="s">
        <v>55</v>
      </c>
      <c r="F1421" s="5">
        <v>27</v>
      </c>
      <c r="G1421" s="5">
        <v>27</v>
      </c>
      <c r="H1421" s="3" t="s">
        <v>3</v>
      </c>
      <c r="I1421" s="3" t="s">
        <v>3</v>
      </c>
      <c r="J1421" s="5">
        <v>2</v>
      </c>
      <c r="K1421" s="3" t="s">
        <v>5266</v>
      </c>
      <c r="L1421" s="48">
        <v>6.1</v>
      </c>
      <c r="M1421" s="5">
        <v>79</v>
      </c>
      <c r="N1421" s="48">
        <v>4.17</v>
      </c>
      <c r="O1421" s="48">
        <v>76.5536723</v>
      </c>
      <c r="P1421" s="5">
        <v>45</v>
      </c>
      <c r="Q1421" s="3"/>
    </row>
    <row x14ac:dyDescent="0.25" r="1422" customHeight="1" ht="16.5">
      <c r="A1422" s="5">
        <v>14669</v>
      </c>
      <c r="B1422" s="3" t="s">
        <v>5267</v>
      </c>
      <c r="C1422" s="3" t="s">
        <v>5268</v>
      </c>
      <c r="D1422" s="5">
        <v>24</v>
      </c>
      <c r="E1422" s="3" t="s">
        <v>281</v>
      </c>
      <c r="F1422" s="5">
        <v>4</v>
      </c>
      <c r="G1422" s="5">
        <v>39</v>
      </c>
      <c r="H1422" s="3" t="s">
        <v>3</v>
      </c>
      <c r="I1422" s="3" t="s">
        <v>3</v>
      </c>
      <c r="J1422" s="55"/>
      <c r="K1422" s="3"/>
      <c r="L1422" s="48">
        <v>2.7</v>
      </c>
      <c r="M1422" s="5">
        <v>84</v>
      </c>
      <c r="N1422" s="48">
        <v>1.393</v>
      </c>
      <c r="O1422" s="48">
        <v>64.4366197</v>
      </c>
      <c r="P1422" s="5">
        <v>26</v>
      </c>
      <c r="Q1422" s="3"/>
    </row>
    <row x14ac:dyDescent="0.25" r="1423" customHeight="1" ht="16.5">
      <c r="A1423" s="5">
        <v>14681</v>
      </c>
      <c r="B1423" s="3" t="s">
        <v>5269</v>
      </c>
      <c r="C1423" s="3" t="s">
        <v>5270</v>
      </c>
      <c r="D1423" s="5">
        <v>16</v>
      </c>
      <c r="E1423" s="3" t="s">
        <v>55</v>
      </c>
      <c r="F1423" s="5">
        <v>41</v>
      </c>
      <c r="G1423" s="5">
        <v>41</v>
      </c>
      <c r="H1423" s="3" t="s">
        <v>3</v>
      </c>
      <c r="I1423" s="3" t="s">
        <v>3</v>
      </c>
      <c r="J1423" s="5">
        <v>2</v>
      </c>
      <c r="K1423" s="3" t="s">
        <v>5271</v>
      </c>
      <c r="L1423" s="5">
        <v>4</v>
      </c>
      <c r="M1423" s="5">
        <v>82</v>
      </c>
      <c r="N1423" s="48">
        <v>2.534</v>
      </c>
      <c r="O1423" s="48">
        <v>74.609375</v>
      </c>
      <c r="P1423" s="5">
        <v>41</v>
      </c>
      <c r="Q1423" s="3"/>
    </row>
    <row x14ac:dyDescent="0.25" r="1424" customHeight="1" ht="16.5">
      <c r="A1424" s="5">
        <v>14715</v>
      </c>
      <c r="B1424" s="3" t="s">
        <v>5272</v>
      </c>
      <c r="C1424" s="3" t="s">
        <v>5273</v>
      </c>
      <c r="D1424" s="5">
        <v>3</v>
      </c>
      <c r="E1424" s="3" t="s">
        <v>146</v>
      </c>
      <c r="F1424" s="5">
        <v>4</v>
      </c>
      <c r="G1424" s="5">
        <v>48</v>
      </c>
      <c r="H1424" s="3" t="s">
        <v>3</v>
      </c>
      <c r="I1424" s="3" t="s">
        <v>3</v>
      </c>
      <c r="J1424" s="5">
        <v>3</v>
      </c>
      <c r="K1424" s="3" t="s">
        <v>5274</v>
      </c>
      <c r="L1424" s="48">
        <v>3.7</v>
      </c>
      <c r="M1424" s="5">
        <v>87</v>
      </c>
      <c r="N1424" s="48">
        <v>2.494</v>
      </c>
      <c r="O1424" s="48">
        <v>61.7647059</v>
      </c>
      <c r="P1424" s="5">
        <v>50</v>
      </c>
      <c r="Q1424" s="3"/>
    </row>
    <row x14ac:dyDescent="0.25" r="1425" customHeight="1" ht="16.5">
      <c r="A1425" s="5">
        <v>14775</v>
      </c>
      <c r="B1425" s="3" t="s">
        <v>1163</v>
      </c>
      <c r="C1425" s="3" t="s">
        <v>1164</v>
      </c>
      <c r="D1425" s="5">
        <v>3</v>
      </c>
      <c r="E1425" s="3" t="s">
        <v>146</v>
      </c>
      <c r="F1425" s="5">
        <v>4</v>
      </c>
      <c r="G1425" s="5">
        <v>14</v>
      </c>
      <c r="H1425" s="3" t="s">
        <v>3</v>
      </c>
      <c r="I1425" s="3" t="s">
        <v>3</v>
      </c>
      <c r="J1425" s="5">
        <v>3</v>
      </c>
      <c r="K1425" s="3" t="s">
        <v>1165</v>
      </c>
      <c r="L1425" s="48">
        <v>4.1</v>
      </c>
      <c r="M1425" s="5">
        <v>75</v>
      </c>
      <c r="N1425" s="48">
        <v>2.485</v>
      </c>
      <c r="O1425" s="48">
        <v>55.2631579</v>
      </c>
      <c r="P1425" s="5">
        <v>32</v>
      </c>
      <c r="Q1425" s="3"/>
    </row>
    <row x14ac:dyDescent="0.25" r="1426" customHeight="1" ht="16.5">
      <c r="A1426" s="5">
        <v>14824</v>
      </c>
      <c r="B1426" s="3" t="s">
        <v>5275</v>
      </c>
      <c r="C1426" s="3" t="s">
        <v>5276</v>
      </c>
      <c r="D1426" s="5">
        <v>17</v>
      </c>
      <c r="E1426" s="3" t="s">
        <v>311</v>
      </c>
      <c r="F1426" s="5">
        <v>2</v>
      </c>
      <c r="G1426" s="5">
        <v>6</v>
      </c>
      <c r="H1426" s="3" t="s">
        <v>3</v>
      </c>
      <c r="I1426" s="3" t="s">
        <v>3</v>
      </c>
      <c r="J1426" s="55"/>
      <c r="K1426" s="3"/>
      <c r="L1426" s="48">
        <v>3.3</v>
      </c>
      <c r="M1426" s="5">
        <v>75</v>
      </c>
      <c r="N1426" s="48">
        <v>2.721</v>
      </c>
      <c r="O1426" s="48">
        <v>71.6666667</v>
      </c>
      <c r="P1426" s="5">
        <v>33</v>
      </c>
      <c r="Q1426" s="3"/>
    </row>
    <row x14ac:dyDescent="0.25" r="1427" customHeight="1" ht="16.5">
      <c r="A1427" s="5">
        <v>14834</v>
      </c>
      <c r="B1427" s="3" t="s">
        <v>5277</v>
      </c>
      <c r="C1427" s="3" t="s">
        <v>5278</v>
      </c>
      <c r="D1427" s="5">
        <v>37</v>
      </c>
      <c r="E1427" s="3" t="s">
        <v>446</v>
      </c>
      <c r="F1427" s="5">
        <v>4</v>
      </c>
      <c r="G1427" s="5">
        <v>8</v>
      </c>
      <c r="H1427" s="3" t="s">
        <v>3</v>
      </c>
      <c r="I1427" s="3" t="s">
        <v>3</v>
      </c>
      <c r="J1427" s="5">
        <v>3</v>
      </c>
      <c r="K1427" s="3" t="s">
        <v>5279</v>
      </c>
      <c r="L1427" s="48">
        <v>4.3</v>
      </c>
      <c r="M1427" s="5">
        <v>82</v>
      </c>
      <c r="N1427" s="48">
        <v>3.634</v>
      </c>
      <c r="O1427" s="48">
        <v>71.2903226</v>
      </c>
      <c r="P1427" s="5">
        <v>38</v>
      </c>
      <c r="Q1427" s="3"/>
    </row>
    <row x14ac:dyDescent="0.25" r="1428" customHeight="1" ht="16.5">
      <c r="A1428" s="5">
        <v>15101</v>
      </c>
      <c r="B1428" s="3" t="s">
        <v>5280</v>
      </c>
      <c r="C1428" s="3" t="s">
        <v>5281</v>
      </c>
      <c r="D1428" s="5">
        <v>4</v>
      </c>
      <c r="E1428" s="3" t="s">
        <v>243</v>
      </c>
      <c r="F1428" s="5">
        <v>20</v>
      </c>
      <c r="G1428" s="5">
        <v>310</v>
      </c>
      <c r="H1428" s="3" t="s">
        <v>3</v>
      </c>
      <c r="I1428" s="3" t="s">
        <v>3</v>
      </c>
      <c r="J1428" s="5">
        <v>2</v>
      </c>
      <c r="K1428" s="3" t="s">
        <v>5282</v>
      </c>
      <c r="L1428" s="48">
        <v>4.7</v>
      </c>
      <c r="M1428" s="5">
        <v>81</v>
      </c>
      <c r="N1428" s="48">
        <v>3.288</v>
      </c>
      <c r="O1428" s="48">
        <v>61.8644068</v>
      </c>
      <c r="P1428" s="5">
        <v>54</v>
      </c>
      <c r="Q1428" s="3"/>
    </row>
    <row x14ac:dyDescent="0.25" r="1429" customHeight="1" ht="16.5">
      <c r="A1429" s="5">
        <v>15171</v>
      </c>
      <c r="B1429" s="3" t="s">
        <v>5283</v>
      </c>
      <c r="C1429" s="3" t="s">
        <v>5284</v>
      </c>
      <c r="D1429" s="5">
        <v>15</v>
      </c>
      <c r="E1429" s="3" t="s">
        <v>82</v>
      </c>
      <c r="F1429" s="5">
        <v>3</v>
      </c>
      <c r="G1429" s="5">
        <v>4</v>
      </c>
      <c r="H1429" s="3" t="s">
        <v>3</v>
      </c>
      <c r="I1429" s="3" t="s">
        <v>3</v>
      </c>
      <c r="J1429" s="55"/>
      <c r="K1429" s="3"/>
      <c r="L1429" s="48">
        <v>4.7</v>
      </c>
      <c r="M1429" s="5">
        <v>76</v>
      </c>
      <c r="N1429" s="48">
        <v>2.674</v>
      </c>
      <c r="O1429" s="48">
        <v>56.884058</v>
      </c>
      <c r="P1429" s="5">
        <v>24</v>
      </c>
      <c r="Q1429" s="3"/>
    </row>
    <row x14ac:dyDescent="0.25" r="1430" customHeight="1" ht="16.5">
      <c r="A1430" s="5">
        <v>15191</v>
      </c>
      <c r="B1430" s="3" t="s">
        <v>5285</v>
      </c>
      <c r="C1430" s="3" t="s">
        <v>5286</v>
      </c>
      <c r="D1430" s="5">
        <v>21</v>
      </c>
      <c r="E1430" s="3" t="s">
        <v>60</v>
      </c>
      <c r="F1430" s="5">
        <v>8</v>
      </c>
      <c r="G1430" s="5">
        <v>23</v>
      </c>
      <c r="H1430" s="3" t="s">
        <v>3</v>
      </c>
      <c r="I1430" s="3" t="s">
        <v>3</v>
      </c>
      <c r="J1430" s="5">
        <v>2</v>
      </c>
      <c r="K1430" s="3" t="s">
        <v>5287</v>
      </c>
      <c r="L1430" s="48">
        <v>4.6</v>
      </c>
      <c r="M1430" s="5">
        <v>77</v>
      </c>
      <c r="N1430" s="48">
        <v>3.023</v>
      </c>
      <c r="O1430" s="48">
        <v>59.804</v>
      </c>
      <c r="P1430" s="5">
        <v>53</v>
      </c>
      <c r="Q1430" s="3"/>
    </row>
    <row x14ac:dyDescent="0.25" r="1431" customHeight="1" ht="16.5">
      <c r="A1431" s="5">
        <v>15324</v>
      </c>
      <c r="B1431" s="3" t="s">
        <v>5288</v>
      </c>
      <c r="C1431" s="3" t="s">
        <v>5289</v>
      </c>
      <c r="D1431" s="5">
        <v>15</v>
      </c>
      <c r="E1431" s="3" t="s">
        <v>82</v>
      </c>
      <c r="F1431" s="5">
        <v>8</v>
      </c>
      <c r="G1431" s="5">
        <v>17</v>
      </c>
      <c r="H1431" s="3" t="s">
        <v>3</v>
      </c>
      <c r="I1431" s="3" t="s">
        <v>3</v>
      </c>
      <c r="J1431" s="5">
        <v>2</v>
      </c>
      <c r="K1431" s="3" t="s">
        <v>5290</v>
      </c>
      <c r="L1431" s="48">
        <v>3.8</v>
      </c>
      <c r="M1431" s="5">
        <v>75</v>
      </c>
      <c r="N1431" s="48">
        <v>2.826</v>
      </c>
      <c r="O1431" s="48">
        <v>68.5897436</v>
      </c>
      <c r="P1431" s="5">
        <v>27</v>
      </c>
      <c r="Q1431" s="3"/>
    </row>
    <row x14ac:dyDescent="0.25" r="1432" customHeight="1" ht="16.5">
      <c r="A1432" s="5">
        <v>15478</v>
      </c>
      <c r="B1432" s="3" t="s">
        <v>5291</v>
      </c>
      <c r="C1432" s="3" t="s">
        <v>5292</v>
      </c>
      <c r="D1432" s="5">
        <v>22</v>
      </c>
      <c r="E1432" s="3" t="s">
        <v>75</v>
      </c>
      <c r="F1432" s="5">
        <v>13</v>
      </c>
      <c r="G1432" s="5">
        <v>25</v>
      </c>
      <c r="H1432" s="3" t="s">
        <v>2</v>
      </c>
      <c r="I1432" s="3" t="s">
        <v>3</v>
      </c>
      <c r="J1432" s="5">
        <v>3</v>
      </c>
      <c r="K1432" s="3" t="s">
        <v>5293</v>
      </c>
      <c r="L1432" s="48">
        <v>4.7</v>
      </c>
      <c r="M1432" s="5">
        <v>80</v>
      </c>
      <c r="N1432" s="48">
        <v>2.791</v>
      </c>
      <c r="O1432" s="5">
        <v>50</v>
      </c>
      <c r="P1432" s="5">
        <v>39</v>
      </c>
      <c r="Q1432" s="3"/>
    </row>
    <row x14ac:dyDescent="0.25" r="1433" customHeight="1" ht="16.5">
      <c r="A1433" s="5">
        <v>15579</v>
      </c>
      <c r="B1433" s="3" t="s">
        <v>5294</v>
      </c>
      <c r="C1433" s="3" t="s">
        <v>5295</v>
      </c>
      <c r="D1433" s="5">
        <v>21</v>
      </c>
      <c r="E1433" s="3" t="s">
        <v>60</v>
      </c>
      <c r="F1433" s="5">
        <v>4</v>
      </c>
      <c r="G1433" s="5">
        <v>41</v>
      </c>
      <c r="H1433" s="3" t="s">
        <v>3</v>
      </c>
      <c r="I1433" s="3" t="s">
        <v>3</v>
      </c>
      <c r="J1433" s="55"/>
      <c r="K1433" s="3"/>
      <c r="L1433" s="48">
        <v>3.1</v>
      </c>
      <c r="M1433" s="5">
        <v>76</v>
      </c>
      <c r="N1433" s="48">
        <v>1.806</v>
      </c>
      <c r="O1433" s="48">
        <v>40.5882353</v>
      </c>
      <c r="P1433" s="5">
        <v>39</v>
      </c>
      <c r="Q1433" s="3"/>
    </row>
    <row x14ac:dyDescent="0.25" r="1434" customHeight="1" ht="16.5">
      <c r="A1434" s="5">
        <v>15603</v>
      </c>
      <c r="B1434" s="3" t="s">
        <v>5296</v>
      </c>
      <c r="C1434" s="3" t="s">
        <v>5297</v>
      </c>
      <c r="D1434" s="5">
        <v>10</v>
      </c>
      <c r="E1434" s="3" t="s">
        <v>1859</v>
      </c>
      <c r="F1434" s="5">
        <v>1</v>
      </c>
      <c r="G1434" s="5">
        <v>13</v>
      </c>
      <c r="H1434" s="3" t="s">
        <v>3</v>
      </c>
      <c r="I1434" s="3" t="s">
        <v>3</v>
      </c>
      <c r="J1434" s="5">
        <v>3</v>
      </c>
      <c r="K1434" s="3" t="s">
        <v>5298</v>
      </c>
      <c r="L1434" s="48">
        <v>5.2</v>
      </c>
      <c r="M1434" s="5">
        <v>79</v>
      </c>
      <c r="N1434" s="48">
        <v>3.527</v>
      </c>
      <c r="O1434" s="5">
        <v>70</v>
      </c>
      <c r="P1434" s="5">
        <v>30</v>
      </c>
      <c r="Q1434" s="3"/>
    </row>
    <row x14ac:dyDescent="0.25" r="1435" customHeight="1" ht="16.5">
      <c r="A1435" s="5">
        <v>15685</v>
      </c>
      <c r="B1435" s="3" t="s">
        <v>5299</v>
      </c>
      <c r="C1435" s="3" t="s">
        <v>5300</v>
      </c>
      <c r="D1435" s="5">
        <v>16</v>
      </c>
      <c r="E1435" s="3" t="s">
        <v>55</v>
      </c>
      <c r="F1435" s="5">
        <v>11</v>
      </c>
      <c r="G1435" s="5">
        <v>11</v>
      </c>
      <c r="H1435" s="3" t="s">
        <v>3</v>
      </c>
      <c r="I1435" s="3" t="s">
        <v>3</v>
      </c>
      <c r="J1435" s="5">
        <v>2</v>
      </c>
      <c r="K1435" s="3" t="s">
        <v>5301</v>
      </c>
      <c r="L1435" s="48">
        <v>5.2</v>
      </c>
      <c r="M1435" s="5">
        <v>82</v>
      </c>
      <c r="N1435" s="48">
        <v>3.351</v>
      </c>
      <c r="O1435" s="48">
        <v>68.872549</v>
      </c>
      <c r="P1435" s="5">
        <v>31</v>
      </c>
      <c r="Q1435" s="3"/>
    </row>
    <row x14ac:dyDescent="0.25" r="1436" customHeight="1" ht="16.5">
      <c r="A1436" s="5">
        <v>15761</v>
      </c>
      <c r="B1436" s="3" t="s">
        <v>5302</v>
      </c>
      <c r="C1436" s="3" t="s">
        <v>5303</v>
      </c>
      <c r="D1436" s="5">
        <v>15</v>
      </c>
      <c r="E1436" s="3" t="s">
        <v>82</v>
      </c>
      <c r="F1436" s="5">
        <v>2</v>
      </c>
      <c r="G1436" s="5">
        <v>6</v>
      </c>
      <c r="H1436" s="3" t="s">
        <v>3</v>
      </c>
      <c r="I1436" s="3" t="s">
        <v>3</v>
      </c>
      <c r="J1436" s="5">
        <v>2</v>
      </c>
      <c r="K1436" s="3" t="s">
        <v>5304</v>
      </c>
      <c r="L1436" s="48">
        <v>4.6</v>
      </c>
      <c r="M1436" s="5">
        <v>81</v>
      </c>
      <c r="N1436" s="48">
        <v>2.695</v>
      </c>
      <c r="O1436" s="48">
        <v>70.1219512</v>
      </c>
      <c r="P1436" s="5">
        <v>31</v>
      </c>
      <c r="Q1436" s="3"/>
    </row>
    <row x14ac:dyDescent="0.25" r="1437" customHeight="1" ht="16.5">
      <c r="A1437" s="5">
        <v>15815</v>
      </c>
      <c r="B1437" s="3" t="s">
        <v>5305</v>
      </c>
      <c r="C1437" s="3" t="s">
        <v>5306</v>
      </c>
      <c r="D1437" s="5">
        <v>6</v>
      </c>
      <c r="E1437" s="3" t="s">
        <v>56</v>
      </c>
      <c r="F1437" s="5">
        <v>2</v>
      </c>
      <c r="G1437" s="5">
        <v>3</v>
      </c>
      <c r="H1437" s="3" t="s">
        <v>3</v>
      </c>
      <c r="I1437" s="3" t="s">
        <v>3</v>
      </c>
      <c r="J1437" s="5">
        <v>3</v>
      </c>
      <c r="K1437" s="3" t="s">
        <v>5307</v>
      </c>
      <c r="L1437" s="48">
        <v>2.5</v>
      </c>
      <c r="M1437" s="5">
        <v>77</v>
      </c>
      <c r="N1437" s="48">
        <v>1.195</v>
      </c>
      <c r="O1437" s="48">
        <v>40.625</v>
      </c>
      <c r="P1437" s="5">
        <v>20</v>
      </c>
      <c r="Q1437" s="3"/>
    </row>
    <row x14ac:dyDescent="0.25" r="1438" customHeight="1" ht="16.5">
      <c r="A1438" s="5">
        <v>15859</v>
      </c>
      <c r="B1438" s="3" t="s">
        <v>5308</v>
      </c>
      <c r="C1438" s="3" t="s">
        <v>5309</v>
      </c>
      <c r="D1438" s="5">
        <v>24</v>
      </c>
      <c r="E1438" s="3" t="s">
        <v>281</v>
      </c>
      <c r="F1438" s="5">
        <v>1</v>
      </c>
      <c r="G1438" s="5">
        <v>26</v>
      </c>
      <c r="H1438" s="3" t="s">
        <v>3</v>
      </c>
      <c r="I1438" s="3" t="s">
        <v>3</v>
      </c>
      <c r="J1438" s="55"/>
      <c r="K1438" s="3"/>
      <c r="L1438" s="48">
        <v>2.1</v>
      </c>
      <c r="M1438" s="5">
        <v>78</v>
      </c>
      <c r="N1438" s="48">
        <v>1.049</v>
      </c>
      <c r="O1438" s="48">
        <v>46.1267606</v>
      </c>
      <c r="P1438" s="5">
        <v>23</v>
      </c>
      <c r="Q1438" s="3"/>
    </row>
    <row x14ac:dyDescent="0.25" r="1439" customHeight="1" ht="16.5">
      <c r="A1439" s="5">
        <v>15899</v>
      </c>
      <c r="B1439" s="3" t="s">
        <v>5310</v>
      </c>
      <c r="C1439" s="3" t="s">
        <v>5311</v>
      </c>
      <c r="D1439" s="5">
        <v>8</v>
      </c>
      <c r="E1439" s="3" t="s">
        <v>64</v>
      </c>
      <c r="F1439" s="5">
        <v>5</v>
      </c>
      <c r="G1439" s="5">
        <v>6</v>
      </c>
      <c r="H1439" s="3" t="s">
        <v>3</v>
      </c>
      <c r="I1439" s="3" t="s">
        <v>3</v>
      </c>
      <c r="J1439" s="5">
        <v>3</v>
      </c>
      <c r="K1439" s="3" t="s">
        <v>5312</v>
      </c>
      <c r="L1439" s="48">
        <v>6.1</v>
      </c>
      <c r="M1439" s="5">
        <v>82</v>
      </c>
      <c r="N1439" s="48">
        <v>2.946</v>
      </c>
      <c r="O1439" s="48">
        <v>58.5784314</v>
      </c>
      <c r="P1439" s="5">
        <v>46</v>
      </c>
      <c r="Q1439" s="3"/>
    </row>
    <row x14ac:dyDescent="0.25" r="1440" customHeight="1" ht="16.5">
      <c r="A1440" s="5">
        <v>15906</v>
      </c>
      <c r="B1440" s="3" t="s">
        <v>5313</v>
      </c>
      <c r="C1440" s="3" t="s">
        <v>5314</v>
      </c>
      <c r="D1440" s="5">
        <v>12</v>
      </c>
      <c r="E1440" s="3" t="s">
        <v>912</v>
      </c>
      <c r="F1440" s="5">
        <v>1</v>
      </c>
      <c r="G1440" s="5">
        <v>11</v>
      </c>
      <c r="H1440" s="3" t="s">
        <v>4</v>
      </c>
      <c r="I1440" s="3" t="s">
        <v>3</v>
      </c>
      <c r="J1440" s="5">
        <v>2</v>
      </c>
      <c r="K1440" s="3" t="s">
        <v>5315</v>
      </c>
      <c r="L1440" s="48">
        <v>2.9</v>
      </c>
      <c r="M1440" s="5">
        <v>64</v>
      </c>
      <c r="N1440" s="48">
        <v>1.512</v>
      </c>
      <c r="O1440" s="48">
        <v>66.1764706</v>
      </c>
      <c r="P1440" s="5">
        <v>24</v>
      </c>
      <c r="Q1440" s="3"/>
    </row>
    <row x14ac:dyDescent="0.25" r="1441" customHeight="1" ht="16.5">
      <c r="A1441" s="5">
        <v>15930</v>
      </c>
      <c r="B1441" s="3" t="s">
        <v>5316</v>
      </c>
      <c r="C1441" s="3" t="s">
        <v>5317</v>
      </c>
      <c r="D1441" s="5">
        <v>15</v>
      </c>
      <c r="E1441" s="3" t="s">
        <v>82</v>
      </c>
      <c r="F1441" s="5">
        <v>2</v>
      </c>
      <c r="G1441" s="5">
        <v>1</v>
      </c>
      <c r="H1441" s="3" t="s">
        <v>3</v>
      </c>
      <c r="I1441" s="3" t="s">
        <v>3</v>
      </c>
      <c r="J1441" s="55"/>
      <c r="K1441" s="3"/>
      <c r="L1441" s="48">
        <v>7.3</v>
      </c>
      <c r="M1441" s="5">
        <v>87</v>
      </c>
      <c r="N1441" s="48">
        <v>4.207</v>
      </c>
      <c r="O1441" s="48">
        <v>79.1666667</v>
      </c>
      <c r="P1441" s="5">
        <v>45</v>
      </c>
      <c r="Q1441" s="3"/>
    </row>
    <row x14ac:dyDescent="0.25" r="1442" customHeight="1" ht="16.5">
      <c r="A1442" s="5">
        <v>15964</v>
      </c>
      <c r="B1442" s="3" t="s">
        <v>1014</v>
      </c>
      <c r="C1442" s="3" t="s">
        <v>1015</v>
      </c>
      <c r="D1442" s="5">
        <v>15</v>
      </c>
      <c r="E1442" s="3" t="s">
        <v>82</v>
      </c>
      <c r="F1442" s="5">
        <v>10</v>
      </c>
      <c r="G1442" s="5">
        <v>11</v>
      </c>
      <c r="H1442" s="3" t="s">
        <v>3</v>
      </c>
      <c r="I1442" s="3" t="s">
        <v>3</v>
      </c>
      <c r="J1442" s="5">
        <v>2</v>
      </c>
      <c r="K1442" s="3" t="s">
        <v>1016</v>
      </c>
      <c r="L1442" s="5">
        <v>6</v>
      </c>
      <c r="M1442" s="5">
        <v>84</v>
      </c>
      <c r="N1442" s="48">
        <v>3.561</v>
      </c>
      <c r="O1442" s="48">
        <v>67.2043011</v>
      </c>
      <c r="P1442" s="5">
        <v>45</v>
      </c>
      <c r="Q1442" s="3"/>
    </row>
    <row x14ac:dyDescent="0.25" r="1443" customHeight="1" ht="16.5">
      <c r="A1443" s="5">
        <v>15993</v>
      </c>
      <c r="B1443" s="3" t="s">
        <v>5318</v>
      </c>
      <c r="C1443" s="3" t="s">
        <v>5319</v>
      </c>
      <c r="D1443" s="5">
        <v>22</v>
      </c>
      <c r="E1443" s="3" t="s">
        <v>75</v>
      </c>
      <c r="F1443" s="5">
        <v>1</v>
      </c>
      <c r="G1443" s="5">
        <v>13</v>
      </c>
      <c r="H1443" s="3" t="s">
        <v>3</v>
      </c>
      <c r="I1443" s="3" t="s">
        <v>3</v>
      </c>
      <c r="J1443" s="5">
        <v>2</v>
      </c>
      <c r="K1443" s="3" t="s">
        <v>5320</v>
      </c>
      <c r="L1443" s="48">
        <v>3.3</v>
      </c>
      <c r="M1443" s="5">
        <v>73</v>
      </c>
      <c r="N1443" s="48">
        <v>1.957</v>
      </c>
      <c r="O1443" s="5">
        <v>50</v>
      </c>
      <c r="P1443" s="5">
        <v>32</v>
      </c>
      <c r="Q1443" s="3"/>
    </row>
    <row x14ac:dyDescent="0.25" r="1444" customHeight="1" ht="16.5">
      <c r="A1444" s="5">
        <v>16060</v>
      </c>
      <c r="B1444" s="3" t="s">
        <v>971</v>
      </c>
      <c r="C1444" s="3" t="s">
        <v>972</v>
      </c>
      <c r="D1444" s="5">
        <v>15</v>
      </c>
      <c r="E1444" s="3" t="s">
        <v>82</v>
      </c>
      <c r="F1444" s="5">
        <v>4</v>
      </c>
      <c r="G1444" s="5">
        <v>4</v>
      </c>
      <c r="H1444" s="3" t="s">
        <v>3</v>
      </c>
      <c r="I1444" s="3" t="s">
        <v>3</v>
      </c>
      <c r="J1444" s="5">
        <v>3</v>
      </c>
      <c r="K1444" s="3" t="s">
        <v>973</v>
      </c>
      <c r="L1444" s="48">
        <v>4.4</v>
      </c>
      <c r="M1444" s="5">
        <v>83</v>
      </c>
      <c r="N1444" s="48">
        <v>2.576</v>
      </c>
      <c r="O1444" s="48">
        <v>64.2857143</v>
      </c>
      <c r="P1444" s="5">
        <v>33</v>
      </c>
      <c r="Q1444" s="3"/>
    </row>
    <row x14ac:dyDescent="0.25" r="1445" customHeight="1" ht="16.5">
      <c r="A1445" s="5">
        <v>16074</v>
      </c>
      <c r="B1445" s="3" t="s">
        <v>5321</v>
      </c>
      <c r="C1445" s="3" t="s">
        <v>5322</v>
      </c>
      <c r="D1445" s="5">
        <v>20</v>
      </c>
      <c r="E1445" s="3" t="s">
        <v>265</v>
      </c>
      <c r="F1445" s="5">
        <v>1</v>
      </c>
      <c r="G1445" s="5">
        <v>6</v>
      </c>
      <c r="H1445" s="3" t="s">
        <v>3</v>
      </c>
      <c r="I1445" s="3" t="s">
        <v>3</v>
      </c>
      <c r="J1445" s="5">
        <v>2</v>
      </c>
      <c r="K1445" s="3" t="s">
        <v>5323</v>
      </c>
      <c r="L1445" s="48">
        <v>2.9</v>
      </c>
      <c r="M1445" s="5">
        <v>85</v>
      </c>
      <c r="N1445" s="48">
        <v>1.726</v>
      </c>
      <c r="O1445" s="48">
        <v>32.843</v>
      </c>
      <c r="P1445" s="5">
        <v>35</v>
      </c>
      <c r="Q1445" s="3"/>
    </row>
    <row x14ac:dyDescent="0.25" r="1446" customHeight="1" ht="16.5">
      <c r="A1446" s="5">
        <v>16116</v>
      </c>
      <c r="B1446" s="3" t="s">
        <v>5324</v>
      </c>
      <c r="C1446" s="3" t="s">
        <v>5325</v>
      </c>
      <c r="D1446" s="5">
        <v>15</v>
      </c>
      <c r="E1446" s="3" t="s">
        <v>82</v>
      </c>
      <c r="F1446" s="5">
        <v>2</v>
      </c>
      <c r="G1446" s="5">
        <v>6</v>
      </c>
      <c r="H1446" s="3" t="s">
        <v>3</v>
      </c>
      <c r="I1446" s="3" t="s">
        <v>3</v>
      </c>
      <c r="J1446" s="5">
        <v>2</v>
      </c>
      <c r="K1446" s="3" t="s">
        <v>5326</v>
      </c>
      <c r="L1446" s="48">
        <v>4.9</v>
      </c>
      <c r="M1446" s="5">
        <v>79</v>
      </c>
      <c r="N1446" s="48">
        <v>2.616</v>
      </c>
      <c r="O1446" s="48">
        <v>63.2352941</v>
      </c>
      <c r="P1446" s="5">
        <v>28</v>
      </c>
      <c r="Q1446" s="3"/>
    </row>
    <row x14ac:dyDescent="0.25" r="1447" customHeight="1" ht="16.5">
      <c r="A1447" s="5">
        <v>16137</v>
      </c>
      <c r="B1447" s="3" t="s">
        <v>962</v>
      </c>
      <c r="C1447" s="3" t="s">
        <v>963</v>
      </c>
      <c r="D1447" s="5">
        <v>37</v>
      </c>
      <c r="E1447" s="3" t="s">
        <v>446</v>
      </c>
      <c r="F1447" s="5">
        <v>1</v>
      </c>
      <c r="G1447" s="5">
        <v>1</v>
      </c>
      <c r="H1447" s="3" t="s">
        <v>3</v>
      </c>
      <c r="I1447" s="3" t="s">
        <v>3</v>
      </c>
      <c r="J1447" s="5">
        <v>2</v>
      </c>
      <c r="K1447" s="3" t="s">
        <v>964</v>
      </c>
      <c r="L1447" s="48">
        <v>2.9</v>
      </c>
      <c r="M1447" s="5">
        <v>68</v>
      </c>
      <c r="N1447" s="48">
        <v>1.647</v>
      </c>
      <c r="O1447" s="48">
        <v>40.9090909</v>
      </c>
      <c r="P1447" s="5">
        <v>28</v>
      </c>
      <c r="Q1447" s="3"/>
    </row>
    <row x14ac:dyDescent="0.25" r="1448" customHeight="1" ht="16.5">
      <c r="A1448" s="5">
        <v>16156</v>
      </c>
      <c r="B1448" s="3" t="s">
        <v>5327</v>
      </c>
      <c r="C1448" s="3" t="s">
        <v>5328</v>
      </c>
      <c r="D1448" s="5">
        <v>21</v>
      </c>
      <c r="E1448" s="3" t="s">
        <v>60</v>
      </c>
      <c r="F1448" s="5">
        <v>1</v>
      </c>
      <c r="G1448" s="5">
        <v>26</v>
      </c>
      <c r="H1448" s="3" t="s">
        <v>3</v>
      </c>
      <c r="I1448" s="3" t="s">
        <v>3</v>
      </c>
      <c r="J1448" s="55"/>
      <c r="K1448" s="3"/>
      <c r="L1448" s="48">
        <v>1.7</v>
      </c>
      <c r="M1448" s="5">
        <v>78</v>
      </c>
      <c r="N1448" s="48">
        <v>1.092</v>
      </c>
      <c r="O1448" s="48">
        <v>3.8461538</v>
      </c>
      <c r="P1448" s="5">
        <v>17</v>
      </c>
      <c r="Q1448" s="3"/>
    </row>
    <row x14ac:dyDescent="0.25" r="1449" customHeight="1" ht="16.5">
      <c r="A1449" s="5">
        <v>16208</v>
      </c>
      <c r="B1449" s="3" t="s">
        <v>5329</v>
      </c>
      <c r="C1449" s="3" t="s">
        <v>5330</v>
      </c>
      <c r="D1449" s="5">
        <v>21</v>
      </c>
      <c r="E1449" s="3" t="s">
        <v>60</v>
      </c>
      <c r="F1449" s="5">
        <v>30</v>
      </c>
      <c r="G1449" s="5">
        <v>140</v>
      </c>
      <c r="H1449" s="3" t="s">
        <v>3</v>
      </c>
      <c r="I1449" s="3" t="s">
        <v>3</v>
      </c>
      <c r="J1449" s="5">
        <v>2</v>
      </c>
      <c r="K1449" s="3" t="s">
        <v>5331</v>
      </c>
      <c r="L1449" s="5">
        <v>2</v>
      </c>
      <c r="M1449" s="5">
        <v>77</v>
      </c>
      <c r="N1449" s="13"/>
      <c r="O1449" s="13"/>
      <c r="P1449" s="5">
        <v>28</v>
      </c>
      <c r="Q1449" s="3"/>
    </row>
    <row x14ac:dyDescent="0.25" r="1450" customHeight="1" ht="16.5">
      <c r="A1450" s="5">
        <v>16244</v>
      </c>
      <c r="B1450" s="3" t="s">
        <v>5332</v>
      </c>
      <c r="C1450" s="3" t="s">
        <v>5333</v>
      </c>
      <c r="D1450" s="5">
        <v>16</v>
      </c>
      <c r="E1450" s="3" t="s">
        <v>55</v>
      </c>
      <c r="F1450" s="5">
        <v>1</v>
      </c>
      <c r="G1450" s="5">
        <v>1</v>
      </c>
      <c r="H1450" s="3" t="s">
        <v>3</v>
      </c>
      <c r="I1450" s="3" t="s">
        <v>3</v>
      </c>
      <c r="J1450" s="55"/>
      <c r="K1450" s="3"/>
      <c r="L1450" s="48">
        <v>5.1</v>
      </c>
      <c r="M1450" s="5">
        <v>82</v>
      </c>
      <c r="N1450" s="13"/>
      <c r="O1450" s="13"/>
      <c r="P1450" s="5">
        <v>22</v>
      </c>
      <c r="Q1450" s="3"/>
    </row>
    <row x14ac:dyDescent="0.25" r="1451" customHeight="1" ht="16.5">
      <c r="A1451" s="5">
        <v>16342</v>
      </c>
      <c r="B1451" s="3" t="s">
        <v>5334</v>
      </c>
      <c r="C1451" s="3" t="s">
        <v>5335</v>
      </c>
      <c r="D1451" s="5">
        <v>15</v>
      </c>
      <c r="E1451" s="3" t="s">
        <v>82</v>
      </c>
      <c r="F1451" s="5">
        <v>2</v>
      </c>
      <c r="G1451" s="5">
        <v>9</v>
      </c>
      <c r="H1451" s="3" t="s">
        <v>3</v>
      </c>
      <c r="I1451" s="3" t="s">
        <v>3</v>
      </c>
      <c r="J1451" s="55"/>
      <c r="K1451" s="3"/>
      <c r="L1451" s="48">
        <v>4.7</v>
      </c>
      <c r="M1451" s="5">
        <v>68</v>
      </c>
      <c r="N1451" s="48">
        <v>3.401</v>
      </c>
      <c r="O1451" s="48">
        <v>82.1428571</v>
      </c>
      <c r="P1451" s="5">
        <v>42</v>
      </c>
      <c r="Q1451" s="3"/>
    </row>
    <row x14ac:dyDescent="0.25" r="1452" customHeight="1" ht="16.5">
      <c r="A1452" s="5">
        <v>16448</v>
      </c>
      <c r="B1452" s="3" t="s">
        <v>5336</v>
      </c>
      <c r="C1452" s="3" t="s">
        <v>5337</v>
      </c>
      <c r="D1452" s="5">
        <v>16</v>
      </c>
      <c r="E1452" s="3" t="s">
        <v>55</v>
      </c>
      <c r="F1452" s="5">
        <v>10</v>
      </c>
      <c r="G1452" s="5">
        <v>10</v>
      </c>
      <c r="H1452" s="3" t="s">
        <v>2</v>
      </c>
      <c r="I1452" s="3" t="s">
        <v>3</v>
      </c>
      <c r="J1452" s="5">
        <v>2</v>
      </c>
      <c r="K1452" s="3" t="s">
        <v>5338</v>
      </c>
      <c r="L1452" s="48">
        <v>6.1</v>
      </c>
      <c r="M1452" s="5">
        <v>93</v>
      </c>
      <c r="N1452" s="48">
        <v>3.396</v>
      </c>
      <c r="O1452" s="48">
        <v>62.9032258</v>
      </c>
      <c r="P1452" s="5">
        <v>35</v>
      </c>
      <c r="Q1452" s="3"/>
    </row>
    <row x14ac:dyDescent="0.25" r="1453" customHeight="1" ht="16.5">
      <c r="A1453" s="5">
        <v>16484</v>
      </c>
      <c r="B1453" s="3" t="s">
        <v>5339</v>
      </c>
      <c r="C1453" s="3" t="s">
        <v>5340</v>
      </c>
      <c r="D1453" s="5">
        <v>17</v>
      </c>
      <c r="E1453" s="3" t="s">
        <v>311</v>
      </c>
      <c r="F1453" s="5">
        <v>2</v>
      </c>
      <c r="G1453" s="5">
        <v>17</v>
      </c>
      <c r="H1453" s="3" t="s">
        <v>3</v>
      </c>
      <c r="I1453" s="3" t="s">
        <v>3</v>
      </c>
      <c r="J1453" s="5">
        <v>2</v>
      </c>
      <c r="K1453" s="3" t="s">
        <v>5341</v>
      </c>
      <c r="L1453" s="48">
        <v>4.5</v>
      </c>
      <c r="M1453" s="5">
        <v>80</v>
      </c>
      <c r="N1453" s="48">
        <v>2.566</v>
      </c>
      <c r="O1453" s="48">
        <v>67.6829268</v>
      </c>
      <c r="P1453" s="5">
        <v>34</v>
      </c>
      <c r="Q1453" s="3"/>
    </row>
    <row x14ac:dyDescent="0.25" r="1454" customHeight="1" ht="16.5">
      <c r="A1454" s="5">
        <v>16555</v>
      </c>
      <c r="B1454" s="3" t="s">
        <v>5342</v>
      </c>
      <c r="C1454" s="3" t="s">
        <v>5343</v>
      </c>
      <c r="D1454" s="5">
        <v>15</v>
      </c>
      <c r="E1454" s="3" t="s">
        <v>82</v>
      </c>
      <c r="F1454" s="5">
        <v>1</v>
      </c>
      <c r="G1454" s="5">
        <v>14</v>
      </c>
      <c r="H1454" s="3" t="s">
        <v>3</v>
      </c>
      <c r="I1454" s="3" t="s">
        <v>3</v>
      </c>
      <c r="J1454" s="5">
        <v>2</v>
      </c>
      <c r="K1454" s="3" t="s">
        <v>5344</v>
      </c>
      <c r="L1454" s="48">
        <v>7.1</v>
      </c>
      <c r="M1454" s="5">
        <v>86</v>
      </c>
      <c r="N1454" s="48">
        <v>3.538</v>
      </c>
      <c r="O1454" s="48">
        <v>63.406</v>
      </c>
      <c r="P1454" s="5">
        <v>40</v>
      </c>
      <c r="Q1454" s="3"/>
    </row>
    <row x14ac:dyDescent="0.25" r="1455" customHeight="1" ht="16.5">
      <c r="A1455" s="5">
        <v>16560</v>
      </c>
      <c r="B1455" s="3" t="s">
        <v>5345</v>
      </c>
      <c r="C1455" s="3" t="s">
        <v>5346</v>
      </c>
      <c r="D1455" s="5">
        <v>8</v>
      </c>
      <c r="E1455" s="3" t="s">
        <v>64</v>
      </c>
      <c r="F1455" s="5">
        <v>6</v>
      </c>
      <c r="G1455" s="5">
        <v>27</v>
      </c>
      <c r="H1455" s="3" t="s">
        <v>3</v>
      </c>
      <c r="I1455" s="3" t="s">
        <v>3</v>
      </c>
      <c r="J1455" s="5">
        <v>3</v>
      </c>
      <c r="K1455" s="3" t="s">
        <v>5347</v>
      </c>
      <c r="L1455" s="48">
        <v>6.3</v>
      </c>
      <c r="M1455" s="5">
        <v>87</v>
      </c>
      <c r="N1455" s="48">
        <v>3.292</v>
      </c>
      <c r="O1455" s="48">
        <v>67.9347826</v>
      </c>
      <c r="P1455" s="5">
        <v>38</v>
      </c>
      <c r="Q1455" s="3"/>
    </row>
    <row x14ac:dyDescent="0.25" r="1456" customHeight="1" ht="16.5">
      <c r="A1456" s="5">
        <v>16615</v>
      </c>
      <c r="B1456" s="3" t="s">
        <v>5348</v>
      </c>
      <c r="C1456" s="3" t="s">
        <v>5349</v>
      </c>
      <c r="D1456" s="5">
        <v>15</v>
      </c>
      <c r="E1456" s="3" t="s">
        <v>82</v>
      </c>
      <c r="F1456" s="5">
        <v>8</v>
      </c>
      <c r="G1456" s="5">
        <v>30</v>
      </c>
      <c r="H1456" s="3" t="s">
        <v>3</v>
      </c>
      <c r="I1456" s="3" t="s">
        <v>3</v>
      </c>
      <c r="J1456" s="55"/>
      <c r="K1456" s="3"/>
      <c r="L1456" s="48">
        <v>6.7</v>
      </c>
      <c r="M1456" s="5">
        <v>83</v>
      </c>
      <c r="N1456" s="48">
        <v>3.954</v>
      </c>
      <c r="O1456" s="48">
        <v>73.0769231</v>
      </c>
      <c r="P1456" s="5">
        <v>33</v>
      </c>
      <c r="Q1456" s="3"/>
    </row>
    <row x14ac:dyDescent="0.25" r="1457" customHeight="1" ht="16.5">
      <c r="A1457" s="5">
        <v>16622</v>
      </c>
      <c r="B1457" s="3" t="s">
        <v>5350</v>
      </c>
      <c r="C1457" s="3" t="s">
        <v>5351</v>
      </c>
      <c r="D1457" s="5">
        <v>15</v>
      </c>
      <c r="E1457" s="3" t="s">
        <v>82</v>
      </c>
      <c r="F1457" s="5">
        <v>2</v>
      </c>
      <c r="G1457" s="5">
        <v>11</v>
      </c>
      <c r="H1457" s="3" t="s">
        <v>3</v>
      </c>
      <c r="I1457" s="3" t="s">
        <v>3</v>
      </c>
      <c r="J1457" s="5">
        <v>3</v>
      </c>
      <c r="K1457" s="3" t="s">
        <v>5352</v>
      </c>
      <c r="L1457" s="48">
        <v>5.8</v>
      </c>
      <c r="M1457" s="5">
        <v>86</v>
      </c>
      <c r="N1457" s="48">
        <v>3.025</v>
      </c>
      <c r="O1457" s="5">
        <v>75</v>
      </c>
      <c r="P1457" s="5">
        <v>49</v>
      </c>
      <c r="Q1457" s="3"/>
    </row>
    <row x14ac:dyDescent="0.25" r="1458" customHeight="1" ht="16.5">
      <c r="A1458" s="5">
        <v>16639</v>
      </c>
      <c r="B1458" s="3" t="s">
        <v>5353</v>
      </c>
      <c r="C1458" s="3" t="s">
        <v>5354</v>
      </c>
      <c r="D1458" s="5">
        <v>8</v>
      </c>
      <c r="E1458" s="3" t="s">
        <v>64</v>
      </c>
      <c r="F1458" s="5">
        <v>1</v>
      </c>
      <c r="G1458" s="5">
        <v>2</v>
      </c>
      <c r="H1458" s="3" t="s">
        <v>3</v>
      </c>
      <c r="I1458" s="3" t="s">
        <v>3</v>
      </c>
      <c r="J1458" s="5">
        <v>2</v>
      </c>
      <c r="K1458" s="3" t="s">
        <v>5355</v>
      </c>
      <c r="L1458" s="48">
        <v>3.8</v>
      </c>
      <c r="M1458" s="5">
        <v>78</v>
      </c>
      <c r="N1458" s="48">
        <v>2.108</v>
      </c>
      <c r="O1458" s="48">
        <v>32.8125</v>
      </c>
      <c r="P1458" s="5">
        <v>25</v>
      </c>
      <c r="Q1458" s="3"/>
    </row>
    <row x14ac:dyDescent="0.25" r="1459" customHeight="1" ht="16.5">
      <c r="A1459" s="5">
        <v>16653</v>
      </c>
      <c r="B1459" s="3" t="s">
        <v>5356</v>
      </c>
      <c r="C1459" s="3" t="s">
        <v>5357</v>
      </c>
      <c r="D1459" s="5">
        <v>7</v>
      </c>
      <c r="E1459" s="3" t="s">
        <v>1210</v>
      </c>
      <c r="F1459" s="5">
        <v>1</v>
      </c>
      <c r="G1459" s="5">
        <v>49</v>
      </c>
      <c r="H1459" s="3" t="s">
        <v>3</v>
      </c>
      <c r="I1459" s="3" t="s">
        <v>3</v>
      </c>
      <c r="J1459" s="5">
        <v>3</v>
      </c>
      <c r="K1459" s="3" t="s">
        <v>5358</v>
      </c>
      <c r="L1459" s="48">
        <v>3.4</v>
      </c>
      <c r="M1459" s="5">
        <v>82</v>
      </c>
      <c r="N1459" s="48">
        <v>2.191</v>
      </c>
      <c r="O1459" s="48">
        <v>45.4716981</v>
      </c>
      <c r="P1459" s="5">
        <v>27</v>
      </c>
      <c r="Q1459" s="3"/>
    </row>
    <row x14ac:dyDescent="0.25" r="1460" customHeight="1" ht="16.5">
      <c r="A1460" s="5">
        <v>16666</v>
      </c>
      <c r="B1460" s="3" t="s">
        <v>5359</v>
      </c>
      <c r="C1460" s="3" t="s">
        <v>5360</v>
      </c>
      <c r="D1460" s="5">
        <v>4</v>
      </c>
      <c r="E1460" s="3" t="s">
        <v>243</v>
      </c>
      <c r="F1460" s="5">
        <v>1</v>
      </c>
      <c r="G1460" s="5">
        <v>24</v>
      </c>
      <c r="H1460" s="3" t="s">
        <v>3</v>
      </c>
      <c r="I1460" s="3" t="s">
        <v>3</v>
      </c>
      <c r="J1460" s="5">
        <v>3</v>
      </c>
      <c r="K1460" s="3" t="s">
        <v>5361</v>
      </c>
      <c r="L1460" s="48">
        <v>3.7</v>
      </c>
      <c r="M1460" s="5">
        <v>75</v>
      </c>
      <c r="N1460" s="48">
        <v>2.132</v>
      </c>
      <c r="O1460" s="48">
        <v>45.480226</v>
      </c>
      <c r="P1460" s="5">
        <v>37</v>
      </c>
      <c r="Q1460" s="3"/>
    </row>
    <row x14ac:dyDescent="0.25" r="1461" customHeight="1" ht="16.5">
      <c r="A1461" s="5">
        <v>16672</v>
      </c>
      <c r="B1461" s="3" t="s">
        <v>838</v>
      </c>
      <c r="C1461" s="3" t="s">
        <v>839</v>
      </c>
      <c r="D1461" s="5">
        <v>15</v>
      </c>
      <c r="E1461" s="3" t="s">
        <v>82</v>
      </c>
      <c r="F1461" s="5">
        <v>9</v>
      </c>
      <c r="G1461" s="5">
        <v>15</v>
      </c>
      <c r="H1461" s="3" t="s">
        <v>2</v>
      </c>
      <c r="I1461" s="3" t="s">
        <v>3</v>
      </c>
      <c r="J1461" s="5">
        <v>2</v>
      </c>
      <c r="K1461" s="3" t="s">
        <v>840</v>
      </c>
      <c r="L1461" s="5">
        <v>7</v>
      </c>
      <c r="M1461" s="5">
        <v>96</v>
      </c>
      <c r="N1461" s="48">
        <v>3.214</v>
      </c>
      <c r="O1461" s="48">
        <v>65.4411765</v>
      </c>
      <c r="P1461" s="5">
        <v>52</v>
      </c>
      <c r="Q1461" s="3"/>
    </row>
    <row x14ac:dyDescent="0.25" r="1462" customHeight="1" ht="16.5">
      <c r="A1462" s="5">
        <v>16892</v>
      </c>
      <c r="B1462" s="3" t="s">
        <v>5362</v>
      </c>
      <c r="C1462" s="3" t="s">
        <v>5363</v>
      </c>
      <c r="D1462" s="5">
        <v>37</v>
      </c>
      <c r="E1462" s="3" t="s">
        <v>446</v>
      </c>
      <c r="F1462" s="5">
        <v>1</v>
      </c>
      <c r="G1462" s="5">
        <v>110</v>
      </c>
      <c r="H1462" s="3" t="s">
        <v>2</v>
      </c>
      <c r="I1462" s="3" t="s">
        <v>3</v>
      </c>
      <c r="J1462" s="55"/>
      <c r="K1462" s="3"/>
      <c r="L1462" s="48">
        <v>0.4</v>
      </c>
      <c r="M1462" s="5">
        <v>14</v>
      </c>
      <c r="N1462" s="13"/>
      <c r="O1462" s="13"/>
      <c r="P1462" s="5">
        <v>16</v>
      </c>
      <c r="Q1462" s="3"/>
    </row>
    <row x14ac:dyDescent="0.25" r="1463" customHeight="1" ht="16.5">
      <c r="A1463" s="5">
        <v>16980</v>
      </c>
      <c r="B1463" s="3" t="s">
        <v>5364</v>
      </c>
      <c r="C1463" s="3" t="s">
        <v>5365</v>
      </c>
      <c r="D1463" s="5">
        <v>37</v>
      </c>
      <c r="E1463" s="3" t="s">
        <v>446</v>
      </c>
      <c r="F1463" s="5">
        <v>2</v>
      </c>
      <c r="G1463" s="5">
        <v>172</v>
      </c>
      <c r="H1463" s="3" t="s">
        <v>3</v>
      </c>
      <c r="I1463" s="3" t="s">
        <v>3</v>
      </c>
      <c r="J1463" s="55"/>
      <c r="K1463" s="3"/>
      <c r="L1463" s="48">
        <v>0.3</v>
      </c>
      <c r="M1463" s="5">
        <v>7</v>
      </c>
      <c r="N1463" s="13"/>
      <c r="O1463" s="13"/>
      <c r="P1463" s="5">
        <v>12</v>
      </c>
      <c r="Q1463" s="3"/>
    </row>
    <row x14ac:dyDescent="0.25" r="1464" customHeight="1" ht="16.5">
      <c r="A1464" s="5">
        <v>17001</v>
      </c>
      <c r="B1464" s="3" t="s">
        <v>5366</v>
      </c>
      <c r="C1464" s="3" t="s">
        <v>5367</v>
      </c>
      <c r="D1464" s="5">
        <v>37</v>
      </c>
      <c r="E1464" s="3" t="s">
        <v>446</v>
      </c>
      <c r="F1464" s="5">
        <v>8</v>
      </c>
      <c r="G1464" s="5">
        <v>245</v>
      </c>
      <c r="H1464" s="3" t="s">
        <v>2</v>
      </c>
      <c r="I1464" s="3" t="s">
        <v>3</v>
      </c>
      <c r="J1464" s="55"/>
      <c r="K1464" s="3"/>
      <c r="L1464" s="13"/>
      <c r="M1464" s="7"/>
      <c r="N1464" s="13"/>
      <c r="O1464" s="13"/>
      <c r="P1464" s="5">
        <v>19</v>
      </c>
      <c r="Q1464" s="3"/>
    </row>
    <row x14ac:dyDescent="0.25" r="1465" customHeight="1" ht="16.5">
      <c r="A1465" s="5">
        <v>17006</v>
      </c>
      <c r="B1465" s="3" t="s">
        <v>5368</v>
      </c>
      <c r="C1465" s="3" t="s">
        <v>5369</v>
      </c>
      <c r="D1465" s="5">
        <v>37</v>
      </c>
      <c r="E1465" s="3" t="s">
        <v>446</v>
      </c>
      <c r="F1465" s="5">
        <v>3</v>
      </c>
      <c r="G1465" s="5">
        <v>156</v>
      </c>
      <c r="H1465" s="3" t="s">
        <v>2</v>
      </c>
      <c r="I1465" s="3" t="s">
        <v>3</v>
      </c>
      <c r="J1465" s="55"/>
      <c r="K1465" s="3"/>
      <c r="L1465" s="48">
        <v>0.3</v>
      </c>
      <c r="M1465" s="5">
        <v>14</v>
      </c>
      <c r="N1465" s="13"/>
      <c r="O1465" s="13"/>
      <c r="P1465" s="5">
        <v>18</v>
      </c>
      <c r="Q1465" s="3"/>
    </row>
    <row x14ac:dyDescent="0.25" r="1466" customHeight="1" ht="16.5">
      <c r="A1466" s="5">
        <v>17163</v>
      </c>
      <c r="B1466" s="3" t="s">
        <v>5370</v>
      </c>
      <c r="C1466" s="3" t="s">
        <v>5371</v>
      </c>
      <c r="D1466" s="5">
        <v>49</v>
      </c>
      <c r="E1466" s="3" t="s">
        <v>2648</v>
      </c>
      <c r="F1466" s="5">
        <v>2</v>
      </c>
      <c r="G1466" s="5">
        <v>133</v>
      </c>
      <c r="H1466" s="3" t="s">
        <v>5</v>
      </c>
      <c r="I1466" s="3" t="s">
        <v>3</v>
      </c>
      <c r="J1466" s="5">
        <v>3</v>
      </c>
      <c r="K1466" s="3" t="s">
        <v>5372</v>
      </c>
      <c r="L1466" s="5">
        <v>1</v>
      </c>
      <c r="M1466" s="5">
        <v>60</v>
      </c>
      <c r="N1466" s="13"/>
      <c r="O1466" s="13"/>
      <c r="P1466" s="5">
        <v>21</v>
      </c>
      <c r="Q1466" s="3"/>
    </row>
    <row x14ac:dyDescent="0.25" r="1467" customHeight="1" ht="16.5">
      <c r="A1467" s="5">
        <v>17417</v>
      </c>
      <c r="B1467" s="3" t="s">
        <v>5373</v>
      </c>
      <c r="C1467" s="3" t="s">
        <v>5374</v>
      </c>
      <c r="D1467" s="5">
        <v>19</v>
      </c>
      <c r="E1467" s="3" t="s">
        <v>116</v>
      </c>
      <c r="F1467" s="5">
        <v>78</v>
      </c>
      <c r="G1467" s="5">
        <v>227</v>
      </c>
      <c r="H1467" s="3" t="s">
        <v>4</v>
      </c>
      <c r="I1467" s="3" t="s">
        <v>3</v>
      </c>
      <c r="J1467" s="5">
        <v>3</v>
      </c>
      <c r="K1467" s="3" t="s">
        <v>5375</v>
      </c>
      <c r="L1467" s="48">
        <v>4.1</v>
      </c>
      <c r="M1467" s="5">
        <v>71</v>
      </c>
      <c r="N1467" s="48">
        <v>3.267</v>
      </c>
      <c r="O1467" s="48">
        <v>60.7344633</v>
      </c>
      <c r="P1467" s="5">
        <v>85</v>
      </c>
      <c r="Q1467" s="3"/>
    </row>
    <row x14ac:dyDescent="0.25" r="1468" customHeight="1" ht="16.5">
      <c r="A1468" s="5">
        <v>17443</v>
      </c>
      <c r="B1468" s="3" t="s">
        <v>5376</v>
      </c>
      <c r="C1468" s="3" t="s">
        <v>5377</v>
      </c>
      <c r="D1468" s="5">
        <v>6</v>
      </c>
      <c r="E1468" s="3" t="s">
        <v>56</v>
      </c>
      <c r="F1468" s="5">
        <v>92</v>
      </c>
      <c r="G1468" s="5">
        <v>164</v>
      </c>
      <c r="H1468" s="3" t="s">
        <v>3</v>
      </c>
      <c r="I1468" s="3" t="s">
        <v>3</v>
      </c>
      <c r="J1468" s="5">
        <v>3</v>
      </c>
      <c r="K1468" s="3" t="s">
        <v>5378</v>
      </c>
      <c r="L1468" s="48">
        <v>5.3</v>
      </c>
      <c r="M1468" s="5">
        <v>80</v>
      </c>
      <c r="N1468" s="48">
        <v>4.556</v>
      </c>
      <c r="O1468" s="48">
        <v>75.2525253</v>
      </c>
      <c r="P1468" s="5">
        <v>102</v>
      </c>
      <c r="Q1468" s="3"/>
    </row>
    <row x14ac:dyDescent="0.25" r="1469" customHeight="1" ht="16.5">
      <c r="A1469" s="5">
        <v>17474</v>
      </c>
      <c r="B1469" s="3" t="s">
        <v>5379</v>
      </c>
      <c r="C1469" s="3" t="s">
        <v>5380</v>
      </c>
      <c r="D1469" s="5">
        <v>15</v>
      </c>
      <c r="E1469" s="3" t="s">
        <v>82</v>
      </c>
      <c r="F1469" s="5">
        <v>6</v>
      </c>
      <c r="G1469" s="5">
        <v>7</v>
      </c>
      <c r="H1469" s="3" t="s">
        <v>3</v>
      </c>
      <c r="I1469" s="3" t="s">
        <v>3</v>
      </c>
      <c r="J1469" s="55"/>
      <c r="K1469" s="3"/>
      <c r="L1469" s="48">
        <v>5.7</v>
      </c>
      <c r="M1469" s="5">
        <v>79</v>
      </c>
      <c r="N1469" s="48">
        <v>3.629</v>
      </c>
      <c r="O1469" s="48">
        <v>59.6590909</v>
      </c>
      <c r="P1469" s="5">
        <v>37</v>
      </c>
      <c r="Q1469" s="3"/>
    </row>
    <row x14ac:dyDescent="0.25" r="1470" customHeight="1" ht="16.5">
      <c r="A1470" s="5">
        <v>17478</v>
      </c>
      <c r="B1470" s="3" t="s">
        <v>5381</v>
      </c>
      <c r="C1470" s="3" t="s">
        <v>5382</v>
      </c>
      <c r="D1470" s="5">
        <v>14</v>
      </c>
      <c r="E1470" s="3" t="s">
        <v>156</v>
      </c>
      <c r="F1470" s="5">
        <v>3</v>
      </c>
      <c r="G1470" s="5">
        <v>316</v>
      </c>
      <c r="H1470" s="3" t="s">
        <v>3</v>
      </c>
      <c r="I1470" s="3" t="s">
        <v>3</v>
      </c>
      <c r="J1470" s="5">
        <v>2</v>
      </c>
      <c r="K1470" s="3" t="s">
        <v>5383</v>
      </c>
      <c r="L1470" s="5">
        <v>5</v>
      </c>
      <c r="M1470" s="5">
        <v>87</v>
      </c>
      <c r="N1470" s="48">
        <v>3.275</v>
      </c>
      <c r="O1470" s="48">
        <v>77.34375</v>
      </c>
      <c r="P1470" s="5">
        <v>95</v>
      </c>
      <c r="Q1470" s="3"/>
    </row>
    <row x14ac:dyDescent="0.25" r="1471" customHeight="1" ht="16.5">
      <c r="A1471" s="5">
        <v>17514</v>
      </c>
      <c r="B1471" s="3" t="s">
        <v>5384</v>
      </c>
      <c r="C1471" s="3" t="s">
        <v>5385</v>
      </c>
      <c r="D1471" s="5">
        <v>8</v>
      </c>
      <c r="E1471" s="3" t="s">
        <v>64</v>
      </c>
      <c r="F1471" s="5">
        <v>1</v>
      </c>
      <c r="G1471" s="5">
        <v>6</v>
      </c>
      <c r="H1471" s="3" t="s">
        <v>3</v>
      </c>
      <c r="I1471" s="3" t="s">
        <v>3</v>
      </c>
      <c r="J1471" s="5">
        <v>2</v>
      </c>
      <c r="K1471" s="3" t="s">
        <v>5386</v>
      </c>
      <c r="L1471" s="48">
        <v>5.7</v>
      </c>
      <c r="M1471" s="5">
        <v>78</v>
      </c>
      <c r="N1471" s="48">
        <v>3.27</v>
      </c>
      <c r="O1471" s="48">
        <v>53.030303</v>
      </c>
      <c r="P1471" s="5">
        <v>35</v>
      </c>
      <c r="Q1471" s="3"/>
    </row>
    <row x14ac:dyDescent="0.25" r="1472" customHeight="1" ht="16.5">
      <c r="A1472" s="5">
        <v>17520</v>
      </c>
      <c r="B1472" s="3" t="s">
        <v>5387</v>
      </c>
      <c r="C1472" s="3" t="s">
        <v>5388</v>
      </c>
      <c r="D1472" s="5">
        <v>12</v>
      </c>
      <c r="E1472" s="3" t="s">
        <v>912</v>
      </c>
      <c r="F1472" s="5">
        <v>1</v>
      </c>
      <c r="G1472" s="5">
        <v>25</v>
      </c>
      <c r="H1472" s="3" t="s">
        <v>3</v>
      </c>
      <c r="I1472" s="3" t="s">
        <v>3</v>
      </c>
      <c r="J1472" s="5">
        <v>3</v>
      </c>
      <c r="K1472" s="3" t="s">
        <v>5389</v>
      </c>
      <c r="L1472" s="48">
        <v>2.9</v>
      </c>
      <c r="M1472" s="5">
        <v>65</v>
      </c>
      <c r="N1472" s="48">
        <v>3.414</v>
      </c>
      <c r="O1472" s="5">
        <v>85</v>
      </c>
      <c r="P1472" s="5">
        <v>31</v>
      </c>
      <c r="Q1472" s="3"/>
    </row>
    <row x14ac:dyDescent="0.25" r="1473" customHeight="1" ht="16.5">
      <c r="A1473" s="5">
        <v>17605</v>
      </c>
      <c r="B1473" s="3" t="s">
        <v>656</v>
      </c>
      <c r="C1473" s="3" t="s">
        <v>657</v>
      </c>
      <c r="D1473" s="5">
        <v>22</v>
      </c>
      <c r="E1473" s="3" t="s">
        <v>75</v>
      </c>
      <c r="F1473" s="5">
        <v>6</v>
      </c>
      <c r="G1473" s="5">
        <v>9</v>
      </c>
      <c r="H1473" s="3" t="s">
        <v>2</v>
      </c>
      <c r="I1473" s="3" t="s">
        <v>3</v>
      </c>
      <c r="J1473" s="5">
        <v>2</v>
      </c>
      <c r="K1473" s="3" t="s">
        <v>658</v>
      </c>
      <c r="L1473" s="5">
        <v>5</v>
      </c>
      <c r="M1473" s="5">
        <v>86</v>
      </c>
      <c r="N1473" s="48">
        <v>2.5</v>
      </c>
      <c r="O1473" s="5">
        <v>50</v>
      </c>
      <c r="P1473" s="5">
        <v>37</v>
      </c>
      <c r="Q1473" s="3"/>
    </row>
    <row x14ac:dyDescent="0.25" r="1474" customHeight="1" ht="16.5">
      <c r="A1474" s="5">
        <v>17627</v>
      </c>
      <c r="B1474" s="3" t="s">
        <v>653</v>
      </c>
      <c r="C1474" s="3" t="s">
        <v>654</v>
      </c>
      <c r="D1474" s="5">
        <v>19</v>
      </c>
      <c r="E1474" s="3" t="s">
        <v>116</v>
      </c>
      <c r="F1474" s="5">
        <v>8</v>
      </c>
      <c r="G1474" s="5">
        <v>6</v>
      </c>
      <c r="H1474" s="3" t="s">
        <v>3</v>
      </c>
      <c r="I1474" s="3" t="s">
        <v>3</v>
      </c>
      <c r="J1474" s="5">
        <v>2</v>
      </c>
      <c r="K1474" s="3" t="s">
        <v>655</v>
      </c>
      <c r="L1474" s="48">
        <v>6.4</v>
      </c>
      <c r="M1474" s="5">
        <v>83</v>
      </c>
      <c r="N1474" s="48">
        <v>3.595</v>
      </c>
      <c r="O1474" s="48">
        <v>84.4827586</v>
      </c>
      <c r="P1474" s="5">
        <v>46</v>
      </c>
      <c r="Q1474" s="3"/>
    </row>
    <row x14ac:dyDescent="0.25" r="1475" customHeight="1" ht="16.5">
      <c r="A1475" s="5">
        <v>17661</v>
      </c>
      <c r="B1475" s="3" t="s">
        <v>5390</v>
      </c>
      <c r="C1475" s="3" t="s">
        <v>5391</v>
      </c>
      <c r="D1475" s="5">
        <v>48</v>
      </c>
      <c r="E1475" s="3" t="s">
        <v>68</v>
      </c>
      <c r="F1475" s="5">
        <v>4</v>
      </c>
      <c r="G1475" s="5">
        <v>10</v>
      </c>
      <c r="H1475" s="3" t="s">
        <v>3</v>
      </c>
      <c r="I1475" s="3" t="s">
        <v>3</v>
      </c>
      <c r="J1475" s="5">
        <v>3</v>
      </c>
      <c r="K1475" s="3" t="s">
        <v>5392</v>
      </c>
      <c r="L1475" s="48">
        <v>4.8</v>
      </c>
      <c r="M1475" s="5">
        <v>87</v>
      </c>
      <c r="N1475" s="13"/>
      <c r="O1475" s="13"/>
      <c r="P1475" s="5">
        <v>27</v>
      </c>
      <c r="Q1475" s="3"/>
    </row>
    <row x14ac:dyDescent="0.25" r="1476" customHeight="1" ht="16.5">
      <c r="A1476" s="5">
        <v>17696</v>
      </c>
      <c r="B1476" s="3" t="s">
        <v>5393</v>
      </c>
      <c r="C1476" s="3" t="s">
        <v>5394</v>
      </c>
      <c r="D1476" s="5">
        <v>25</v>
      </c>
      <c r="E1476" s="3" t="s">
        <v>1545</v>
      </c>
      <c r="F1476" s="5">
        <v>1</v>
      </c>
      <c r="G1476" s="5">
        <v>23</v>
      </c>
      <c r="H1476" s="3" t="s">
        <v>3</v>
      </c>
      <c r="I1476" s="3" t="s">
        <v>3</v>
      </c>
      <c r="J1476" s="5">
        <v>3</v>
      </c>
      <c r="K1476" s="3" t="s">
        <v>5395</v>
      </c>
      <c r="L1476" s="48">
        <v>3.8</v>
      </c>
      <c r="M1476" s="5">
        <v>77</v>
      </c>
      <c r="N1476" s="48">
        <v>2.056</v>
      </c>
      <c r="O1476" s="48">
        <v>49.2805755</v>
      </c>
      <c r="P1476" s="5">
        <v>31</v>
      </c>
      <c r="Q1476" s="3"/>
    </row>
    <row x14ac:dyDescent="0.25" r="1477" customHeight="1" ht="16.5">
      <c r="A1477" s="5">
        <v>17722</v>
      </c>
      <c r="B1477" s="3" t="s">
        <v>5396</v>
      </c>
      <c r="C1477" s="3" t="s">
        <v>5397</v>
      </c>
      <c r="D1477" s="5">
        <v>21</v>
      </c>
      <c r="E1477" s="3" t="s">
        <v>60</v>
      </c>
      <c r="F1477" s="5">
        <v>4</v>
      </c>
      <c r="G1477" s="5">
        <v>68</v>
      </c>
      <c r="H1477" s="3" t="s">
        <v>3</v>
      </c>
      <c r="I1477" s="3" t="s">
        <v>3</v>
      </c>
      <c r="J1477" s="55"/>
      <c r="K1477" s="3"/>
      <c r="L1477" s="48">
        <v>4.9</v>
      </c>
      <c r="M1477" s="5">
        <v>87</v>
      </c>
      <c r="N1477" s="48">
        <v>2.58</v>
      </c>
      <c r="O1477" s="48">
        <v>67.6470588</v>
      </c>
      <c r="P1477" s="5">
        <v>44</v>
      </c>
      <c r="Q1477" s="3"/>
    </row>
    <row x14ac:dyDescent="0.25" r="1478" customHeight="1" ht="16.5">
      <c r="A1478" s="5">
        <v>17753</v>
      </c>
      <c r="B1478" s="3" t="s">
        <v>5398</v>
      </c>
      <c r="C1478" s="3" t="s">
        <v>5399</v>
      </c>
      <c r="D1478" s="5">
        <v>17</v>
      </c>
      <c r="E1478" s="3" t="s">
        <v>311</v>
      </c>
      <c r="F1478" s="5">
        <v>2</v>
      </c>
      <c r="G1478" s="5">
        <v>7</v>
      </c>
      <c r="H1478" s="3" t="s">
        <v>3</v>
      </c>
      <c r="I1478" s="3" t="s">
        <v>3</v>
      </c>
      <c r="J1478" s="55"/>
      <c r="K1478" s="3"/>
      <c r="L1478" s="48">
        <v>4.4</v>
      </c>
      <c r="M1478" s="5">
        <v>84</v>
      </c>
      <c r="N1478" s="48">
        <v>2.832</v>
      </c>
      <c r="O1478" s="48">
        <v>75.8333333</v>
      </c>
      <c r="P1478" s="5">
        <v>33</v>
      </c>
      <c r="Q1478" s="3"/>
    </row>
    <row x14ac:dyDescent="0.25" r="1479" customHeight="1" ht="16.5">
      <c r="A1479" s="5">
        <v>17790</v>
      </c>
      <c r="B1479" s="3" t="s">
        <v>5400</v>
      </c>
      <c r="C1479" s="3" t="s">
        <v>5401</v>
      </c>
      <c r="D1479" s="5">
        <v>22</v>
      </c>
      <c r="E1479" s="3" t="s">
        <v>75</v>
      </c>
      <c r="F1479" s="5">
        <v>2</v>
      </c>
      <c r="G1479" s="5">
        <v>1</v>
      </c>
      <c r="H1479" s="3" t="s">
        <v>3</v>
      </c>
      <c r="I1479" s="3" t="s">
        <v>3</v>
      </c>
      <c r="J1479" s="5">
        <v>3</v>
      </c>
      <c r="K1479" s="3" t="s">
        <v>5402</v>
      </c>
      <c r="L1479" s="48">
        <v>2.8</v>
      </c>
      <c r="M1479" s="5">
        <v>44</v>
      </c>
      <c r="N1479" s="48">
        <v>1.742</v>
      </c>
      <c r="O1479" s="48">
        <v>23.0337079</v>
      </c>
      <c r="P1479" s="5">
        <v>27</v>
      </c>
      <c r="Q1479" s="3"/>
    </row>
    <row x14ac:dyDescent="0.25" r="1480" customHeight="1" ht="16.5">
      <c r="A1480" s="5">
        <v>17870</v>
      </c>
      <c r="B1480" s="3" t="s">
        <v>5403</v>
      </c>
      <c r="C1480" s="3" t="s">
        <v>5404</v>
      </c>
      <c r="D1480" s="5">
        <v>16</v>
      </c>
      <c r="E1480" s="3" t="s">
        <v>55</v>
      </c>
      <c r="F1480" s="5">
        <v>4</v>
      </c>
      <c r="G1480" s="5">
        <v>4</v>
      </c>
      <c r="H1480" s="3" t="s">
        <v>3</v>
      </c>
      <c r="I1480" s="3" t="s">
        <v>3</v>
      </c>
      <c r="J1480" s="55"/>
      <c r="K1480" s="3"/>
      <c r="L1480" s="48">
        <v>2.4</v>
      </c>
      <c r="M1480" s="5">
        <v>81</v>
      </c>
      <c r="N1480" s="48">
        <v>2.529</v>
      </c>
      <c r="O1480" s="48">
        <v>70.6060606</v>
      </c>
      <c r="P1480" s="5">
        <v>30</v>
      </c>
      <c r="Q1480" s="3"/>
    </row>
    <row x14ac:dyDescent="0.25" r="1481" customHeight="1" ht="16.5">
      <c r="A1481" s="5">
        <v>17947</v>
      </c>
      <c r="B1481" s="3" t="s">
        <v>5405</v>
      </c>
      <c r="C1481" s="3" t="s">
        <v>5406</v>
      </c>
      <c r="D1481" s="5">
        <v>9</v>
      </c>
      <c r="E1481" s="3" t="s">
        <v>120</v>
      </c>
      <c r="F1481" s="5">
        <v>7</v>
      </c>
      <c r="G1481" s="5">
        <v>29</v>
      </c>
      <c r="H1481" s="3" t="s">
        <v>3</v>
      </c>
      <c r="I1481" s="3" t="s">
        <v>3</v>
      </c>
      <c r="J1481" s="5">
        <v>2</v>
      </c>
      <c r="K1481" s="3" t="s">
        <v>5407</v>
      </c>
      <c r="L1481" s="48">
        <v>7.6</v>
      </c>
      <c r="M1481" s="5">
        <v>83</v>
      </c>
      <c r="N1481" s="48">
        <v>3.43</v>
      </c>
      <c r="O1481" s="48">
        <v>64.0740741</v>
      </c>
      <c r="P1481" s="5">
        <v>45</v>
      </c>
      <c r="Q1481" s="3"/>
    </row>
    <row x14ac:dyDescent="0.25" r="1482" customHeight="1" ht="16.5">
      <c r="A1482" s="5">
        <v>17972</v>
      </c>
      <c r="B1482" s="3" t="s">
        <v>5408</v>
      </c>
      <c r="C1482" s="3" t="s">
        <v>5409</v>
      </c>
      <c r="D1482" s="5">
        <v>24</v>
      </c>
      <c r="E1482" s="3" t="s">
        <v>281</v>
      </c>
      <c r="F1482" s="5">
        <v>2</v>
      </c>
      <c r="G1482" s="5">
        <v>35</v>
      </c>
      <c r="H1482" s="3" t="s">
        <v>3</v>
      </c>
      <c r="I1482" s="3" t="s">
        <v>3</v>
      </c>
      <c r="J1482" s="55"/>
      <c r="K1482" s="3"/>
      <c r="L1482" s="48">
        <v>2.1</v>
      </c>
      <c r="M1482" s="5">
        <v>77</v>
      </c>
      <c r="N1482" s="48">
        <v>1.105</v>
      </c>
      <c r="O1482" s="48">
        <v>48.943662</v>
      </c>
      <c r="P1482" s="5">
        <v>19</v>
      </c>
      <c r="Q1482" s="3"/>
    </row>
    <row x14ac:dyDescent="0.25" r="1483" customHeight="1" ht="16.5">
      <c r="A1483" s="5">
        <v>17998</v>
      </c>
      <c r="B1483" s="3" t="s">
        <v>5410</v>
      </c>
      <c r="C1483" s="3" t="s">
        <v>5411</v>
      </c>
      <c r="D1483" s="5">
        <v>16</v>
      </c>
      <c r="E1483" s="3" t="s">
        <v>55</v>
      </c>
      <c r="F1483" s="5">
        <v>6</v>
      </c>
      <c r="G1483" s="5">
        <v>6</v>
      </c>
      <c r="H1483" s="3" t="s">
        <v>2</v>
      </c>
      <c r="I1483" s="3" t="s">
        <v>3</v>
      </c>
      <c r="J1483" s="55"/>
      <c r="K1483" s="3"/>
      <c r="L1483" s="48">
        <v>5.8</v>
      </c>
      <c r="M1483" s="5">
        <v>93</v>
      </c>
      <c r="N1483" s="48">
        <v>3.556</v>
      </c>
      <c r="O1483" s="48">
        <v>66.1290323</v>
      </c>
      <c r="P1483" s="5">
        <v>32</v>
      </c>
      <c r="Q1483" s="3"/>
    </row>
    <row x14ac:dyDescent="0.25" r="1484" customHeight="1" ht="16.5">
      <c r="A1484" s="5">
        <v>18049</v>
      </c>
      <c r="B1484" s="3" t="s">
        <v>2117</v>
      </c>
      <c r="C1484" s="3" t="s">
        <v>2118</v>
      </c>
      <c r="D1484" s="5">
        <v>15</v>
      </c>
      <c r="E1484" s="3" t="s">
        <v>82</v>
      </c>
      <c r="F1484" s="5">
        <v>8</v>
      </c>
      <c r="G1484" s="5">
        <v>11</v>
      </c>
      <c r="H1484" s="3" t="s">
        <v>3</v>
      </c>
      <c r="I1484" s="3" t="s">
        <v>3</v>
      </c>
      <c r="J1484" s="5">
        <v>3</v>
      </c>
      <c r="K1484" s="3" t="s">
        <v>2119</v>
      </c>
      <c r="L1484" s="48">
        <v>7.2</v>
      </c>
      <c r="M1484" s="5">
        <v>87</v>
      </c>
      <c r="N1484" s="48">
        <v>4.218</v>
      </c>
      <c r="O1484" s="48">
        <v>80.4487179</v>
      </c>
      <c r="P1484" s="5">
        <v>41</v>
      </c>
      <c r="Q1484" s="3"/>
    </row>
    <row x14ac:dyDescent="0.25" r="1485" customHeight="1" ht="16.5">
      <c r="A1485" s="5">
        <v>18051</v>
      </c>
      <c r="B1485" s="3" t="s">
        <v>5412</v>
      </c>
      <c r="C1485" s="3" t="s">
        <v>5413</v>
      </c>
      <c r="D1485" s="5">
        <v>25</v>
      </c>
      <c r="E1485" s="3" t="s">
        <v>1545</v>
      </c>
      <c r="F1485" s="5">
        <v>8</v>
      </c>
      <c r="G1485" s="5">
        <v>11</v>
      </c>
      <c r="H1485" s="3" t="s">
        <v>3</v>
      </c>
      <c r="I1485" s="3" t="s">
        <v>3</v>
      </c>
      <c r="J1485" s="5">
        <v>3</v>
      </c>
      <c r="K1485" s="3" t="s">
        <v>5414</v>
      </c>
      <c r="L1485" s="5">
        <v>5</v>
      </c>
      <c r="M1485" s="5">
        <v>84</v>
      </c>
      <c r="N1485" s="48">
        <v>3.483</v>
      </c>
      <c r="O1485" s="48">
        <v>75.1798561</v>
      </c>
      <c r="P1485" s="5">
        <v>32</v>
      </c>
      <c r="Q1485" s="3"/>
    </row>
    <row x14ac:dyDescent="0.25" r="1486" customHeight="1" ht="16.5">
      <c r="A1486" s="5">
        <v>18214</v>
      </c>
      <c r="B1486" s="3" t="s">
        <v>5415</v>
      </c>
      <c r="C1486" s="3" t="s">
        <v>5416</v>
      </c>
      <c r="D1486" s="5">
        <v>21</v>
      </c>
      <c r="E1486" s="3" t="s">
        <v>60</v>
      </c>
      <c r="F1486" s="5">
        <v>1</v>
      </c>
      <c r="G1486" s="5">
        <v>11</v>
      </c>
      <c r="H1486" s="3" t="s">
        <v>3</v>
      </c>
      <c r="I1486" s="3" t="s">
        <v>3</v>
      </c>
      <c r="J1486" s="55"/>
      <c r="K1486" s="3"/>
      <c r="L1486" s="5">
        <v>5</v>
      </c>
      <c r="M1486" s="5">
        <v>83</v>
      </c>
      <c r="N1486" s="48">
        <v>2.819</v>
      </c>
      <c r="O1486" s="48">
        <v>74.405</v>
      </c>
      <c r="P1486" s="5">
        <v>52</v>
      </c>
      <c r="Q1486" s="3"/>
    </row>
    <row x14ac:dyDescent="0.25" r="1487" customHeight="1" ht="16.5">
      <c r="A1487" s="5">
        <v>18268</v>
      </c>
      <c r="B1487" s="3" t="s">
        <v>5417</v>
      </c>
      <c r="C1487" s="3" t="s">
        <v>5418</v>
      </c>
      <c r="D1487" s="5">
        <v>6</v>
      </c>
      <c r="E1487" s="3" t="s">
        <v>56</v>
      </c>
      <c r="F1487" s="5">
        <v>7</v>
      </c>
      <c r="G1487" s="5">
        <v>10</v>
      </c>
      <c r="H1487" s="3" t="s">
        <v>3</v>
      </c>
      <c r="I1487" s="3" t="s">
        <v>3</v>
      </c>
      <c r="J1487" s="5">
        <v>3</v>
      </c>
      <c r="K1487" s="3" t="s">
        <v>5419</v>
      </c>
      <c r="L1487" s="48">
        <v>6.9</v>
      </c>
      <c r="M1487" s="5">
        <v>84</v>
      </c>
      <c r="N1487" s="48">
        <v>2.91</v>
      </c>
      <c r="O1487" s="48">
        <v>56.4814815</v>
      </c>
      <c r="P1487" s="5">
        <v>34</v>
      </c>
      <c r="Q1487" s="3"/>
    </row>
    <row x14ac:dyDescent="0.25" r="1488" customHeight="1" ht="16.5">
      <c r="A1488" s="5">
        <v>18318</v>
      </c>
      <c r="B1488" s="3" t="s">
        <v>5420</v>
      </c>
      <c r="C1488" s="3" t="s">
        <v>5421</v>
      </c>
      <c r="D1488" s="5">
        <v>23</v>
      </c>
      <c r="E1488" s="3" t="s">
        <v>2298</v>
      </c>
      <c r="F1488" s="5">
        <v>3</v>
      </c>
      <c r="G1488" s="5">
        <v>11</v>
      </c>
      <c r="H1488" s="3" t="s">
        <v>4</v>
      </c>
      <c r="I1488" s="3" t="s">
        <v>3</v>
      </c>
      <c r="J1488" s="5">
        <v>3</v>
      </c>
      <c r="K1488" s="3" t="s">
        <v>5422</v>
      </c>
      <c r="L1488" s="5">
        <v>5</v>
      </c>
      <c r="M1488" s="5">
        <v>63</v>
      </c>
      <c r="N1488" s="48">
        <v>2.567</v>
      </c>
      <c r="O1488" s="48">
        <v>43.220339</v>
      </c>
      <c r="P1488" s="5">
        <v>37</v>
      </c>
      <c r="Q1488" s="3"/>
    </row>
    <row x14ac:dyDescent="0.25" r="1489" customHeight="1" ht="16.5">
      <c r="A1489" s="5">
        <v>18319</v>
      </c>
      <c r="B1489" s="3" t="s">
        <v>5423</v>
      </c>
      <c r="C1489" s="3" t="s">
        <v>5424</v>
      </c>
      <c r="D1489" s="5">
        <v>6</v>
      </c>
      <c r="E1489" s="3" t="s">
        <v>56</v>
      </c>
      <c r="F1489" s="5">
        <v>11</v>
      </c>
      <c r="G1489" s="5">
        <v>120</v>
      </c>
      <c r="H1489" s="3" t="s">
        <v>3</v>
      </c>
      <c r="I1489" s="3" t="s">
        <v>3</v>
      </c>
      <c r="J1489" s="5">
        <v>3</v>
      </c>
      <c r="K1489" s="3" t="s">
        <v>5425</v>
      </c>
      <c r="L1489" s="5">
        <v>6</v>
      </c>
      <c r="M1489" s="5">
        <v>80</v>
      </c>
      <c r="N1489" s="48">
        <v>3.594</v>
      </c>
      <c r="O1489" s="48">
        <v>72.7564103</v>
      </c>
      <c r="P1489" s="5">
        <v>78</v>
      </c>
      <c r="Q1489" s="3"/>
    </row>
    <row x14ac:dyDescent="0.25" r="1490" customHeight="1" ht="16.5">
      <c r="A1490" s="5">
        <v>18321</v>
      </c>
      <c r="B1490" s="3" t="s">
        <v>5426</v>
      </c>
      <c r="C1490" s="3" t="s">
        <v>5427</v>
      </c>
      <c r="D1490" s="5">
        <v>9</v>
      </c>
      <c r="E1490" s="3" t="s">
        <v>120</v>
      </c>
      <c r="F1490" s="5">
        <v>10</v>
      </c>
      <c r="G1490" s="5">
        <v>24</v>
      </c>
      <c r="H1490" s="3" t="s">
        <v>3</v>
      </c>
      <c r="I1490" s="3" t="s">
        <v>3</v>
      </c>
      <c r="J1490" s="5">
        <v>3</v>
      </c>
      <c r="K1490" s="3" t="s">
        <v>5428</v>
      </c>
      <c r="L1490" s="5">
        <v>5</v>
      </c>
      <c r="M1490" s="5">
        <v>75</v>
      </c>
      <c r="N1490" s="48">
        <v>2.989</v>
      </c>
      <c r="O1490" s="48">
        <v>50.7407407</v>
      </c>
      <c r="P1490" s="5">
        <v>45</v>
      </c>
      <c r="Q1490" s="3"/>
    </row>
    <row x14ac:dyDescent="0.25" r="1491" customHeight="1" ht="16.5">
      <c r="A1491" s="5">
        <v>18343</v>
      </c>
      <c r="B1491" s="3" t="s">
        <v>5429</v>
      </c>
      <c r="C1491" s="3" t="s">
        <v>5430</v>
      </c>
      <c r="D1491" s="5">
        <v>16</v>
      </c>
      <c r="E1491" s="3" t="s">
        <v>55</v>
      </c>
      <c r="F1491" s="5">
        <v>24</v>
      </c>
      <c r="G1491" s="5">
        <v>24</v>
      </c>
      <c r="H1491" s="3" t="s">
        <v>3</v>
      </c>
      <c r="I1491" s="3" t="s">
        <v>3</v>
      </c>
      <c r="J1491" s="5">
        <v>2</v>
      </c>
      <c r="K1491" s="3" t="s">
        <v>5431</v>
      </c>
      <c r="L1491" s="48">
        <v>4.7</v>
      </c>
      <c r="M1491" s="5">
        <v>79</v>
      </c>
      <c r="N1491" s="48">
        <v>2.704</v>
      </c>
      <c r="O1491" s="48">
        <v>56.4516129</v>
      </c>
      <c r="P1491" s="5">
        <v>57</v>
      </c>
      <c r="Q1491" s="3"/>
    </row>
    <row x14ac:dyDescent="0.25" r="1492" customHeight="1" ht="16.5">
      <c r="A1492" s="5">
        <v>18383</v>
      </c>
      <c r="B1492" s="3" t="s">
        <v>5432</v>
      </c>
      <c r="C1492" s="3" t="s">
        <v>5433</v>
      </c>
      <c r="D1492" s="5">
        <v>16</v>
      </c>
      <c r="E1492" s="3" t="s">
        <v>55</v>
      </c>
      <c r="F1492" s="5">
        <v>6</v>
      </c>
      <c r="G1492" s="5">
        <v>6</v>
      </c>
      <c r="H1492" s="3" t="s">
        <v>3</v>
      </c>
      <c r="I1492" s="3" t="s">
        <v>3</v>
      </c>
      <c r="J1492" s="55"/>
      <c r="K1492" s="3"/>
      <c r="L1492" s="48">
        <v>3.2</v>
      </c>
      <c r="M1492" s="5">
        <v>79</v>
      </c>
      <c r="N1492" s="48">
        <v>2.491</v>
      </c>
      <c r="O1492" s="48">
        <v>79.0322581</v>
      </c>
      <c r="P1492" s="5">
        <v>38</v>
      </c>
      <c r="Q1492" s="3"/>
    </row>
    <row x14ac:dyDescent="0.25" r="1493" customHeight="1" ht="16.5">
      <c r="A1493" s="5">
        <v>18407</v>
      </c>
      <c r="B1493" s="3" t="s">
        <v>5434</v>
      </c>
      <c r="C1493" s="3" t="s">
        <v>5435</v>
      </c>
      <c r="D1493" s="5">
        <v>17</v>
      </c>
      <c r="E1493" s="3" t="s">
        <v>311</v>
      </c>
      <c r="F1493" s="5">
        <v>1</v>
      </c>
      <c r="G1493" s="5">
        <v>9</v>
      </c>
      <c r="H1493" s="3" t="s">
        <v>3</v>
      </c>
      <c r="I1493" s="3" t="s">
        <v>3</v>
      </c>
      <c r="J1493" s="5">
        <v>3</v>
      </c>
      <c r="K1493" s="3" t="s">
        <v>5436</v>
      </c>
      <c r="L1493" s="48">
        <v>4.6</v>
      </c>
      <c r="M1493" s="5">
        <v>82</v>
      </c>
      <c r="N1493" s="48">
        <v>3.218</v>
      </c>
      <c r="O1493" s="48">
        <v>79.8780488</v>
      </c>
      <c r="P1493" s="5">
        <v>44</v>
      </c>
      <c r="Q1493" s="3"/>
    </row>
    <row x14ac:dyDescent="0.25" r="1494" customHeight="1" ht="16.5">
      <c r="A1494" s="5">
        <v>18423</v>
      </c>
      <c r="B1494" s="3" t="s">
        <v>5437</v>
      </c>
      <c r="C1494" s="3" t="s">
        <v>5438</v>
      </c>
      <c r="D1494" s="5">
        <v>16</v>
      </c>
      <c r="E1494" s="3" t="s">
        <v>55</v>
      </c>
      <c r="F1494" s="5">
        <v>10</v>
      </c>
      <c r="G1494" s="5">
        <v>10</v>
      </c>
      <c r="H1494" s="3" t="s">
        <v>3</v>
      </c>
      <c r="I1494" s="3" t="s">
        <v>3</v>
      </c>
      <c r="J1494" s="5">
        <v>2</v>
      </c>
      <c r="K1494" s="3" t="s">
        <v>5439</v>
      </c>
      <c r="L1494" s="48">
        <v>2.8</v>
      </c>
      <c r="M1494" s="5">
        <v>81</v>
      </c>
      <c r="N1494" s="48">
        <v>1.831</v>
      </c>
      <c r="O1494" s="48">
        <v>60.6463878</v>
      </c>
      <c r="P1494" s="5">
        <v>43</v>
      </c>
      <c r="Q1494" s="3"/>
    </row>
    <row x14ac:dyDescent="0.25" r="1495" customHeight="1" ht="16.5">
      <c r="A1495" s="5">
        <v>18425</v>
      </c>
      <c r="B1495" s="3" t="s">
        <v>5440</v>
      </c>
      <c r="C1495" s="3" t="s">
        <v>5441</v>
      </c>
      <c r="D1495" s="5">
        <v>22</v>
      </c>
      <c r="E1495" s="3" t="s">
        <v>75</v>
      </c>
      <c r="F1495" s="5">
        <v>1</v>
      </c>
      <c r="G1495" s="5">
        <v>5</v>
      </c>
      <c r="H1495" s="3" t="s">
        <v>2</v>
      </c>
      <c r="I1495" s="3" t="s">
        <v>3</v>
      </c>
      <c r="J1495" s="5">
        <v>3</v>
      </c>
      <c r="K1495" s="3" t="s">
        <v>5442</v>
      </c>
      <c r="L1495" s="48">
        <v>3.9</v>
      </c>
      <c r="M1495" s="5">
        <v>83</v>
      </c>
      <c r="N1495" s="48">
        <v>2.317</v>
      </c>
      <c r="O1495" s="5">
        <v>50</v>
      </c>
      <c r="P1495" s="5">
        <v>38</v>
      </c>
      <c r="Q1495" s="3"/>
    </row>
    <row x14ac:dyDescent="0.25" r="1496" customHeight="1" ht="16.5">
      <c r="A1496" s="5">
        <v>18472</v>
      </c>
      <c r="B1496" s="3" t="s">
        <v>5443</v>
      </c>
      <c r="C1496" s="3" t="s">
        <v>5444</v>
      </c>
      <c r="D1496" s="5">
        <v>16</v>
      </c>
      <c r="E1496" s="3" t="s">
        <v>55</v>
      </c>
      <c r="F1496" s="5">
        <v>5</v>
      </c>
      <c r="G1496" s="5">
        <v>5</v>
      </c>
      <c r="H1496" s="3" t="s">
        <v>3</v>
      </c>
      <c r="I1496" s="3" t="s">
        <v>3</v>
      </c>
      <c r="J1496" s="55"/>
      <c r="K1496" s="3"/>
      <c r="L1496" s="48">
        <v>6.2</v>
      </c>
      <c r="M1496" s="5">
        <v>85</v>
      </c>
      <c r="N1496" s="48">
        <v>3.743</v>
      </c>
      <c r="O1496" s="48">
        <v>74.2647059</v>
      </c>
      <c r="P1496" s="5">
        <v>37</v>
      </c>
      <c r="Q1496" s="3"/>
    </row>
    <row x14ac:dyDescent="0.25" r="1497" customHeight="1" ht="16.5">
      <c r="A1497" s="5">
        <v>18485</v>
      </c>
      <c r="B1497" s="3" t="s">
        <v>5445</v>
      </c>
      <c r="C1497" s="3" t="s">
        <v>5446</v>
      </c>
      <c r="D1497" s="5">
        <v>15</v>
      </c>
      <c r="E1497" s="3" t="s">
        <v>82</v>
      </c>
      <c r="F1497" s="5">
        <v>2</v>
      </c>
      <c r="G1497" s="5">
        <v>6</v>
      </c>
      <c r="H1497" s="3" t="s">
        <v>3</v>
      </c>
      <c r="I1497" s="3" t="s">
        <v>3</v>
      </c>
      <c r="J1497" s="55"/>
      <c r="K1497" s="3"/>
      <c r="L1497" s="48">
        <v>6.2</v>
      </c>
      <c r="M1497" s="5">
        <v>84</v>
      </c>
      <c r="N1497" s="48">
        <v>3.383</v>
      </c>
      <c r="O1497" s="48">
        <v>67.5925926</v>
      </c>
      <c r="P1497" s="5">
        <v>41</v>
      </c>
      <c r="Q1497" s="3"/>
    </row>
    <row x14ac:dyDescent="0.25" r="1498" customHeight="1" ht="16.5">
      <c r="A1498" s="5">
        <v>18543</v>
      </c>
      <c r="B1498" s="3" t="s">
        <v>5447</v>
      </c>
      <c r="C1498" s="3" t="s">
        <v>5448</v>
      </c>
      <c r="D1498" s="5">
        <v>16</v>
      </c>
      <c r="E1498" s="3" t="s">
        <v>55</v>
      </c>
      <c r="F1498" s="5">
        <v>94</v>
      </c>
      <c r="G1498" s="5">
        <v>94</v>
      </c>
      <c r="H1498" s="3" t="s">
        <v>3</v>
      </c>
      <c r="I1498" s="3" t="s">
        <v>3</v>
      </c>
      <c r="J1498" s="5">
        <v>3</v>
      </c>
      <c r="K1498" s="3" t="s">
        <v>5449</v>
      </c>
      <c r="L1498" s="5">
        <v>5</v>
      </c>
      <c r="M1498" s="5">
        <v>79</v>
      </c>
      <c r="N1498" s="48">
        <v>2.631</v>
      </c>
      <c r="O1498" s="48">
        <v>84.7826087</v>
      </c>
      <c r="P1498" s="5">
        <v>51</v>
      </c>
      <c r="Q1498" s="3"/>
    </row>
    <row x14ac:dyDescent="0.25" r="1499" customHeight="1" ht="16.5">
      <c r="A1499" s="5">
        <v>18548</v>
      </c>
      <c r="B1499" s="3" t="s">
        <v>5450</v>
      </c>
      <c r="C1499" s="3" t="s">
        <v>5451</v>
      </c>
      <c r="D1499" s="5">
        <v>37</v>
      </c>
      <c r="E1499" s="3" t="s">
        <v>446</v>
      </c>
      <c r="F1499" s="5">
        <v>1</v>
      </c>
      <c r="G1499" s="5">
        <v>2</v>
      </c>
      <c r="H1499" s="3" t="s">
        <v>3</v>
      </c>
      <c r="I1499" s="3" t="s">
        <v>3</v>
      </c>
      <c r="J1499" s="5">
        <v>2</v>
      </c>
      <c r="K1499" s="3" t="s">
        <v>5452</v>
      </c>
      <c r="L1499" s="48">
        <v>2.4</v>
      </c>
      <c r="M1499" s="5">
        <v>61</v>
      </c>
      <c r="N1499" s="48">
        <v>1.77</v>
      </c>
      <c r="O1499" s="48">
        <v>50.390625</v>
      </c>
      <c r="P1499" s="5">
        <v>30</v>
      </c>
      <c r="Q1499" s="3"/>
    </row>
    <row x14ac:dyDescent="0.25" r="1500" customHeight="1" ht="16.5">
      <c r="A1500" s="5">
        <v>18557</v>
      </c>
      <c r="B1500" s="3" t="s">
        <v>5453</v>
      </c>
      <c r="C1500" s="3" t="s">
        <v>5454</v>
      </c>
      <c r="D1500" s="5">
        <v>24</v>
      </c>
      <c r="E1500" s="3" t="s">
        <v>281</v>
      </c>
      <c r="F1500" s="5">
        <v>2</v>
      </c>
      <c r="G1500" s="5">
        <v>15</v>
      </c>
      <c r="H1500" s="3" t="s">
        <v>3</v>
      </c>
      <c r="I1500" s="3" t="s">
        <v>3</v>
      </c>
      <c r="J1500" s="5">
        <v>3</v>
      </c>
      <c r="K1500" s="3" t="s">
        <v>5455</v>
      </c>
      <c r="L1500" s="48">
        <v>2.9</v>
      </c>
      <c r="M1500" s="5">
        <v>75</v>
      </c>
      <c r="N1500" s="48">
        <v>1.704</v>
      </c>
      <c r="O1500" s="48">
        <v>37.5</v>
      </c>
      <c r="P1500" s="5">
        <v>22</v>
      </c>
      <c r="Q1500" s="3"/>
    </row>
    <row x14ac:dyDescent="0.25" r="1501" customHeight="1" ht="16.5">
      <c r="A1501" s="5">
        <v>18571</v>
      </c>
      <c r="B1501" s="3" t="s">
        <v>5456</v>
      </c>
      <c r="C1501" s="3" t="s">
        <v>5457</v>
      </c>
      <c r="D1501" s="5">
        <v>22</v>
      </c>
      <c r="E1501" s="3" t="s">
        <v>75</v>
      </c>
      <c r="F1501" s="5">
        <v>3</v>
      </c>
      <c r="G1501" s="5">
        <v>48</v>
      </c>
      <c r="H1501" s="3" t="s">
        <v>2</v>
      </c>
      <c r="I1501" s="3" t="s">
        <v>3</v>
      </c>
      <c r="J1501" s="55"/>
      <c r="K1501" s="3"/>
      <c r="L1501" s="48">
        <v>4.2</v>
      </c>
      <c r="M1501" s="5">
        <v>88</v>
      </c>
      <c r="N1501" s="48">
        <v>2.595</v>
      </c>
      <c r="O1501" s="48">
        <v>77.9411765</v>
      </c>
      <c r="P1501" s="5">
        <v>37</v>
      </c>
      <c r="Q1501" s="3"/>
    </row>
    <row x14ac:dyDescent="0.25" r="1502" customHeight="1" ht="16.5">
      <c r="A1502" s="5">
        <v>18579</v>
      </c>
      <c r="B1502" s="3" t="s">
        <v>448</v>
      </c>
      <c r="C1502" s="3" t="s">
        <v>449</v>
      </c>
      <c r="D1502" s="5">
        <v>22</v>
      </c>
      <c r="E1502" s="3" t="s">
        <v>75</v>
      </c>
      <c r="F1502" s="5">
        <v>2</v>
      </c>
      <c r="G1502" s="5">
        <v>1</v>
      </c>
      <c r="H1502" s="3" t="s">
        <v>3</v>
      </c>
      <c r="I1502" s="3" t="s">
        <v>3</v>
      </c>
      <c r="J1502" s="5">
        <v>3</v>
      </c>
      <c r="K1502" s="3" t="s">
        <v>450</v>
      </c>
      <c r="L1502" s="48">
        <v>5.3</v>
      </c>
      <c r="M1502" s="5">
        <v>92</v>
      </c>
      <c r="N1502" s="48">
        <v>3.239</v>
      </c>
      <c r="O1502" s="48">
        <v>75.388601</v>
      </c>
      <c r="P1502" s="5">
        <v>30</v>
      </c>
      <c r="Q1502" s="3"/>
    </row>
    <row x14ac:dyDescent="0.25" r="1503" customHeight="1" ht="16.5">
      <c r="A1503" s="5">
        <v>18602</v>
      </c>
      <c r="B1503" s="3" t="s">
        <v>5458</v>
      </c>
      <c r="C1503" s="3" t="s">
        <v>5459</v>
      </c>
      <c r="D1503" s="5">
        <v>6</v>
      </c>
      <c r="E1503" s="3" t="s">
        <v>56</v>
      </c>
      <c r="F1503" s="5">
        <v>1</v>
      </c>
      <c r="G1503" s="5">
        <v>3</v>
      </c>
      <c r="H1503" s="3" t="s">
        <v>3</v>
      </c>
      <c r="I1503" s="3" t="s">
        <v>3</v>
      </c>
      <c r="J1503" s="5">
        <v>2</v>
      </c>
      <c r="K1503" s="3" t="s">
        <v>5460</v>
      </c>
      <c r="L1503" s="48">
        <v>6.9</v>
      </c>
      <c r="M1503" s="5">
        <v>70</v>
      </c>
      <c r="N1503" s="48">
        <v>5.696</v>
      </c>
      <c r="O1503" s="48">
        <v>80.5327869</v>
      </c>
      <c r="P1503" s="5">
        <v>40</v>
      </c>
      <c r="Q1503" s="3"/>
    </row>
    <row x14ac:dyDescent="0.25" r="1504" customHeight="1" ht="16.5">
      <c r="A1504" s="5">
        <v>18632</v>
      </c>
      <c r="B1504" s="3" t="s">
        <v>5461</v>
      </c>
      <c r="C1504" s="3" t="s">
        <v>5462</v>
      </c>
      <c r="D1504" s="5">
        <v>4</v>
      </c>
      <c r="E1504" s="3" t="s">
        <v>243</v>
      </c>
      <c r="F1504" s="5">
        <v>2</v>
      </c>
      <c r="G1504" s="5">
        <v>54</v>
      </c>
      <c r="H1504" s="3" t="s">
        <v>3</v>
      </c>
      <c r="I1504" s="3" t="s">
        <v>3</v>
      </c>
      <c r="J1504" s="55"/>
      <c r="K1504" s="3"/>
      <c r="L1504" s="48">
        <v>6.1</v>
      </c>
      <c r="M1504" s="5">
        <v>82</v>
      </c>
      <c r="N1504" s="48">
        <v>3.412</v>
      </c>
      <c r="O1504" s="48">
        <v>78.0701754</v>
      </c>
      <c r="P1504" s="5">
        <v>66</v>
      </c>
      <c r="Q1504" s="3"/>
    </row>
    <row x14ac:dyDescent="0.25" r="1505" customHeight="1" ht="16.5">
      <c r="A1505" s="5">
        <v>18661</v>
      </c>
      <c r="B1505" s="3" t="s">
        <v>438</v>
      </c>
      <c r="C1505" s="3" t="s">
        <v>439</v>
      </c>
      <c r="D1505" s="5">
        <v>18</v>
      </c>
      <c r="E1505" s="3" t="s">
        <v>196</v>
      </c>
      <c r="F1505" s="5">
        <v>11</v>
      </c>
      <c r="G1505" s="5">
        <v>9</v>
      </c>
      <c r="H1505" s="3" t="s">
        <v>3</v>
      </c>
      <c r="I1505" s="3" t="s">
        <v>3</v>
      </c>
      <c r="J1505" s="5">
        <v>3</v>
      </c>
      <c r="K1505" s="3" t="s">
        <v>440</v>
      </c>
      <c r="L1505" s="48">
        <v>3.9</v>
      </c>
      <c r="M1505" s="5">
        <v>78</v>
      </c>
      <c r="N1505" s="48">
        <v>2.344</v>
      </c>
      <c r="O1505" s="48">
        <v>68.3908046</v>
      </c>
      <c r="P1505" s="5">
        <v>43</v>
      </c>
      <c r="Q1505" s="3"/>
    </row>
    <row x14ac:dyDescent="0.25" r="1506" customHeight="1" ht="16.5">
      <c r="A1506" s="5">
        <v>18675</v>
      </c>
      <c r="B1506" s="3" t="s">
        <v>5463</v>
      </c>
      <c r="C1506" s="3" t="s">
        <v>5464</v>
      </c>
      <c r="D1506" s="5">
        <v>22</v>
      </c>
      <c r="E1506" s="3" t="s">
        <v>75</v>
      </c>
      <c r="F1506" s="5">
        <v>10</v>
      </c>
      <c r="G1506" s="5">
        <v>24</v>
      </c>
      <c r="H1506" s="3" t="s">
        <v>3</v>
      </c>
      <c r="I1506" s="3" t="s">
        <v>3</v>
      </c>
      <c r="J1506" s="55"/>
      <c r="K1506" s="3"/>
      <c r="L1506" s="48">
        <v>4.7</v>
      </c>
      <c r="M1506" s="5">
        <v>85</v>
      </c>
      <c r="N1506" s="48">
        <v>4.589</v>
      </c>
      <c r="O1506" s="48">
        <v>88.8601036</v>
      </c>
      <c r="P1506" s="5">
        <v>31</v>
      </c>
      <c r="Q1506" s="3"/>
    </row>
    <row x14ac:dyDescent="0.25" r="1507" customHeight="1" ht="16.5">
      <c r="A1507" s="5">
        <v>18699</v>
      </c>
      <c r="B1507" s="3" t="s">
        <v>5465</v>
      </c>
      <c r="C1507" s="3" t="s">
        <v>5466</v>
      </c>
      <c r="D1507" s="5">
        <v>15</v>
      </c>
      <c r="E1507" s="3" t="s">
        <v>82</v>
      </c>
      <c r="F1507" s="5">
        <v>5</v>
      </c>
      <c r="G1507" s="5">
        <v>22</v>
      </c>
      <c r="H1507" s="3" t="s">
        <v>3</v>
      </c>
      <c r="I1507" s="3" t="s">
        <v>3</v>
      </c>
      <c r="J1507" s="55"/>
      <c r="K1507" s="3"/>
      <c r="L1507" s="5">
        <v>9</v>
      </c>
      <c r="M1507" s="5">
        <v>82</v>
      </c>
      <c r="N1507" s="48">
        <v>5.175</v>
      </c>
      <c r="O1507" s="48">
        <v>78.9772727</v>
      </c>
      <c r="P1507" s="5">
        <v>55</v>
      </c>
      <c r="Q1507" s="3"/>
    </row>
    <row x14ac:dyDescent="0.25" r="1508" customHeight="1" ht="16.5">
      <c r="A1508" s="5">
        <v>18707</v>
      </c>
      <c r="B1508" s="3" t="s">
        <v>5467</v>
      </c>
      <c r="C1508" s="3" t="s">
        <v>5468</v>
      </c>
      <c r="D1508" s="5">
        <v>22</v>
      </c>
      <c r="E1508" s="3" t="s">
        <v>75</v>
      </c>
      <c r="F1508" s="5">
        <v>2</v>
      </c>
      <c r="G1508" s="5">
        <v>9</v>
      </c>
      <c r="H1508" s="3" t="s">
        <v>2</v>
      </c>
      <c r="I1508" s="3" t="s">
        <v>3</v>
      </c>
      <c r="J1508" s="55"/>
      <c r="K1508" s="3"/>
      <c r="L1508" s="48">
        <v>4.1</v>
      </c>
      <c r="M1508" s="5">
        <v>85</v>
      </c>
      <c r="N1508" s="48">
        <v>2.929</v>
      </c>
      <c r="O1508" s="48">
        <v>84.4827586</v>
      </c>
      <c r="P1508" s="5">
        <v>38</v>
      </c>
      <c r="Q1508" s="3"/>
    </row>
    <row x14ac:dyDescent="0.25" r="1509" customHeight="1" ht="16.5">
      <c r="A1509" s="5">
        <v>18714</v>
      </c>
      <c r="B1509" s="3" t="s">
        <v>428</v>
      </c>
      <c r="C1509" s="3" t="s">
        <v>429</v>
      </c>
      <c r="D1509" s="5">
        <v>15</v>
      </c>
      <c r="E1509" s="3" t="s">
        <v>82</v>
      </c>
      <c r="F1509" s="5">
        <v>12</v>
      </c>
      <c r="G1509" s="5">
        <v>13</v>
      </c>
      <c r="H1509" s="3" t="s">
        <v>3</v>
      </c>
      <c r="I1509" s="3" t="s">
        <v>3</v>
      </c>
      <c r="J1509" s="5">
        <v>2</v>
      </c>
      <c r="K1509" s="3" t="s">
        <v>430</v>
      </c>
      <c r="L1509" s="48">
        <v>6.8</v>
      </c>
      <c r="M1509" s="5">
        <v>81</v>
      </c>
      <c r="N1509" s="48">
        <v>4.103</v>
      </c>
      <c r="O1509" s="48">
        <v>76.5625</v>
      </c>
      <c r="P1509" s="5">
        <v>60</v>
      </c>
      <c r="Q1509" s="3"/>
    </row>
    <row x14ac:dyDescent="0.25" r="1510" customHeight="1" ht="16.5">
      <c r="A1510" s="5">
        <v>18722</v>
      </c>
      <c r="B1510" s="3" t="s">
        <v>425</v>
      </c>
      <c r="C1510" s="3" t="s">
        <v>426</v>
      </c>
      <c r="D1510" s="5">
        <v>15</v>
      </c>
      <c r="E1510" s="3" t="s">
        <v>82</v>
      </c>
      <c r="F1510" s="5">
        <v>5</v>
      </c>
      <c r="G1510" s="5">
        <v>7</v>
      </c>
      <c r="H1510" s="3" t="s">
        <v>3</v>
      </c>
      <c r="I1510" s="3" t="s">
        <v>3</v>
      </c>
      <c r="J1510" s="5">
        <v>3</v>
      </c>
      <c r="K1510" s="3" t="s">
        <v>427</v>
      </c>
      <c r="L1510" s="48">
        <v>5.4</v>
      </c>
      <c r="M1510" s="5">
        <v>79</v>
      </c>
      <c r="N1510" s="48">
        <v>3.767</v>
      </c>
      <c r="O1510" s="48">
        <v>74.6296296</v>
      </c>
      <c r="P1510" s="5">
        <v>39</v>
      </c>
      <c r="Q1510" s="3"/>
    </row>
    <row x14ac:dyDescent="0.25" r="1511" customHeight="1" ht="16.5">
      <c r="A1511" s="5">
        <v>18765</v>
      </c>
      <c r="B1511" s="3" t="s">
        <v>5469</v>
      </c>
      <c r="C1511" s="3" t="s">
        <v>5470</v>
      </c>
      <c r="D1511" s="5">
        <v>15</v>
      </c>
      <c r="E1511" s="3" t="s">
        <v>82</v>
      </c>
      <c r="F1511" s="5">
        <v>6</v>
      </c>
      <c r="G1511" s="5">
        <v>16</v>
      </c>
      <c r="H1511" s="3" t="s">
        <v>3</v>
      </c>
      <c r="I1511" s="3" t="s">
        <v>3</v>
      </c>
      <c r="J1511" s="5">
        <v>3</v>
      </c>
      <c r="K1511" s="3" t="s">
        <v>5471</v>
      </c>
      <c r="L1511" s="48">
        <v>6.3</v>
      </c>
      <c r="M1511" s="5">
        <v>82</v>
      </c>
      <c r="N1511" s="48">
        <v>4.124</v>
      </c>
      <c r="O1511" s="48">
        <v>67.7536232</v>
      </c>
      <c r="P1511" s="5">
        <v>65</v>
      </c>
      <c r="Q1511" s="3"/>
    </row>
    <row x14ac:dyDescent="0.25" r="1512" customHeight="1" ht="16.5">
      <c r="A1512" s="5">
        <v>18992</v>
      </c>
      <c r="B1512" s="3" t="s">
        <v>5472</v>
      </c>
      <c r="C1512" s="3" t="s">
        <v>5473</v>
      </c>
      <c r="D1512" s="5">
        <v>12</v>
      </c>
      <c r="E1512" s="3" t="s">
        <v>912</v>
      </c>
      <c r="F1512" s="5">
        <v>3</v>
      </c>
      <c r="G1512" s="5">
        <v>564</v>
      </c>
      <c r="H1512" s="3" t="s">
        <v>5</v>
      </c>
      <c r="I1512" s="3" t="s">
        <v>3</v>
      </c>
      <c r="J1512" s="5">
        <v>2</v>
      </c>
      <c r="K1512" s="3" t="s">
        <v>5474</v>
      </c>
      <c r="L1512" s="48">
        <v>2.4</v>
      </c>
      <c r="M1512" s="5">
        <v>57</v>
      </c>
      <c r="N1512" s="48">
        <v>1.468</v>
      </c>
      <c r="O1512" s="48">
        <v>22.133758</v>
      </c>
      <c r="P1512" s="5">
        <v>32</v>
      </c>
      <c r="Q1512" s="3"/>
    </row>
    <row x14ac:dyDescent="0.25" r="1513" customHeight="1" ht="16.5">
      <c r="A1513" s="5">
        <v>19047</v>
      </c>
      <c r="B1513" s="3" t="s">
        <v>5475</v>
      </c>
      <c r="C1513" s="3" t="s">
        <v>5476</v>
      </c>
      <c r="D1513" s="5">
        <v>37</v>
      </c>
      <c r="E1513" s="3" t="s">
        <v>446</v>
      </c>
      <c r="F1513" s="5">
        <v>2</v>
      </c>
      <c r="G1513" s="5">
        <v>152</v>
      </c>
      <c r="H1513" s="3" t="s">
        <v>2</v>
      </c>
      <c r="I1513" s="3" t="s">
        <v>3</v>
      </c>
      <c r="J1513" s="55"/>
      <c r="K1513" s="3"/>
      <c r="L1513" s="13"/>
      <c r="M1513" s="7"/>
      <c r="N1513" s="13"/>
      <c r="O1513" s="13"/>
      <c r="P1513" s="5">
        <v>16</v>
      </c>
      <c r="Q1513" s="3"/>
    </row>
    <row x14ac:dyDescent="0.25" r="1514" customHeight="1" ht="16.5">
      <c r="A1514" s="5">
        <v>19554</v>
      </c>
      <c r="B1514" s="3" t="s">
        <v>5477</v>
      </c>
      <c r="C1514" s="3" t="s">
        <v>5478</v>
      </c>
      <c r="D1514" s="5">
        <v>35</v>
      </c>
      <c r="E1514" s="3" t="s">
        <v>667</v>
      </c>
      <c r="F1514" s="5">
        <v>1</v>
      </c>
      <c r="G1514" s="5">
        <v>19</v>
      </c>
      <c r="H1514" s="3" t="s">
        <v>3</v>
      </c>
      <c r="I1514" s="3" t="s">
        <v>3</v>
      </c>
      <c r="J1514" s="5">
        <v>2</v>
      </c>
      <c r="K1514" s="3" t="s">
        <v>5479</v>
      </c>
      <c r="L1514" s="13"/>
      <c r="M1514" s="7"/>
      <c r="N1514" s="13"/>
      <c r="O1514" s="13"/>
      <c r="P1514" s="5">
        <v>7</v>
      </c>
      <c r="Q1514" s="3"/>
    </row>
    <row x14ac:dyDescent="0.25" r="1515" customHeight="1" ht="16.5">
      <c r="A1515" s="5">
        <v>19995</v>
      </c>
      <c r="B1515" s="3" t="s">
        <v>5480</v>
      </c>
      <c r="C1515" s="3" t="s">
        <v>5481</v>
      </c>
      <c r="D1515" s="5">
        <v>4</v>
      </c>
      <c r="E1515" s="3" t="s">
        <v>243</v>
      </c>
      <c r="F1515" s="5">
        <v>4</v>
      </c>
      <c r="G1515" s="5">
        <v>43</v>
      </c>
      <c r="H1515" s="3" t="s">
        <v>3</v>
      </c>
      <c r="I1515" s="3" t="s">
        <v>3</v>
      </c>
      <c r="J1515" s="5">
        <v>2</v>
      </c>
      <c r="K1515" s="3" t="s">
        <v>5482</v>
      </c>
      <c r="L1515" s="48">
        <v>5.2</v>
      </c>
      <c r="M1515" s="5">
        <v>84</v>
      </c>
      <c r="N1515" s="13"/>
      <c r="O1515" s="13"/>
      <c r="P1515" s="5">
        <v>58</v>
      </c>
      <c r="Q1515" s="3"/>
    </row>
    <row x14ac:dyDescent="0.25" r="1516" customHeight="1" ht="16.5">
      <c r="A1516" s="5">
        <v>20068</v>
      </c>
      <c r="B1516" s="3" t="s">
        <v>5483</v>
      </c>
      <c r="C1516" s="3" t="s">
        <v>5484</v>
      </c>
      <c r="D1516" s="5">
        <v>21</v>
      </c>
      <c r="E1516" s="3" t="s">
        <v>60</v>
      </c>
      <c r="F1516" s="5">
        <v>21</v>
      </c>
      <c r="G1516" s="5">
        <v>77</v>
      </c>
      <c r="H1516" s="3" t="s">
        <v>3</v>
      </c>
      <c r="I1516" s="3" t="s">
        <v>3</v>
      </c>
      <c r="J1516" s="5">
        <v>2</v>
      </c>
      <c r="K1516" s="3" t="s">
        <v>5485</v>
      </c>
      <c r="L1516" s="48">
        <v>5.2</v>
      </c>
      <c r="M1516" s="5">
        <v>71</v>
      </c>
      <c r="N1516" s="48">
        <v>3.044</v>
      </c>
      <c r="O1516" s="48">
        <v>79.4117647</v>
      </c>
      <c r="P1516" s="5">
        <v>57</v>
      </c>
      <c r="Q1516" s="3"/>
    </row>
    <row x14ac:dyDescent="0.25" r="1517" customHeight="1" ht="16.5">
      <c r="A1517" s="5">
        <v>20080</v>
      </c>
      <c r="B1517" s="3" t="s">
        <v>5486</v>
      </c>
      <c r="C1517" s="3" t="s">
        <v>5487</v>
      </c>
      <c r="D1517" s="5">
        <v>15</v>
      </c>
      <c r="E1517" s="3" t="s">
        <v>82</v>
      </c>
      <c r="F1517" s="5">
        <v>1</v>
      </c>
      <c r="G1517" s="5">
        <v>15</v>
      </c>
      <c r="H1517" s="3" t="s">
        <v>3</v>
      </c>
      <c r="I1517" s="3" t="s">
        <v>3</v>
      </c>
      <c r="J1517" s="55"/>
      <c r="K1517" s="3"/>
      <c r="L1517" s="5">
        <v>6</v>
      </c>
      <c r="M1517" s="5">
        <v>82</v>
      </c>
      <c r="N1517" s="48">
        <v>3.856</v>
      </c>
      <c r="O1517" s="48">
        <v>71.5384615</v>
      </c>
      <c r="P1517" s="5">
        <v>36</v>
      </c>
      <c r="Q1517" s="3"/>
    </row>
    <row x14ac:dyDescent="0.25" r="1518" customHeight="1" ht="16.5">
      <c r="A1518" s="5">
        <v>20105</v>
      </c>
      <c r="B1518" s="3" t="s">
        <v>5488</v>
      </c>
      <c r="C1518" s="3" t="s">
        <v>5489</v>
      </c>
      <c r="D1518" s="5">
        <v>8</v>
      </c>
      <c r="E1518" s="3" t="s">
        <v>64</v>
      </c>
      <c r="F1518" s="5">
        <v>2</v>
      </c>
      <c r="G1518" s="5">
        <v>3</v>
      </c>
      <c r="H1518" s="3" t="s">
        <v>3</v>
      </c>
      <c r="I1518" s="3" t="s">
        <v>3</v>
      </c>
      <c r="J1518" s="5">
        <v>3</v>
      </c>
      <c r="K1518" s="3" t="s">
        <v>5490</v>
      </c>
      <c r="L1518" s="48">
        <v>5.3</v>
      </c>
      <c r="M1518" s="5">
        <v>76</v>
      </c>
      <c r="N1518" s="48">
        <v>3.828</v>
      </c>
      <c r="O1518" s="48">
        <v>74.7311828</v>
      </c>
      <c r="P1518" s="5">
        <v>25</v>
      </c>
      <c r="Q1518" s="3"/>
    </row>
    <row x14ac:dyDescent="0.25" r="1519" customHeight="1" ht="16.5">
      <c r="A1519" s="5">
        <v>20177</v>
      </c>
      <c r="B1519" s="3" t="s">
        <v>5491</v>
      </c>
      <c r="C1519" s="3" t="s">
        <v>5492</v>
      </c>
      <c r="D1519" s="5">
        <v>16</v>
      </c>
      <c r="E1519" s="3" t="s">
        <v>55</v>
      </c>
      <c r="F1519" s="5">
        <v>29</v>
      </c>
      <c r="G1519" s="5">
        <v>29</v>
      </c>
      <c r="H1519" s="3" t="s">
        <v>3</v>
      </c>
      <c r="I1519" s="3" t="s">
        <v>3</v>
      </c>
      <c r="J1519" s="5">
        <v>2</v>
      </c>
      <c r="K1519" s="3" t="s">
        <v>5493</v>
      </c>
      <c r="L1519" s="48">
        <v>6.4</v>
      </c>
      <c r="M1519" s="5">
        <v>86</v>
      </c>
      <c r="N1519" s="48">
        <v>3.475</v>
      </c>
      <c r="O1519" s="48">
        <v>63.9784946</v>
      </c>
      <c r="P1519" s="5">
        <v>58</v>
      </c>
      <c r="Q1519" s="3"/>
    </row>
    <row x14ac:dyDescent="0.25" r="1520" customHeight="1" ht="16.5">
      <c r="A1520" s="5">
        <v>20206</v>
      </c>
      <c r="B1520" s="3" t="s">
        <v>5494</v>
      </c>
      <c r="C1520" s="3" t="s">
        <v>5495</v>
      </c>
      <c r="D1520" s="5">
        <v>16</v>
      </c>
      <c r="E1520" s="3" t="s">
        <v>55</v>
      </c>
      <c r="F1520" s="5">
        <v>6</v>
      </c>
      <c r="G1520" s="5">
        <v>6</v>
      </c>
      <c r="H1520" s="3" t="s">
        <v>3</v>
      </c>
      <c r="I1520" s="3" t="s">
        <v>3</v>
      </c>
      <c r="J1520" s="5">
        <v>3</v>
      </c>
      <c r="K1520" s="3" t="s">
        <v>5496</v>
      </c>
      <c r="L1520" s="48">
        <v>4.2</v>
      </c>
      <c r="M1520" s="5">
        <v>80</v>
      </c>
      <c r="N1520" s="48">
        <v>2.513</v>
      </c>
      <c r="O1520" s="48">
        <v>69.3939394</v>
      </c>
      <c r="P1520" s="5">
        <v>43</v>
      </c>
      <c r="Q1520" s="3"/>
    </row>
    <row x14ac:dyDescent="0.25" r="1521" customHeight="1" ht="16.5">
      <c r="A1521" s="5">
        <v>20231</v>
      </c>
      <c r="B1521" s="3" t="s">
        <v>5497</v>
      </c>
      <c r="C1521" s="3" t="s">
        <v>5498</v>
      </c>
      <c r="D1521" s="5">
        <v>20</v>
      </c>
      <c r="E1521" s="3" t="s">
        <v>265</v>
      </c>
      <c r="F1521" s="5">
        <v>1</v>
      </c>
      <c r="G1521" s="5">
        <v>1</v>
      </c>
      <c r="H1521" s="3" t="s">
        <v>4</v>
      </c>
      <c r="I1521" s="3" t="s">
        <v>3</v>
      </c>
      <c r="J1521" s="55"/>
      <c r="K1521" s="3"/>
      <c r="L1521" s="48">
        <v>2.3</v>
      </c>
      <c r="M1521" s="5">
        <v>74</v>
      </c>
      <c r="N1521" s="48">
        <v>1.742</v>
      </c>
      <c r="O1521" s="48">
        <v>70.3252033</v>
      </c>
      <c r="P1521" s="5">
        <v>26</v>
      </c>
      <c r="Q1521" s="3"/>
    </row>
    <row x14ac:dyDescent="0.25" r="1522" customHeight="1" ht="16.5">
      <c r="A1522" s="5">
        <v>20354</v>
      </c>
      <c r="B1522" s="3" t="s">
        <v>5499</v>
      </c>
      <c r="C1522" s="3" t="s">
        <v>5500</v>
      </c>
      <c r="D1522" s="5">
        <v>17</v>
      </c>
      <c r="E1522" s="3" t="s">
        <v>311</v>
      </c>
      <c r="F1522" s="5">
        <v>1</v>
      </c>
      <c r="G1522" s="5">
        <v>2</v>
      </c>
      <c r="H1522" s="3" t="s">
        <v>3</v>
      </c>
      <c r="I1522" s="3" t="s">
        <v>3</v>
      </c>
      <c r="J1522" s="5">
        <v>2</v>
      </c>
      <c r="K1522" s="3" t="s">
        <v>5501</v>
      </c>
      <c r="L1522" s="48">
        <v>4.2</v>
      </c>
      <c r="M1522" s="5">
        <v>85</v>
      </c>
      <c r="N1522" s="48">
        <v>3.191</v>
      </c>
      <c r="O1522" s="48">
        <v>83.5365854</v>
      </c>
      <c r="P1522" s="5">
        <v>53</v>
      </c>
      <c r="Q1522" s="3"/>
    </row>
    <row x14ac:dyDescent="0.25" r="1523" customHeight="1" ht="16.5">
      <c r="A1523" s="5">
        <v>20371</v>
      </c>
      <c r="B1523" s="3" t="s">
        <v>5502</v>
      </c>
      <c r="C1523" s="3" t="s">
        <v>5503</v>
      </c>
      <c r="D1523" s="5">
        <v>18</v>
      </c>
      <c r="E1523" s="3" t="s">
        <v>196</v>
      </c>
      <c r="F1523" s="5">
        <v>7</v>
      </c>
      <c r="G1523" s="5">
        <v>15</v>
      </c>
      <c r="H1523" s="3" t="s">
        <v>3</v>
      </c>
      <c r="I1523" s="3" t="s">
        <v>3</v>
      </c>
      <c r="J1523" s="5">
        <v>3</v>
      </c>
      <c r="K1523" s="3" t="s">
        <v>5504</v>
      </c>
      <c r="L1523" s="48">
        <v>4.2</v>
      </c>
      <c r="M1523" s="5">
        <v>77</v>
      </c>
      <c r="N1523" s="48">
        <v>1.931</v>
      </c>
      <c r="O1523" s="48">
        <v>41.6666667</v>
      </c>
      <c r="P1523" s="5">
        <v>35</v>
      </c>
      <c r="Q1523" s="3"/>
    </row>
    <row x14ac:dyDescent="0.25" r="1524" customHeight="1" ht="16.5">
      <c r="A1524" s="5">
        <v>20379</v>
      </c>
      <c r="B1524" s="3" t="s">
        <v>294</v>
      </c>
      <c r="C1524" s="3" t="s">
        <v>295</v>
      </c>
      <c r="D1524" s="5">
        <v>21</v>
      </c>
      <c r="E1524" s="3" t="s">
        <v>60</v>
      </c>
      <c r="F1524" s="5">
        <v>3</v>
      </c>
      <c r="G1524" s="5">
        <v>4</v>
      </c>
      <c r="H1524" s="3" t="s">
        <v>3</v>
      </c>
      <c r="I1524" s="3" t="s">
        <v>3</v>
      </c>
      <c r="J1524" s="5">
        <v>2</v>
      </c>
      <c r="K1524" s="3" t="s">
        <v>296</v>
      </c>
      <c r="L1524" s="48">
        <v>4.7</v>
      </c>
      <c r="M1524" s="5">
        <v>84</v>
      </c>
      <c r="N1524" s="48">
        <v>2.258</v>
      </c>
      <c r="O1524" s="48">
        <v>39.0625</v>
      </c>
      <c r="P1524" s="5">
        <v>35</v>
      </c>
      <c r="Q1524" s="3"/>
    </row>
    <row x14ac:dyDescent="0.25" r="1525" customHeight="1" ht="16.5">
      <c r="A1525" s="5">
        <v>20386</v>
      </c>
      <c r="B1525" s="3" t="s">
        <v>5505</v>
      </c>
      <c r="C1525" s="3" t="s">
        <v>5506</v>
      </c>
      <c r="D1525" s="5">
        <v>15</v>
      </c>
      <c r="E1525" s="3" t="s">
        <v>82</v>
      </c>
      <c r="F1525" s="5">
        <v>4</v>
      </c>
      <c r="G1525" s="5">
        <v>9</v>
      </c>
      <c r="H1525" s="3" t="s">
        <v>3</v>
      </c>
      <c r="I1525" s="3" t="s">
        <v>3</v>
      </c>
      <c r="J1525" s="55"/>
      <c r="K1525" s="3"/>
      <c r="L1525" s="48">
        <v>7.5</v>
      </c>
      <c r="M1525" s="5">
        <v>86</v>
      </c>
      <c r="N1525" s="48">
        <v>3.869</v>
      </c>
      <c r="O1525" s="48">
        <v>70.2797203</v>
      </c>
      <c r="P1525" s="5">
        <v>39</v>
      </c>
      <c r="Q1525" s="3"/>
    </row>
    <row x14ac:dyDescent="0.25" r="1526" customHeight="1" ht="16.5">
      <c r="A1526" s="5">
        <v>20460</v>
      </c>
      <c r="B1526" s="3" t="s">
        <v>5507</v>
      </c>
      <c r="C1526" s="3" t="s">
        <v>5508</v>
      </c>
      <c r="D1526" s="5">
        <v>18</v>
      </c>
      <c r="E1526" s="3" t="s">
        <v>196</v>
      </c>
      <c r="F1526" s="5">
        <v>3</v>
      </c>
      <c r="G1526" s="5">
        <v>20</v>
      </c>
      <c r="H1526" s="3" t="s">
        <v>3</v>
      </c>
      <c r="I1526" s="3" t="s">
        <v>3</v>
      </c>
      <c r="J1526" s="55"/>
      <c r="K1526" s="3"/>
      <c r="L1526" s="48">
        <v>2.5</v>
      </c>
      <c r="M1526" s="5">
        <v>64</v>
      </c>
      <c r="N1526" s="48">
        <v>2.426</v>
      </c>
      <c r="O1526" s="48">
        <v>76.3736264</v>
      </c>
      <c r="P1526" s="5">
        <v>19</v>
      </c>
      <c r="Q1526" s="3"/>
    </row>
    <row x14ac:dyDescent="0.25" r="1527" customHeight="1" ht="16.5">
      <c r="A1527" s="5">
        <v>20510</v>
      </c>
      <c r="B1527" s="3" t="s">
        <v>5509</v>
      </c>
      <c r="C1527" s="3" t="s">
        <v>5510</v>
      </c>
      <c r="D1527" s="5">
        <v>16</v>
      </c>
      <c r="E1527" s="3" t="s">
        <v>55</v>
      </c>
      <c r="F1527" s="5">
        <v>2</v>
      </c>
      <c r="G1527" s="5">
        <v>2</v>
      </c>
      <c r="H1527" s="3" t="s">
        <v>3</v>
      </c>
      <c r="I1527" s="3" t="s">
        <v>3</v>
      </c>
      <c r="J1527" s="5">
        <v>2</v>
      </c>
      <c r="K1527" s="3" t="s">
        <v>5511</v>
      </c>
      <c r="L1527" s="48">
        <v>5.3</v>
      </c>
      <c r="M1527" s="5">
        <v>86</v>
      </c>
      <c r="N1527" s="48">
        <v>3.251</v>
      </c>
      <c r="O1527" s="48">
        <v>67.1875</v>
      </c>
      <c r="P1527" s="5">
        <v>45</v>
      </c>
      <c r="Q1527" s="3"/>
    </row>
    <row x14ac:dyDescent="0.25" r="1528" customHeight="1" ht="16.5">
      <c r="A1528" s="5">
        <v>20556</v>
      </c>
      <c r="B1528" s="3" t="s">
        <v>5512</v>
      </c>
      <c r="C1528" s="3" t="s">
        <v>5513</v>
      </c>
      <c r="D1528" s="5">
        <v>16</v>
      </c>
      <c r="E1528" s="3" t="s">
        <v>55</v>
      </c>
      <c r="F1528" s="5">
        <v>7</v>
      </c>
      <c r="G1528" s="5">
        <v>7</v>
      </c>
      <c r="H1528" s="3" t="s">
        <v>3</v>
      </c>
      <c r="I1528" s="3" t="s">
        <v>3</v>
      </c>
      <c r="J1528" s="5">
        <v>2</v>
      </c>
      <c r="K1528" s="3" t="s">
        <v>5514</v>
      </c>
      <c r="L1528" s="48">
        <v>3.5</v>
      </c>
      <c r="M1528" s="5">
        <v>80</v>
      </c>
      <c r="N1528" s="48">
        <v>2.379</v>
      </c>
      <c r="O1528" s="48">
        <v>69.6428571</v>
      </c>
      <c r="P1528" s="5">
        <v>25</v>
      </c>
      <c r="Q1528" s="3"/>
    </row>
    <row x14ac:dyDescent="0.25" r="1529" customHeight="1" ht="16.5">
      <c r="A1529" s="5">
        <v>20557</v>
      </c>
      <c r="B1529" s="3" t="s">
        <v>5515</v>
      </c>
      <c r="C1529" s="3" t="s">
        <v>5516</v>
      </c>
      <c r="D1529" s="5">
        <v>37</v>
      </c>
      <c r="E1529" s="3" t="s">
        <v>446</v>
      </c>
      <c r="F1529" s="5">
        <v>2</v>
      </c>
      <c r="G1529" s="5">
        <v>7</v>
      </c>
      <c r="H1529" s="3" t="s">
        <v>3</v>
      </c>
      <c r="I1529" s="3" t="s">
        <v>3</v>
      </c>
      <c r="J1529" s="55"/>
      <c r="K1529" s="3"/>
      <c r="L1529" s="48">
        <v>3.3</v>
      </c>
      <c r="M1529" s="5">
        <v>70</v>
      </c>
      <c r="N1529" s="48">
        <v>2.145</v>
      </c>
      <c r="O1529" s="48">
        <v>55.8333333</v>
      </c>
      <c r="P1529" s="5">
        <v>42</v>
      </c>
      <c r="Q1529" s="3"/>
    </row>
    <row x14ac:dyDescent="0.25" r="1530" customHeight="1" ht="16.5">
      <c r="A1530" s="5">
        <v>20584</v>
      </c>
      <c r="B1530" s="3" t="s">
        <v>5517</v>
      </c>
      <c r="C1530" s="3" t="s">
        <v>5518</v>
      </c>
      <c r="D1530" s="5">
        <v>24</v>
      </c>
      <c r="E1530" s="3" t="s">
        <v>281</v>
      </c>
      <c r="F1530" s="5">
        <v>3</v>
      </c>
      <c r="G1530" s="5">
        <v>18</v>
      </c>
      <c r="H1530" s="3" t="s">
        <v>3</v>
      </c>
      <c r="I1530" s="3" t="s">
        <v>3</v>
      </c>
      <c r="J1530" s="5">
        <v>2</v>
      </c>
      <c r="K1530" s="3" t="s">
        <v>5519</v>
      </c>
      <c r="L1530" s="48">
        <v>3.8</v>
      </c>
      <c r="M1530" s="5">
        <v>87</v>
      </c>
      <c r="N1530" s="48">
        <v>2.601</v>
      </c>
      <c r="O1530" s="48">
        <v>62.95</v>
      </c>
      <c r="P1530" s="5">
        <v>30</v>
      </c>
      <c r="Q1530" s="3"/>
    </row>
    <row x14ac:dyDescent="0.25" r="1531" customHeight="1" ht="16.5">
      <c r="A1531" s="5">
        <v>20589</v>
      </c>
      <c r="B1531" s="3" t="s">
        <v>5520</v>
      </c>
      <c r="C1531" s="3" t="s">
        <v>5521</v>
      </c>
      <c r="D1531" s="5">
        <v>6</v>
      </c>
      <c r="E1531" s="3" t="s">
        <v>56</v>
      </c>
      <c r="F1531" s="5">
        <v>1</v>
      </c>
      <c r="G1531" s="5">
        <v>28</v>
      </c>
      <c r="H1531" s="3" t="s">
        <v>3</v>
      </c>
      <c r="I1531" s="3" t="s">
        <v>3</v>
      </c>
      <c r="J1531" s="5">
        <v>3</v>
      </c>
      <c r="K1531" s="3" t="s">
        <v>5522</v>
      </c>
      <c r="L1531" s="48">
        <v>6.7</v>
      </c>
      <c r="M1531" s="5">
        <v>86</v>
      </c>
      <c r="N1531" s="48">
        <v>4.074</v>
      </c>
      <c r="O1531" s="48">
        <v>85.0649351</v>
      </c>
      <c r="P1531" s="5">
        <v>59</v>
      </c>
      <c r="Q1531" s="3"/>
    </row>
    <row x14ac:dyDescent="0.25" r="1532" customHeight="1" ht="16.5">
      <c r="A1532" s="5">
        <v>20634</v>
      </c>
      <c r="B1532" s="3" t="s">
        <v>5523</v>
      </c>
      <c r="C1532" s="3" t="s">
        <v>5524</v>
      </c>
      <c r="D1532" s="5">
        <v>19</v>
      </c>
      <c r="E1532" s="3" t="s">
        <v>116</v>
      </c>
      <c r="F1532" s="5">
        <v>2</v>
      </c>
      <c r="G1532" s="5">
        <v>2</v>
      </c>
      <c r="H1532" s="3" t="s">
        <v>3</v>
      </c>
      <c r="I1532" s="3" t="s">
        <v>3</v>
      </c>
      <c r="J1532" s="5">
        <v>2</v>
      </c>
      <c r="K1532" s="3" t="s">
        <v>5525</v>
      </c>
      <c r="L1532" s="48">
        <v>5.4</v>
      </c>
      <c r="M1532" s="5">
        <v>85</v>
      </c>
      <c r="N1532" s="48">
        <v>2.925</v>
      </c>
      <c r="O1532" s="48">
        <v>68.0451128</v>
      </c>
      <c r="P1532" s="5">
        <v>31</v>
      </c>
      <c r="Q1532" s="3"/>
    </row>
    <row x14ac:dyDescent="0.25" r="1533" customHeight="1" ht="16.5">
      <c r="A1533" s="5">
        <v>20669</v>
      </c>
      <c r="B1533" s="3" t="s">
        <v>5526</v>
      </c>
      <c r="C1533" s="3" t="s">
        <v>5527</v>
      </c>
      <c r="D1533" s="5">
        <v>8</v>
      </c>
      <c r="E1533" s="3" t="s">
        <v>64</v>
      </c>
      <c r="F1533" s="5">
        <v>2</v>
      </c>
      <c r="G1533" s="5">
        <v>12</v>
      </c>
      <c r="H1533" s="3" t="s">
        <v>3</v>
      </c>
      <c r="I1533" s="3" t="s">
        <v>3</v>
      </c>
      <c r="J1533" s="5">
        <v>2</v>
      </c>
      <c r="K1533" s="3" t="s">
        <v>5528</v>
      </c>
      <c r="L1533" s="48">
        <v>7.1</v>
      </c>
      <c r="M1533" s="5">
        <v>84</v>
      </c>
      <c r="N1533" s="48">
        <v>4.152</v>
      </c>
      <c r="O1533" s="48">
        <v>80.1851852</v>
      </c>
      <c r="P1533" s="5">
        <v>35</v>
      </c>
      <c r="Q1533" s="3"/>
    </row>
    <row x14ac:dyDescent="0.25" r="1534" customHeight="1" ht="16.5">
      <c r="A1534" s="5">
        <v>20851</v>
      </c>
      <c r="B1534" s="3" t="s">
        <v>5529</v>
      </c>
      <c r="C1534" s="3" t="s">
        <v>5530</v>
      </c>
      <c r="D1534" s="5">
        <v>8</v>
      </c>
      <c r="E1534" s="3" t="s">
        <v>64</v>
      </c>
      <c r="F1534" s="5">
        <v>1</v>
      </c>
      <c r="G1534" s="5">
        <v>3</v>
      </c>
      <c r="H1534" s="3" t="s">
        <v>3</v>
      </c>
      <c r="I1534" s="3" t="s">
        <v>3</v>
      </c>
      <c r="J1534" s="5">
        <v>2</v>
      </c>
      <c r="K1534" s="3" t="s">
        <v>2227</v>
      </c>
      <c r="L1534" s="48">
        <v>7.1</v>
      </c>
      <c r="M1534" s="5">
        <v>81</v>
      </c>
      <c r="N1534" s="48">
        <v>4.63</v>
      </c>
      <c r="O1534" s="48">
        <v>69.4672131</v>
      </c>
      <c r="P1534" s="5">
        <v>51</v>
      </c>
      <c r="Q1534" s="3"/>
    </row>
    <row x14ac:dyDescent="0.25" r="1535" customHeight="1" ht="16.5">
      <c r="A1535" s="5">
        <v>20905</v>
      </c>
      <c r="B1535" s="3" t="s">
        <v>5531</v>
      </c>
      <c r="C1535" s="3" t="s">
        <v>5532</v>
      </c>
      <c r="D1535" s="5">
        <v>21</v>
      </c>
      <c r="E1535" s="3" t="s">
        <v>60</v>
      </c>
      <c r="F1535" s="5">
        <v>1</v>
      </c>
      <c r="G1535" s="5">
        <v>2</v>
      </c>
      <c r="H1535" s="3" t="s">
        <v>3</v>
      </c>
      <c r="I1535" s="3" t="s">
        <v>3</v>
      </c>
      <c r="J1535" s="55"/>
      <c r="K1535" s="3"/>
      <c r="L1535" s="48">
        <v>4.2</v>
      </c>
      <c r="M1535" s="5">
        <v>78</v>
      </c>
      <c r="N1535" s="48">
        <v>2.239</v>
      </c>
      <c r="O1535" s="48">
        <v>58.2352941</v>
      </c>
      <c r="P1535" s="5">
        <v>37</v>
      </c>
      <c r="Q1535" s="3"/>
    </row>
    <row x14ac:dyDescent="0.25" r="1536" customHeight="1" ht="16.5">
      <c r="A1536" s="5">
        <v>20906</v>
      </c>
      <c r="B1536" s="3" t="s">
        <v>5533</v>
      </c>
      <c r="C1536" s="3" t="s">
        <v>5534</v>
      </c>
      <c r="D1536" s="5">
        <v>21</v>
      </c>
      <c r="E1536" s="3" t="s">
        <v>60</v>
      </c>
      <c r="F1536" s="5">
        <v>9</v>
      </c>
      <c r="G1536" s="5">
        <v>94</v>
      </c>
      <c r="H1536" s="3" t="s">
        <v>3</v>
      </c>
      <c r="I1536" s="3" t="s">
        <v>3</v>
      </c>
      <c r="J1536" s="55"/>
      <c r="K1536" s="3"/>
      <c r="L1536" s="48">
        <v>3.8</v>
      </c>
      <c r="M1536" s="5">
        <v>79</v>
      </c>
      <c r="N1536" s="48">
        <v>1.993</v>
      </c>
      <c r="O1536" s="48">
        <v>62.281</v>
      </c>
      <c r="P1536" s="5">
        <v>38</v>
      </c>
      <c r="Q1536" s="3"/>
    </row>
    <row x14ac:dyDescent="0.25" r="1537" customHeight="1" ht="16.5">
      <c r="A1537" s="5">
        <v>20976</v>
      </c>
      <c r="B1537" s="3" t="s">
        <v>220</v>
      </c>
      <c r="C1537" s="3" t="s">
        <v>221</v>
      </c>
      <c r="D1537" s="5">
        <v>6</v>
      </c>
      <c r="E1537" s="3" t="s">
        <v>56</v>
      </c>
      <c r="F1537" s="5">
        <v>21</v>
      </c>
      <c r="G1537" s="5">
        <v>34</v>
      </c>
      <c r="H1537" s="3" t="s">
        <v>3</v>
      </c>
      <c r="I1537" s="3" t="s">
        <v>3</v>
      </c>
      <c r="J1537" s="5">
        <v>2</v>
      </c>
      <c r="K1537" s="3" t="s">
        <v>222</v>
      </c>
      <c r="L1537" s="48">
        <v>4.2</v>
      </c>
      <c r="M1537" s="5">
        <v>84</v>
      </c>
      <c r="N1537" s="48">
        <v>2.355</v>
      </c>
      <c r="O1537" s="48">
        <v>72.265625</v>
      </c>
      <c r="P1537" s="5">
        <v>46</v>
      </c>
      <c r="Q1537" s="3"/>
    </row>
    <row x14ac:dyDescent="0.25" r="1538" customHeight="1" ht="16.5">
      <c r="A1538" s="5">
        <v>20991</v>
      </c>
      <c r="B1538" s="3" t="s">
        <v>5535</v>
      </c>
      <c r="C1538" s="3" t="s">
        <v>5536</v>
      </c>
      <c r="D1538" s="5">
        <v>7</v>
      </c>
      <c r="E1538" s="3" t="s">
        <v>1210</v>
      </c>
      <c r="F1538" s="5">
        <v>2</v>
      </c>
      <c r="G1538" s="5">
        <v>79</v>
      </c>
      <c r="H1538" s="3" t="s">
        <v>3</v>
      </c>
      <c r="I1538" s="3" t="s">
        <v>3</v>
      </c>
      <c r="J1538" s="5">
        <v>2</v>
      </c>
      <c r="K1538" s="3" t="s">
        <v>5537</v>
      </c>
      <c r="L1538" s="48">
        <v>3.5</v>
      </c>
      <c r="M1538" s="5">
        <v>83</v>
      </c>
      <c r="N1538" s="48">
        <v>1.642</v>
      </c>
      <c r="O1538" s="48">
        <v>68.75</v>
      </c>
      <c r="P1538" s="5">
        <v>23</v>
      </c>
      <c r="Q1538" s="3"/>
    </row>
    <row x14ac:dyDescent="0.25" r="1539" customHeight="1" ht="16.5">
      <c r="A1539" s="5">
        <v>21000</v>
      </c>
      <c r="B1539" s="3" t="s">
        <v>5538</v>
      </c>
      <c r="C1539" s="3" t="s">
        <v>5539</v>
      </c>
      <c r="D1539" s="5">
        <v>16</v>
      </c>
      <c r="E1539" s="3" t="s">
        <v>55</v>
      </c>
      <c r="F1539" s="5">
        <v>20</v>
      </c>
      <c r="G1539" s="5">
        <v>20</v>
      </c>
      <c r="H1539" s="3" t="s">
        <v>3</v>
      </c>
      <c r="I1539" s="3" t="s">
        <v>3</v>
      </c>
      <c r="J1539" s="55"/>
      <c r="K1539" s="3"/>
      <c r="L1539" s="48">
        <v>4.5</v>
      </c>
      <c r="M1539" s="5">
        <v>86</v>
      </c>
      <c r="N1539" s="48">
        <v>2.595</v>
      </c>
      <c r="O1539" s="48">
        <v>76.953125</v>
      </c>
      <c r="P1539" s="5">
        <v>28</v>
      </c>
      <c r="Q1539" s="3"/>
    </row>
    <row x14ac:dyDescent="0.25" r="1540" customHeight="1" ht="16.5">
      <c r="A1540" s="5">
        <v>21003</v>
      </c>
      <c r="B1540" s="3" t="s">
        <v>5540</v>
      </c>
      <c r="C1540" s="3" t="s">
        <v>5541</v>
      </c>
      <c r="D1540" s="5">
        <v>16</v>
      </c>
      <c r="E1540" s="3" t="s">
        <v>55</v>
      </c>
      <c r="F1540" s="5">
        <v>4</v>
      </c>
      <c r="G1540" s="5">
        <v>4</v>
      </c>
      <c r="H1540" s="3" t="s">
        <v>3</v>
      </c>
      <c r="I1540" s="3" t="s">
        <v>3</v>
      </c>
      <c r="J1540" s="55"/>
      <c r="K1540" s="3"/>
      <c r="L1540" s="48">
        <v>3.4</v>
      </c>
      <c r="M1540" s="5">
        <v>64</v>
      </c>
      <c r="N1540" s="48">
        <v>4.268</v>
      </c>
      <c r="O1540" s="48">
        <v>85.3383459</v>
      </c>
      <c r="P1540" s="5">
        <v>39</v>
      </c>
      <c r="Q1540" s="3"/>
    </row>
    <row x14ac:dyDescent="0.25" r="1541" customHeight="1" ht="16.5">
      <c r="A1541" s="5">
        <v>21045</v>
      </c>
      <c r="B1541" s="3" t="s">
        <v>5542</v>
      </c>
      <c r="C1541" s="3" t="s">
        <v>5543</v>
      </c>
      <c r="D1541" s="5">
        <v>6</v>
      </c>
      <c r="E1541" s="3" t="s">
        <v>56</v>
      </c>
      <c r="F1541" s="5">
        <v>3</v>
      </c>
      <c r="G1541" s="5">
        <v>4</v>
      </c>
      <c r="H1541" s="3" t="s">
        <v>3</v>
      </c>
      <c r="I1541" s="3" t="s">
        <v>3</v>
      </c>
      <c r="J1541" s="5">
        <v>3</v>
      </c>
      <c r="K1541" s="3" t="s">
        <v>5544</v>
      </c>
      <c r="L1541" s="48">
        <v>5.6</v>
      </c>
      <c r="M1541" s="5">
        <v>78</v>
      </c>
      <c r="N1541" s="48">
        <v>3.082</v>
      </c>
      <c r="O1541" s="48">
        <v>61.1842105</v>
      </c>
      <c r="P1541" s="5">
        <v>51</v>
      </c>
      <c r="Q1541" s="3"/>
    </row>
    <row x14ac:dyDescent="0.25" r="1542" customHeight="1" ht="16.5">
      <c r="A1542" s="5">
        <v>21116</v>
      </c>
      <c r="B1542" s="3" t="s">
        <v>1867</v>
      </c>
      <c r="C1542" s="3" t="s">
        <v>1868</v>
      </c>
      <c r="D1542" s="5">
        <v>21</v>
      </c>
      <c r="E1542" s="3" t="s">
        <v>60</v>
      </c>
      <c r="F1542" s="5">
        <v>6</v>
      </c>
      <c r="G1542" s="5">
        <v>14</v>
      </c>
      <c r="H1542" s="3" t="s">
        <v>3</v>
      </c>
      <c r="I1542" s="3" t="s">
        <v>3</v>
      </c>
      <c r="J1542" s="5">
        <v>2</v>
      </c>
      <c r="K1542" s="3" t="s">
        <v>1869</v>
      </c>
      <c r="L1542" s="48">
        <v>5.1</v>
      </c>
      <c r="M1542" s="5">
        <v>82</v>
      </c>
      <c r="N1542" s="13"/>
      <c r="O1542" s="13"/>
      <c r="P1542" s="5">
        <v>24</v>
      </c>
      <c r="Q1542" s="3"/>
    </row>
    <row x14ac:dyDescent="0.25" r="1543" customHeight="1" ht="16.5">
      <c r="A1543" s="5">
        <v>21124</v>
      </c>
      <c r="B1543" s="3" t="s">
        <v>194</v>
      </c>
      <c r="C1543" s="3" t="s">
        <v>195</v>
      </c>
      <c r="D1543" s="5">
        <v>18</v>
      </c>
      <c r="E1543" s="3" t="s">
        <v>196</v>
      </c>
      <c r="F1543" s="5">
        <v>22</v>
      </c>
      <c r="G1543" s="5">
        <v>37</v>
      </c>
      <c r="H1543" s="3" t="s">
        <v>3</v>
      </c>
      <c r="I1543" s="3" t="s">
        <v>3</v>
      </c>
      <c r="J1543" s="5">
        <v>3</v>
      </c>
      <c r="K1543" s="3" t="s">
        <v>197</v>
      </c>
      <c r="L1543" s="48">
        <v>4.1</v>
      </c>
      <c r="M1543" s="5">
        <v>75</v>
      </c>
      <c r="N1543" s="48">
        <v>1.918</v>
      </c>
      <c r="O1543" s="48">
        <v>51.1904762</v>
      </c>
      <c r="P1543" s="5">
        <v>25</v>
      </c>
      <c r="Q1543" s="3"/>
    </row>
    <row x14ac:dyDescent="0.25" r="1544" customHeight="1" ht="16.5">
      <c r="A1544" s="5">
        <v>21182</v>
      </c>
      <c r="B1544" s="3" t="s">
        <v>5545</v>
      </c>
      <c r="C1544" s="3" t="s">
        <v>5546</v>
      </c>
      <c r="D1544" s="5">
        <v>6</v>
      </c>
      <c r="E1544" s="3" t="s">
        <v>56</v>
      </c>
      <c r="F1544" s="5">
        <v>2</v>
      </c>
      <c r="G1544" s="5">
        <v>16</v>
      </c>
      <c r="H1544" s="3" t="s">
        <v>3</v>
      </c>
      <c r="I1544" s="3" t="s">
        <v>3</v>
      </c>
      <c r="J1544" s="5">
        <v>2</v>
      </c>
      <c r="K1544" s="3" t="s">
        <v>5547</v>
      </c>
      <c r="L1544" s="48">
        <v>8.3</v>
      </c>
      <c r="M1544" s="5">
        <v>83</v>
      </c>
      <c r="N1544" s="48">
        <v>5.316</v>
      </c>
      <c r="O1544" s="48">
        <v>83.6956522</v>
      </c>
      <c r="P1544" s="5">
        <v>41</v>
      </c>
      <c r="Q1544" s="3"/>
    </row>
    <row x14ac:dyDescent="0.25" r="1545" customHeight="1" ht="16.5">
      <c r="A1545" s="5">
        <v>21184</v>
      </c>
      <c r="B1545" s="3" t="s">
        <v>5548</v>
      </c>
      <c r="C1545" s="3" t="s">
        <v>5549</v>
      </c>
      <c r="D1545" s="5">
        <v>16</v>
      </c>
      <c r="E1545" s="3" t="s">
        <v>55</v>
      </c>
      <c r="F1545" s="5">
        <v>27</v>
      </c>
      <c r="G1545" s="5">
        <v>27</v>
      </c>
      <c r="H1545" s="3" t="s">
        <v>3</v>
      </c>
      <c r="I1545" s="3" t="s">
        <v>3</v>
      </c>
      <c r="J1545" s="5">
        <v>2</v>
      </c>
      <c r="K1545" s="3" t="s">
        <v>5550</v>
      </c>
      <c r="L1545" s="48">
        <v>5.1</v>
      </c>
      <c r="M1545" s="5">
        <v>75</v>
      </c>
      <c r="N1545" s="48">
        <v>3.586</v>
      </c>
      <c r="O1545" s="48">
        <v>72.3039216</v>
      </c>
      <c r="P1545" s="5">
        <v>50</v>
      </c>
      <c r="Q1545" s="3"/>
    </row>
    <row x14ac:dyDescent="0.25" r="1546" customHeight="1" ht="16.5">
      <c r="A1546" s="5">
        <v>21235</v>
      </c>
      <c r="B1546" s="3" t="s">
        <v>5551</v>
      </c>
      <c r="C1546" s="3" t="s">
        <v>5552</v>
      </c>
      <c r="D1546" s="5">
        <v>8</v>
      </c>
      <c r="E1546" s="3" t="s">
        <v>64</v>
      </c>
      <c r="F1546" s="5">
        <v>1</v>
      </c>
      <c r="G1546" s="5">
        <v>10</v>
      </c>
      <c r="H1546" s="3" t="s">
        <v>3</v>
      </c>
      <c r="I1546" s="3" t="s">
        <v>3</v>
      </c>
      <c r="J1546" s="5">
        <v>2</v>
      </c>
      <c r="K1546" s="3" t="s">
        <v>5553</v>
      </c>
      <c r="L1546" s="48">
        <v>5.8</v>
      </c>
      <c r="M1546" s="5">
        <v>87</v>
      </c>
      <c r="N1546" s="48">
        <v>3.124</v>
      </c>
      <c r="O1546" s="48">
        <v>68.1818182</v>
      </c>
      <c r="P1546" s="5">
        <v>35</v>
      </c>
      <c r="Q1546" s="3"/>
    </row>
    <row x14ac:dyDescent="0.25" r="1547" customHeight="1" ht="16.5">
      <c r="A1547" s="5">
        <v>21268</v>
      </c>
      <c r="B1547" s="3" t="s">
        <v>5554</v>
      </c>
      <c r="C1547" s="3" t="s">
        <v>5555</v>
      </c>
      <c r="D1547" s="5">
        <v>17</v>
      </c>
      <c r="E1547" s="3" t="s">
        <v>311</v>
      </c>
      <c r="F1547" s="5">
        <v>7</v>
      </c>
      <c r="G1547" s="5">
        <v>25</v>
      </c>
      <c r="H1547" s="3" t="s">
        <v>3</v>
      </c>
      <c r="I1547" s="3" t="s">
        <v>3</v>
      </c>
      <c r="J1547" s="55"/>
      <c r="K1547" s="3"/>
      <c r="L1547" s="48">
        <v>3.4</v>
      </c>
      <c r="M1547" s="5">
        <v>67</v>
      </c>
      <c r="N1547" s="48">
        <v>3.107</v>
      </c>
      <c r="O1547" s="48">
        <v>77.4390244</v>
      </c>
      <c r="P1547" s="5">
        <v>38</v>
      </c>
      <c r="Q1547" s="3"/>
    </row>
    <row x14ac:dyDescent="0.25" r="1548" customHeight="1" ht="16.5">
      <c r="A1548" s="5">
        <v>21363</v>
      </c>
      <c r="B1548" s="3" t="s">
        <v>5556</v>
      </c>
      <c r="C1548" s="3" t="s">
        <v>5557</v>
      </c>
      <c r="D1548" s="5">
        <v>16</v>
      </c>
      <c r="E1548" s="3" t="s">
        <v>55</v>
      </c>
      <c r="F1548" s="5">
        <v>1</v>
      </c>
      <c r="G1548" s="5">
        <v>1</v>
      </c>
      <c r="H1548" s="3" t="s">
        <v>3</v>
      </c>
      <c r="I1548" s="3" t="s">
        <v>3</v>
      </c>
      <c r="J1548" s="55"/>
      <c r="K1548" s="3"/>
      <c r="L1548" s="48">
        <v>4.8</v>
      </c>
      <c r="M1548" s="5">
        <v>65</v>
      </c>
      <c r="N1548" s="48">
        <v>4.258</v>
      </c>
      <c r="O1548" s="48">
        <v>78.2485876</v>
      </c>
      <c r="P1548" s="5">
        <v>26</v>
      </c>
      <c r="Q1548" s="3"/>
    </row>
    <row x14ac:dyDescent="0.25" r="1549" customHeight="1" ht="16.5">
      <c r="A1549" s="5">
        <v>21372</v>
      </c>
      <c r="B1549" s="3" t="s">
        <v>144</v>
      </c>
      <c r="C1549" s="3" t="s">
        <v>145</v>
      </c>
      <c r="D1549" s="5">
        <v>3</v>
      </c>
      <c r="E1549" s="3" t="s">
        <v>146</v>
      </c>
      <c r="F1549" s="5">
        <v>3</v>
      </c>
      <c r="G1549" s="5">
        <v>5</v>
      </c>
      <c r="H1549" s="3" t="s">
        <v>3</v>
      </c>
      <c r="I1549" s="3" t="s">
        <v>3</v>
      </c>
      <c r="J1549" s="5">
        <v>3</v>
      </c>
      <c r="K1549" s="3" t="s">
        <v>147</v>
      </c>
      <c r="L1549" s="48">
        <v>6.2</v>
      </c>
      <c r="M1549" s="5">
        <v>87</v>
      </c>
      <c r="N1549" s="48">
        <v>3.581</v>
      </c>
      <c r="O1549" s="48">
        <v>75.6493506</v>
      </c>
      <c r="P1549" s="5">
        <v>56</v>
      </c>
      <c r="Q1549" s="3"/>
    </row>
    <row x14ac:dyDescent="0.25" r="1550" customHeight="1" ht="16.5">
      <c r="A1550" s="5">
        <v>21374</v>
      </c>
      <c r="B1550" s="3" t="s">
        <v>5558</v>
      </c>
      <c r="C1550" s="3" t="s">
        <v>5559</v>
      </c>
      <c r="D1550" s="5">
        <v>16</v>
      </c>
      <c r="E1550" s="3" t="s">
        <v>55</v>
      </c>
      <c r="F1550" s="5">
        <v>16</v>
      </c>
      <c r="G1550" s="5">
        <v>16</v>
      </c>
      <c r="H1550" s="3" t="s">
        <v>3</v>
      </c>
      <c r="I1550" s="3" t="s">
        <v>3</v>
      </c>
      <c r="J1550" s="5">
        <v>3</v>
      </c>
      <c r="K1550" s="3" t="s">
        <v>5560</v>
      </c>
      <c r="L1550" s="5">
        <v>6</v>
      </c>
      <c r="M1550" s="5">
        <v>82</v>
      </c>
      <c r="N1550" s="48">
        <v>3.659</v>
      </c>
      <c r="O1550" s="48">
        <v>80.9782609</v>
      </c>
      <c r="P1550" s="5">
        <v>44</v>
      </c>
      <c r="Q1550" s="3"/>
    </row>
    <row x14ac:dyDescent="0.25" r="1551" customHeight="1" ht="16.5">
      <c r="A1551" s="5">
        <v>21378</v>
      </c>
      <c r="B1551" s="3" t="s">
        <v>5561</v>
      </c>
      <c r="C1551" s="3" t="s">
        <v>5562</v>
      </c>
      <c r="D1551" s="5">
        <v>16</v>
      </c>
      <c r="E1551" s="3" t="s">
        <v>55</v>
      </c>
      <c r="F1551" s="5">
        <v>1</v>
      </c>
      <c r="G1551" s="5">
        <v>1</v>
      </c>
      <c r="H1551" s="3" t="s">
        <v>3</v>
      </c>
      <c r="I1551" s="3" t="s">
        <v>3</v>
      </c>
      <c r="J1551" s="55"/>
      <c r="K1551" s="3"/>
      <c r="L1551" s="48">
        <v>4.4</v>
      </c>
      <c r="M1551" s="5">
        <v>83</v>
      </c>
      <c r="N1551" s="13"/>
      <c r="O1551" s="13"/>
      <c r="P1551" s="5">
        <v>25</v>
      </c>
      <c r="Q1551" s="3"/>
    </row>
    <row x14ac:dyDescent="0.25" r="1552" customHeight="1" ht="16.5">
      <c r="A1552" s="5">
        <v>21463</v>
      </c>
      <c r="B1552" s="3" t="s">
        <v>5563</v>
      </c>
      <c r="C1552" s="3" t="s">
        <v>5564</v>
      </c>
      <c r="D1552" s="5">
        <v>15</v>
      </c>
      <c r="E1552" s="3" t="s">
        <v>82</v>
      </c>
      <c r="F1552" s="5">
        <v>2</v>
      </c>
      <c r="G1552" s="5">
        <v>10</v>
      </c>
      <c r="H1552" s="3" t="s">
        <v>3</v>
      </c>
      <c r="I1552" s="3" t="s">
        <v>3</v>
      </c>
      <c r="J1552" s="5">
        <v>2</v>
      </c>
      <c r="K1552" s="3" t="s">
        <v>5565</v>
      </c>
      <c r="L1552" s="48">
        <v>3.8</v>
      </c>
      <c r="M1552" s="5">
        <v>77</v>
      </c>
      <c r="N1552" s="48">
        <v>2.695</v>
      </c>
      <c r="O1552" s="48">
        <v>65.2941176</v>
      </c>
      <c r="P1552" s="5">
        <v>28</v>
      </c>
      <c r="Q1552" s="3"/>
    </row>
    <row x14ac:dyDescent="0.25" r="1553" customHeight="1" ht="16.5">
      <c r="A1553" s="5">
        <v>21557</v>
      </c>
      <c r="B1553" s="3" t="s">
        <v>5566</v>
      </c>
      <c r="C1553" s="3" t="s">
        <v>5567</v>
      </c>
      <c r="D1553" s="5">
        <v>16</v>
      </c>
      <c r="E1553" s="3" t="s">
        <v>55</v>
      </c>
      <c r="F1553" s="5">
        <v>13</v>
      </c>
      <c r="G1553" s="5">
        <v>13</v>
      </c>
      <c r="H1553" s="3" t="s">
        <v>3</v>
      </c>
      <c r="I1553" s="3" t="s">
        <v>3</v>
      </c>
      <c r="J1553" s="5">
        <v>2</v>
      </c>
      <c r="K1553" s="3" t="s">
        <v>5568</v>
      </c>
      <c r="L1553" s="48">
        <v>6.2</v>
      </c>
      <c r="M1553" s="5">
        <v>87</v>
      </c>
      <c r="N1553" s="48">
        <v>4.164</v>
      </c>
      <c r="O1553" s="48">
        <v>77.0967742</v>
      </c>
      <c r="P1553" s="5">
        <v>36</v>
      </c>
      <c r="Q1553" s="3"/>
    </row>
    <row x14ac:dyDescent="0.25" r="1554" customHeight="1" ht="16.5">
      <c r="A1554" s="5">
        <v>21611</v>
      </c>
      <c r="B1554" s="3" t="s">
        <v>118</v>
      </c>
      <c r="C1554" s="3" t="s">
        <v>119</v>
      </c>
      <c r="D1554" s="5">
        <v>9</v>
      </c>
      <c r="E1554" s="3" t="s">
        <v>120</v>
      </c>
      <c r="F1554" s="5">
        <v>75</v>
      </c>
      <c r="G1554" s="5">
        <v>107</v>
      </c>
      <c r="H1554" s="3" t="s">
        <v>3</v>
      </c>
      <c r="I1554" s="3" t="s">
        <v>3</v>
      </c>
      <c r="J1554" s="5">
        <v>3</v>
      </c>
      <c r="K1554" s="3" t="s">
        <v>121</v>
      </c>
      <c r="L1554" s="5">
        <v>5</v>
      </c>
      <c r="M1554" s="5">
        <v>85</v>
      </c>
      <c r="N1554" s="48">
        <v>2.773</v>
      </c>
      <c r="O1554" s="48">
        <v>48.9247312</v>
      </c>
      <c r="P1554" s="5">
        <v>48</v>
      </c>
      <c r="Q1554" s="3"/>
    </row>
    <row x14ac:dyDescent="0.25" r="1555" customHeight="1" ht="16.5">
      <c r="A1555" s="5">
        <v>21618</v>
      </c>
      <c r="B1555" s="3" t="s">
        <v>108</v>
      </c>
      <c r="C1555" s="3" t="s">
        <v>109</v>
      </c>
      <c r="D1555" s="5">
        <v>15</v>
      </c>
      <c r="E1555" s="3" t="s">
        <v>82</v>
      </c>
      <c r="F1555" s="5">
        <v>7</v>
      </c>
      <c r="G1555" s="5">
        <v>3</v>
      </c>
      <c r="H1555" s="3" t="s">
        <v>3</v>
      </c>
      <c r="I1555" s="3" t="s">
        <v>3</v>
      </c>
      <c r="J1555" s="5">
        <v>3</v>
      </c>
      <c r="K1555" s="3" t="s">
        <v>110</v>
      </c>
      <c r="L1555" s="48">
        <v>6.3</v>
      </c>
      <c r="M1555" s="5">
        <v>84</v>
      </c>
      <c r="N1555" s="48">
        <v>3.047</v>
      </c>
      <c r="O1555" s="48">
        <v>61.5196078</v>
      </c>
      <c r="P1555" s="5">
        <v>34</v>
      </c>
      <c r="Q1555" s="3"/>
    </row>
    <row x14ac:dyDescent="0.25" r="1556" customHeight="1" ht="16.5">
      <c r="A1556" s="5">
        <v>21634</v>
      </c>
      <c r="B1556" s="3" t="s">
        <v>5569</v>
      </c>
      <c r="C1556" s="3" t="s">
        <v>5570</v>
      </c>
      <c r="D1556" s="5">
        <v>8</v>
      </c>
      <c r="E1556" s="3" t="s">
        <v>64</v>
      </c>
      <c r="F1556" s="5">
        <v>34</v>
      </c>
      <c r="G1556" s="5">
        <v>38</v>
      </c>
      <c r="H1556" s="3" t="s">
        <v>3</v>
      </c>
      <c r="I1556" s="3" t="s">
        <v>3</v>
      </c>
      <c r="J1556" s="5">
        <v>3</v>
      </c>
      <c r="K1556" s="3" t="s">
        <v>5571</v>
      </c>
      <c r="L1556" s="48">
        <v>5.1</v>
      </c>
      <c r="M1556" s="5">
        <v>69</v>
      </c>
      <c r="N1556" s="48">
        <v>3.943</v>
      </c>
      <c r="O1556" s="48">
        <v>76.8518519</v>
      </c>
      <c r="P1556" s="5">
        <v>48</v>
      </c>
      <c r="Q1556" s="3"/>
    </row>
    <row x14ac:dyDescent="0.25" r="1557" customHeight="1" ht="16.5">
      <c r="A1557" s="5">
        <v>21654</v>
      </c>
      <c r="B1557" s="3" t="s">
        <v>5572</v>
      </c>
      <c r="C1557" s="3" t="s">
        <v>5573</v>
      </c>
      <c r="D1557" s="5">
        <v>19</v>
      </c>
      <c r="E1557" s="3" t="s">
        <v>116</v>
      </c>
      <c r="F1557" s="5">
        <v>19</v>
      </c>
      <c r="G1557" s="5">
        <v>58</v>
      </c>
      <c r="H1557" s="3" t="s">
        <v>3</v>
      </c>
      <c r="I1557" s="3" t="s">
        <v>3</v>
      </c>
      <c r="J1557" s="5">
        <v>3</v>
      </c>
      <c r="K1557" s="3" t="s">
        <v>5574</v>
      </c>
      <c r="L1557" s="48">
        <v>6.6</v>
      </c>
      <c r="M1557" s="5">
        <v>80</v>
      </c>
      <c r="N1557" s="48">
        <v>3.218</v>
      </c>
      <c r="O1557" s="48">
        <v>64.7540984</v>
      </c>
      <c r="P1557" s="5">
        <v>40</v>
      </c>
      <c r="Q1557" s="3"/>
    </row>
    <row x14ac:dyDescent="0.25" r="1558" customHeight="1" ht="16.5">
      <c r="A1558" s="5">
        <v>21664</v>
      </c>
      <c r="B1558" s="3" t="s">
        <v>5575</v>
      </c>
      <c r="C1558" s="3" t="s">
        <v>5576</v>
      </c>
      <c r="D1558" s="5">
        <v>8</v>
      </c>
      <c r="E1558" s="3" t="s">
        <v>64</v>
      </c>
      <c r="F1558" s="5">
        <v>1</v>
      </c>
      <c r="G1558" s="5">
        <v>5</v>
      </c>
      <c r="H1558" s="3" t="s">
        <v>3</v>
      </c>
      <c r="I1558" s="3" t="s">
        <v>3</v>
      </c>
      <c r="J1558" s="5">
        <v>3</v>
      </c>
      <c r="K1558" s="3" t="s">
        <v>5577</v>
      </c>
      <c r="L1558" s="48">
        <v>6.5</v>
      </c>
      <c r="M1558" s="5">
        <v>78</v>
      </c>
      <c r="N1558" s="48">
        <v>3.339</v>
      </c>
      <c r="O1558" s="48">
        <v>69.0217391</v>
      </c>
      <c r="P1558" s="5">
        <v>46</v>
      </c>
      <c r="Q1558" s="3"/>
    </row>
    <row x14ac:dyDescent="0.25" r="1559" customHeight="1" ht="16.5">
      <c r="A1559" s="5">
        <v>21697</v>
      </c>
      <c r="B1559" s="3" t="s">
        <v>5578</v>
      </c>
      <c r="C1559" s="3" t="s">
        <v>5579</v>
      </c>
      <c r="D1559" s="5">
        <v>19</v>
      </c>
      <c r="E1559" s="3" t="s">
        <v>116</v>
      </c>
      <c r="F1559" s="5">
        <v>2</v>
      </c>
      <c r="G1559" s="5">
        <v>28</v>
      </c>
      <c r="H1559" s="3" t="s">
        <v>3</v>
      </c>
      <c r="I1559" s="3" t="s">
        <v>3</v>
      </c>
      <c r="J1559" s="5">
        <v>3</v>
      </c>
      <c r="K1559" s="3" t="s">
        <v>5580</v>
      </c>
      <c r="L1559" s="48">
        <v>5.4</v>
      </c>
      <c r="M1559" s="5">
        <v>76</v>
      </c>
      <c r="N1559" s="48">
        <v>3.004</v>
      </c>
      <c r="O1559" s="48">
        <v>66.8604651</v>
      </c>
      <c r="P1559" s="5">
        <v>42</v>
      </c>
      <c r="Q1559" s="3"/>
    </row>
    <row x14ac:dyDescent="0.25" r="1560" customHeight="1" ht="16.5">
      <c r="A1560" s="5">
        <v>21736</v>
      </c>
      <c r="B1560" s="3" t="s">
        <v>5581</v>
      </c>
      <c r="C1560" s="3" t="s">
        <v>5582</v>
      </c>
      <c r="D1560" s="5">
        <v>8</v>
      </c>
      <c r="E1560" s="3" t="s">
        <v>64</v>
      </c>
      <c r="F1560" s="5">
        <v>1</v>
      </c>
      <c r="G1560" s="5">
        <v>23</v>
      </c>
      <c r="H1560" s="3" t="s">
        <v>3</v>
      </c>
      <c r="I1560" s="3" t="s">
        <v>3</v>
      </c>
      <c r="J1560" s="5">
        <v>3</v>
      </c>
      <c r="K1560" s="3" t="s">
        <v>5583</v>
      </c>
      <c r="L1560" s="48">
        <v>5.2</v>
      </c>
      <c r="M1560" s="5">
        <v>77</v>
      </c>
      <c r="N1560" s="48">
        <v>2.371</v>
      </c>
      <c r="O1560" s="48">
        <v>48.5915493</v>
      </c>
      <c r="P1560" s="5">
        <v>41</v>
      </c>
      <c r="Q1560" s="3"/>
    </row>
    <row x14ac:dyDescent="0.25" r="1561" customHeight="1" ht="16.5">
      <c r="A1561" s="5">
        <v>21750</v>
      </c>
      <c r="B1561" s="3" t="s">
        <v>5584</v>
      </c>
      <c r="C1561" s="3" t="s">
        <v>5585</v>
      </c>
      <c r="D1561" s="5">
        <v>18</v>
      </c>
      <c r="E1561" s="3" t="s">
        <v>196</v>
      </c>
      <c r="F1561" s="5">
        <v>48</v>
      </c>
      <c r="G1561" s="5">
        <v>175</v>
      </c>
      <c r="H1561" s="3" t="s">
        <v>3</v>
      </c>
      <c r="I1561" s="3" t="s">
        <v>3</v>
      </c>
      <c r="J1561" s="5">
        <v>3</v>
      </c>
      <c r="K1561" s="3" t="s">
        <v>5586</v>
      </c>
      <c r="L1561" s="48">
        <v>4.1</v>
      </c>
      <c r="M1561" s="5">
        <v>75</v>
      </c>
      <c r="N1561" s="48">
        <v>2.894</v>
      </c>
      <c r="O1561" s="48">
        <v>41.1885246</v>
      </c>
      <c r="P1561" s="5">
        <v>28</v>
      </c>
      <c r="Q1561" s="3"/>
    </row>
    <row x14ac:dyDescent="0.25" r="1562" customHeight="1" ht="16.5">
      <c r="A1562" s="5">
        <v>21838</v>
      </c>
      <c r="B1562" s="3" t="s">
        <v>5587</v>
      </c>
      <c r="C1562" s="3" t="s">
        <v>5588</v>
      </c>
      <c r="D1562" s="5">
        <v>4</v>
      </c>
      <c r="E1562" s="3" t="s">
        <v>243</v>
      </c>
      <c r="F1562" s="5">
        <v>5</v>
      </c>
      <c r="G1562" s="5">
        <v>7</v>
      </c>
      <c r="H1562" s="3" t="s">
        <v>3</v>
      </c>
      <c r="I1562" s="3" t="s">
        <v>3</v>
      </c>
      <c r="J1562" s="5">
        <v>3</v>
      </c>
      <c r="K1562" s="3" t="s">
        <v>5589</v>
      </c>
      <c r="L1562" s="48">
        <v>5.8</v>
      </c>
      <c r="M1562" s="5">
        <v>79</v>
      </c>
      <c r="N1562" s="48">
        <v>2.881</v>
      </c>
      <c r="O1562" s="48">
        <v>39.5104895</v>
      </c>
      <c r="P1562" s="5">
        <v>40</v>
      </c>
      <c r="Q1562" s="3"/>
    </row>
    <row x14ac:dyDescent="0.25" r="1563" customHeight="1" ht="16.5">
      <c r="A1563" s="5">
        <v>21880</v>
      </c>
      <c r="B1563" s="3" t="s">
        <v>5590</v>
      </c>
      <c r="C1563" s="3" t="s">
        <v>5591</v>
      </c>
      <c r="D1563" s="5">
        <v>24</v>
      </c>
      <c r="E1563" s="3" t="s">
        <v>281</v>
      </c>
      <c r="F1563" s="5">
        <v>1</v>
      </c>
      <c r="G1563" s="5">
        <v>17</v>
      </c>
      <c r="H1563" s="3" t="s">
        <v>3</v>
      </c>
      <c r="I1563" s="3" t="s">
        <v>3</v>
      </c>
      <c r="J1563" s="55"/>
      <c r="K1563" s="3"/>
      <c r="L1563" s="48">
        <v>2.1</v>
      </c>
      <c r="M1563" s="5">
        <v>78</v>
      </c>
      <c r="N1563" s="48">
        <v>1.293</v>
      </c>
      <c r="O1563" s="48">
        <v>59.5070423</v>
      </c>
      <c r="P1563" s="5">
        <v>16</v>
      </c>
      <c r="Q1563" s="3"/>
    </row>
    <row x14ac:dyDescent="0.25" r="1564" customHeight="1" ht="16.5">
      <c r="A1564" s="5">
        <v>22046</v>
      </c>
      <c r="B1564" s="3" t="s">
        <v>5592</v>
      </c>
      <c r="C1564" s="3" t="s">
        <v>5593</v>
      </c>
      <c r="D1564" s="5">
        <v>15</v>
      </c>
      <c r="E1564" s="3" t="s">
        <v>82</v>
      </c>
      <c r="F1564" s="5">
        <v>9</v>
      </c>
      <c r="G1564" s="5">
        <v>30</v>
      </c>
      <c r="H1564" s="3" t="s">
        <v>3</v>
      </c>
      <c r="I1564" s="3" t="s">
        <v>3</v>
      </c>
      <c r="J1564" s="5">
        <v>2</v>
      </c>
      <c r="K1564" s="3" t="s">
        <v>5594</v>
      </c>
      <c r="L1564" s="48">
        <v>5.6</v>
      </c>
      <c r="M1564" s="5">
        <v>63</v>
      </c>
      <c r="N1564" s="48">
        <v>4.486</v>
      </c>
      <c r="O1564" s="5">
        <v>75</v>
      </c>
      <c r="P1564" s="5">
        <v>54</v>
      </c>
      <c r="Q1564" s="3"/>
    </row>
    <row x14ac:dyDescent="0.25" r="1565" customHeight="1" ht="16.5">
      <c r="A1565" s="5">
        <v>22088</v>
      </c>
      <c r="B1565" s="3" t="s">
        <v>5595</v>
      </c>
      <c r="C1565" s="3" t="s">
        <v>5596</v>
      </c>
      <c r="D1565" s="5">
        <v>16</v>
      </c>
      <c r="E1565" s="3" t="s">
        <v>55</v>
      </c>
      <c r="F1565" s="5">
        <v>18</v>
      </c>
      <c r="G1565" s="5">
        <v>18</v>
      </c>
      <c r="H1565" s="3" t="s">
        <v>3</v>
      </c>
      <c r="I1565" s="3" t="s">
        <v>3</v>
      </c>
      <c r="J1565" s="55"/>
      <c r="K1565" s="3"/>
      <c r="L1565" s="48">
        <v>5.2</v>
      </c>
      <c r="M1565" s="5">
        <v>76</v>
      </c>
      <c r="N1565" s="48">
        <v>2.644</v>
      </c>
      <c r="O1565" s="48">
        <v>43.8405797</v>
      </c>
      <c r="P1565" s="5">
        <v>26</v>
      </c>
      <c r="Q1565" s="3"/>
    </row>
    <row x14ac:dyDescent="0.25" r="1566" customHeight="1" ht="16.5">
      <c r="A1566" s="5">
        <v>22125</v>
      </c>
      <c r="B1566" s="3" t="s">
        <v>5597</v>
      </c>
      <c r="C1566" s="3" t="s">
        <v>5598</v>
      </c>
      <c r="D1566" s="5">
        <v>18</v>
      </c>
      <c r="E1566" s="3" t="s">
        <v>196</v>
      </c>
      <c r="F1566" s="5">
        <v>8</v>
      </c>
      <c r="G1566" s="5">
        <v>121</v>
      </c>
      <c r="H1566" s="3" t="s">
        <v>3</v>
      </c>
      <c r="I1566" s="3" t="s">
        <v>3</v>
      </c>
      <c r="J1566" s="55"/>
      <c r="K1566" s="3"/>
      <c r="L1566" s="48">
        <v>3.1</v>
      </c>
      <c r="M1566" s="5">
        <v>76</v>
      </c>
      <c r="N1566" s="48">
        <v>1.53</v>
      </c>
      <c r="O1566" s="48">
        <v>37.9120879</v>
      </c>
      <c r="P1566" s="5">
        <v>26</v>
      </c>
      <c r="Q1566" s="3"/>
    </row>
    <row x14ac:dyDescent="0.25" r="1567" customHeight="1" ht="16.5">
      <c r="A1567" s="5">
        <v>22227</v>
      </c>
      <c r="B1567" s="3" t="s">
        <v>5599</v>
      </c>
      <c r="C1567" s="3" t="s">
        <v>5600</v>
      </c>
      <c r="D1567" s="5">
        <v>8</v>
      </c>
      <c r="E1567" s="3" t="s">
        <v>64</v>
      </c>
      <c r="F1567" s="5">
        <v>4</v>
      </c>
      <c r="G1567" s="5">
        <v>13</v>
      </c>
      <c r="H1567" s="3" t="s">
        <v>3</v>
      </c>
      <c r="I1567" s="3" t="s">
        <v>3</v>
      </c>
      <c r="J1567" s="5">
        <v>3</v>
      </c>
      <c r="K1567" s="3" t="s">
        <v>5601</v>
      </c>
      <c r="L1567" s="48">
        <v>3.5</v>
      </c>
      <c r="M1567" s="5">
        <v>84</v>
      </c>
      <c r="N1567" s="48">
        <v>2.837</v>
      </c>
      <c r="O1567" s="48">
        <v>70.4301075</v>
      </c>
      <c r="P1567" s="5">
        <v>27</v>
      </c>
      <c r="Q1567" s="3"/>
    </row>
    <row x14ac:dyDescent="0.25" r="1568" customHeight="1" ht="16.5">
      <c r="A1568" s="5">
        <v>22237</v>
      </c>
      <c r="B1568" s="3" t="s">
        <v>5602</v>
      </c>
      <c r="C1568" s="3" t="s">
        <v>5603</v>
      </c>
      <c r="D1568" s="5">
        <v>3</v>
      </c>
      <c r="E1568" s="3" t="s">
        <v>146</v>
      </c>
      <c r="F1568" s="5">
        <v>1</v>
      </c>
      <c r="G1568" s="5">
        <v>10</v>
      </c>
      <c r="H1568" s="3" t="s">
        <v>3</v>
      </c>
      <c r="I1568" s="3" t="s">
        <v>3</v>
      </c>
      <c r="J1568" s="5">
        <v>3</v>
      </c>
      <c r="K1568" s="3" t="s">
        <v>5604</v>
      </c>
      <c r="L1568" s="48">
        <v>3.9</v>
      </c>
      <c r="M1568" s="5">
        <v>78</v>
      </c>
      <c r="N1568" s="48">
        <v>1.884</v>
      </c>
      <c r="O1568" s="48">
        <v>45.1298701</v>
      </c>
      <c r="P1568" s="5">
        <v>39</v>
      </c>
      <c r="Q1568" s="3"/>
    </row>
    <row x14ac:dyDescent="0.25" r="1569" customHeight="1" ht="16.5">
      <c r="A1569" s="5">
        <v>22253</v>
      </c>
      <c r="B1569" s="3" t="s">
        <v>5605</v>
      </c>
      <c r="C1569" s="3" t="s">
        <v>5606</v>
      </c>
      <c r="D1569" s="5">
        <v>7</v>
      </c>
      <c r="E1569" s="3" t="s">
        <v>1210</v>
      </c>
      <c r="F1569" s="5">
        <v>1</v>
      </c>
      <c r="G1569" s="5">
        <v>18</v>
      </c>
      <c r="H1569" s="3" t="s">
        <v>3</v>
      </c>
      <c r="I1569" s="3" t="s">
        <v>3</v>
      </c>
      <c r="J1569" s="5">
        <v>2</v>
      </c>
      <c r="K1569" s="3" t="s">
        <v>5607</v>
      </c>
      <c r="L1569" s="48">
        <v>3.9</v>
      </c>
      <c r="M1569" s="5">
        <v>77</v>
      </c>
      <c r="N1569" s="48">
        <v>2.153</v>
      </c>
      <c r="O1569" s="48">
        <v>43.2075472</v>
      </c>
      <c r="P1569" s="5">
        <v>27</v>
      </c>
      <c r="Q1569" s="3"/>
    </row>
    <row x14ac:dyDescent="0.25" r="1570" customHeight="1" ht="16.5">
      <c r="A1570" s="5">
        <v>22262</v>
      </c>
      <c r="B1570" s="3" t="s">
        <v>5608</v>
      </c>
      <c r="C1570" s="3" t="s">
        <v>5609</v>
      </c>
      <c r="D1570" s="5">
        <v>6</v>
      </c>
      <c r="E1570" s="3" t="s">
        <v>56</v>
      </c>
      <c r="F1570" s="5">
        <v>1</v>
      </c>
      <c r="G1570" s="5">
        <v>5</v>
      </c>
      <c r="H1570" s="3" t="s">
        <v>3</v>
      </c>
      <c r="I1570" s="3" t="s">
        <v>3</v>
      </c>
      <c r="J1570" s="55"/>
      <c r="K1570" s="3"/>
      <c r="L1570" s="48">
        <v>1.9</v>
      </c>
      <c r="M1570" s="5">
        <v>76</v>
      </c>
      <c r="N1570" s="13"/>
      <c r="O1570" s="13"/>
      <c r="P1570" s="5">
        <v>14</v>
      </c>
      <c r="Q1570" s="3"/>
    </row>
    <row x14ac:dyDescent="0.25" r="1571" customHeight="1" ht="16.5">
      <c r="A1571" s="5">
        <v>22332</v>
      </c>
      <c r="B1571" s="3" t="s">
        <v>5610</v>
      </c>
      <c r="C1571" s="3" t="s">
        <v>5611</v>
      </c>
      <c r="D1571" s="5">
        <v>42</v>
      </c>
      <c r="E1571" s="3" t="s">
        <v>982</v>
      </c>
      <c r="F1571" s="5">
        <v>4</v>
      </c>
      <c r="G1571" s="5">
        <v>33</v>
      </c>
      <c r="H1571" s="3" t="s">
        <v>3</v>
      </c>
      <c r="I1571" s="3" t="s">
        <v>3</v>
      </c>
      <c r="J1571" s="5">
        <v>3</v>
      </c>
      <c r="K1571" s="3" t="s">
        <v>5612</v>
      </c>
      <c r="L1571" s="48">
        <v>7.5</v>
      </c>
      <c r="M1571" s="5">
        <v>82</v>
      </c>
      <c r="N1571" s="13"/>
      <c r="O1571" s="13"/>
      <c r="P1571" s="5">
        <v>44</v>
      </c>
      <c r="Q1571" s="3"/>
    </row>
    <row x14ac:dyDescent="0.25" r="1572" customHeight="1" ht="16.5">
      <c r="A1572" s="5">
        <v>22334</v>
      </c>
      <c r="B1572" s="3" t="s">
        <v>5613</v>
      </c>
      <c r="C1572" s="3" t="s">
        <v>5614</v>
      </c>
      <c r="D1572" s="5">
        <v>4</v>
      </c>
      <c r="E1572" s="3" t="s">
        <v>243</v>
      </c>
      <c r="F1572" s="5">
        <v>6</v>
      </c>
      <c r="G1572" s="5">
        <v>59</v>
      </c>
      <c r="H1572" s="3" t="s">
        <v>3</v>
      </c>
      <c r="I1572" s="3" t="s">
        <v>3</v>
      </c>
      <c r="J1572" s="5">
        <v>2</v>
      </c>
      <c r="K1572" s="3" t="s">
        <v>5615</v>
      </c>
      <c r="L1572" s="48">
        <v>6.2</v>
      </c>
      <c r="M1572" s="5">
        <v>81</v>
      </c>
      <c r="N1572" s="48">
        <v>3.637</v>
      </c>
      <c r="O1572" s="48">
        <v>79.6511628</v>
      </c>
      <c r="P1572" s="5">
        <v>57</v>
      </c>
      <c r="Q1572" s="3"/>
    </row>
    <row x14ac:dyDescent="0.25" r="1573" customHeight="1" ht="16.5">
      <c r="A1573" s="5">
        <v>22436</v>
      </c>
      <c r="B1573" s="3" t="s">
        <v>5616</v>
      </c>
      <c r="C1573" s="3" t="s">
        <v>5617</v>
      </c>
      <c r="D1573" s="5">
        <v>24</v>
      </c>
      <c r="E1573" s="3" t="s">
        <v>281</v>
      </c>
      <c r="F1573" s="5">
        <v>2</v>
      </c>
      <c r="G1573" s="5">
        <v>33</v>
      </c>
      <c r="H1573" s="3" t="s">
        <v>3</v>
      </c>
      <c r="I1573" s="3" t="s">
        <v>3</v>
      </c>
      <c r="J1573" s="5">
        <v>2</v>
      </c>
      <c r="K1573" s="3" t="s">
        <v>5618</v>
      </c>
      <c r="L1573" s="5">
        <v>3</v>
      </c>
      <c r="M1573" s="5">
        <v>78</v>
      </c>
      <c r="N1573" s="48">
        <v>1.862</v>
      </c>
      <c r="O1573" s="48">
        <v>22.4137931</v>
      </c>
      <c r="P1573" s="5">
        <v>18</v>
      </c>
      <c r="Q1573" s="3"/>
    </row>
    <row x14ac:dyDescent="0.25" r="1574" customHeight="1" ht="16.5">
      <c r="A1574" s="5">
        <v>22437</v>
      </c>
      <c r="B1574" s="3" t="s">
        <v>5619</v>
      </c>
      <c r="C1574" s="3" t="s">
        <v>5620</v>
      </c>
      <c r="D1574" s="5">
        <v>15</v>
      </c>
      <c r="E1574" s="3" t="s">
        <v>82</v>
      </c>
      <c r="F1574" s="5">
        <v>1</v>
      </c>
      <c r="G1574" s="5">
        <v>3</v>
      </c>
      <c r="H1574" s="3" t="s">
        <v>3</v>
      </c>
      <c r="I1574" s="3" t="s">
        <v>3</v>
      </c>
      <c r="J1574" s="55"/>
      <c r="K1574" s="3"/>
      <c r="L1574" s="48">
        <v>2.7</v>
      </c>
      <c r="M1574" s="5">
        <v>84</v>
      </c>
      <c r="N1574" s="48">
        <v>1.918</v>
      </c>
      <c r="O1574" s="48">
        <v>27.173913</v>
      </c>
      <c r="P1574" s="5">
        <v>39</v>
      </c>
      <c r="Q1574" s="3"/>
    </row>
    <row x14ac:dyDescent="0.25" r="1575" customHeight="1" ht="16.5">
      <c r="A1575" s="5">
        <v>22565</v>
      </c>
      <c r="B1575" s="3" t="s">
        <v>5621</v>
      </c>
      <c r="C1575" s="3" t="s">
        <v>5622</v>
      </c>
      <c r="D1575" s="5">
        <v>21</v>
      </c>
      <c r="E1575" s="3" t="s">
        <v>60</v>
      </c>
      <c r="F1575" s="5">
        <v>1</v>
      </c>
      <c r="G1575" s="5">
        <v>8</v>
      </c>
      <c r="H1575" s="3" t="s">
        <v>3</v>
      </c>
      <c r="I1575" s="3" t="s">
        <v>3</v>
      </c>
      <c r="J1575" s="55"/>
      <c r="K1575" s="3"/>
      <c r="L1575" s="48">
        <v>3.5</v>
      </c>
      <c r="M1575" s="5">
        <v>83</v>
      </c>
      <c r="N1575" s="48">
        <v>2.046</v>
      </c>
      <c r="O1575" s="48">
        <v>71.3235294</v>
      </c>
      <c r="P1575" s="5">
        <v>31</v>
      </c>
      <c r="Q1575" s="3"/>
    </row>
    <row x14ac:dyDescent="0.25" r="1576" customHeight="1" ht="16.5">
      <c r="A1576" s="5">
        <v>22649</v>
      </c>
      <c r="B1576" s="3" t="s">
        <v>5623</v>
      </c>
      <c r="C1576" s="3" t="s">
        <v>5624</v>
      </c>
      <c r="D1576" s="5">
        <v>22</v>
      </c>
      <c r="E1576" s="3" t="s">
        <v>75</v>
      </c>
      <c r="F1576" s="5">
        <v>9</v>
      </c>
      <c r="G1576" s="5">
        <v>63</v>
      </c>
      <c r="H1576" s="3" t="s">
        <v>3</v>
      </c>
      <c r="I1576" s="3" t="s">
        <v>3</v>
      </c>
      <c r="J1576" s="5">
        <v>2</v>
      </c>
      <c r="K1576" s="3" t="s">
        <v>5625</v>
      </c>
      <c r="L1576" s="48">
        <v>4.2</v>
      </c>
      <c r="M1576" s="5">
        <v>82</v>
      </c>
      <c r="N1576" s="48">
        <v>2.419</v>
      </c>
      <c r="O1576" s="48">
        <v>60.880829</v>
      </c>
      <c r="P1576" s="5">
        <v>35</v>
      </c>
      <c r="Q1576" s="3"/>
    </row>
    <row x14ac:dyDescent="0.25" r="1577" customHeight="1" ht="16.5">
      <c r="A1577" s="5">
        <v>22662</v>
      </c>
      <c r="B1577" s="3" t="s">
        <v>1689</v>
      </c>
      <c r="C1577" s="3" t="s">
        <v>1690</v>
      </c>
      <c r="D1577" s="5">
        <v>8</v>
      </c>
      <c r="E1577" s="3" t="s">
        <v>64</v>
      </c>
      <c r="F1577" s="5">
        <v>4</v>
      </c>
      <c r="G1577" s="5">
        <v>5</v>
      </c>
      <c r="H1577" s="3" t="s">
        <v>3</v>
      </c>
      <c r="I1577" s="3" t="s">
        <v>3</v>
      </c>
      <c r="J1577" s="5">
        <v>2</v>
      </c>
      <c r="K1577" s="3" t="s">
        <v>1691</v>
      </c>
      <c r="L1577" s="48">
        <v>5.9</v>
      </c>
      <c r="M1577" s="5">
        <v>83</v>
      </c>
      <c r="N1577" s="48">
        <v>3.156</v>
      </c>
      <c r="O1577" s="48">
        <v>55.1660517</v>
      </c>
      <c r="P1577" s="5">
        <v>41</v>
      </c>
      <c r="Q1577" s="3"/>
    </row>
    <row x14ac:dyDescent="0.25" r="1578" customHeight="1" ht="16.5">
      <c r="A1578" s="5">
        <v>22665</v>
      </c>
      <c r="B1578" s="3" t="s">
        <v>2039</v>
      </c>
      <c r="C1578" s="3" t="s">
        <v>2040</v>
      </c>
      <c r="D1578" s="5">
        <v>8</v>
      </c>
      <c r="E1578" s="3" t="s">
        <v>64</v>
      </c>
      <c r="F1578" s="5">
        <v>17</v>
      </c>
      <c r="G1578" s="5">
        <v>21</v>
      </c>
      <c r="H1578" s="3" t="s">
        <v>3</v>
      </c>
      <c r="I1578" s="3" t="s">
        <v>3</v>
      </c>
      <c r="J1578" s="5">
        <v>3</v>
      </c>
      <c r="K1578" s="3" t="s">
        <v>2041</v>
      </c>
      <c r="L1578" s="48">
        <v>5.4</v>
      </c>
      <c r="M1578" s="5">
        <v>86</v>
      </c>
      <c r="N1578" s="48">
        <v>2.673</v>
      </c>
      <c r="O1578" s="48">
        <v>69.4805195</v>
      </c>
      <c r="P1578" s="5">
        <v>79</v>
      </c>
      <c r="Q1578" s="3"/>
    </row>
    <row x14ac:dyDescent="0.25" r="1579" customHeight="1" ht="16.5">
      <c r="A1579" s="5">
        <v>22667</v>
      </c>
      <c r="B1579" s="3" t="s">
        <v>5626</v>
      </c>
      <c r="C1579" s="3" t="s">
        <v>5627</v>
      </c>
      <c r="D1579" s="5">
        <v>16</v>
      </c>
      <c r="E1579" s="3" t="s">
        <v>55</v>
      </c>
      <c r="F1579" s="5">
        <v>2</v>
      </c>
      <c r="G1579" s="5">
        <v>2</v>
      </c>
      <c r="H1579" s="3" t="s">
        <v>3</v>
      </c>
      <c r="I1579" s="3" t="s">
        <v>3</v>
      </c>
      <c r="J1579" s="5">
        <v>2</v>
      </c>
      <c r="K1579" s="3" t="s">
        <v>5628</v>
      </c>
      <c r="L1579" s="48">
        <v>4.8</v>
      </c>
      <c r="M1579" s="5">
        <v>75</v>
      </c>
      <c r="N1579" s="48">
        <v>2.649</v>
      </c>
      <c r="O1579" s="48">
        <v>78.8135593</v>
      </c>
      <c r="P1579" s="5">
        <v>38</v>
      </c>
      <c r="Q1579" s="3"/>
    </row>
    <row x14ac:dyDescent="0.25" r="1580" customHeight="1" ht="16.5">
      <c r="A1580" s="5">
        <v>22677</v>
      </c>
      <c r="B1580" s="3" t="s">
        <v>5629</v>
      </c>
      <c r="C1580" s="3" t="s">
        <v>5630</v>
      </c>
      <c r="D1580" s="5">
        <v>15</v>
      </c>
      <c r="E1580" s="3" t="s">
        <v>82</v>
      </c>
      <c r="F1580" s="5">
        <v>12</v>
      </c>
      <c r="G1580" s="5">
        <v>14</v>
      </c>
      <c r="H1580" s="3" t="s">
        <v>3</v>
      </c>
      <c r="I1580" s="3" t="s">
        <v>3</v>
      </c>
      <c r="J1580" s="55"/>
      <c r="K1580" s="3"/>
      <c r="L1580" s="48">
        <v>4.4</v>
      </c>
      <c r="M1580" s="5">
        <v>86</v>
      </c>
      <c r="N1580" s="48">
        <v>2.174</v>
      </c>
      <c r="O1580" s="48">
        <v>66.015625</v>
      </c>
      <c r="P1580" s="5">
        <v>29</v>
      </c>
      <c r="Q1580" s="3"/>
    </row>
    <row x14ac:dyDescent="0.25" r="1581" customHeight="1" ht="16.5">
      <c r="A1581" s="5">
        <v>22679</v>
      </c>
      <c r="B1581" s="3" t="s">
        <v>5631</v>
      </c>
      <c r="C1581" s="3" t="s">
        <v>5632</v>
      </c>
      <c r="D1581" s="5">
        <v>21</v>
      </c>
      <c r="E1581" s="3" t="s">
        <v>60</v>
      </c>
      <c r="F1581" s="5">
        <v>91</v>
      </c>
      <c r="G1581" s="5">
        <v>237</v>
      </c>
      <c r="H1581" s="3" t="s">
        <v>3</v>
      </c>
      <c r="I1581" s="3" t="s">
        <v>3</v>
      </c>
      <c r="J1581" s="5">
        <v>3</v>
      </c>
      <c r="K1581" s="3" t="s">
        <v>5633</v>
      </c>
      <c r="L1581" s="48">
        <v>4.3</v>
      </c>
      <c r="M1581" s="5">
        <v>55</v>
      </c>
      <c r="N1581" s="48">
        <v>3.367</v>
      </c>
      <c r="O1581" s="48">
        <v>75.9259259</v>
      </c>
      <c r="P1581" s="5">
        <v>71</v>
      </c>
      <c r="Q1581" s="3"/>
    </row>
    <row x14ac:dyDescent="0.25" r="1582" customHeight="1" ht="16.5">
      <c r="A1582" s="5">
        <v>22861</v>
      </c>
      <c r="B1582" s="3" t="s">
        <v>5634</v>
      </c>
      <c r="C1582" s="3" t="s">
        <v>5635</v>
      </c>
      <c r="D1582" s="5">
        <v>12</v>
      </c>
      <c r="E1582" s="3" t="s">
        <v>912</v>
      </c>
      <c r="F1582" s="5">
        <v>1</v>
      </c>
      <c r="G1582" s="5">
        <v>18</v>
      </c>
      <c r="H1582" s="3" t="s">
        <v>3</v>
      </c>
      <c r="I1582" s="3" t="s">
        <v>3</v>
      </c>
      <c r="J1582" s="55"/>
      <c r="K1582" s="3"/>
      <c r="L1582" s="48">
        <v>5.2</v>
      </c>
      <c r="M1582" s="5">
        <v>81</v>
      </c>
      <c r="N1582" s="48">
        <v>2.787</v>
      </c>
      <c r="O1582" s="48">
        <v>59.7902098</v>
      </c>
      <c r="P1582" s="5">
        <v>34</v>
      </c>
      <c r="Q1582" s="3"/>
    </row>
    <row x14ac:dyDescent="0.25" r="1583" customHeight="1" ht="16.5">
      <c r="A1583" s="5">
        <v>23173</v>
      </c>
      <c r="B1583" s="3" t="s">
        <v>5636</v>
      </c>
      <c r="C1583" s="3" t="s">
        <v>5637</v>
      </c>
      <c r="D1583" s="5">
        <v>37</v>
      </c>
      <c r="E1583" s="3" t="s">
        <v>446</v>
      </c>
      <c r="F1583" s="5">
        <v>2</v>
      </c>
      <c r="G1583" s="5">
        <v>214</v>
      </c>
      <c r="H1583" s="3" t="s">
        <v>3</v>
      </c>
      <c r="I1583" s="3" t="s">
        <v>3</v>
      </c>
      <c r="J1583" s="55"/>
      <c r="K1583" s="3"/>
      <c r="L1583" s="48">
        <v>0.4</v>
      </c>
      <c r="M1583" s="5">
        <v>11</v>
      </c>
      <c r="N1583" s="13"/>
      <c r="O1583" s="13"/>
      <c r="P1583" s="5">
        <v>14</v>
      </c>
      <c r="Q1583" s="3"/>
    </row>
    <row x14ac:dyDescent="0.25" r="1584" customHeight="1" ht="16.5">
      <c r="A1584" s="5">
        <v>23675</v>
      </c>
      <c r="B1584" s="3" t="s">
        <v>5638</v>
      </c>
      <c r="C1584" s="3" t="s">
        <v>5639</v>
      </c>
      <c r="D1584" s="5">
        <v>18</v>
      </c>
      <c r="E1584" s="3" t="s">
        <v>196</v>
      </c>
      <c r="F1584" s="5">
        <v>21</v>
      </c>
      <c r="G1584" s="5">
        <v>399</v>
      </c>
      <c r="H1584" s="3" t="s">
        <v>3</v>
      </c>
      <c r="I1584" s="3" t="s">
        <v>3</v>
      </c>
      <c r="J1584" s="55"/>
      <c r="K1584" s="3"/>
      <c r="L1584" s="48">
        <v>2.9</v>
      </c>
      <c r="M1584" s="5">
        <v>76</v>
      </c>
      <c r="N1584" s="48">
        <v>1.797</v>
      </c>
      <c r="O1584" s="48">
        <v>53.2967033</v>
      </c>
      <c r="P1584" s="5">
        <v>28</v>
      </c>
      <c r="Q1584" s="3"/>
    </row>
    <row x14ac:dyDescent="0.25" r="1585" customHeight="1" ht="16.5">
      <c r="A1585" s="5">
        <v>23717</v>
      </c>
      <c r="B1585" s="3" t="s">
        <v>5640</v>
      </c>
      <c r="C1585" s="3" t="s">
        <v>5641</v>
      </c>
      <c r="D1585" s="5">
        <v>16</v>
      </c>
      <c r="E1585" s="3" t="s">
        <v>55</v>
      </c>
      <c r="F1585" s="5">
        <v>65</v>
      </c>
      <c r="G1585" s="5">
        <v>65</v>
      </c>
      <c r="H1585" s="3" t="s">
        <v>3</v>
      </c>
      <c r="I1585" s="3" t="s">
        <v>3</v>
      </c>
      <c r="J1585" s="5">
        <v>3</v>
      </c>
      <c r="K1585" s="3" t="s">
        <v>5642</v>
      </c>
      <c r="L1585" s="48">
        <v>3.6</v>
      </c>
      <c r="M1585" s="5">
        <v>85</v>
      </c>
      <c r="N1585" s="48">
        <v>2.262</v>
      </c>
      <c r="O1585" s="48">
        <v>67.3913043</v>
      </c>
      <c r="P1585" s="5">
        <v>21</v>
      </c>
      <c r="Q1585" s="3"/>
    </row>
    <row x14ac:dyDescent="0.25" r="1586" customHeight="1" ht="16.5">
      <c r="A1586" s="5">
        <v>23789</v>
      </c>
      <c r="B1586" s="3" t="s">
        <v>5643</v>
      </c>
      <c r="C1586" s="3" t="s">
        <v>5644</v>
      </c>
      <c r="D1586" s="5">
        <v>38</v>
      </c>
      <c r="E1586" s="3" t="s">
        <v>127</v>
      </c>
      <c r="F1586" s="5">
        <v>1</v>
      </c>
      <c r="G1586" s="5">
        <v>69</v>
      </c>
      <c r="H1586" s="3"/>
      <c r="I1586" s="3" t="s">
        <v>3</v>
      </c>
      <c r="J1586" s="5">
        <v>3</v>
      </c>
      <c r="K1586" s="3" t="s">
        <v>5645</v>
      </c>
      <c r="L1586" s="13"/>
      <c r="M1586" s="7"/>
      <c r="N1586" s="13"/>
      <c r="O1586" s="13"/>
      <c r="P1586" s="5">
        <v>5</v>
      </c>
      <c r="Q1586" s="3"/>
    </row>
    <row x14ac:dyDescent="0.25" r="1587" customHeight="1" ht="16.5">
      <c r="A1587" s="5">
        <v>23829</v>
      </c>
      <c r="B1587" s="3" t="s">
        <v>5646</v>
      </c>
      <c r="C1587" s="3" t="s">
        <v>5647</v>
      </c>
      <c r="D1587" s="5">
        <v>37</v>
      </c>
      <c r="E1587" s="3" t="s">
        <v>446</v>
      </c>
      <c r="F1587" s="5">
        <v>1</v>
      </c>
      <c r="G1587" s="5">
        <v>57</v>
      </c>
      <c r="H1587" s="3" t="s">
        <v>3</v>
      </c>
      <c r="I1587" s="3" t="s">
        <v>3</v>
      </c>
      <c r="J1587" s="55"/>
      <c r="K1587" s="3"/>
      <c r="L1587" s="48">
        <v>0.5</v>
      </c>
      <c r="M1587" s="5">
        <v>27</v>
      </c>
      <c r="N1587" s="13"/>
      <c r="O1587" s="13"/>
      <c r="P1587" s="5">
        <v>11</v>
      </c>
      <c r="Q1587" s="3"/>
    </row>
    <row x14ac:dyDescent="0.25" r="1588" customHeight="1" ht="16.5">
      <c r="A1588" s="5">
        <v>24505</v>
      </c>
      <c r="B1588" s="3" t="s">
        <v>5648</v>
      </c>
      <c r="C1588" s="3" t="s">
        <v>5649</v>
      </c>
      <c r="D1588" s="5">
        <v>22</v>
      </c>
      <c r="E1588" s="3" t="s">
        <v>75</v>
      </c>
      <c r="F1588" s="5">
        <v>3</v>
      </c>
      <c r="G1588" s="5">
        <v>33</v>
      </c>
      <c r="H1588" s="3" t="s">
        <v>2</v>
      </c>
      <c r="I1588" s="3" t="s">
        <v>3</v>
      </c>
      <c r="J1588" s="5">
        <v>2</v>
      </c>
      <c r="K1588" s="3" t="s">
        <v>5650</v>
      </c>
      <c r="L1588" s="48">
        <v>5.5</v>
      </c>
      <c r="M1588" s="5">
        <v>93</v>
      </c>
      <c r="N1588" s="48">
        <v>2.789</v>
      </c>
      <c r="O1588" s="48">
        <v>82.421875</v>
      </c>
      <c r="P1588" s="5">
        <v>37</v>
      </c>
      <c r="Q1588" s="3"/>
    </row>
    <row x14ac:dyDescent="0.25" r="1589" customHeight="1" ht="16.5">
      <c r="A1589" s="5">
        <v>24594</v>
      </c>
      <c r="B1589" s="3" t="s">
        <v>5651</v>
      </c>
      <c r="C1589" s="3" t="s">
        <v>5652</v>
      </c>
      <c r="D1589" s="5">
        <v>8</v>
      </c>
      <c r="E1589" s="3" t="s">
        <v>64</v>
      </c>
      <c r="F1589" s="5">
        <v>3</v>
      </c>
      <c r="G1589" s="5">
        <v>11</v>
      </c>
      <c r="H1589" s="3" t="s">
        <v>3</v>
      </c>
      <c r="I1589" s="3" t="s">
        <v>3</v>
      </c>
      <c r="J1589" s="5">
        <v>3</v>
      </c>
      <c r="K1589" s="3" t="s">
        <v>5653</v>
      </c>
      <c r="L1589" s="48">
        <v>7.7</v>
      </c>
      <c r="M1589" s="5">
        <v>86</v>
      </c>
      <c r="N1589" s="48">
        <v>4.392</v>
      </c>
      <c r="O1589" s="48">
        <v>73.2323232</v>
      </c>
      <c r="P1589" s="5">
        <v>64</v>
      </c>
      <c r="Q1589" s="3"/>
    </row>
    <row x14ac:dyDescent="0.25" r="1590" customHeight="1" ht="16.5">
      <c r="A1590" s="5">
        <v>24606</v>
      </c>
      <c r="B1590" s="3" t="s">
        <v>1640</v>
      </c>
      <c r="C1590" s="3" t="s">
        <v>1641</v>
      </c>
      <c r="D1590" s="5">
        <v>7</v>
      </c>
      <c r="E1590" s="3" t="s">
        <v>1210</v>
      </c>
      <c r="F1590" s="5">
        <v>5</v>
      </c>
      <c r="G1590" s="5">
        <v>5</v>
      </c>
      <c r="H1590" s="3" t="s">
        <v>3</v>
      </c>
      <c r="I1590" s="3" t="s">
        <v>3</v>
      </c>
      <c r="J1590" s="5">
        <v>3</v>
      </c>
      <c r="K1590" s="3" t="s">
        <v>1642</v>
      </c>
      <c r="L1590" s="48">
        <v>5.7</v>
      </c>
      <c r="M1590" s="5">
        <v>83</v>
      </c>
      <c r="N1590" s="48">
        <v>3.748</v>
      </c>
      <c r="O1590" s="48">
        <v>73.943662</v>
      </c>
      <c r="P1590" s="5">
        <v>60</v>
      </c>
      <c r="Q1590" s="3"/>
    </row>
    <row x14ac:dyDescent="0.25" r="1591" customHeight="1" ht="16.5">
      <c r="A1591" s="5">
        <v>24735</v>
      </c>
      <c r="B1591" s="3" t="s">
        <v>5654</v>
      </c>
      <c r="C1591" s="3" t="s">
        <v>5655</v>
      </c>
      <c r="D1591" s="5">
        <v>22</v>
      </c>
      <c r="E1591" s="3" t="s">
        <v>75</v>
      </c>
      <c r="F1591" s="5">
        <v>1</v>
      </c>
      <c r="G1591" s="5">
        <v>11</v>
      </c>
      <c r="H1591" s="3" t="s">
        <v>3</v>
      </c>
      <c r="I1591" s="3" t="s">
        <v>3</v>
      </c>
      <c r="J1591" s="55"/>
      <c r="K1591" s="3"/>
      <c r="L1591" s="48">
        <v>3.8</v>
      </c>
      <c r="M1591" s="5">
        <v>80</v>
      </c>
      <c r="N1591" s="48">
        <v>2.525</v>
      </c>
      <c r="O1591" s="48">
        <v>64.507772</v>
      </c>
      <c r="P1591" s="5">
        <v>35</v>
      </c>
      <c r="Q1591" s="3"/>
    </row>
    <row x14ac:dyDescent="0.25" r="1592" customHeight="1" ht="16.5">
      <c r="A1592" s="5">
        <v>24738</v>
      </c>
      <c r="B1592" s="3" t="s">
        <v>5656</v>
      </c>
      <c r="C1592" s="3" t="s">
        <v>5657</v>
      </c>
      <c r="D1592" s="5">
        <v>8</v>
      </c>
      <c r="E1592" s="3" t="s">
        <v>64</v>
      </c>
      <c r="F1592" s="5">
        <v>1</v>
      </c>
      <c r="G1592" s="5">
        <v>2</v>
      </c>
      <c r="H1592" s="3" t="s">
        <v>3</v>
      </c>
      <c r="I1592" s="3" t="s">
        <v>3</v>
      </c>
      <c r="J1592" s="5">
        <v>3</v>
      </c>
      <c r="K1592" s="3" t="s">
        <v>5658</v>
      </c>
      <c r="L1592" s="48">
        <v>5.3</v>
      </c>
      <c r="M1592" s="5">
        <v>77</v>
      </c>
      <c r="N1592" s="48">
        <v>2.125</v>
      </c>
      <c r="O1592" s="48">
        <v>37.5</v>
      </c>
      <c r="P1592" s="5">
        <v>23</v>
      </c>
      <c r="Q1592" s="3"/>
    </row>
    <row x14ac:dyDescent="0.25" r="1593" customHeight="1" ht="16.5">
      <c r="A1593" s="5">
        <v>24814</v>
      </c>
      <c r="B1593" s="3" t="s">
        <v>5659</v>
      </c>
      <c r="C1593" s="3" t="s">
        <v>5660</v>
      </c>
      <c r="D1593" s="5">
        <v>24</v>
      </c>
      <c r="E1593" s="3" t="s">
        <v>281</v>
      </c>
      <c r="F1593" s="5">
        <v>12</v>
      </c>
      <c r="G1593" s="5">
        <v>73</v>
      </c>
      <c r="H1593" s="3" t="s">
        <v>3</v>
      </c>
      <c r="I1593" s="3" t="s">
        <v>3</v>
      </c>
      <c r="J1593" s="5">
        <v>3</v>
      </c>
      <c r="K1593" s="3" t="s">
        <v>5661</v>
      </c>
      <c r="L1593" s="48">
        <v>2.8</v>
      </c>
      <c r="M1593" s="5">
        <v>87</v>
      </c>
      <c r="N1593" s="48">
        <v>1.835</v>
      </c>
      <c r="O1593" s="48">
        <v>77.8169014</v>
      </c>
      <c r="P1593" s="5">
        <v>37</v>
      </c>
      <c r="Q1593" s="3"/>
    </row>
    <row x14ac:dyDescent="0.25" r="1594" customHeight="1" ht="16.5">
      <c r="A1594" s="5">
        <v>24816</v>
      </c>
      <c r="B1594" s="3" t="s">
        <v>5662</v>
      </c>
      <c r="C1594" s="3" t="s">
        <v>5663</v>
      </c>
      <c r="D1594" s="5">
        <v>16</v>
      </c>
      <c r="E1594" s="3" t="s">
        <v>55</v>
      </c>
      <c r="F1594" s="5">
        <v>2</v>
      </c>
      <c r="G1594" s="5">
        <v>2</v>
      </c>
      <c r="H1594" s="3" t="s">
        <v>2</v>
      </c>
      <c r="I1594" s="3" t="s">
        <v>3</v>
      </c>
      <c r="J1594" s="55"/>
      <c r="K1594" s="3"/>
      <c r="L1594" s="48">
        <v>7.8</v>
      </c>
      <c r="M1594" s="5">
        <v>97</v>
      </c>
      <c r="N1594" s="48">
        <v>3.722</v>
      </c>
      <c r="O1594" s="48">
        <v>71.5053763</v>
      </c>
      <c r="P1594" s="5">
        <v>41</v>
      </c>
      <c r="Q1594" s="3"/>
    </row>
    <row x14ac:dyDescent="0.25" r="1595" customHeight="1" ht="16.5">
      <c r="A1595" s="5">
        <v>24879</v>
      </c>
      <c r="B1595" s="3" t="s">
        <v>5664</v>
      </c>
      <c r="C1595" s="3" t="s">
        <v>5665</v>
      </c>
      <c r="D1595" s="5">
        <v>21</v>
      </c>
      <c r="E1595" s="3" t="s">
        <v>60</v>
      </c>
      <c r="F1595" s="5">
        <v>3</v>
      </c>
      <c r="G1595" s="5">
        <v>10</v>
      </c>
      <c r="H1595" s="3" t="s">
        <v>3</v>
      </c>
      <c r="I1595" s="3" t="s">
        <v>3</v>
      </c>
      <c r="J1595" s="5">
        <v>3</v>
      </c>
      <c r="K1595" s="3" t="s">
        <v>5666</v>
      </c>
      <c r="L1595" s="5">
        <v>3</v>
      </c>
      <c r="M1595" s="5">
        <v>77</v>
      </c>
      <c r="N1595" s="13"/>
      <c r="O1595" s="13"/>
      <c r="P1595" s="5">
        <v>26</v>
      </c>
      <c r="Q1595" s="3"/>
    </row>
    <row x14ac:dyDescent="0.25" r="1596" customHeight="1" ht="16.5">
      <c r="A1596" s="5">
        <v>24895</v>
      </c>
      <c r="B1596" s="3" t="s">
        <v>5667</v>
      </c>
      <c r="C1596" s="3" t="s">
        <v>5668</v>
      </c>
      <c r="D1596" s="5">
        <v>17</v>
      </c>
      <c r="E1596" s="3" t="s">
        <v>311</v>
      </c>
      <c r="F1596" s="5">
        <v>3</v>
      </c>
      <c r="G1596" s="5">
        <v>20</v>
      </c>
      <c r="H1596" s="3" t="s">
        <v>3</v>
      </c>
      <c r="I1596" s="3" t="s">
        <v>3</v>
      </c>
      <c r="J1596" s="55"/>
      <c r="K1596" s="3"/>
      <c r="L1596" s="48">
        <v>3.4</v>
      </c>
      <c r="M1596" s="5">
        <v>77</v>
      </c>
      <c r="N1596" s="48">
        <v>2.39</v>
      </c>
      <c r="O1596" s="48">
        <v>65.952381</v>
      </c>
      <c r="P1596" s="5">
        <v>34</v>
      </c>
      <c r="Q1596" s="3"/>
    </row>
    <row x14ac:dyDescent="0.25" r="1597" customHeight="1" ht="16.5">
      <c r="A1597" s="5">
        <v>24898</v>
      </c>
      <c r="B1597" s="3" t="s">
        <v>5669</v>
      </c>
      <c r="C1597" s="3" t="s">
        <v>5670</v>
      </c>
      <c r="D1597" s="5">
        <v>15</v>
      </c>
      <c r="E1597" s="3" t="s">
        <v>82</v>
      </c>
      <c r="F1597" s="5">
        <v>1</v>
      </c>
      <c r="G1597" s="5">
        <v>3</v>
      </c>
      <c r="H1597" s="3" t="s">
        <v>3</v>
      </c>
      <c r="I1597" s="3" t="s">
        <v>3</v>
      </c>
      <c r="J1597" s="55"/>
      <c r="K1597" s="3"/>
      <c r="L1597" s="48">
        <v>4.3</v>
      </c>
      <c r="M1597" s="5">
        <v>77</v>
      </c>
      <c r="N1597" s="48">
        <v>2.817</v>
      </c>
      <c r="O1597" s="48">
        <v>65.037594</v>
      </c>
      <c r="P1597" s="5">
        <v>43</v>
      </c>
      <c r="Q1597" s="3"/>
    </row>
    <row x14ac:dyDescent="0.25" r="1598" customHeight="1" ht="16.5">
      <c r="A1598" s="5">
        <v>24919</v>
      </c>
      <c r="B1598" s="3" t="s">
        <v>633</v>
      </c>
      <c r="C1598" s="3" t="s">
        <v>634</v>
      </c>
      <c r="D1598" s="5">
        <v>15</v>
      </c>
      <c r="E1598" s="3" t="s">
        <v>82</v>
      </c>
      <c r="F1598" s="5">
        <v>3</v>
      </c>
      <c r="G1598" s="5">
        <v>4</v>
      </c>
      <c r="H1598" s="3" t="s">
        <v>3</v>
      </c>
      <c r="I1598" s="3" t="s">
        <v>3</v>
      </c>
      <c r="J1598" s="5">
        <v>2</v>
      </c>
      <c r="K1598" s="3" t="s">
        <v>603</v>
      </c>
      <c r="L1598" s="48">
        <v>3.5</v>
      </c>
      <c r="M1598" s="5">
        <v>82</v>
      </c>
      <c r="N1598" s="48">
        <v>2.197</v>
      </c>
      <c r="O1598" s="48">
        <v>70.2380952</v>
      </c>
      <c r="P1598" s="5">
        <v>24</v>
      </c>
      <c r="Q1598" s="3"/>
    </row>
    <row x14ac:dyDescent="0.25" r="1599" customHeight="1" ht="16.5">
      <c r="A1599" s="5">
        <v>24955</v>
      </c>
      <c r="B1599" s="3" t="s">
        <v>5671</v>
      </c>
      <c r="C1599" s="3" t="s">
        <v>5672</v>
      </c>
      <c r="D1599" s="5">
        <v>16</v>
      </c>
      <c r="E1599" s="3" t="s">
        <v>55</v>
      </c>
      <c r="F1599" s="5">
        <v>28</v>
      </c>
      <c r="G1599" s="5">
        <v>28</v>
      </c>
      <c r="H1599" s="3" t="s">
        <v>3</v>
      </c>
      <c r="I1599" s="3" t="s">
        <v>3</v>
      </c>
      <c r="J1599" s="5">
        <v>2</v>
      </c>
      <c r="K1599" s="3" t="s">
        <v>5673</v>
      </c>
      <c r="L1599" s="5">
        <v>5</v>
      </c>
      <c r="M1599" s="5">
        <v>75</v>
      </c>
      <c r="N1599" s="48">
        <v>3.523</v>
      </c>
      <c r="O1599" s="48">
        <v>67.5141243</v>
      </c>
      <c r="P1599" s="5">
        <v>48</v>
      </c>
      <c r="Q1599" s="3"/>
    </row>
    <row x14ac:dyDescent="0.25" r="1600" customHeight="1" ht="16.5">
      <c r="A1600" s="5">
        <v>25044</v>
      </c>
      <c r="B1600" s="3" t="s">
        <v>5674</v>
      </c>
      <c r="C1600" s="3" t="s">
        <v>5675</v>
      </c>
      <c r="D1600" s="5">
        <v>3</v>
      </c>
      <c r="E1600" s="3" t="s">
        <v>146</v>
      </c>
      <c r="F1600" s="5">
        <v>1</v>
      </c>
      <c r="G1600" s="5">
        <v>86</v>
      </c>
      <c r="H1600" s="3" t="s">
        <v>2</v>
      </c>
      <c r="I1600" s="3" t="s">
        <v>3</v>
      </c>
      <c r="J1600" s="55"/>
      <c r="K1600" s="3"/>
      <c r="L1600" s="48">
        <v>4.1</v>
      </c>
      <c r="M1600" s="5">
        <v>94</v>
      </c>
      <c r="N1600" s="48">
        <v>1.996</v>
      </c>
      <c r="O1600" s="48">
        <v>75.4545455</v>
      </c>
      <c r="P1600" s="5">
        <v>50</v>
      </c>
      <c r="Q1600" s="3"/>
    </row>
    <row x14ac:dyDescent="0.25" r="1601" customHeight="1" ht="16.5">
      <c r="A1601" s="5">
        <v>25108</v>
      </c>
      <c r="B1601" s="3" t="s">
        <v>5676</v>
      </c>
      <c r="C1601" s="3" t="s">
        <v>5677</v>
      </c>
      <c r="D1601" s="5">
        <v>16</v>
      </c>
      <c r="E1601" s="3" t="s">
        <v>55</v>
      </c>
      <c r="F1601" s="5">
        <v>4</v>
      </c>
      <c r="G1601" s="5">
        <v>4</v>
      </c>
      <c r="H1601" s="3" t="s">
        <v>3</v>
      </c>
      <c r="I1601" s="3" t="s">
        <v>3</v>
      </c>
      <c r="J1601" s="5">
        <v>2</v>
      </c>
      <c r="K1601" s="3" t="s">
        <v>5678</v>
      </c>
      <c r="L1601" s="48">
        <v>3.4</v>
      </c>
      <c r="M1601" s="5">
        <v>82</v>
      </c>
      <c r="N1601" s="48">
        <v>2.193</v>
      </c>
      <c r="O1601" s="48">
        <v>57.8014184</v>
      </c>
      <c r="P1601" s="5">
        <v>25</v>
      </c>
      <c r="Q1601" s="3"/>
    </row>
    <row x14ac:dyDescent="0.25" r="1602" customHeight="1" ht="16.5">
      <c r="A1602" s="5">
        <v>25128</v>
      </c>
      <c r="B1602" s="3" t="s">
        <v>1799</v>
      </c>
      <c r="C1602" s="3" t="s">
        <v>1800</v>
      </c>
      <c r="D1602" s="5">
        <v>18</v>
      </c>
      <c r="E1602" s="3" t="s">
        <v>196</v>
      </c>
      <c r="F1602" s="5">
        <v>4</v>
      </c>
      <c r="G1602" s="5">
        <v>12</v>
      </c>
      <c r="H1602" s="3" t="s">
        <v>3</v>
      </c>
      <c r="I1602" s="3" t="s">
        <v>3</v>
      </c>
      <c r="J1602" s="5">
        <v>2</v>
      </c>
      <c r="K1602" s="3" t="s">
        <v>1801</v>
      </c>
      <c r="L1602" s="48">
        <v>2.4</v>
      </c>
      <c r="M1602" s="5">
        <v>87</v>
      </c>
      <c r="N1602" s="48">
        <v>1.302</v>
      </c>
      <c r="O1602" s="48">
        <v>46.875</v>
      </c>
      <c r="P1602" s="5">
        <v>25</v>
      </c>
      <c r="Q1602" s="3"/>
    </row>
    <row x14ac:dyDescent="0.25" r="1603" customHeight="1" ht="16.5">
      <c r="A1603" s="5">
        <v>25236</v>
      </c>
      <c r="B1603" s="3" t="s">
        <v>5679</v>
      </c>
      <c r="C1603" s="3" t="s">
        <v>5680</v>
      </c>
      <c r="D1603" s="5">
        <v>15</v>
      </c>
      <c r="E1603" s="3" t="s">
        <v>82</v>
      </c>
      <c r="F1603" s="5">
        <v>1</v>
      </c>
      <c r="G1603" s="5">
        <v>6</v>
      </c>
      <c r="H1603" s="3" t="s">
        <v>3</v>
      </c>
      <c r="I1603" s="3" t="s">
        <v>3</v>
      </c>
      <c r="J1603" s="5">
        <v>2</v>
      </c>
      <c r="K1603" s="3" t="s">
        <v>5681</v>
      </c>
      <c r="L1603" s="48">
        <v>4.8</v>
      </c>
      <c r="M1603" s="5">
        <v>86</v>
      </c>
      <c r="N1603" s="48">
        <v>3.362</v>
      </c>
      <c r="O1603" s="48">
        <v>82.5</v>
      </c>
      <c r="P1603" s="5">
        <v>41</v>
      </c>
      <c r="Q1603" s="3"/>
    </row>
    <row x14ac:dyDescent="0.25" r="1604" customHeight="1" ht="16.5">
      <c r="A1604" s="5">
        <v>25278</v>
      </c>
      <c r="B1604" s="3" t="s">
        <v>1103</v>
      </c>
      <c r="C1604" s="3" t="s">
        <v>1104</v>
      </c>
      <c r="D1604" s="5">
        <v>9</v>
      </c>
      <c r="E1604" s="3" t="s">
        <v>120</v>
      </c>
      <c r="F1604" s="5">
        <v>104</v>
      </c>
      <c r="G1604" s="5">
        <v>123</v>
      </c>
      <c r="H1604" s="3" t="s">
        <v>2</v>
      </c>
      <c r="I1604" s="3" t="s">
        <v>3</v>
      </c>
      <c r="J1604" s="5">
        <v>3</v>
      </c>
      <c r="K1604" s="3" t="s">
        <v>1105</v>
      </c>
      <c r="L1604" s="48">
        <v>5.3</v>
      </c>
      <c r="M1604" s="5">
        <v>87</v>
      </c>
      <c r="N1604" s="48">
        <v>2.824</v>
      </c>
      <c r="O1604" s="48">
        <v>89.1304348</v>
      </c>
      <c r="P1604" s="5">
        <v>57</v>
      </c>
      <c r="Q1604" s="3"/>
    </row>
    <row x14ac:dyDescent="0.25" r="1605" customHeight="1" ht="16.5">
      <c r="A1605" s="5">
        <v>25315</v>
      </c>
      <c r="B1605" s="3" t="s">
        <v>5682</v>
      </c>
      <c r="C1605" s="3" t="s">
        <v>5683</v>
      </c>
      <c r="D1605" s="5">
        <v>19</v>
      </c>
      <c r="E1605" s="3" t="s">
        <v>116</v>
      </c>
      <c r="F1605" s="5">
        <v>4</v>
      </c>
      <c r="G1605" s="5">
        <v>10</v>
      </c>
      <c r="H1605" s="3" t="s">
        <v>3</v>
      </c>
      <c r="I1605" s="3" t="s">
        <v>3</v>
      </c>
      <c r="J1605" s="5">
        <v>2</v>
      </c>
      <c r="K1605" s="3" t="s">
        <v>5684</v>
      </c>
      <c r="L1605" s="48">
        <v>3.6</v>
      </c>
      <c r="M1605" s="5">
        <v>80</v>
      </c>
      <c r="N1605" s="48">
        <v>2.371</v>
      </c>
      <c r="O1605" s="48">
        <v>52.9069767</v>
      </c>
      <c r="P1605" s="5">
        <v>32</v>
      </c>
      <c r="Q1605" s="3"/>
    </row>
    <row x14ac:dyDescent="0.25" r="1606" customHeight="1" ht="16.5">
      <c r="A1606" s="5">
        <v>25624</v>
      </c>
      <c r="B1606" s="3" t="s">
        <v>5685</v>
      </c>
      <c r="C1606" s="3" t="s">
        <v>5686</v>
      </c>
      <c r="D1606" s="5">
        <v>26</v>
      </c>
      <c r="E1606" s="3" t="s">
        <v>4005</v>
      </c>
      <c r="F1606" s="5">
        <v>1</v>
      </c>
      <c r="G1606" s="5">
        <v>166</v>
      </c>
      <c r="H1606" s="3" t="s">
        <v>3</v>
      </c>
      <c r="I1606" s="3" t="s">
        <v>3</v>
      </c>
      <c r="J1606" s="55"/>
      <c r="K1606" s="3"/>
      <c r="L1606" s="48">
        <v>0.3</v>
      </c>
      <c r="M1606" s="5">
        <v>29</v>
      </c>
      <c r="N1606" s="13"/>
      <c r="O1606" s="13"/>
      <c r="P1606" s="5">
        <v>6</v>
      </c>
      <c r="Q1606" s="3"/>
    </row>
    <row x14ac:dyDescent="0.25" r="1607" customHeight="1" ht="16.5">
      <c r="A1607" s="5">
        <v>25759</v>
      </c>
      <c r="B1607" s="3" t="s">
        <v>5687</v>
      </c>
      <c r="C1607" s="3" t="s">
        <v>5688</v>
      </c>
      <c r="D1607" s="5">
        <v>46</v>
      </c>
      <c r="E1607" s="3" t="s">
        <v>795</v>
      </c>
      <c r="F1607" s="5">
        <v>1</v>
      </c>
      <c r="G1607" s="5">
        <v>21</v>
      </c>
      <c r="H1607" s="3" t="s">
        <v>3</v>
      </c>
      <c r="I1607" s="3" t="s">
        <v>3</v>
      </c>
      <c r="J1607" s="5">
        <v>3</v>
      </c>
      <c r="K1607" s="3" t="s">
        <v>5689</v>
      </c>
      <c r="L1607" s="13"/>
      <c r="M1607" s="7"/>
      <c r="N1607" s="13"/>
      <c r="O1607" s="13"/>
      <c r="P1607" s="5">
        <v>8</v>
      </c>
      <c r="Q1607" s="3"/>
    </row>
    <row x14ac:dyDescent="0.25" r="1608" customHeight="1" ht="16.5">
      <c r="A1608" s="5">
        <v>26057</v>
      </c>
      <c r="B1608" s="3" t="s">
        <v>5690</v>
      </c>
      <c r="C1608" s="3" t="s">
        <v>5691</v>
      </c>
      <c r="D1608" s="5">
        <v>31</v>
      </c>
      <c r="E1608" s="3" t="s">
        <v>1816</v>
      </c>
      <c r="F1608" s="5">
        <v>1</v>
      </c>
      <c r="G1608" s="5">
        <v>263</v>
      </c>
      <c r="H1608" s="3" t="s">
        <v>4</v>
      </c>
      <c r="I1608" s="3" t="s">
        <v>3</v>
      </c>
      <c r="J1608" s="55"/>
      <c r="K1608" s="3"/>
      <c r="L1608" s="13"/>
      <c r="M1608" s="7"/>
      <c r="N1608" s="13"/>
      <c r="O1608" s="13"/>
      <c r="P1608" s="5">
        <v>10</v>
      </c>
      <c r="Q1608" s="3"/>
    </row>
    <row x14ac:dyDescent="0.25" r="1609" customHeight="1" ht="16.5">
      <c r="A1609" s="5">
        <v>26267</v>
      </c>
      <c r="B1609" s="3" t="s">
        <v>5692</v>
      </c>
      <c r="C1609" s="3" t="s">
        <v>5693</v>
      </c>
      <c r="D1609" s="5">
        <v>29</v>
      </c>
      <c r="E1609" s="3" t="s">
        <v>5694</v>
      </c>
      <c r="F1609" s="5">
        <v>1</v>
      </c>
      <c r="G1609" s="5">
        <v>66</v>
      </c>
      <c r="H1609" s="3" t="s">
        <v>3</v>
      </c>
      <c r="I1609" s="3" t="s">
        <v>3</v>
      </c>
      <c r="J1609" s="55"/>
      <c r="K1609" s="3"/>
      <c r="L1609" s="13"/>
      <c r="M1609" s="7"/>
      <c r="N1609" s="13"/>
      <c r="O1609" s="13"/>
      <c r="P1609" s="5">
        <v>6</v>
      </c>
      <c r="Q1609" s="3"/>
    </row>
    <row x14ac:dyDescent="0.25" r="1610" customHeight="1" ht="16.5">
      <c r="A1610" s="5">
        <v>26560</v>
      </c>
      <c r="B1610" s="3" t="s">
        <v>5695</v>
      </c>
      <c r="C1610" s="3" t="s">
        <v>5696</v>
      </c>
      <c r="D1610" s="5">
        <v>38</v>
      </c>
      <c r="E1610" s="3" t="s">
        <v>127</v>
      </c>
      <c r="F1610" s="5">
        <v>2</v>
      </c>
      <c r="G1610" s="5">
        <v>116</v>
      </c>
      <c r="H1610" s="3"/>
      <c r="I1610" s="3" t="s">
        <v>3</v>
      </c>
      <c r="J1610" s="55"/>
      <c r="K1610" s="3"/>
      <c r="L1610" s="48">
        <v>0.9</v>
      </c>
      <c r="M1610" s="5">
        <v>40</v>
      </c>
      <c r="N1610" s="13"/>
      <c r="O1610" s="13"/>
      <c r="P1610" s="5">
        <v>17</v>
      </c>
      <c r="Q1610" s="3"/>
    </row>
    <row x14ac:dyDescent="0.25" r="1611" customHeight="1" ht="16.5">
      <c r="A1611" s="5">
        <v>26699</v>
      </c>
      <c r="B1611" s="3" t="s">
        <v>5697</v>
      </c>
      <c r="C1611" s="3" t="s">
        <v>5698</v>
      </c>
      <c r="D1611" s="5">
        <v>21</v>
      </c>
      <c r="E1611" s="3" t="s">
        <v>60</v>
      </c>
      <c r="F1611" s="5">
        <v>13</v>
      </c>
      <c r="G1611" s="5">
        <v>254</v>
      </c>
      <c r="H1611" s="3" t="s">
        <v>3</v>
      </c>
      <c r="I1611" s="3" t="s">
        <v>3</v>
      </c>
      <c r="J1611" s="55"/>
      <c r="K1611" s="3"/>
      <c r="L1611" s="48">
        <v>3.6</v>
      </c>
      <c r="M1611" s="5">
        <v>86</v>
      </c>
      <c r="N1611" s="48">
        <v>2.1</v>
      </c>
      <c r="O1611" s="48">
        <v>74.2647059</v>
      </c>
      <c r="P1611" s="5">
        <v>27</v>
      </c>
      <c r="Q1611" s="3"/>
    </row>
    <row x14ac:dyDescent="0.25" r="1612" customHeight="1" ht="16.5">
      <c r="A1612" s="5">
        <v>26873</v>
      </c>
      <c r="B1612" s="3" t="s">
        <v>5699</v>
      </c>
      <c r="C1612" s="3" t="s">
        <v>5700</v>
      </c>
      <c r="D1612" s="5">
        <v>46</v>
      </c>
      <c r="E1612" s="3" t="s">
        <v>795</v>
      </c>
      <c r="F1612" s="5">
        <v>1</v>
      </c>
      <c r="G1612" s="5">
        <v>9</v>
      </c>
      <c r="H1612" s="3" t="s">
        <v>3</v>
      </c>
      <c r="I1612" s="3" t="s">
        <v>3</v>
      </c>
      <c r="J1612" s="5">
        <v>2</v>
      </c>
      <c r="K1612" s="3" t="s">
        <v>5701</v>
      </c>
      <c r="L1612" s="13"/>
      <c r="M1612" s="7"/>
      <c r="N1612" s="13"/>
      <c r="O1612" s="13"/>
      <c r="P1612" s="5">
        <v>13</v>
      </c>
      <c r="Q1612" s="3"/>
    </row>
    <row x14ac:dyDescent="0.25" r="1613" customHeight="1" ht="16.5">
      <c r="A1613" s="5">
        <v>26945</v>
      </c>
      <c r="B1613" s="3" t="s">
        <v>5702</v>
      </c>
      <c r="C1613" s="3" t="s">
        <v>5703</v>
      </c>
      <c r="D1613" s="5">
        <v>23</v>
      </c>
      <c r="E1613" s="3" t="s">
        <v>2298</v>
      </c>
      <c r="F1613" s="5">
        <v>1</v>
      </c>
      <c r="G1613" s="5">
        <v>280</v>
      </c>
      <c r="H1613" s="3" t="s">
        <v>4</v>
      </c>
      <c r="I1613" s="3" t="s">
        <v>3</v>
      </c>
      <c r="J1613" s="55"/>
      <c r="K1613" s="3"/>
      <c r="L1613" s="48">
        <v>2.8</v>
      </c>
      <c r="M1613" s="5">
        <v>74</v>
      </c>
      <c r="N1613" s="48">
        <v>1.215</v>
      </c>
      <c r="O1613" s="48">
        <v>43.6507937</v>
      </c>
      <c r="P1613" s="5">
        <v>28</v>
      </c>
      <c r="Q1613" s="3"/>
    </row>
    <row x14ac:dyDescent="0.25" r="1614" customHeight="1" ht="16.5">
      <c r="A1614" s="5">
        <v>27057</v>
      </c>
      <c r="B1614" s="3" t="s">
        <v>5704</v>
      </c>
      <c r="C1614" s="3" t="s">
        <v>5705</v>
      </c>
      <c r="D1614" s="5">
        <v>19</v>
      </c>
      <c r="E1614" s="3" t="s">
        <v>116</v>
      </c>
      <c r="F1614" s="5">
        <v>1</v>
      </c>
      <c r="G1614" s="5">
        <v>9</v>
      </c>
      <c r="H1614" s="3" t="s">
        <v>3</v>
      </c>
      <c r="I1614" s="3" t="s">
        <v>3</v>
      </c>
      <c r="J1614" s="5">
        <v>2</v>
      </c>
      <c r="K1614" s="3" t="s">
        <v>5706</v>
      </c>
      <c r="L1614" s="48">
        <v>4.8</v>
      </c>
      <c r="M1614" s="5">
        <v>80</v>
      </c>
      <c r="N1614" s="48">
        <v>2.945</v>
      </c>
      <c r="O1614" s="48">
        <v>52.7173913</v>
      </c>
      <c r="P1614" s="5">
        <v>28</v>
      </c>
      <c r="Q1614" s="3"/>
    </row>
    <row x14ac:dyDescent="0.25" r="1615" customHeight="1" ht="16.5">
      <c r="A1615" s="5">
        <v>27074</v>
      </c>
      <c r="B1615" s="3" t="s">
        <v>5707</v>
      </c>
      <c r="C1615" s="3" t="s">
        <v>5708</v>
      </c>
      <c r="D1615" s="5">
        <v>15</v>
      </c>
      <c r="E1615" s="3" t="s">
        <v>82</v>
      </c>
      <c r="F1615" s="5">
        <v>1</v>
      </c>
      <c r="G1615" s="5">
        <v>4</v>
      </c>
      <c r="H1615" s="3" t="s">
        <v>3</v>
      </c>
      <c r="I1615" s="3" t="s">
        <v>3</v>
      </c>
      <c r="J1615" s="5">
        <v>2</v>
      </c>
      <c r="K1615" s="3" t="s">
        <v>5709</v>
      </c>
      <c r="L1615" s="48">
        <v>4.5</v>
      </c>
      <c r="M1615" s="5">
        <v>87</v>
      </c>
      <c r="N1615" s="48">
        <v>2.473</v>
      </c>
      <c r="O1615" s="48">
        <v>67.3809524</v>
      </c>
      <c r="P1615" s="5">
        <v>33</v>
      </c>
      <c r="Q1615" s="3"/>
    </row>
    <row x14ac:dyDescent="0.25" r="1616" customHeight="1" ht="16.5">
      <c r="A1616" s="5">
        <v>27124</v>
      </c>
      <c r="B1616" s="3" t="s">
        <v>5710</v>
      </c>
      <c r="C1616" s="3" t="s">
        <v>5711</v>
      </c>
      <c r="D1616" s="5">
        <v>28</v>
      </c>
      <c r="E1616" s="3" t="s">
        <v>456</v>
      </c>
      <c r="F1616" s="5">
        <v>1</v>
      </c>
      <c r="G1616" s="5">
        <v>1</v>
      </c>
      <c r="H1616" s="3" t="s">
        <v>3</v>
      </c>
      <c r="I1616" s="3" t="s">
        <v>3</v>
      </c>
      <c r="J1616" s="5">
        <v>3</v>
      </c>
      <c r="K1616" s="3" t="s">
        <v>5712</v>
      </c>
      <c r="L1616" s="5">
        <v>1</v>
      </c>
      <c r="M1616" s="5">
        <v>55</v>
      </c>
      <c r="N1616" s="48">
        <v>1.098</v>
      </c>
      <c r="O1616" s="48">
        <v>37.8706199</v>
      </c>
      <c r="P1616" s="5">
        <v>18</v>
      </c>
      <c r="Q1616" s="3"/>
    </row>
    <row x14ac:dyDescent="0.25" r="1617" customHeight="1" ht="16.5">
      <c r="A1617" s="5">
        <v>27149</v>
      </c>
      <c r="B1617" s="3" t="s">
        <v>5713</v>
      </c>
      <c r="C1617" s="3" t="s">
        <v>5714</v>
      </c>
      <c r="D1617" s="5">
        <v>5</v>
      </c>
      <c r="E1617" s="3" t="s">
        <v>192</v>
      </c>
      <c r="F1617" s="5">
        <v>1</v>
      </c>
      <c r="G1617" s="5">
        <v>57</v>
      </c>
      <c r="H1617" s="3" t="s">
        <v>3</v>
      </c>
      <c r="I1617" s="3" t="s">
        <v>3</v>
      </c>
      <c r="J1617" s="5">
        <v>3</v>
      </c>
      <c r="K1617" s="3" t="s">
        <v>5715</v>
      </c>
      <c r="L1617" s="5">
        <v>4</v>
      </c>
      <c r="M1617" s="5">
        <v>78</v>
      </c>
      <c r="N1617" s="48">
        <v>2.18</v>
      </c>
      <c r="O1617" s="48">
        <v>54.787234</v>
      </c>
      <c r="P1617" s="5">
        <v>48</v>
      </c>
      <c r="Q1617" s="3"/>
    </row>
    <row x14ac:dyDescent="0.25" r="1618" customHeight="1" ht="16.5">
      <c r="A1618" s="5">
        <v>27223</v>
      </c>
      <c r="B1618" s="3" t="s">
        <v>5716</v>
      </c>
      <c r="C1618" s="3" t="s">
        <v>5717</v>
      </c>
      <c r="D1618" s="5">
        <v>19</v>
      </c>
      <c r="E1618" s="3" t="s">
        <v>116</v>
      </c>
      <c r="F1618" s="5">
        <v>16</v>
      </c>
      <c r="G1618" s="5">
        <v>31</v>
      </c>
      <c r="H1618" s="3" t="s">
        <v>3</v>
      </c>
      <c r="I1618" s="3" t="s">
        <v>3</v>
      </c>
      <c r="J1618" s="5">
        <v>3</v>
      </c>
      <c r="K1618" s="3" t="s">
        <v>5718</v>
      </c>
      <c r="L1618" s="48">
        <v>5.7</v>
      </c>
      <c r="M1618" s="5">
        <v>75</v>
      </c>
      <c r="N1618" s="48">
        <v>2.049</v>
      </c>
      <c r="O1618" s="48">
        <v>30.3278689</v>
      </c>
      <c r="P1618" s="5">
        <v>32</v>
      </c>
      <c r="Q1618" s="3"/>
    </row>
    <row x14ac:dyDescent="0.25" r="1619" customHeight="1" ht="16.5">
      <c r="A1619" s="5">
        <v>27277</v>
      </c>
      <c r="B1619" s="3" t="s">
        <v>5719</v>
      </c>
      <c r="C1619" s="3" t="s">
        <v>5720</v>
      </c>
      <c r="D1619" s="5">
        <v>8</v>
      </c>
      <c r="E1619" s="3" t="s">
        <v>64</v>
      </c>
      <c r="F1619" s="5">
        <v>16</v>
      </c>
      <c r="G1619" s="5">
        <v>18</v>
      </c>
      <c r="H1619" s="3" t="s">
        <v>3</v>
      </c>
      <c r="I1619" s="3" t="s">
        <v>3</v>
      </c>
      <c r="J1619" s="5">
        <v>2</v>
      </c>
      <c r="K1619" s="3" t="s">
        <v>5721</v>
      </c>
      <c r="L1619" s="48">
        <v>2.5</v>
      </c>
      <c r="M1619" s="5">
        <v>18</v>
      </c>
      <c r="N1619" s="48">
        <v>4.489</v>
      </c>
      <c r="O1619" s="48">
        <v>83.0128205</v>
      </c>
      <c r="P1619" s="5">
        <v>40</v>
      </c>
      <c r="Q1619" s="3"/>
    </row>
    <row x14ac:dyDescent="0.25" r="1620" customHeight="1" ht="16.5">
      <c r="A1620" s="5">
        <v>27278</v>
      </c>
      <c r="B1620" s="3" t="s">
        <v>5722</v>
      </c>
      <c r="C1620" s="3" t="s">
        <v>5723</v>
      </c>
      <c r="D1620" s="5">
        <v>10</v>
      </c>
      <c r="E1620" s="3" t="s">
        <v>1859</v>
      </c>
      <c r="F1620" s="5">
        <v>3</v>
      </c>
      <c r="G1620" s="5">
        <v>10</v>
      </c>
      <c r="H1620" s="3" t="s">
        <v>3</v>
      </c>
      <c r="I1620" s="3" t="s">
        <v>3</v>
      </c>
      <c r="J1620" s="5">
        <v>3</v>
      </c>
      <c r="K1620" s="3" t="s">
        <v>5724</v>
      </c>
      <c r="L1620" s="48">
        <v>4.6</v>
      </c>
      <c r="M1620" s="5">
        <v>81</v>
      </c>
      <c r="N1620" s="48">
        <v>2.87</v>
      </c>
      <c r="O1620" s="48">
        <v>61.3207547</v>
      </c>
      <c r="P1620" s="5">
        <v>27</v>
      </c>
      <c r="Q1620" s="3"/>
    </row>
    <row x14ac:dyDescent="0.25" r="1621" customHeight="1" ht="16.5">
      <c r="A1621" s="5">
        <v>27427</v>
      </c>
      <c r="B1621" s="3" t="s">
        <v>5725</v>
      </c>
      <c r="C1621" s="3" t="s">
        <v>5726</v>
      </c>
      <c r="D1621" s="5">
        <v>22</v>
      </c>
      <c r="E1621" s="3" t="s">
        <v>75</v>
      </c>
      <c r="F1621" s="5">
        <v>6</v>
      </c>
      <c r="G1621" s="5">
        <v>49</v>
      </c>
      <c r="H1621" s="3" t="s">
        <v>2</v>
      </c>
      <c r="I1621" s="3" t="s">
        <v>3</v>
      </c>
      <c r="J1621" s="55"/>
      <c r="K1621" s="3"/>
      <c r="L1621" s="48">
        <v>4.5</v>
      </c>
      <c r="M1621" s="5">
        <v>61</v>
      </c>
      <c r="N1621" s="48">
        <v>2.179</v>
      </c>
      <c r="O1621" s="48">
        <v>54.1450777</v>
      </c>
      <c r="P1621" s="5">
        <v>37</v>
      </c>
      <c r="Q1621" s="3"/>
    </row>
    <row x14ac:dyDescent="0.25" r="1622" customHeight="1" ht="16.5">
      <c r="A1622" s="5">
        <v>27436</v>
      </c>
      <c r="B1622" s="3" t="s">
        <v>5727</v>
      </c>
      <c r="C1622" s="3" t="s">
        <v>5728</v>
      </c>
      <c r="D1622" s="5">
        <v>48</v>
      </c>
      <c r="E1622" s="3" t="s">
        <v>68</v>
      </c>
      <c r="F1622" s="5">
        <v>9</v>
      </c>
      <c r="G1622" s="5">
        <v>36</v>
      </c>
      <c r="H1622" s="3" t="s">
        <v>3</v>
      </c>
      <c r="I1622" s="3" t="s">
        <v>3</v>
      </c>
      <c r="J1622" s="5">
        <v>3</v>
      </c>
      <c r="K1622" s="3" t="s">
        <v>5729</v>
      </c>
      <c r="L1622" s="48">
        <v>5.3</v>
      </c>
      <c r="M1622" s="5">
        <v>87</v>
      </c>
      <c r="N1622" s="48">
        <v>2.789</v>
      </c>
      <c r="O1622" s="48">
        <v>53.4482759</v>
      </c>
      <c r="P1622" s="5">
        <v>30</v>
      </c>
      <c r="Q1622" s="3"/>
    </row>
    <row x14ac:dyDescent="0.25" r="1623" customHeight="1" ht="16.5">
      <c r="A1623" s="5">
        <v>27461</v>
      </c>
      <c r="B1623" s="3" t="s">
        <v>5730</v>
      </c>
      <c r="C1623" s="3" t="s">
        <v>5731</v>
      </c>
      <c r="D1623" s="5">
        <v>8</v>
      </c>
      <c r="E1623" s="3" t="s">
        <v>64</v>
      </c>
      <c r="F1623" s="5">
        <v>2</v>
      </c>
      <c r="G1623" s="5">
        <v>5</v>
      </c>
      <c r="H1623" s="3" t="s">
        <v>4</v>
      </c>
      <c r="I1623" s="3" t="s">
        <v>3</v>
      </c>
      <c r="J1623" s="5">
        <v>3</v>
      </c>
      <c r="K1623" s="3" t="s">
        <v>5732</v>
      </c>
      <c r="L1623" s="48">
        <v>4.4</v>
      </c>
      <c r="M1623" s="5">
        <v>52</v>
      </c>
      <c r="N1623" s="48">
        <v>2.955</v>
      </c>
      <c r="O1623" s="48">
        <v>66.0493827</v>
      </c>
      <c r="P1623" s="7"/>
      <c r="Q1623" s="3"/>
    </row>
    <row x14ac:dyDescent="0.25" r="1624" customHeight="1" ht="16.5">
      <c r="A1624" s="5">
        <v>27464</v>
      </c>
      <c r="B1624" s="3" t="s">
        <v>5733</v>
      </c>
      <c r="C1624" s="3" t="s">
        <v>5734</v>
      </c>
      <c r="D1624" s="5">
        <v>8</v>
      </c>
      <c r="E1624" s="3" t="s">
        <v>64</v>
      </c>
      <c r="F1624" s="5">
        <v>1</v>
      </c>
      <c r="G1624" s="5">
        <v>1</v>
      </c>
      <c r="H1624" s="3" t="s">
        <v>3</v>
      </c>
      <c r="I1624" s="3" t="s">
        <v>3</v>
      </c>
      <c r="J1624" s="55"/>
      <c r="K1624" s="3"/>
      <c r="L1624" s="48">
        <v>4.7</v>
      </c>
      <c r="M1624" s="5">
        <v>87</v>
      </c>
      <c r="N1624" s="48">
        <v>1.872</v>
      </c>
      <c r="O1624" s="48">
        <v>27.4011299</v>
      </c>
      <c r="P1624" s="5">
        <v>13</v>
      </c>
      <c r="Q1624" s="3"/>
    </row>
    <row x14ac:dyDescent="0.25" r="1625" customHeight="1" ht="16.5">
      <c r="A1625" s="5">
        <v>27634</v>
      </c>
      <c r="B1625" s="3" t="s">
        <v>5735</v>
      </c>
      <c r="C1625" s="3" t="s">
        <v>5736</v>
      </c>
      <c r="D1625" s="5">
        <v>16</v>
      </c>
      <c r="E1625" s="3" t="s">
        <v>55</v>
      </c>
      <c r="F1625" s="5">
        <v>1</v>
      </c>
      <c r="G1625" s="5">
        <v>1</v>
      </c>
      <c r="H1625" s="3" t="s">
        <v>3</v>
      </c>
      <c r="I1625" s="3" t="s">
        <v>3</v>
      </c>
      <c r="J1625" s="55"/>
      <c r="K1625" s="3"/>
      <c r="L1625" s="48">
        <v>3.4</v>
      </c>
      <c r="M1625" s="5">
        <v>77</v>
      </c>
      <c r="N1625" s="13"/>
      <c r="O1625" s="13"/>
      <c r="P1625" s="7"/>
      <c r="Q1625" s="3"/>
    </row>
    <row x14ac:dyDescent="0.25" r="1626" customHeight="1" ht="16.5">
      <c r="A1626" s="5">
        <v>27718</v>
      </c>
      <c r="B1626" s="3" t="s">
        <v>5737</v>
      </c>
      <c r="C1626" s="3" t="s">
        <v>5738</v>
      </c>
      <c r="D1626" s="5">
        <v>24</v>
      </c>
      <c r="E1626" s="3" t="s">
        <v>281</v>
      </c>
      <c r="F1626" s="5">
        <v>4</v>
      </c>
      <c r="G1626" s="5">
        <v>9</v>
      </c>
      <c r="H1626" s="3" t="s">
        <v>3</v>
      </c>
      <c r="I1626" s="3" t="s">
        <v>3</v>
      </c>
      <c r="J1626" s="5">
        <v>3</v>
      </c>
      <c r="K1626" s="3" t="s">
        <v>5739</v>
      </c>
      <c r="L1626" s="48">
        <v>6.3</v>
      </c>
      <c r="M1626" s="5">
        <v>83</v>
      </c>
      <c r="N1626" s="48">
        <v>3.078</v>
      </c>
      <c r="O1626" s="48">
        <v>62.6436782</v>
      </c>
      <c r="P1626" s="5">
        <v>47</v>
      </c>
      <c r="Q1626" s="3"/>
    </row>
    <row x14ac:dyDescent="0.25" r="1627" customHeight="1" ht="16.5">
      <c r="A1627" s="5">
        <v>27739</v>
      </c>
      <c r="B1627" s="3" t="s">
        <v>5740</v>
      </c>
      <c r="C1627" s="3" t="s">
        <v>5741</v>
      </c>
      <c r="D1627" s="5">
        <v>16</v>
      </c>
      <c r="E1627" s="3" t="s">
        <v>55</v>
      </c>
      <c r="F1627" s="5">
        <v>5</v>
      </c>
      <c r="G1627" s="5">
        <v>5</v>
      </c>
      <c r="H1627" s="3" t="s">
        <v>3</v>
      </c>
      <c r="I1627" s="3" t="s">
        <v>3</v>
      </c>
      <c r="J1627" s="55"/>
      <c r="K1627" s="3"/>
      <c r="L1627" s="48">
        <v>3.9</v>
      </c>
      <c r="M1627" s="5">
        <v>82</v>
      </c>
      <c r="N1627" s="48">
        <v>2.117</v>
      </c>
      <c r="O1627" s="48">
        <v>63.671875</v>
      </c>
      <c r="P1627" s="5">
        <v>35</v>
      </c>
      <c r="Q1627" s="3"/>
    </row>
    <row x14ac:dyDescent="0.25" r="1628" customHeight="1" ht="16.5">
      <c r="A1628" s="5">
        <v>27743</v>
      </c>
      <c r="B1628" s="3" t="s">
        <v>5742</v>
      </c>
      <c r="C1628" s="3" t="s">
        <v>5743</v>
      </c>
      <c r="D1628" s="5">
        <v>15</v>
      </c>
      <c r="E1628" s="3" t="s">
        <v>82</v>
      </c>
      <c r="F1628" s="5">
        <v>1</v>
      </c>
      <c r="G1628" s="5">
        <v>25</v>
      </c>
      <c r="H1628" s="3" t="s">
        <v>3</v>
      </c>
      <c r="I1628" s="3" t="s">
        <v>3</v>
      </c>
      <c r="J1628" s="55"/>
      <c r="K1628" s="3"/>
      <c r="L1628" s="48">
        <v>6.1</v>
      </c>
      <c r="M1628" s="5">
        <v>83</v>
      </c>
      <c r="N1628" s="48">
        <v>3.86</v>
      </c>
      <c r="O1628" s="48">
        <v>75.7407407</v>
      </c>
      <c r="P1628" s="5">
        <v>37</v>
      </c>
      <c r="Q1628" s="3"/>
    </row>
    <row x14ac:dyDescent="0.25" r="1629" customHeight="1" ht="16.5">
      <c r="A1629" s="5">
        <v>27750</v>
      </c>
      <c r="B1629" s="3" t="s">
        <v>5744</v>
      </c>
      <c r="C1629" s="3" t="s">
        <v>5745</v>
      </c>
      <c r="D1629" s="5">
        <v>17</v>
      </c>
      <c r="E1629" s="3" t="s">
        <v>311</v>
      </c>
      <c r="F1629" s="5">
        <v>14</v>
      </c>
      <c r="G1629" s="5">
        <v>29</v>
      </c>
      <c r="H1629" s="3" t="s">
        <v>3</v>
      </c>
      <c r="I1629" s="3" t="s">
        <v>3</v>
      </c>
      <c r="J1629" s="5">
        <v>3</v>
      </c>
      <c r="K1629" s="3" t="s">
        <v>5746</v>
      </c>
      <c r="L1629" s="48">
        <v>4.6</v>
      </c>
      <c r="M1629" s="5">
        <v>81</v>
      </c>
      <c r="N1629" s="48">
        <v>2.616</v>
      </c>
      <c r="O1629" s="48">
        <v>68.902439</v>
      </c>
      <c r="P1629" s="5">
        <v>35</v>
      </c>
      <c r="Q1629" s="3"/>
    </row>
    <row x14ac:dyDescent="0.25" r="1630" customHeight="1" ht="16.5">
      <c r="A1630" s="5">
        <v>27766</v>
      </c>
      <c r="B1630" s="3" t="s">
        <v>5747</v>
      </c>
      <c r="C1630" s="3" t="s">
        <v>5748</v>
      </c>
      <c r="D1630" s="5">
        <v>15</v>
      </c>
      <c r="E1630" s="3" t="s">
        <v>82</v>
      </c>
      <c r="F1630" s="5">
        <v>1</v>
      </c>
      <c r="G1630" s="5">
        <v>13</v>
      </c>
      <c r="H1630" s="3" t="s">
        <v>3</v>
      </c>
      <c r="I1630" s="3" t="s">
        <v>3</v>
      </c>
      <c r="J1630" s="55"/>
      <c r="K1630" s="3"/>
      <c r="L1630" s="48">
        <v>7.6</v>
      </c>
      <c r="M1630" s="5">
        <v>84</v>
      </c>
      <c r="N1630" s="48">
        <v>3.703</v>
      </c>
      <c r="O1630" s="48">
        <v>78.8461538</v>
      </c>
      <c r="P1630" s="5">
        <v>38</v>
      </c>
      <c r="Q1630" s="3"/>
    </row>
    <row x14ac:dyDescent="0.25" r="1631" customHeight="1" ht="16.5">
      <c r="A1631" s="5">
        <v>27807</v>
      </c>
      <c r="B1631" s="3" t="s">
        <v>5749</v>
      </c>
      <c r="C1631" s="3" t="s">
        <v>5750</v>
      </c>
      <c r="D1631" s="5">
        <v>15</v>
      </c>
      <c r="E1631" s="3" t="s">
        <v>82</v>
      </c>
      <c r="F1631" s="5">
        <v>1</v>
      </c>
      <c r="G1631" s="5">
        <v>4</v>
      </c>
      <c r="H1631" s="3" t="s">
        <v>3</v>
      </c>
      <c r="I1631" s="3" t="s">
        <v>3</v>
      </c>
      <c r="J1631" s="55"/>
      <c r="K1631" s="3"/>
      <c r="L1631" s="48">
        <v>5.8</v>
      </c>
      <c r="M1631" s="5">
        <v>66</v>
      </c>
      <c r="N1631" s="48">
        <v>5.102</v>
      </c>
      <c r="O1631" s="48">
        <v>77.8409091</v>
      </c>
      <c r="P1631" s="5">
        <v>27</v>
      </c>
      <c r="Q1631" s="3"/>
    </row>
    <row x14ac:dyDescent="0.25" r="1632" customHeight="1" ht="16.5">
      <c r="A1632" s="5">
        <v>27845</v>
      </c>
      <c r="B1632" s="3" t="s">
        <v>1597</v>
      </c>
      <c r="C1632" s="3" t="s">
        <v>1598</v>
      </c>
      <c r="D1632" s="5">
        <v>22</v>
      </c>
      <c r="E1632" s="3" t="s">
        <v>75</v>
      </c>
      <c r="F1632" s="5">
        <v>5</v>
      </c>
      <c r="G1632" s="5">
        <v>5</v>
      </c>
      <c r="H1632" s="3" t="s">
        <v>3</v>
      </c>
      <c r="I1632" s="3" t="s">
        <v>3</v>
      </c>
      <c r="J1632" s="5">
        <v>2</v>
      </c>
      <c r="K1632" s="3" t="s">
        <v>1599</v>
      </c>
      <c r="L1632" s="48">
        <v>4.7</v>
      </c>
      <c r="M1632" s="5">
        <v>93</v>
      </c>
      <c r="N1632" s="48">
        <v>2.448</v>
      </c>
      <c r="O1632" s="48">
        <v>59.0909091</v>
      </c>
      <c r="P1632" s="5">
        <v>34</v>
      </c>
      <c r="Q1632" s="3"/>
    </row>
    <row x14ac:dyDescent="0.25" r="1633" customHeight="1" ht="16.5">
      <c r="A1633" s="5">
        <v>27848</v>
      </c>
      <c r="B1633" s="3" t="s">
        <v>5751</v>
      </c>
      <c r="C1633" s="3" t="s">
        <v>5752</v>
      </c>
      <c r="D1633" s="5">
        <v>8</v>
      </c>
      <c r="E1633" s="3" t="s">
        <v>64</v>
      </c>
      <c r="F1633" s="5">
        <v>3</v>
      </c>
      <c r="G1633" s="5">
        <v>7</v>
      </c>
      <c r="H1633" s="3" t="s">
        <v>3</v>
      </c>
      <c r="I1633" s="3" t="s">
        <v>3</v>
      </c>
      <c r="J1633" s="5">
        <v>3</v>
      </c>
      <c r="K1633" s="3" t="s">
        <v>5753</v>
      </c>
      <c r="L1633" s="48">
        <v>6.2</v>
      </c>
      <c r="M1633" s="5">
        <v>79</v>
      </c>
      <c r="N1633" s="48">
        <v>3.496</v>
      </c>
      <c r="O1633" s="48">
        <v>71.8390805</v>
      </c>
      <c r="P1633" s="5">
        <v>50</v>
      </c>
      <c r="Q1633" s="3"/>
    </row>
    <row x14ac:dyDescent="0.25" r="1634" customHeight="1" ht="16.5">
      <c r="A1634" s="5">
        <v>27895</v>
      </c>
      <c r="B1634" s="3" t="s">
        <v>1582</v>
      </c>
      <c r="C1634" s="3" t="s">
        <v>1583</v>
      </c>
      <c r="D1634" s="5">
        <v>21</v>
      </c>
      <c r="E1634" s="3" t="s">
        <v>60</v>
      </c>
      <c r="F1634" s="5">
        <v>4</v>
      </c>
      <c r="G1634" s="5">
        <v>5</v>
      </c>
      <c r="H1634" s="3" t="s">
        <v>3</v>
      </c>
      <c r="I1634" s="3" t="s">
        <v>3</v>
      </c>
      <c r="J1634" s="5">
        <v>3</v>
      </c>
      <c r="K1634" s="3" t="s">
        <v>1584</v>
      </c>
      <c r="L1634" s="48">
        <v>3.7</v>
      </c>
      <c r="M1634" s="5">
        <v>75</v>
      </c>
      <c r="N1634" s="13"/>
      <c r="O1634" s="13"/>
      <c r="P1634" s="5">
        <v>26</v>
      </c>
      <c r="Q1634" s="3"/>
    </row>
    <row x14ac:dyDescent="0.25" r="1635" customHeight="1" ht="16.5">
      <c r="A1635" s="5">
        <v>27939</v>
      </c>
      <c r="B1635" s="3" t="s">
        <v>5754</v>
      </c>
      <c r="C1635" s="3" t="s">
        <v>5755</v>
      </c>
      <c r="D1635" s="5">
        <v>15</v>
      </c>
      <c r="E1635" s="3" t="s">
        <v>82</v>
      </c>
      <c r="F1635" s="5">
        <v>3</v>
      </c>
      <c r="G1635" s="5">
        <v>7</v>
      </c>
      <c r="H1635" s="3" t="s">
        <v>3</v>
      </c>
      <c r="I1635" s="3" t="s">
        <v>3</v>
      </c>
      <c r="J1635" s="55"/>
      <c r="K1635" s="3"/>
      <c r="L1635" s="48">
        <v>6.3</v>
      </c>
      <c r="M1635" s="5">
        <v>78</v>
      </c>
      <c r="N1635" s="48">
        <v>3.473</v>
      </c>
      <c r="O1635" s="48">
        <v>54.3032787</v>
      </c>
      <c r="P1635" s="5">
        <v>42</v>
      </c>
      <c r="Q1635" s="3"/>
    </row>
    <row x14ac:dyDescent="0.25" r="1636" customHeight="1" ht="16.5">
      <c r="A1636" s="5">
        <v>27963</v>
      </c>
      <c r="B1636" s="3" t="s">
        <v>5756</v>
      </c>
      <c r="C1636" s="3" t="s">
        <v>5757</v>
      </c>
      <c r="D1636" s="5">
        <v>15</v>
      </c>
      <c r="E1636" s="3" t="s">
        <v>82</v>
      </c>
      <c r="F1636" s="5">
        <v>1</v>
      </c>
      <c r="G1636" s="5">
        <v>3</v>
      </c>
      <c r="H1636" s="3" t="s">
        <v>3</v>
      </c>
      <c r="I1636" s="3" t="s">
        <v>3</v>
      </c>
      <c r="J1636" s="55"/>
      <c r="K1636" s="3"/>
      <c r="L1636" s="48">
        <v>6.3</v>
      </c>
      <c r="M1636" s="5">
        <v>83</v>
      </c>
      <c r="N1636" s="48">
        <v>5.071</v>
      </c>
      <c r="O1636" s="48">
        <v>81.5217391</v>
      </c>
      <c r="P1636" s="5">
        <v>45</v>
      </c>
      <c r="Q1636" s="3"/>
    </row>
    <row x14ac:dyDescent="0.25" r="1637" customHeight="1" ht="16.5">
      <c r="A1637" s="5">
        <v>27970</v>
      </c>
      <c r="B1637" s="3" t="s">
        <v>5758</v>
      </c>
      <c r="C1637" s="3" t="s">
        <v>5759</v>
      </c>
      <c r="D1637" s="5">
        <v>8</v>
      </c>
      <c r="E1637" s="3" t="s">
        <v>64</v>
      </c>
      <c r="F1637" s="5">
        <v>72</v>
      </c>
      <c r="G1637" s="5">
        <v>123</v>
      </c>
      <c r="H1637" s="3" t="s">
        <v>3</v>
      </c>
      <c r="I1637" s="3" t="s">
        <v>3</v>
      </c>
      <c r="J1637" s="5">
        <v>3</v>
      </c>
      <c r="K1637" s="3" t="s">
        <v>5760</v>
      </c>
      <c r="L1637" s="48">
        <v>7.3</v>
      </c>
      <c r="M1637" s="5">
        <v>83</v>
      </c>
      <c r="N1637" s="48">
        <v>5.076</v>
      </c>
      <c r="O1637" s="48">
        <v>71.5384615</v>
      </c>
      <c r="P1637" s="5">
        <v>66</v>
      </c>
      <c r="Q1637" s="3"/>
    </row>
    <row x14ac:dyDescent="0.25" r="1638" customHeight="1" ht="16.5">
      <c r="A1638" s="5">
        <v>28170</v>
      </c>
      <c r="B1638" s="3" t="s">
        <v>5761</v>
      </c>
      <c r="C1638" s="3" t="s">
        <v>5762</v>
      </c>
      <c r="D1638" s="5">
        <v>21</v>
      </c>
      <c r="E1638" s="3" t="s">
        <v>60</v>
      </c>
      <c r="F1638" s="5">
        <v>5</v>
      </c>
      <c r="G1638" s="5">
        <v>21</v>
      </c>
      <c r="H1638" s="3" t="s">
        <v>3</v>
      </c>
      <c r="I1638" s="3" t="s">
        <v>3</v>
      </c>
      <c r="J1638" s="55"/>
      <c r="K1638" s="3"/>
      <c r="L1638" s="48">
        <v>3.5</v>
      </c>
      <c r="M1638" s="5">
        <v>84</v>
      </c>
      <c r="N1638" s="48">
        <v>2.258</v>
      </c>
      <c r="O1638" s="48">
        <v>78.6764706</v>
      </c>
      <c r="P1638" s="5">
        <v>29</v>
      </c>
      <c r="Q1638" s="3"/>
    </row>
    <row x14ac:dyDescent="0.25" r="1639" customHeight="1" ht="16.5">
      <c r="A1639" s="5">
        <v>29172</v>
      </c>
      <c r="B1639" s="3" t="s">
        <v>5763</v>
      </c>
      <c r="C1639" s="3" t="s">
        <v>5764</v>
      </c>
      <c r="D1639" s="5">
        <v>46</v>
      </c>
      <c r="E1639" s="3" t="s">
        <v>795</v>
      </c>
      <c r="F1639" s="5">
        <v>1</v>
      </c>
      <c r="G1639" s="5">
        <v>266</v>
      </c>
      <c r="H1639" s="3" t="s">
        <v>3</v>
      </c>
      <c r="I1639" s="3" t="s">
        <v>3</v>
      </c>
      <c r="J1639" s="55"/>
      <c r="K1639" s="3"/>
      <c r="L1639" s="13"/>
      <c r="M1639" s="7"/>
      <c r="N1639" s="13"/>
      <c r="O1639" s="13"/>
      <c r="P1639" s="5">
        <v>8</v>
      </c>
      <c r="Q1639" s="3"/>
    </row>
    <row x14ac:dyDescent="0.25" r="1640" customHeight="1" ht="16.5">
      <c r="A1640" s="5">
        <v>29327</v>
      </c>
      <c r="B1640" s="3" t="s">
        <v>5765</v>
      </c>
      <c r="C1640" s="3" t="s">
        <v>5766</v>
      </c>
      <c r="D1640" s="5">
        <v>37</v>
      </c>
      <c r="E1640" s="3" t="s">
        <v>446</v>
      </c>
      <c r="F1640" s="5">
        <v>21</v>
      </c>
      <c r="G1640" s="5">
        <v>81</v>
      </c>
      <c r="H1640" s="3" t="s">
        <v>3</v>
      </c>
      <c r="I1640" s="3" t="s">
        <v>3</v>
      </c>
      <c r="J1640" s="55"/>
      <c r="K1640" s="3"/>
      <c r="L1640" s="48">
        <v>1.3</v>
      </c>
      <c r="M1640" s="5">
        <v>20</v>
      </c>
      <c r="N1640" s="13"/>
      <c r="O1640" s="13"/>
      <c r="P1640" s="5">
        <v>15</v>
      </c>
      <c r="Q1640" s="3"/>
    </row>
    <row x14ac:dyDescent="0.25" r="1641" customHeight="1" ht="16.5">
      <c r="A1641" s="5">
        <v>29478</v>
      </c>
      <c r="B1641" s="3" t="s">
        <v>5767</v>
      </c>
      <c r="C1641" s="3" t="s">
        <v>5768</v>
      </c>
      <c r="D1641" s="5">
        <v>44</v>
      </c>
      <c r="E1641" s="3" t="s">
        <v>4383</v>
      </c>
      <c r="F1641" s="5">
        <v>2</v>
      </c>
      <c r="G1641" s="5">
        <v>170</v>
      </c>
      <c r="H1641" s="3" t="s">
        <v>3</v>
      </c>
      <c r="I1641" s="3" t="s">
        <v>3</v>
      </c>
      <c r="J1641" s="55"/>
      <c r="K1641" s="3"/>
      <c r="L1641" s="13"/>
      <c r="M1641" s="7"/>
      <c r="N1641" s="13"/>
      <c r="O1641" s="13"/>
      <c r="P1641" s="5">
        <v>4</v>
      </c>
      <c r="Q1641" s="3"/>
    </row>
    <row x14ac:dyDescent="0.25" r="1642" customHeight="1" ht="16.5">
      <c r="A1642" s="5">
        <v>29510</v>
      </c>
      <c r="B1642" s="3" t="s">
        <v>5769</v>
      </c>
      <c r="C1642" s="3" t="s">
        <v>5770</v>
      </c>
      <c r="D1642" s="5">
        <v>26</v>
      </c>
      <c r="E1642" s="3" t="s">
        <v>4005</v>
      </c>
      <c r="F1642" s="5">
        <v>2</v>
      </c>
      <c r="G1642" s="5">
        <v>3</v>
      </c>
      <c r="H1642" s="3" t="s">
        <v>3</v>
      </c>
      <c r="I1642" s="3" t="s">
        <v>3</v>
      </c>
      <c r="J1642" s="5">
        <v>3</v>
      </c>
      <c r="K1642" s="3" t="s">
        <v>5771</v>
      </c>
      <c r="L1642" s="13"/>
      <c r="M1642" s="7"/>
      <c r="N1642" s="13"/>
      <c r="O1642" s="13"/>
      <c r="P1642" s="5">
        <v>5</v>
      </c>
      <c r="Q1642" s="3"/>
    </row>
    <row x14ac:dyDescent="0.25" r="1643" customHeight="1" ht="16.5">
      <c r="A1643" s="5">
        <v>29550</v>
      </c>
      <c r="B1643" s="3" t="s">
        <v>5772</v>
      </c>
      <c r="C1643" s="3" t="s">
        <v>5773</v>
      </c>
      <c r="D1643" s="5">
        <v>37</v>
      </c>
      <c r="E1643" s="3" t="s">
        <v>446</v>
      </c>
      <c r="F1643" s="5">
        <v>4</v>
      </c>
      <c r="G1643" s="5">
        <v>107</v>
      </c>
      <c r="H1643" s="3" t="s">
        <v>3</v>
      </c>
      <c r="I1643" s="3" t="s">
        <v>3</v>
      </c>
      <c r="J1643" s="55"/>
      <c r="K1643" s="3"/>
      <c r="L1643" s="13"/>
      <c r="M1643" s="7"/>
      <c r="N1643" s="13"/>
      <c r="O1643" s="13"/>
      <c r="P1643" s="5">
        <v>11</v>
      </c>
      <c r="Q1643" s="3"/>
    </row>
    <row x14ac:dyDescent="0.25" r="1644" customHeight="1" ht="16.5">
      <c r="A1644" s="5">
        <v>29605</v>
      </c>
      <c r="B1644" s="3" t="s">
        <v>5774</v>
      </c>
      <c r="C1644" s="3" t="s">
        <v>5775</v>
      </c>
      <c r="D1644" s="5">
        <v>49</v>
      </c>
      <c r="E1644" s="3" t="s">
        <v>2648</v>
      </c>
      <c r="F1644" s="5">
        <v>1</v>
      </c>
      <c r="G1644" s="5">
        <v>474</v>
      </c>
      <c r="H1644" s="3" t="s">
        <v>3</v>
      </c>
      <c r="I1644" s="3" t="s">
        <v>3</v>
      </c>
      <c r="J1644" s="5">
        <v>2</v>
      </c>
      <c r="K1644" s="3" t="s">
        <v>5776</v>
      </c>
      <c r="L1644" s="13"/>
      <c r="M1644" s="7"/>
      <c r="N1644" s="13"/>
      <c r="O1644" s="13"/>
      <c r="P1644" s="5">
        <v>19</v>
      </c>
      <c r="Q1644" s="3"/>
    </row>
    <row x14ac:dyDescent="0.25" r="1645" customHeight="1" ht="16.5">
      <c r="A1645" s="5">
        <v>29629</v>
      </c>
      <c r="B1645" s="3" t="s">
        <v>5777</v>
      </c>
      <c r="C1645" s="3" t="s">
        <v>5778</v>
      </c>
      <c r="D1645" s="5">
        <v>24</v>
      </c>
      <c r="E1645" s="3" t="s">
        <v>281</v>
      </c>
      <c r="F1645" s="5">
        <v>39</v>
      </c>
      <c r="G1645" s="5">
        <v>452</v>
      </c>
      <c r="H1645" s="3" t="s">
        <v>4</v>
      </c>
      <c r="I1645" s="3" t="s">
        <v>3</v>
      </c>
      <c r="J1645" s="5">
        <v>2</v>
      </c>
      <c r="K1645" s="3" t="s">
        <v>5779</v>
      </c>
      <c r="L1645" s="48">
        <v>1.7</v>
      </c>
      <c r="M1645" s="5">
        <v>68</v>
      </c>
      <c r="N1645" s="48">
        <v>1.024</v>
      </c>
      <c r="O1645" s="48">
        <v>44.0140845</v>
      </c>
      <c r="P1645" s="5">
        <v>19</v>
      </c>
      <c r="Q1645" s="3"/>
    </row>
    <row x14ac:dyDescent="0.25" r="1646" customHeight="1" ht="16.5">
      <c r="A1646" s="5">
        <v>30016</v>
      </c>
      <c r="B1646" s="3" t="s">
        <v>1383</v>
      </c>
      <c r="C1646" s="3" t="s">
        <v>1384</v>
      </c>
      <c r="D1646" s="5">
        <v>9</v>
      </c>
      <c r="E1646" s="3" t="s">
        <v>120</v>
      </c>
      <c r="F1646" s="5">
        <v>80</v>
      </c>
      <c r="G1646" s="5">
        <v>122</v>
      </c>
      <c r="H1646" s="3" t="s">
        <v>4</v>
      </c>
      <c r="I1646" s="3" t="s">
        <v>3</v>
      </c>
      <c r="J1646" s="5">
        <v>3</v>
      </c>
      <c r="K1646" s="3" t="s">
        <v>1385</v>
      </c>
      <c r="L1646" s="48">
        <v>4.3</v>
      </c>
      <c r="M1646" s="5">
        <v>65</v>
      </c>
      <c r="N1646" s="48">
        <v>3.816</v>
      </c>
      <c r="O1646" s="48">
        <v>68.9189189</v>
      </c>
      <c r="P1646" s="5">
        <v>65</v>
      </c>
      <c r="Q1646" s="3"/>
    </row>
    <row x14ac:dyDescent="0.25" r="1647" customHeight="1" ht="16.5">
      <c r="A1647" s="5">
        <v>30093</v>
      </c>
      <c r="B1647" s="3" t="s">
        <v>5780</v>
      </c>
      <c r="C1647" s="3" t="s">
        <v>5781</v>
      </c>
      <c r="D1647" s="5">
        <v>45</v>
      </c>
      <c r="E1647" s="3" t="s">
        <v>324</v>
      </c>
      <c r="F1647" s="5">
        <v>1</v>
      </c>
      <c r="G1647" s="5">
        <v>14</v>
      </c>
      <c r="H1647" s="3" t="s">
        <v>3</v>
      </c>
      <c r="I1647" s="3" t="s">
        <v>3</v>
      </c>
      <c r="J1647" s="55"/>
      <c r="K1647" s="3"/>
      <c r="L1647" s="5">
        <v>4</v>
      </c>
      <c r="M1647" s="5">
        <v>86</v>
      </c>
      <c r="N1647" s="48">
        <v>2.097</v>
      </c>
      <c r="O1647" s="48">
        <v>69.3396226</v>
      </c>
      <c r="P1647" s="5">
        <v>26</v>
      </c>
      <c r="Q1647" s="3"/>
    </row>
    <row x14ac:dyDescent="0.25" r="1648" customHeight="1" ht="16.5">
      <c r="A1648" s="5">
        <v>30097</v>
      </c>
      <c r="B1648" s="3" t="s">
        <v>5782</v>
      </c>
      <c r="C1648" s="3" t="s">
        <v>5783</v>
      </c>
      <c r="D1648" s="5">
        <v>18</v>
      </c>
      <c r="E1648" s="3" t="s">
        <v>196</v>
      </c>
      <c r="F1648" s="5">
        <v>3</v>
      </c>
      <c r="G1648" s="5">
        <v>47</v>
      </c>
      <c r="H1648" s="3" t="s">
        <v>3</v>
      </c>
      <c r="I1648" s="3" t="s">
        <v>3</v>
      </c>
      <c r="J1648" s="55"/>
      <c r="K1648" s="3"/>
      <c r="L1648" s="48">
        <v>2.4</v>
      </c>
      <c r="M1648" s="5">
        <v>82</v>
      </c>
      <c r="N1648" s="13"/>
      <c r="O1648" s="13"/>
      <c r="P1648" s="5">
        <v>20</v>
      </c>
      <c r="Q1648" s="3"/>
    </row>
    <row x14ac:dyDescent="0.25" r="1649" customHeight="1" ht="16.5">
      <c r="A1649" s="5">
        <v>30103</v>
      </c>
      <c r="B1649" s="3" t="s">
        <v>5784</v>
      </c>
      <c r="C1649" s="3" t="s">
        <v>5785</v>
      </c>
      <c r="D1649" s="5">
        <v>8</v>
      </c>
      <c r="E1649" s="3" t="s">
        <v>64</v>
      </c>
      <c r="F1649" s="5">
        <v>8</v>
      </c>
      <c r="G1649" s="5">
        <v>23</v>
      </c>
      <c r="H1649" s="3" t="s">
        <v>3</v>
      </c>
      <c r="I1649" s="3" t="s">
        <v>3</v>
      </c>
      <c r="J1649" s="5">
        <v>3</v>
      </c>
      <c r="K1649" s="3" t="s">
        <v>5786</v>
      </c>
      <c r="L1649" s="5">
        <v>8</v>
      </c>
      <c r="M1649" s="5">
        <v>81</v>
      </c>
      <c r="N1649" s="48">
        <v>6.304</v>
      </c>
      <c r="O1649" s="48">
        <v>79.7435897</v>
      </c>
      <c r="P1649" s="5">
        <v>75</v>
      </c>
      <c r="Q1649" s="3"/>
    </row>
    <row x14ac:dyDescent="0.25" r="1650" customHeight="1" ht="16.5">
      <c r="A1650" s="5">
        <v>30112</v>
      </c>
      <c r="B1650" s="3" t="s">
        <v>5787</v>
      </c>
      <c r="C1650" s="3" t="s">
        <v>5788</v>
      </c>
      <c r="D1650" s="5">
        <v>24</v>
      </c>
      <c r="E1650" s="3" t="s">
        <v>281</v>
      </c>
      <c r="F1650" s="5">
        <v>2</v>
      </c>
      <c r="G1650" s="5">
        <v>4</v>
      </c>
      <c r="H1650" s="3" t="s">
        <v>3</v>
      </c>
      <c r="I1650" s="3" t="s">
        <v>3</v>
      </c>
      <c r="J1650" s="55"/>
      <c r="K1650" s="3"/>
      <c r="L1650" s="48">
        <v>2.1</v>
      </c>
      <c r="M1650" s="5">
        <v>76</v>
      </c>
      <c r="N1650" s="13"/>
      <c r="O1650" s="13"/>
      <c r="P1650" s="5">
        <v>16</v>
      </c>
      <c r="Q1650" s="3"/>
    </row>
    <row x14ac:dyDescent="0.25" r="1651" customHeight="1" ht="16.5">
      <c r="A1651" s="5">
        <v>30130</v>
      </c>
      <c r="B1651" s="3" t="s">
        <v>5789</v>
      </c>
      <c r="C1651" s="3" t="s">
        <v>5790</v>
      </c>
      <c r="D1651" s="5">
        <v>10</v>
      </c>
      <c r="E1651" s="3" t="s">
        <v>1859</v>
      </c>
      <c r="F1651" s="5">
        <v>4</v>
      </c>
      <c r="G1651" s="5">
        <v>135</v>
      </c>
      <c r="H1651" s="3" t="s">
        <v>3</v>
      </c>
      <c r="I1651" s="3" t="s">
        <v>3</v>
      </c>
      <c r="J1651" s="5">
        <v>3</v>
      </c>
      <c r="K1651" s="3" t="s">
        <v>5791</v>
      </c>
      <c r="L1651" s="48">
        <v>3.2</v>
      </c>
      <c r="M1651" s="5">
        <v>80</v>
      </c>
      <c r="N1651" s="48">
        <v>2.576</v>
      </c>
      <c r="O1651" s="48">
        <v>57.3170732</v>
      </c>
      <c r="P1651" s="5">
        <v>61</v>
      </c>
      <c r="Q1651" s="3"/>
    </row>
    <row x14ac:dyDescent="0.25" r="1652" customHeight="1" ht="16.5">
      <c r="A1652" s="5">
        <v>30135</v>
      </c>
      <c r="B1652" s="3" t="s">
        <v>5792</v>
      </c>
      <c r="C1652" s="3" t="s">
        <v>5793</v>
      </c>
      <c r="D1652" s="5">
        <v>6</v>
      </c>
      <c r="E1652" s="3" t="s">
        <v>56</v>
      </c>
      <c r="F1652" s="5">
        <v>40</v>
      </c>
      <c r="G1652" s="5">
        <v>85</v>
      </c>
      <c r="H1652" s="3" t="s">
        <v>3</v>
      </c>
      <c r="I1652" s="3" t="s">
        <v>3</v>
      </c>
      <c r="J1652" s="5">
        <v>3</v>
      </c>
      <c r="K1652" s="3" t="s">
        <v>5794</v>
      </c>
      <c r="L1652" s="48">
        <v>5.1</v>
      </c>
      <c r="M1652" s="5">
        <v>77</v>
      </c>
      <c r="N1652" s="48">
        <v>3.531</v>
      </c>
      <c r="O1652" s="48">
        <v>77.7173913</v>
      </c>
      <c r="P1652" s="5">
        <v>51</v>
      </c>
      <c r="Q1652" s="3"/>
    </row>
    <row x14ac:dyDescent="0.25" r="1653" customHeight="1" ht="16.5">
      <c r="A1653" s="5">
        <v>30383</v>
      </c>
      <c r="B1653" s="3" t="s">
        <v>5795</v>
      </c>
      <c r="C1653" s="3" t="s">
        <v>5796</v>
      </c>
      <c r="D1653" s="5">
        <v>38</v>
      </c>
      <c r="E1653" s="3" t="s">
        <v>127</v>
      </c>
      <c r="F1653" s="5">
        <v>1</v>
      </c>
      <c r="G1653" s="5">
        <v>204</v>
      </c>
      <c r="H1653" s="3"/>
      <c r="I1653" s="3" t="s">
        <v>3</v>
      </c>
      <c r="J1653" s="5">
        <v>2</v>
      </c>
      <c r="K1653" s="3" t="s">
        <v>5797</v>
      </c>
      <c r="L1653" s="13"/>
      <c r="M1653" s="7"/>
      <c r="N1653" s="13"/>
      <c r="O1653" s="13"/>
      <c r="P1653" s="5">
        <v>6</v>
      </c>
      <c r="Q1653" s="3"/>
    </row>
    <row x14ac:dyDescent="0.25" r="1654" customHeight="1" ht="16.5">
      <c r="A1654" s="5">
        <v>30688</v>
      </c>
      <c r="B1654" s="3" t="s">
        <v>5798</v>
      </c>
      <c r="C1654" s="3" t="s">
        <v>5799</v>
      </c>
      <c r="D1654" s="5">
        <v>38</v>
      </c>
      <c r="E1654" s="3" t="s">
        <v>127</v>
      </c>
      <c r="F1654" s="5">
        <v>1</v>
      </c>
      <c r="G1654" s="5">
        <v>93</v>
      </c>
      <c r="H1654" s="3"/>
      <c r="I1654" s="3" t="s">
        <v>3</v>
      </c>
      <c r="J1654" s="55"/>
      <c r="K1654" s="3"/>
      <c r="L1654" s="13"/>
      <c r="M1654" s="7"/>
      <c r="N1654" s="13"/>
      <c r="O1654" s="13"/>
      <c r="P1654" s="5">
        <v>5</v>
      </c>
      <c r="Q1654" s="3"/>
    </row>
    <row x14ac:dyDescent="0.25" r="1655" customHeight="1" ht="16.5">
      <c r="A1655" s="5">
        <v>31315</v>
      </c>
      <c r="B1655" s="3" t="s">
        <v>5800</v>
      </c>
      <c r="C1655" s="3" t="s">
        <v>5801</v>
      </c>
      <c r="D1655" s="5">
        <v>24</v>
      </c>
      <c r="E1655" s="3" t="s">
        <v>281</v>
      </c>
      <c r="F1655" s="5">
        <v>72</v>
      </c>
      <c r="G1655" s="5">
        <v>197</v>
      </c>
      <c r="H1655" s="3" t="s">
        <v>5</v>
      </c>
      <c r="I1655" s="3" t="s">
        <v>3</v>
      </c>
      <c r="J1655" s="5">
        <v>3</v>
      </c>
      <c r="K1655" s="3" t="s">
        <v>5802</v>
      </c>
      <c r="L1655" s="48">
        <v>4.8</v>
      </c>
      <c r="M1655" s="5">
        <v>61</v>
      </c>
      <c r="N1655" s="48">
        <v>2.428</v>
      </c>
      <c r="O1655" s="48">
        <v>38.1481481</v>
      </c>
      <c r="P1655" s="5">
        <v>34</v>
      </c>
      <c r="Q1655" s="3"/>
    </row>
    <row x14ac:dyDescent="0.25" r="1656" customHeight="1" ht="16.5">
      <c r="A1656" s="5">
        <v>31878</v>
      </c>
      <c r="B1656" s="3" t="s">
        <v>5803</v>
      </c>
      <c r="C1656" s="3" t="s">
        <v>5804</v>
      </c>
      <c r="D1656" s="5">
        <v>15</v>
      </c>
      <c r="E1656" s="3" t="s">
        <v>82</v>
      </c>
      <c r="F1656" s="5">
        <v>24</v>
      </c>
      <c r="G1656" s="5">
        <v>50</v>
      </c>
      <c r="H1656" s="3" t="s">
        <v>3</v>
      </c>
      <c r="I1656" s="3" t="s">
        <v>3</v>
      </c>
      <c r="J1656" s="5">
        <v>2</v>
      </c>
      <c r="K1656" s="3" t="s">
        <v>5805</v>
      </c>
      <c r="L1656" s="48">
        <v>6.7</v>
      </c>
      <c r="M1656" s="5">
        <v>85</v>
      </c>
      <c r="N1656" s="48">
        <v>5.116</v>
      </c>
      <c r="O1656" s="48">
        <v>81.5217391</v>
      </c>
      <c r="P1656" s="5">
        <v>57</v>
      </c>
      <c r="Q1656" s="3"/>
    </row>
    <row x14ac:dyDescent="0.25" r="1657" customHeight="1" ht="16.5">
      <c r="A1657" s="5">
        <v>32041</v>
      </c>
      <c r="B1657" s="3" t="s">
        <v>1272</v>
      </c>
      <c r="C1657" s="3" t="s">
        <v>1273</v>
      </c>
      <c r="D1657" s="5">
        <v>9</v>
      </c>
      <c r="E1657" s="3" t="s">
        <v>120</v>
      </c>
      <c r="F1657" s="5">
        <v>18</v>
      </c>
      <c r="G1657" s="5">
        <v>24</v>
      </c>
      <c r="H1657" s="3" t="s">
        <v>3</v>
      </c>
      <c r="I1657" s="3" t="s">
        <v>3</v>
      </c>
      <c r="J1657" s="5">
        <v>3</v>
      </c>
      <c r="K1657" s="3" t="s">
        <v>1274</v>
      </c>
      <c r="L1657" s="48">
        <v>5.1</v>
      </c>
      <c r="M1657" s="5">
        <v>76</v>
      </c>
      <c r="N1657" s="48">
        <v>3.37</v>
      </c>
      <c r="O1657" s="48">
        <v>61.8518519</v>
      </c>
      <c r="P1657" s="5">
        <v>30</v>
      </c>
      <c r="Q1657" s="3"/>
    </row>
    <row x14ac:dyDescent="0.25" r="1658" customHeight="1" ht="16.5">
      <c r="A1658" s="5">
        <v>32616</v>
      </c>
      <c r="B1658" s="3" t="s">
        <v>5806</v>
      </c>
      <c r="C1658" s="3" t="s">
        <v>5807</v>
      </c>
      <c r="D1658" s="5">
        <v>37</v>
      </c>
      <c r="E1658" s="3" t="s">
        <v>446</v>
      </c>
      <c r="F1658" s="5">
        <v>3</v>
      </c>
      <c r="G1658" s="5">
        <v>340</v>
      </c>
      <c r="H1658" s="3" t="s">
        <v>2</v>
      </c>
      <c r="I1658" s="3" t="s">
        <v>3</v>
      </c>
      <c r="J1658" s="55"/>
      <c r="K1658" s="3"/>
      <c r="L1658" s="13"/>
      <c r="M1658" s="7"/>
      <c r="N1658" s="13"/>
      <c r="O1658" s="13"/>
      <c r="P1658" s="5">
        <v>19</v>
      </c>
      <c r="Q1658" s="3"/>
    </row>
    <row x14ac:dyDescent="0.25" r="1659" customHeight="1" ht="16.5">
      <c r="A1659" s="5">
        <v>33287</v>
      </c>
      <c r="B1659" s="3" t="s">
        <v>5808</v>
      </c>
      <c r="C1659" s="3" t="s">
        <v>5809</v>
      </c>
      <c r="D1659" s="5">
        <v>16</v>
      </c>
      <c r="E1659" s="3" t="s">
        <v>55</v>
      </c>
      <c r="F1659" s="5">
        <v>3</v>
      </c>
      <c r="G1659" s="5">
        <v>3</v>
      </c>
      <c r="H1659" s="3" t="s">
        <v>3</v>
      </c>
      <c r="I1659" s="3" t="s">
        <v>3</v>
      </c>
      <c r="J1659" s="55"/>
      <c r="K1659" s="3"/>
      <c r="L1659" s="5">
        <v>6</v>
      </c>
      <c r="M1659" s="5">
        <v>75</v>
      </c>
      <c r="N1659" s="48">
        <v>4.47</v>
      </c>
      <c r="O1659" s="48">
        <v>75.4612546</v>
      </c>
      <c r="P1659" s="5">
        <v>22</v>
      </c>
      <c r="Q1659" s="3"/>
    </row>
    <row x14ac:dyDescent="0.25" r="1660" customHeight="1" ht="16.5">
      <c r="A1660" s="5">
        <v>34035</v>
      </c>
      <c r="B1660" s="3" t="s">
        <v>5810</v>
      </c>
      <c r="C1660" s="3" t="s">
        <v>5811</v>
      </c>
      <c r="D1660" s="5">
        <v>45</v>
      </c>
      <c r="E1660" s="3" t="s">
        <v>324</v>
      </c>
      <c r="F1660" s="5">
        <v>1</v>
      </c>
      <c r="G1660" s="5">
        <v>2</v>
      </c>
      <c r="H1660" s="3" t="s">
        <v>3</v>
      </c>
      <c r="I1660" s="3" t="s">
        <v>3</v>
      </c>
      <c r="J1660" s="5">
        <v>3</v>
      </c>
      <c r="K1660" s="3" t="s">
        <v>5812</v>
      </c>
      <c r="L1660" s="5">
        <v>6</v>
      </c>
      <c r="M1660" s="5">
        <v>75</v>
      </c>
      <c r="N1660" s="13"/>
      <c r="O1660" s="13"/>
      <c r="P1660" s="5">
        <v>19</v>
      </c>
      <c r="Q1660" s="3"/>
    </row>
    <row x14ac:dyDescent="0.25" r="1661" customHeight="1" ht="16.5">
      <c r="A1661" s="5">
        <v>34076</v>
      </c>
      <c r="B1661" s="3" t="s">
        <v>5813</v>
      </c>
      <c r="C1661" s="3" t="s">
        <v>5814</v>
      </c>
      <c r="D1661" s="5">
        <v>12</v>
      </c>
      <c r="E1661" s="3" t="s">
        <v>912</v>
      </c>
      <c r="F1661" s="5">
        <v>1</v>
      </c>
      <c r="G1661" s="5">
        <v>63</v>
      </c>
      <c r="H1661" s="3" t="s">
        <v>3</v>
      </c>
      <c r="I1661" s="3" t="s">
        <v>3</v>
      </c>
      <c r="J1661" s="5">
        <v>3</v>
      </c>
      <c r="K1661" s="3" t="s">
        <v>5815</v>
      </c>
      <c r="L1661" s="48">
        <v>3.7</v>
      </c>
      <c r="M1661" s="5">
        <v>75</v>
      </c>
      <c r="N1661" s="48">
        <v>3.426</v>
      </c>
      <c r="O1661" s="48">
        <v>82.5842697</v>
      </c>
      <c r="P1661" s="5">
        <v>50</v>
      </c>
      <c r="Q1661" s="3"/>
    </row>
    <row x14ac:dyDescent="0.25" r="1662" customHeight="1" ht="16.5">
      <c r="A1662" s="5">
        <v>35240</v>
      </c>
      <c r="B1662" s="3" t="s">
        <v>5816</v>
      </c>
      <c r="C1662" s="3" t="s">
        <v>5817</v>
      </c>
      <c r="D1662" s="5">
        <v>3</v>
      </c>
      <c r="E1662" s="3" t="s">
        <v>146</v>
      </c>
      <c r="F1662" s="5">
        <v>1</v>
      </c>
      <c r="G1662" s="5">
        <v>8</v>
      </c>
      <c r="H1662" s="3" t="s">
        <v>3</v>
      </c>
      <c r="I1662" s="3" t="s">
        <v>3</v>
      </c>
      <c r="J1662" s="5">
        <v>2</v>
      </c>
      <c r="K1662" s="3" t="s">
        <v>5818</v>
      </c>
      <c r="L1662" s="48">
        <v>6.7</v>
      </c>
      <c r="M1662" s="5">
        <v>85</v>
      </c>
      <c r="N1662" s="48">
        <v>3.921</v>
      </c>
      <c r="O1662" s="48">
        <v>82.9896907</v>
      </c>
      <c r="P1662" s="5">
        <v>57</v>
      </c>
      <c r="Q1662" s="3"/>
    </row>
    <row x14ac:dyDescent="0.25" r="1663" customHeight="1" ht="16.5">
      <c r="A1663" s="5">
        <v>35384</v>
      </c>
      <c r="B1663" s="3" t="s">
        <v>5819</v>
      </c>
      <c r="C1663" s="3" t="s">
        <v>5820</v>
      </c>
      <c r="D1663" s="5">
        <v>33</v>
      </c>
      <c r="E1663" s="3" t="s">
        <v>1828</v>
      </c>
      <c r="F1663" s="5">
        <v>1</v>
      </c>
      <c r="G1663" s="5">
        <v>2</v>
      </c>
      <c r="H1663" s="3" t="s">
        <v>3</v>
      </c>
      <c r="I1663" s="3" t="s">
        <v>3</v>
      </c>
      <c r="J1663" s="5">
        <v>2</v>
      </c>
      <c r="K1663" s="3" t="s">
        <v>5821</v>
      </c>
      <c r="L1663" s="13"/>
      <c r="M1663" s="7"/>
      <c r="N1663" s="13"/>
      <c r="O1663" s="13"/>
      <c r="P1663" s="5">
        <v>5</v>
      </c>
      <c r="Q1663" s="3"/>
    </row>
    <row x14ac:dyDescent="0.25" r="1664" customHeight="1" ht="16.5">
      <c r="A1664" s="5">
        <v>35468</v>
      </c>
      <c r="B1664" s="3" t="s">
        <v>5822</v>
      </c>
      <c r="C1664" s="3" t="s">
        <v>5823</v>
      </c>
      <c r="D1664" s="5">
        <v>16</v>
      </c>
      <c r="E1664" s="3" t="s">
        <v>55</v>
      </c>
      <c r="F1664" s="5">
        <v>16</v>
      </c>
      <c r="G1664" s="5">
        <v>16</v>
      </c>
      <c r="H1664" s="3" t="s">
        <v>3</v>
      </c>
      <c r="I1664" s="3" t="s">
        <v>3</v>
      </c>
      <c r="J1664" s="5">
        <v>2</v>
      </c>
      <c r="K1664" s="3" t="s">
        <v>5824</v>
      </c>
      <c r="L1664" s="5">
        <v>4</v>
      </c>
      <c r="M1664" s="5">
        <v>82</v>
      </c>
      <c r="N1664" s="48">
        <v>2.305</v>
      </c>
      <c r="O1664" s="48">
        <v>70.703125</v>
      </c>
      <c r="P1664" s="5">
        <v>36</v>
      </c>
      <c r="Q1664" s="3"/>
    </row>
    <row x14ac:dyDescent="0.25" r="1665" customHeight="1" ht="16.5">
      <c r="A1665" s="5">
        <v>35537</v>
      </c>
      <c r="B1665" s="3" t="s">
        <v>5825</v>
      </c>
      <c r="C1665" s="3" t="s">
        <v>5826</v>
      </c>
      <c r="D1665" s="5">
        <v>15</v>
      </c>
      <c r="E1665" s="3" t="s">
        <v>82</v>
      </c>
      <c r="F1665" s="5">
        <v>1</v>
      </c>
      <c r="G1665" s="5">
        <v>2</v>
      </c>
      <c r="H1665" s="3" t="s">
        <v>3</v>
      </c>
      <c r="I1665" s="3" t="s">
        <v>3</v>
      </c>
      <c r="J1665" s="55"/>
      <c r="K1665" s="3"/>
      <c r="L1665" s="5">
        <v>6</v>
      </c>
      <c r="M1665" s="5">
        <v>75</v>
      </c>
      <c r="N1665" s="48">
        <v>3.828</v>
      </c>
      <c r="O1665" s="48">
        <v>61.6803279</v>
      </c>
      <c r="P1665" s="5">
        <v>34</v>
      </c>
      <c r="Q1665" s="3"/>
    </row>
    <row x14ac:dyDescent="0.25" r="1666" customHeight="1" ht="16.5">
      <c r="A1666" s="5">
        <v>36052</v>
      </c>
      <c r="B1666" s="3" t="s">
        <v>5827</v>
      </c>
      <c r="C1666" s="3" t="s">
        <v>5828</v>
      </c>
      <c r="D1666" s="5">
        <v>19</v>
      </c>
      <c r="E1666" s="3" t="s">
        <v>116</v>
      </c>
      <c r="F1666" s="5">
        <v>5</v>
      </c>
      <c r="G1666" s="5">
        <v>28</v>
      </c>
      <c r="H1666" s="3" t="s">
        <v>4</v>
      </c>
      <c r="I1666" s="3" t="s">
        <v>3</v>
      </c>
      <c r="J1666" s="5">
        <v>3</v>
      </c>
      <c r="K1666" s="3" t="s">
        <v>5829</v>
      </c>
      <c r="L1666" s="48">
        <v>4.6</v>
      </c>
      <c r="M1666" s="5">
        <v>65</v>
      </c>
      <c r="N1666" s="48">
        <v>3.607</v>
      </c>
      <c r="O1666" s="48">
        <v>68.0327869</v>
      </c>
      <c r="P1666" s="5">
        <v>38</v>
      </c>
      <c r="Q1666" s="3"/>
    </row>
    <row x14ac:dyDescent="0.25" r="1667" customHeight="1" ht="16.5">
      <c r="A1667" s="5">
        <v>36147</v>
      </c>
      <c r="B1667" s="3" t="s">
        <v>5830</v>
      </c>
      <c r="C1667" s="3" t="s">
        <v>5831</v>
      </c>
      <c r="D1667" s="5">
        <v>7</v>
      </c>
      <c r="E1667" s="3" t="s">
        <v>1210</v>
      </c>
      <c r="F1667" s="5">
        <v>1</v>
      </c>
      <c r="G1667" s="5">
        <v>42</v>
      </c>
      <c r="H1667" s="3" t="s">
        <v>3</v>
      </c>
      <c r="I1667" s="3" t="s">
        <v>3</v>
      </c>
      <c r="J1667" s="55"/>
      <c r="K1667" s="3"/>
      <c r="L1667" s="48">
        <v>4.6</v>
      </c>
      <c r="M1667" s="5">
        <v>82</v>
      </c>
      <c r="N1667" s="48">
        <v>2.878</v>
      </c>
      <c r="O1667" s="48">
        <v>71.7261905</v>
      </c>
      <c r="P1667" s="5">
        <v>42</v>
      </c>
      <c r="Q1667" s="3"/>
    </row>
    <row x14ac:dyDescent="0.25" r="1668" customHeight="1" ht="16.5">
      <c r="A1668" s="5">
        <v>36570</v>
      </c>
      <c r="B1668" s="3" t="s">
        <v>5832</v>
      </c>
      <c r="C1668" s="3" t="s">
        <v>5833</v>
      </c>
      <c r="D1668" s="5">
        <v>7</v>
      </c>
      <c r="E1668" s="3" t="s">
        <v>1210</v>
      </c>
      <c r="F1668" s="5">
        <v>1</v>
      </c>
      <c r="G1668" s="5">
        <v>266</v>
      </c>
      <c r="H1668" s="3" t="s">
        <v>3</v>
      </c>
      <c r="I1668" s="3" t="s">
        <v>3</v>
      </c>
      <c r="J1668" s="55"/>
      <c r="K1668" s="3"/>
      <c r="L1668" s="48">
        <v>3.8</v>
      </c>
      <c r="M1668" s="5">
        <v>77</v>
      </c>
      <c r="N1668" s="48">
        <v>2.392</v>
      </c>
      <c r="O1668" s="48">
        <v>58.0357143</v>
      </c>
      <c r="P1668" s="5">
        <v>48</v>
      </c>
      <c r="Q1668" s="3"/>
    </row>
    <row x14ac:dyDescent="0.25" r="1669" customHeight="1" ht="16.5">
      <c r="A1669" s="5">
        <v>37229</v>
      </c>
      <c r="B1669" s="3" t="s">
        <v>5834</v>
      </c>
      <c r="C1669" s="3" t="s">
        <v>5835</v>
      </c>
      <c r="D1669" s="5">
        <v>15</v>
      </c>
      <c r="E1669" s="3" t="s">
        <v>82</v>
      </c>
      <c r="F1669" s="5">
        <v>1</v>
      </c>
      <c r="G1669" s="5">
        <v>4</v>
      </c>
      <c r="H1669" s="3" t="s">
        <v>3</v>
      </c>
      <c r="I1669" s="3" t="s">
        <v>3</v>
      </c>
      <c r="J1669" s="55"/>
      <c r="K1669" s="3"/>
      <c r="L1669" s="48">
        <v>4.8</v>
      </c>
      <c r="M1669" s="5">
        <v>76</v>
      </c>
      <c r="N1669" s="48">
        <v>3.312</v>
      </c>
      <c r="O1669" s="48">
        <v>61.2318841</v>
      </c>
      <c r="P1669" s="5">
        <v>24</v>
      </c>
      <c r="Q1669" s="3"/>
    </row>
    <row x14ac:dyDescent="0.25" r="1670" customHeight="1" ht="16.5">
      <c r="A1670" s="5">
        <v>37397</v>
      </c>
      <c r="B1670" s="3" t="s">
        <v>5836</v>
      </c>
      <c r="C1670" s="3" t="s">
        <v>5837</v>
      </c>
      <c r="D1670" s="5">
        <v>16</v>
      </c>
      <c r="E1670" s="3" t="s">
        <v>55</v>
      </c>
      <c r="F1670" s="5">
        <v>2</v>
      </c>
      <c r="G1670" s="5">
        <v>2</v>
      </c>
      <c r="H1670" s="3" t="s">
        <v>3</v>
      </c>
      <c r="I1670" s="3" t="s">
        <v>3</v>
      </c>
      <c r="J1670" s="55"/>
      <c r="K1670" s="3"/>
      <c r="L1670" s="48">
        <v>4.5</v>
      </c>
      <c r="M1670" s="5">
        <v>80</v>
      </c>
      <c r="N1670" s="48">
        <v>3.579</v>
      </c>
      <c r="O1670" s="48">
        <v>79.3233083</v>
      </c>
      <c r="P1670" s="5">
        <v>34</v>
      </c>
      <c r="Q1670" s="3"/>
    </row>
    <row x14ac:dyDescent="0.25" r="1671" customHeight="1" ht="16.5">
      <c r="A1671" s="5">
        <v>37597</v>
      </c>
      <c r="B1671" s="3" t="s">
        <v>5838</v>
      </c>
      <c r="C1671" s="3" t="s">
        <v>5839</v>
      </c>
      <c r="D1671" s="5">
        <v>24</v>
      </c>
      <c r="E1671" s="3" t="s">
        <v>281</v>
      </c>
      <c r="F1671" s="5">
        <v>1</v>
      </c>
      <c r="G1671" s="5">
        <v>18</v>
      </c>
      <c r="H1671" s="3" t="s">
        <v>3</v>
      </c>
      <c r="I1671" s="3" t="s">
        <v>3</v>
      </c>
      <c r="J1671" s="55"/>
      <c r="K1671" s="3"/>
      <c r="L1671" s="48">
        <v>2.7</v>
      </c>
      <c r="M1671" s="5">
        <v>86</v>
      </c>
      <c r="N1671" s="48">
        <v>1.697</v>
      </c>
      <c r="O1671" s="48">
        <v>74.2957746</v>
      </c>
      <c r="P1671" s="5">
        <v>24</v>
      </c>
      <c r="Q1671" s="3"/>
    </row>
    <row x14ac:dyDescent="0.25" r="1672" customHeight="1" ht="16.5">
      <c r="A1672" s="5">
        <v>37612</v>
      </c>
      <c r="B1672" s="3" t="s">
        <v>5840</v>
      </c>
      <c r="C1672" s="3" t="s">
        <v>5841</v>
      </c>
      <c r="D1672" s="5">
        <v>8</v>
      </c>
      <c r="E1672" s="3" t="s">
        <v>64</v>
      </c>
      <c r="F1672" s="5">
        <v>3</v>
      </c>
      <c r="G1672" s="5">
        <v>12</v>
      </c>
      <c r="H1672" s="3" t="s">
        <v>3</v>
      </c>
      <c r="I1672" s="3" t="s">
        <v>3</v>
      </c>
      <c r="J1672" s="5">
        <v>2</v>
      </c>
      <c r="K1672" s="3" t="s">
        <v>5842</v>
      </c>
      <c r="L1672" s="48">
        <v>5.2</v>
      </c>
      <c r="M1672" s="5">
        <v>60</v>
      </c>
      <c r="N1672" s="48">
        <v>4.831</v>
      </c>
      <c r="O1672" s="48">
        <v>87.254902</v>
      </c>
      <c r="P1672" s="5">
        <v>49</v>
      </c>
      <c r="Q1672" s="3"/>
    </row>
    <row x14ac:dyDescent="0.25" r="1673" customHeight="1" ht="16.5">
      <c r="A1673" s="5">
        <v>37713</v>
      </c>
      <c r="B1673" s="3" t="s">
        <v>5843</v>
      </c>
      <c r="C1673" s="3" t="s">
        <v>5844</v>
      </c>
      <c r="D1673" s="5">
        <v>25</v>
      </c>
      <c r="E1673" s="3" t="s">
        <v>1545</v>
      </c>
      <c r="F1673" s="5">
        <v>3</v>
      </c>
      <c r="G1673" s="5">
        <v>28</v>
      </c>
      <c r="H1673" s="3" t="s">
        <v>3</v>
      </c>
      <c r="I1673" s="3" t="s">
        <v>3</v>
      </c>
      <c r="J1673" s="5">
        <v>3</v>
      </c>
      <c r="K1673" s="3" t="s">
        <v>5845</v>
      </c>
      <c r="L1673" s="48">
        <v>3.8</v>
      </c>
      <c r="M1673" s="5">
        <v>77</v>
      </c>
      <c r="N1673" s="48">
        <v>2.34</v>
      </c>
      <c r="O1673" s="48">
        <v>62.6760563</v>
      </c>
      <c r="P1673" s="5">
        <v>32</v>
      </c>
      <c r="Q1673" s="3"/>
    </row>
    <row x14ac:dyDescent="0.25" r="1674" customHeight="1" ht="16.5">
      <c r="A1674" s="5">
        <v>38029</v>
      </c>
      <c r="B1674" s="3" t="s">
        <v>1166</v>
      </c>
      <c r="C1674" s="3" t="s">
        <v>1167</v>
      </c>
      <c r="D1674" s="5">
        <v>22</v>
      </c>
      <c r="E1674" s="3" t="s">
        <v>75</v>
      </c>
      <c r="F1674" s="5">
        <v>6</v>
      </c>
      <c r="G1674" s="5">
        <v>14</v>
      </c>
      <c r="H1674" s="3" t="s">
        <v>3</v>
      </c>
      <c r="I1674" s="3" t="s">
        <v>3</v>
      </c>
      <c r="J1674" s="5">
        <v>2</v>
      </c>
      <c r="K1674" s="3" t="s">
        <v>1168</v>
      </c>
      <c r="L1674" s="13"/>
      <c r="M1674" s="7"/>
      <c r="N1674" s="13"/>
      <c r="O1674" s="13"/>
      <c r="P1674" s="5">
        <v>31</v>
      </c>
      <c r="Q1674" s="3"/>
    </row>
    <row x14ac:dyDescent="0.25" r="1675" customHeight="1" ht="16.5">
      <c r="A1675" s="5">
        <v>38325</v>
      </c>
      <c r="B1675" s="3" t="s">
        <v>5846</v>
      </c>
      <c r="C1675" s="3" t="s">
        <v>5847</v>
      </c>
      <c r="D1675" s="5">
        <v>4</v>
      </c>
      <c r="E1675" s="3" t="s">
        <v>243</v>
      </c>
      <c r="F1675" s="5">
        <v>11</v>
      </c>
      <c r="G1675" s="5">
        <v>229</v>
      </c>
      <c r="H1675" s="3" t="s">
        <v>3</v>
      </c>
      <c r="I1675" s="3" t="s">
        <v>3</v>
      </c>
      <c r="J1675" s="5">
        <v>2</v>
      </c>
      <c r="K1675" s="3" t="s">
        <v>5848</v>
      </c>
      <c r="L1675" s="48">
        <v>6.5</v>
      </c>
      <c r="M1675" s="5">
        <v>87</v>
      </c>
      <c r="N1675" s="48">
        <v>3.119</v>
      </c>
      <c r="O1675" s="48">
        <v>59.039548</v>
      </c>
      <c r="P1675" s="5">
        <v>104</v>
      </c>
      <c r="Q1675" s="3"/>
    </row>
    <row x14ac:dyDescent="0.25" r="1676" customHeight="1" ht="16.5">
      <c r="A1676" s="5">
        <v>38691</v>
      </c>
      <c r="B1676" s="3" t="s">
        <v>5849</v>
      </c>
      <c r="C1676" s="3" t="s">
        <v>5850</v>
      </c>
      <c r="D1676" s="5">
        <v>19</v>
      </c>
      <c r="E1676" s="3" t="s">
        <v>116</v>
      </c>
      <c r="F1676" s="5">
        <v>6</v>
      </c>
      <c r="G1676" s="5">
        <v>27</v>
      </c>
      <c r="H1676" s="3" t="s">
        <v>3</v>
      </c>
      <c r="I1676" s="3" t="s">
        <v>3</v>
      </c>
      <c r="J1676" s="5">
        <v>3</v>
      </c>
      <c r="K1676" s="3" t="s">
        <v>5851</v>
      </c>
      <c r="L1676" s="48">
        <v>4.9</v>
      </c>
      <c r="M1676" s="5">
        <v>76</v>
      </c>
      <c r="N1676" s="48">
        <v>2.664</v>
      </c>
      <c r="O1676" s="48">
        <v>48.3333333</v>
      </c>
      <c r="P1676" s="5">
        <v>27</v>
      </c>
      <c r="Q1676" s="3"/>
    </row>
    <row x14ac:dyDescent="0.25" r="1677" customHeight="1" ht="16.5">
      <c r="A1677" s="5">
        <v>39768</v>
      </c>
      <c r="B1677" s="3" t="s">
        <v>5852</v>
      </c>
      <c r="C1677" s="3" t="s">
        <v>5853</v>
      </c>
      <c r="D1677" s="5">
        <v>16</v>
      </c>
      <c r="E1677" s="3" t="s">
        <v>55</v>
      </c>
      <c r="F1677" s="5">
        <v>2</v>
      </c>
      <c r="G1677" s="5">
        <v>2</v>
      </c>
      <c r="H1677" s="3" t="s">
        <v>3</v>
      </c>
      <c r="I1677" s="3" t="s">
        <v>3</v>
      </c>
      <c r="J1677" s="55"/>
      <c r="K1677" s="3"/>
      <c r="L1677" s="5">
        <v>6</v>
      </c>
      <c r="M1677" s="5">
        <v>81</v>
      </c>
      <c r="N1677" s="5">
        <v>5</v>
      </c>
      <c r="O1677" s="48">
        <v>86.5196078</v>
      </c>
      <c r="P1677" s="5">
        <v>27</v>
      </c>
      <c r="Q1677" s="3"/>
    </row>
    <row x14ac:dyDescent="0.25" r="1678" customHeight="1" ht="16.5">
      <c r="A1678" s="5">
        <v>40530</v>
      </c>
      <c r="B1678" s="3" t="s">
        <v>5854</v>
      </c>
      <c r="C1678" s="3" t="s">
        <v>5855</v>
      </c>
      <c r="D1678" s="5">
        <v>20</v>
      </c>
      <c r="E1678" s="3" t="s">
        <v>265</v>
      </c>
      <c r="F1678" s="5">
        <v>36</v>
      </c>
      <c r="G1678" s="5">
        <v>563</v>
      </c>
      <c r="H1678" s="3" t="s">
        <v>5</v>
      </c>
      <c r="I1678" s="3" t="s">
        <v>3</v>
      </c>
      <c r="J1678" s="55"/>
      <c r="K1678" s="3"/>
      <c r="L1678" s="48">
        <v>1.3</v>
      </c>
      <c r="M1678" s="5">
        <v>51</v>
      </c>
      <c r="N1678" s="48">
        <v>0.798</v>
      </c>
      <c r="O1678" s="48">
        <v>13.4146341</v>
      </c>
      <c r="P1678" s="5">
        <v>33</v>
      </c>
      <c r="Q1678" s="3"/>
    </row>
    <row x14ac:dyDescent="0.25" r="1679" customHeight="1" ht="16.5">
      <c r="A1679" s="5">
        <v>40654</v>
      </c>
      <c r="B1679" s="3" t="s">
        <v>5856</v>
      </c>
      <c r="C1679" s="3" t="s">
        <v>5857</v>
      </c>
      <c r="D1679" s="5">
        <v>37</v>
      </c>
      <c r="E1679" s="3" t="s">
        <v>446</v>
      </c>
      <c r="F1679" s="5">
        <v>2</v>
      </c>
      <c r="G1679" s="5">
        <v>155</v>
      </c>
      <c r="H1679" s="3" t="s">
        <v>3</v>
      </c>
      <c r="I1679" s="3" t="s">
        <v>3</v>
      </c>
      <c r="J1679" s="55"/>
      <c r="K1679" s="3"/>
      <c r="L1679" s="48">
        <v>0.1</v>
      </c>
      <c r="M1679" s="5">
        <v>3</v>
      </c>
      <c r="N1679" s="13"/>
      <c r="O1679" s="13"/>
      <c r="P1679" s="5">
        <v>14</v>
      </c>
      <c r="Q1679" s="3"/>
    </row>
    <row x14ac:dyDescent="0.25" r="1680" customHeight="1" ht="16.5">
      <c r="A1680" s="5">
        <v>40991</v>
      </c>
      <c r="B1680" s="3" t="s">
        <v>5858</v>
      </c>
      <c r="C1680" s="3" t="s">
        <v>5859</v>
      </c>
      <c r="D1680" s="5">
        <v>18</v>
      </c>
      <c r="E1680" s="3" t="s">
        <v>196</v>
      </c>
      <c r="F1680" s="5">
        <v>25</v>
      </c>
      <c r="G1680" s="5">
        <v>658</v>
      </c>
      <c r="H1680" s="3" t="s">
        <v>4</v>
      </c>
      <c r="I1680" s="3" t="s">
        <v>3</v>
      </c>
      <c r="J1680" s="55"/>
      <c r="K1680" s="3"/>
      <c r="L1680" s="48">
        <v>2.5</v>
      </c>
      <c r="M1680" s="5">
        <v>63</v>
      </c>
      <c r="N1680" s="13"/>
      <c r="O1680" s="13"/>
      <c r="P1680" s="5">
        <v>26</v>
      </c>
      <c r="Q1680" s="3"/>
    </row>
    <row x14ac:dyDescent="0.25" r="1681" customHeight="1" ht="16.5">
      <c r="A1681" s="5">
        <v>41057</v>
      </c>
      <c r="B1681" s="3" t="s">
        <v>5860</v>
      </c>
      <c r="C1681" s="3" t="s">
        <v>5861</v>
      </c>
      <c r="D1681" s="5">
        <v>31</v>
      </c>
      <c r="E1681" s="3" t="s">
        <v>1816</v>
      </c>
      <c r="F1681" s="5">
        <v>1</v>
      </c>
      <c r="G1681" s="5">
        <v>259</v>
      </c>
      <c r="H1681" s="3" t="s">
        <v>4</v>
      </c>
      <c r="I1681" s="3" t="s">
        <v>3</v>
      </c>
      <c r="J1681" s="55"/>
      <c r="K1681" s="3"/>
      <c r="L1681" s="48">
        <v>0.3</v>
      </c>
      <c r="M1681" s="5">
        <v>28</v>
      </c>
      <c r="N1681" s="48">
        <v>0.239</v>
      </c>
      <c r="O1681" s="48">
        <v>8.6206897</v>
      </c>
      <c r="P1681" s="5">
        <v>8</v>
      </c>
      <c r="Q1681" s="3"/>
    </row>
    <row x14ac:dyDescent="0.25" r="1682" customHeight="1" ht="16.5">
      <c r="A1682" s="5">
        <v>41081</v>
      </c>
      <c r="B1682" s="3" t="s">
        <v>5862</v>
      </c>
      <c r="C1682" s="3" t="s">
        <v>5863</v>
      </c>
      <c r="D1682" s="5">
        <v>20</v>
      </c>
      <c r="E1682" s="3" t="s">
        <v>265</v>
      </c>
      <c r="F1682" s="5">
        <v>37</v>
      </c>
      <c r="G1682" s="5">
        <v>635</v>
      </c>
      <c r="H1682" s="3" t="s">
        <v>5</v>
      </c>
      <c r="I1682" s="3" t="s">
        <v>3</v>
      </c>
      <c r="J1682" s="55"/>
      <c r="K1682" s="3"/>
      <c r="L1682" s="48">
        <v>1.6</v>
      </c>
      <c r="M1682" s="5">
        <v>59</v>
      </c>
      <c r="N1682" s="48">
        <v>1.297</v>
      </c>
      <c r="O1682" s="48">
        <v>44.309</v>
      </c>
      <c r="P1682" s="5">
        <v>37</v>
      </c>
      <c r="Q1682" s="3"/>
    </row>
    <row x14ac:dyDescent="0.25" r="1683" customHeight="1" ht="16.5">
      <c r="A1683" s="5">
        <v>41757</v>
      </c>
      <c r="B1683" s="3" t="s">
        <v>1142</v>
      </c>
      <c r="C1683" s="3" t="s">
        <v>1143</v>
      </c>
      <c r="D1683" s="5">
        <v>8</v>
      </c>
      <c r="E1683" s="3" t="s">
        <v>64</v>
      </c>
      <c r="F1683" s="5">
        <v>27</v>
      </c>
      <c r="G1683" s="5">
        <v>31</v>
      </c>
      <c r="H1683" s="3" t="s">
        <v>3</v>
      </c>
      <c r="I1683" s="3" t="s">
        <v>3</v>
      </c>
      <c r="J1683" s="5">
        <v>3</v>
      </c>
      <c r="K1683" s="3" t="s">
        <v>1144</v>
      </c>
      <c r="L1683" s="48">
        <v>5.7</v>
      </c>
      <c r="M1683" s="5">
        <v>80</v>
      </c>
      <c r="N1683" s="48">
        <v>2.788</v>
      </c>
      <c r="O1683" s="48">
        <v>35.7594937</v>
      </c>
      <c r="P1683" s="5">
        <v>35</v>
      </c>
      <c r="Q1683" s="3"/>
    </row>
    <row x14ac:dyDescent="0.25" r="1684" customHeight="1" ht="16.5">
      <c r="A1684" s="5">
        <v>43743</v>
      </c>
      <c r="B1684" s="3" t="s">
        <v>5864</v>
      </c>
      <c r="C1684" s="3" t="s">
        <v>5865</v>
      </c>
      <c r="D1684" s="5">
        <v>8</v>
      </c>
      <c r="E1684" s="3" t="s">
        <v>64</v>
      </c>
      <c r="F1684" s="5">
        <v>1</v>
      </c>
      <c r="G1684" s="5">
        <v>7</v>
      </c>
      <c r="H1684" s="3" t="s">
        <v>3</v>
      </c>
      <c r="I1684" s="3" t="s">
        <v>3</v>
      </c>
      <c r="J1684" s="55"/>
      <c r="K1684" s="3"/>
      <c r="L1684" s="48">
        <v>4.6</v>
      </c>
      <c r="M1684" s="5">
        <v>77</v>
      </c>
      <c r="N1684" s="48">
        <v>2.359</v>
      </c>
      <c r="O1684" s="48">
        <v>29.3357934</v>
      </c>
      <c r="P1684" s="5">
        <v>34</v>
      </c>
      <c r="Q1684" s="3"/>
    </row>
    <row x14ac:dyDescent="0.25" r="1685" customHeight="1" ht="16.5">
      <c r="A1685" s="5">
        <v>44028</v>
      </c>
      <c r="B1685" s="3" t="s">
        <v>5866</v>
      </c>
      <c r="C1685" s="3" t="s">
        <v>5867</v>
      </c>
      <c r="D1685" s="5">
        <v>15</v>
      </c>
      <c r="E1685" s="3" t="s">
        <v>82</v>
      </c>
      <c r="F1685" s="5">
        <v>1</v>
      </c>
      <c r="G1685" s="5">
        <v>5</v>
      </c>
      <c r="H1685" s="3" t="s">
        <v>3</v>
      </c>
      <c r="I1685" s="3" t="s">
        <v>3</v>
      </c>
      <c r="J1685" s="5">
        <v>2</v>
      </c>
      <c r="K1685" s="3" t="s">
        <v>5868</v>
      </c>
      <c r="L1685" s="48">
        <v>3.2</v>
      </c>
      <c r="M1685" s="5">
        <v>79</v>
      </c>
      <c r="N1685" s="13"/>
      <c r="O1685" s="13"/>
      <c r="P1685" s="5">
        <v>36</v>
      </c>
      <c r="Q1685" s="3"/>
    </row>
    <row x14ac:dyDescent="0.25" r="1686" customHeight="1" ht="16.5">
      <c r="A1686" s="5">
        <v>44722</v>
      </c>
      <c r="B1686" s="3" t="s">
        <v>1127</v>
      </c>
      <c r="C1686" s="3" t="s">
        <v>1128</v>
      </c>
      <c r="D1686" s="5">
        <v>15</v>
      </c>
      <c r="E1686" s="3" t="s">
        <v>82</v>
      </c>
      <c r="F1686" s="5">
        <v>9</v>
      </c>
      <c r="G1686" s="5">
        <v>12</v>
      </c>
      <c r="H1686" s="3" t="s">
        <v>3</v>
      </c>
      <c r="I1686" s="3" t="s">
        <v>3</v>
      </c>
      <c r="J1686" s="5">
        <v>3</v>
      </c>
      <c r="K1686" s="3" t="s">
        <v>1129</v>
      </c>
      <c r="L1686" s="48">
        <v>5.3</v>
      </c>
      <c r="M1686" s="5">
        <v>77</v>
      </c>
      <c r="N1686" s="48">
        <v>3.924</v>
      </c>
      <c r="O1686" s="48">
        <v>72.65625</v>
      </c>
      <c r="P1686" s="5">
        <v>45</v>
      </c>
      <c r="Q1686" s="3"/>
    </row>
    <row x14ac:dyDescent="0.25" r="1687" customHeight="1" ht="16.5">
      <c r="A1687" s="5">
        <v>45196</v>
      </c>
      <c r="B1687" s="3" t="s">
        <v>5869</v>
      </c>
      <c r="C1687" s="3" t="s">
        <v>5870</v>
      </c>
      <c r="D1687" s="5">
        <v>16</v>
      </c>
      <c r="E1687" s="3" t="s">
        <v>55</v>
      </c>
      <c r="F1687" s="5">
        <v>3</v>
      </c>
      <c r="G1687" s="5">
        <v>3</v>
      </c>
      <c r="H1687" s="3" t="s">
        <v>3</v>
      </c>
      <c r="I1687" s="3" t="s">
        <v>3</v>
      </c>
      <c r="J1687" s="55"/>
      <c r="K1687" s="3"/>
      <c r="L1687" s="48">
        <v>6.2</v>
      </c>
      <c r="M1687" s="5">
        <v>75</v>
      </c>
      <c r="N1687" s="48">
        <v>3.873</v>
      </c>
      <c r="O1687" s="48">
        <v>67.1875</v>
      </c>
      <c r="P1687" s="5">
        <v>35</v>
      </c>
      <c r="Q1687" s="3"/>
    </row>
    <row x14ac:dyDescent="0.25" r="1688" customHeight="1" ht="16.5">
      <c r="A1688" s="5">
        <v>48826</v>
      </c>
      <c r="B1688" s="3" t="s">
        <v>5871</v>
      </c>
      <c r="C1688" s="3" t="s">
        <v>5872</v>
      </c>
      <c r="D1688" s="5">
        <v>7</v>
      </c>
      <c r="E1688" s="3" t="s">
        <v>1210</v>
      </c>
      <c r="F1688" s="5">
        <v>1</v>
      </c>
      <c r="G1688" s="5">
        <v>3</v>
      </c>
      <c r="H1688" s="3" t="s">
        <v>3</v>
      </c>
      <c r="I1688" s="3" t="s">
        <v>3</v>
      </c>
      <c r="J1688" s="5">
        <v>2</v>
      </c>
      <c r="K1688" s="3" t="s">
        <v>5873</v>
      </c>
      <c r="L1688" s="48">
        <v>6.1</v>
      </c>
      <c r="M1688" s="5">
        <v>77</v>
      </c>
      <c r="N1688" s="48">
        <v>3.935</v>
      </c>
      <c r="O1688" s="48">
        <v>81.7073171</v>
      </c>
      <c r="P1688" s="5">
        <v>30</v>
      </c>
      <c r="Q1688" s="3"/>
    </row>
    <row x14ac:dyDescent="0.25" r="1689" customHeight="1" ht="16.5">
      <c r="A1689" s="5">
        <v>52528</v>
      </c>
      <c r="B1689" s="3" t="s">
        <v>5874</v>
      </c>
      <c r="C1689" s="3" t="s">
        <v>5875</v>
      </c>
      <c r="D1689" s="5">
        <v>38</v>
      </c>
      <c r="E1689" s="3" t="s">
        <v>127</v>
      </c>
      <c r="F1689" s="5">
        <v>1</v>
      </c>
      <c r="G1689" s="5">
        <v>89</v>
      </c>
      <c r="H1689" s="3"/>
      <c r="I1689" s="3" t="s">
        <v>3</v>
      </c>
      <c r="J1689" s="55"/>
      <c r="K1689" s="3"/>
      <c r="L1689" s="13"/>
      <c r="M1689" s="7"/>
      <c r="N1689" s="13"/>
      <c r="O1689" s="13"/>
      <c r="P1689" s="5">
        <v>5</v>
      </c>
      <c r="Q1689" s="3"/>
    </row>
    <row x14ac:dyDescent="0.25" r="1690" customHeight="1" ht="16.5">
      <c r="A1690" s="5">
        <v>54909</v>
      </c>
      <c r="B1690" s="3" t="s">
        <v>1080</v>
      </c>
      <c r="C1690" s="3" t="s">
        <v>1081</v>
      </c>
      <c r="D1690" s="5">
        <v>15</v>
      </c>
      <c r="E1690" s="3" t="s">
        <v>82</v>
      </c>
      <c r="F1690" s="5">
        <v>15</v>
      </c>
      <c r="G1690" s="5">
        <v>21</v>
      </c>
      <c r="H1690" s="3" t="s">
        <v>3</v>
      </c>
      <c r="I1690" s="3" t="s">
        <v>3</v>
      </c>
      <c r="J1690" s="5">
        <v>2</v>
      </c>
      <c r="K1690" s="3" t="s">
        <v>1082</v>
      </c>
      <c r="L1690" s="48">
        <v>7.6</v>
      </c>
      <c r="M1690" s="5">
        <v>84</v>
      </c>
      <c r="N1690" s="48">
        <v>4.882</v>
      </c>
      <c r="O1690" s="48">
        <v>86.9230769</v>
      </c>
      <c r="P1690" s="5">
        <v>56</v>
      </c>
      <c r="Q1690" s="3"/>
    </row>
    <row x14ac:dyDescent="0.25" r="1691" customHeight="1" ht="16.5">
      <c r="A1691" s="5">
        <v>54988</v>
      </c>
      <c r="B1691" s="3" t="s">
        <v>5876</v>
      </c>
      <c r="C1691" s="3" t="s">
        <v>5877</v>
      </c>
      <c r="D1691" s="5">
        <v>9</v>
      </c>
      <c r="E1691" s="3" t="s">
        <v>120</v>
      </c>
      <c r="F1691" s="5">
        <v>175</v>
      </c>
      <c r="G1691" s="5">
        <v>361</v>
      </c>
      <c r="H1691" s="3" t="s">
        <v>3</v>
      </c>
      <c r="I1691" s="3" t="s">
        <v>3</v>
      </c>
      <c r="J1691" s="5">
        <v>3</v>
      </c>
      <c r="K1691" s="3" t="s">
        <v>5878</v>
      </c>
      <c r="L1691" s="48">
        <v>6.4</v>
      </c>
      <c r="M1691" s="5">
        <v>84</v>
      </c>
      <c r="N1691" s="48">
        <v>4.235</v>
      </c>
      <c r="O1691" s="48">
        <v>75.1851852</v>
      </c>
      <c r="P1691" s="5">
        <v>117</v>
      </c>
      <c r="Q1691" s="3"/>
    </row>
    <row x14ac:dyDescent="0.25" r="1692" customHeight="1" ht="16.5">
      <c r="A1692" s="5">
        <v>55060</v>
      </c>
      <c r="B1692" s="3" t="s">
        <v>1071</v>
      </c>
      <c r="C1692" s="3" t="s">
        <v>1072</v>
      </c>
      <c r="D1692" s="5">
        <v>9</v>
      </c>
      <c r="E1692" s="3" t="s">
        <v>120</v>
      </c>
      <c r="F1692" s="5">
        <v>271</v>
      </c>
      <c r="G1692" s="5">
        <v>379</v>
      </c>
      <c r="H1692" s="3" t="s">
        <v>3</v>
      </c>
      <c r="I1692" s="3" t="s">
        <v>3</v>
      </c>
      <c r="J1692" s="5">
        <v>3</v>
      </c>
      <c r="K1692" s="3" t="s">
        <v>1073</v>
      </c>
      <c r="L1692" s="48">
        <v>5.4</v>
      </c>
      <c r="M1692" s="5">
        <v>61</v>
      </c>
      <c r="N1692" s="48">
        <v>5.085</v>
      </c>
      <c r="O1692" s="48">
        <v>76.2658228</v>
      </c>
      <c r="P1692" s="5">
        <v>101</v>
      </c>
      <c r="Q1692" s="3"/>
    </row>
    <row x14ac:dyDescent="0.25" r="1693" customHeight="1" ht="16.5">
      <c r="A1693" s="5">
        <v>55259</v>
      </c>
      <c r="B1693" s="3" t="s">
        <v>1062</v>
      </c>
      <c r="C1693" s="3" t="s">
        <v>1063</v>
      </c>
      <c r="D1693" s="5">
        <v>8</v>
      </c>
      <c r="E1693" s="3" t="s">
        <v>64</v>
      </c>
      <c r="F1693" s="5">
        <v>4</v>
      </c>
      <c r="G1693" s="5">
        <v>7</v>
      </c>
      <c r="H1693" s="3" t="s">
        <v>3</v>
      </c>
      <c r="I1693" s="3" t="s">
        <v>3</v>
      </c>
      <c r="J1693" s="5">
        <v>3</v>
      </c>
      <c r="K1693" s="3" t="s">
        <v>1064</v>
      </c>
      <c r="L1693" s="48">
        <v>3.1</v>
      </c>
      <c r="M1693" s="5">
        <v>80</v>
      </c>
      <c r="N1693" s="48">
        <v>1.7</v>
      </c>
      <c r="O1693" s="48">
        <v>18.7037037</v>
      </c>
      <c r="P1693" s="5">
        <v>17</v>
      </c>
      <c r="Q1693" s="3"/>
    </row>
    <row x14ac:dyDescent="0.25" r="1694" customHeight="1" ht="16.5">
      <c r="A1694" s="5">
        <v>88064</v>
      </c>
      <c r="B1694" s="3" t="s">
        <v>5879</v>
      </c>
      <c r="C1694" s="3" t="s">
        <v>5880</v>
      </c>
      <c r="D1694" s="5">
        <v>16</v>
      </c>
      <c r="E1694" s="3" t="s">
        <v>55</v>
      </c>
      <c r="F1694" s="5">
        <v>36</v>
      </c>
      <c r="G1694" s="5">
        <v>36</v>
      </c>
      <c r="H1694" s="3" t="s">
        <v>3</v>
      </c>
      <c r="I1694" s="3" t="s">
        <v>3</v>
      </c>
      <c r="J1694" s="5">
        <v>3</v>
      </c>
      <c r="K1694" s="3" t="s">
        <v>5881</v>
      </c>
      <c r="L1694" s="48">
        <v>5.2</v>
      </c>
      <c r="M1694" s="5">
        <v>82</v>
      </c>
      <c r="N1694" s="48">
        <v>2.054</v>
      </c>
      <c r="O1694" s="48">
        <v>57.6923077</v>
      </c>
      <c r="P1694" s="5">
        <v>28</v>
      </c>
      <c r="Q1694" s="3"/>
    </row>
    <row x14ac:dyDescent="0.25" r="1695" customHeight="1" ht="16.5">
      <c r="A1695" s="5">
        <v>88176</v>
      </c>
      <c r="B1695" s="3" t="s">
        <v>5882</v>
      </c>
      <c r="C1695" s="3" t="s">
        <v>5883</v>
      </c>
      <c r="D1695" s="5">
        <v>15</v>
      </c>
      <c r="E1695" s="3" t="s">
        <v>82</v>
      </c>
      <c r="F1695" s="5">
        <v>5</v>
      </c>
      <c r="G1695" s="5">
        <v>10</v>
      </c>
      <c r="H1695" s="3" t="s">
        <v>3</v>
      </c>
      <c r="I1695" s="3" t="s">
        <v>3</v>
      </c>
      <c r="J1695" s="5">
        <v>2</v>
      </c>
      <c r="K1695" s="3" t="s">
        <v>5884</v>
      </c>
      <c r="L1695" s="48">
        <v>6.5</v>
      </c>
      <c r="M1695" s="5">
        <v>79</v>
      </c>
      <c r="N1695" s="48">
        <v>4.112</v>
      </c>
      <c r="O1695" s="48">
        <v>74.8587571</v>
      </c>
      <c r="P1695" s="5">
        <v>41</v>
      </c>
      <c r="Q1695" s="3"/>
    </row>
    <row x14ac:dyDescent="0.25" r="1696" customHeight="1" ht="16.5">
      <c r="A1696" s="5">
        <v>88222</v>
      </c>
      <c r="B1696" s="3" t="s">
        <v>5885</v>
      </c>
      <c r="C1696" s="3" t="s">
        <v>5886</v>
      </c>
      <c r="D1696" s="5">
        <v>46</v>
      </c>
      <c r="E1696" s="3" t="s">
        <v>795</v>
      </c>
      <c r="F1696" s="5">
        <v>8</v>
      </c>
      <c r="G1696" s="5">
        <v>36</v>
      </c>
      <c r="H1696" s="3" t="s">
        <v>3</v>
      </c>
      <c r="I1696" s="3" t="s">
        <v>3</v>
      </c>
      <c r="J1696" s="5">
        <v>2</v>
      </c>
      <c r="K1696" s="3" t="s">
        <v>5887</v>
      </c>
      <c r="L1696" s="13"/>
      <c r="M1696" s="7"/>
      <c r="N1696" s="13"/>
      <c r="O1696" s="13"/>
      <c r="P1696" s="5">
        <v>10</v>
      </c>
      <c r="Q1696" s="3"/>
    </row>
    <row x14ac:dyDescent="0.25" r="1697" customHeight="1" ht="16.5">
      <c r="A1697" s="5">
        <v>88782</v>
      </c>
      <c r="B1697" s="3" t="s">
        <v>5888</v>
      </c>
      <c r="C1697" s="3" t="s">
        <v>5889</v>
      </c>
      <c r="D1697" s="5">
        <v>7</v>
      </c>
      <c r="E1697" s="3" t="s">
        <v>1210</v>
      </c>
      <c r="F1697" s="5">
        <v>1</v>
      </c>
      <c r="G1697" s="5">
        <v>7</v>
      </c>
      <c r="H1697" s="3" t="s">
        <v>3</v>
      </c>
      <c r="I1697" s="3" t="s">
        <v>3</v>
      </c>
      <c r="J1697" s="5">
        <v>3</v>
      </c>
      <c r="K1697" s="3" t="s">
        <v>5890</v>
      </c>
      <c r="L1697" s="48">
        <v>3.7</v>
      </c>
      <c r="M1697" s="5">
        <v>86</v>
      </c>
      <c r="N1697" s="48">
        <v>2.095</v>
      </c>
      <c r="O1697" s="5">
        <v>50</v>
      </c>
      <c r="P1697" s="5">
        <v>37</v>
      </c>
      <c r="Q1697" s="3"/>
    </row>
    <row x14ac:dyDescent="0.25" r="1698" customHeight="1" ht="16.5">
      <c r="A1698" s="5">
        <v>88919</v>
      </c>
      <c r="B1698" s="3" t="s">
        <v>5891</v>
      </c>
      <c r="C1698" s="3" t="s">
        <v>5892</v>
      </c>
      <c r="D1698" s="5">
        <v>16</v>
      </c>
      <c r="E1698" s="3" t="s">
        <v>55</v>
      </c>
      <c r="F1698" s="5">
        <v>3</v>
      </c>
      <c r="G1698" s="5">
        <v>3</v>
      </c>
      <c r="H1698" s="3" t="s">
        <v>3</v>
      </c>
      <c r="I1698" s="3" t="s">
        <v>3</v>
      </c>
      <c r="J1698" s="5">
        <v>2</v>
      </c>
      <c r="K1698" s="3" t="s">
        <v>5893</v>
      </c>
      <c r="L1698" s="48">
        <v>6.8</v>
      </c>
      <c r="M1698" s="5">
        <v>87</v>
      </c>
      <c r="N1698" s="48">
        <v>4.157</v>
      </c>
      <c r="O1698" s="48">
        <v>66.1392405</v>
      </c>
      <c r="P1698" s="5">
        <v>35</v>
      </c>
      <c r="Q1698" s="3"/>
    </row>
    <row x14ac:dyDescent="0.25" r="1699" customHeight="1" ht="16.5">
      <c r="A1699" s="5">
        <v>89699</v>
      </c>
      <c r="B1699" s="3" t="s">
        <v>5894</v>
      </c>
      <c r="C1699" s="3" t="s">
        <v>5895</v>
      </c>
      <c r="D1699" s="5">
        <v>15</v>
      </c>
      <c r="E1699" s="3" t="s">
        <v>82</v>
      </c>
      <c r="F1699" s="5">
        <v>11</v>
      </c>
      <c r="G1699" s="5">
        <v>25</v>
      </c>
      <c r="H1699" s="3" t="s">
        <v>3</v>
      </c>
      <c r="I1699" s="3" t="s">
        <v>3</v>
      </c>
      <c r="J1699" s="5">
        <v>2</v>
      </c>
      <c r="K1699" s="3" t="s">
        <v>5896</v>
      </c>
      <c r="L1699" s="48">
        <v>7.4</v>
      </c>
      <c r="M1699" s="5">
        <v>85</v>
      </c>
      <c r="N1699" s="48">
        <v>3.864</v>
      </c>
      <c r="O1699" s="48">
        <v>69.5804196</v>
      </c>
      <c r="P1699" s="5">
        <v>57</v>
      </c>
      <c r="Q1699" s="3"/>
    </row>
    <row x14ac:dyDescent="0.25" r="1700" customHeight="1" ht="16.5">
      <c r="A1700" s="5">
        <v>90453</v>
      </c>
      <c r="B1700" s="3" t="s">
        <v>5897</v>
      </c>
      <c r="C1700" s="3" t="s">
        <v>5898</v>
      </c>
      <c r="D1700" s="5">
        <v>8</v>
      </c>
      <c r="E1700" s="3" t="s">
        <v>64</v>
      </c>
      <c r="F1700" s="5">
        <v>3</v>
      </c>
      <c r="G1700" s="5">
        <v>7</v>
      </c>
      <c r="H1700" s="3" t="s">
        <v>3</v>
      </c>
      <c r="I1700" s="3" t="s">
        <v>3</v>
      </c>
      <c r="J1700" s="5">
        <v>3</v>
      </c>
      <c r="K1700" s="3" t="s">
        <v>5899</v>
      </c>
      <c r="L1700" s="48">
        <v>8.4</v>
      </c>
      <c r="M1700" s="5">
        <v>83</v>
      </c>
      <c r="N1700" s="48">
        <v>4.932</v>
      </c>
      <c r="O1700" s="48">
        <v>73.1012658</v>
      </c>
      <c r="P1700" s="5">
        <v>31</v>
      </c>
      <c r="Q1700" s="3"/>
    </row>
    <row x14ac:dyDescent="0.25" r="1701" customHeight="1" ht="16.5">
      <c r="A1701" s="5">
        <v>90455</v>
      </c>
      <c r="B1701" s="3" t="s">
        <v>5900</v>
      </c>
      <c r="C1701" s="3" t="s">
        <v>5901</v>
      </c>
      <c r="D1701" s="5">
        <v>6</v>
      </c>
      <c r="E1701" s="3" t="s">
        <v>56</v>
      </c>
      <c r="F1701" s="5">
        <v>1</v>
      </c>
      <c r="G1701" s="5">
        <v>10</v>
      </c>
      <c r="H1701" s="3" t="s">
        <v>3</v>
      </c>
      <c r="I1701" s="3" t="s">
        <v>3</v>
      </c>
      <c r="J1701" s="5">
        <v>2</v>
      </c>
      <c r="K1701" s="3" t="s">
        <v>5902</v>
      </c>
      <c r="L1701" s="48">
        <v>3.5</v>
      </c>
      <c r="M1701" s="5">
        <v>78</v>
      </c>
      <c r="N1701" s="13"/>
      <c r="O1701" s="13"/>
      <c r="P1701" s="5">
        <v>16</v>
      </c>
      <c r="Q1701" s="3"/>
    </row>
    <row x14ac:dyDescent="0.25" r="1702" customHeight="1" ht="16.5">
      <c r="A1702" s="5">
        <v>91003</v>
      </c>
      <c r="B1702" s="3" t="s">
        <v>5903</v>
      </c>
      <c r="C1702" s="3" t="s">
        <v>5904</v>
      </c>
      <c r="D1702" s="5">
        <v>15</v>
      </c>
      <c r="E1702" s="3" t="s">
        <v>82</v>
      </c>
      <c r="F1702" s="5">
        <v>3</v>
      </c>
      <c r="G1702" s="5">
        <v>5</v>
      </c>
      <c r="H1702" s="3" t="s">
        <v>3</v>
      </c>
      <c r="I1702" s="3" t="s">
        <v>3</v>
      </c>
      <c r="J1702" s="5">
        <v>3</v>
      </c>
      <c r="K1702" s="3" t="s">
        <v>5905</v>
      </c>
      <c r="L1702" s="48">
        <v>3.8</v>
      </c>
      <c r="M1702" s="5">
        <v>78</v>
      </c>
      <c r="N1702" s="48">
        <v>2.212</v>
      </c>
      <c r="O1702" s="48">
        <v>69.140625</v>
      </c>
      <c r="P1702" s="5">
        <v>29</v>
      </c>
      <c r="Q1702" s="3"/>
    </row>
    <row x14ac:dyDescent="0.25" r="1703" customHeight="1" ht="16.5">
      <c r="A1703" s="5">
        <v>91010</v>
      </c>
      <c r="B1703" s="3" t="s">
        <v>999</v>
      </c>
      <c r="C1703" s="3" t="s">
        <v>1000</v>
      </c>
      <c r="D1703" s="5">
        <v>9</v>
      </c>
      <c r="E1703" s="3" t="s">
        <v>120</v>
      </c>
      <c r="F1703" s="5">
        <v>11</v>
      </c>
      <c r="G1703" s="5">
        <v>14</v>
      </c>
      <c r="H1703" s="3" t="s">
        <v>3</v>
      </c>
      <c r="I1703" s="3" t="s">
        <v>3</v>
      </c>
      <c r="J1703" s="5">
        <v>3</v>
      </c>
      <c r="K1703" s="3" t="s">
        <v>1001</v>
      </c>
      <c r="L1703" s="48">
        <v>4.8</v>
      </c>
      <c r="M1703" s="5">
        <v>76</v>
      </c>
      <c r="N1703" s="48">
        <v>3.009</v>
      </c>
      <c r="O1703" s="48">
        <v>80.7692308</v>
      </c>
      <c r="P1703" s="5">
        <v>25</v>
      </c>
      <c r="Q1703" s="3"/>
    </row>
    <row x14ac:dyDescent="0.25" r="1704" customHeight="1" ht="16.5">
      <c r="A1704" s="5">
        <v>91345</v>
      </c>
      <c r="B1704" s="3" t="s">
        <v>987</v>
      </c>
      <c r="C1704" s="3" t="s">
        <v>988</v>
      </c>
      <c r="D1704" s="5">
        <v>9</v>
      </c>
      <c r="E1704" s="3" t="s">
        <v>120</v>
      </c>
      <c r="F1704" s="5">
        <v>73</v>
      </c>
      <c r="G1704" s="5">
        <v>116</v>
      </c>
      <c r="H1704" s="3" t="s">
        <v>3</v>
      </c>
      <c r="I1704" s="3" t="s">
        <v>3</v>
      </c>
      <c r="J1704" s="5">
        <v>3</v>
      </c>
      <c r="K1704" s="3" t="s">
        <v>989</v>
      </c>
      <c r="L1704" s="48">
        <v>5.4</v>
      </c>
      <c r="M1704" s="5">
        <v>80</v>
      </c>
      <c r="N1704" s="48">
        <v>4.123</v>
      </c>
      <c r="O1704" s="48">
        <v>72.2222222</v>
      </c>
      <c r="P1704" s="5">
        <v>54</v>
      </c>
      <c r="Q1704" s="3"/>
    </row>
    <row x14ac:dyDescent="0.25" r="1705" customHeight="1" ht="16.5">
      <c r="A1705" s="5">
        <v>91347</v>
      </c>
      <c r="B1705" s="3" t="s">
        <v>984</v>
      </c>
      <c r="C1705" s="3" t="s">
        <v>985</v>
      </c>
      <c r="D1705" s="5">
        <v>8</v>
      </c>
      <c r="E1705" s="3" t="s">
        <v>64</v>
      </c>
      <c r="F1705" s="5">
        <v>68</v>
      </c>
      <c r="G1705" s="5">
        <v>146</v>
      </c>
      <c r="H1705" s="3" t="s">
        <v>3</v>
      </c>
      <c r="I1705" s="3" t="s">
        <v>3</v>
      </c>
      <c r="J1705" s="5">
        <v>3</v>
      </c>
      <c r="K1705" s="3" t="s">
        <v>986</v>
      </c>
      <c r="L1705" s="5">
        <v>5</v>
      </c>
      <c r="M1705" s="5">
        <v>74</v>
      </c>
      <c r="N1705" s="48">
        <v>4.225</v>
      </c>
      <c r="O1705" s="48">
        <v>80.9259259</v>
      </c>
      <c r="P1705" s="5">
        <v>65</v>
      </c>
      <c r="Q1705" s="3"/>
    </row>
    <row x14ac:dyDescent="0.25" r="1706" customHeight="1" ht="16.5">
      <c r="A1706" s="5">
        <v>92479</v>
      </c>
      <c r="B1706" s="3" t="s">
        <v>5906</v>
      </c>
      <c r="C1706" s="3" t="s">
        <v>5907</v>
      </c>
      <c r="D1706" s="5">
        <v>6</v>
      </c>
      <c r="E1706" s="3" t="s">
        <v>56</v>
      </c>
      <c r="F1706" s="5">
        <v>3</v>
      </c>
      <c r="G1706" s="5">
        <v>6</v>
      </c>
      <c r="H1706" s="3" t="s">
        <v>3</v>
      </c>
      <c r="I1706" s="3" t="s">
        <v>3</v>
      </c>
      <c r="J1706" s="5">
        <v>2</v>
      </c>
      <c r="K1706" s="3" t="s">
        <v>5908</v>
      </c>
      <c r="L1706" s="48">
        <v>5.3</v>
      </c>
      <c r="M1706" s="5">
        <v>80</v>
      </c>
      <c r="N1706" s="48">
        <v>6.018</v>
      </c>
      <c r="O1706" s="48">
        <v>85.6902357</v>
      </c>
      <c r="P1706" s="5">
        <v>36</v>
      </c>
      <c r="Q1706" s="3"/>
    </row>
    <row x14ac:dyDescent="0.25" r="1707" customHeight="1" ht="16.5">
      <c r="A1707" s="5">
        <v>92628</v>
      </c>
      <c r="B1707" s="3" t="s">
        <v>5909</v>
      </c>
      <c r="C1707" s="3" t="s">
        <v>5910</v>
      </c>
      <c r="D1707" s="5">
        <v>22</v>
      </c>
      <c r="E1707" s="3" t="s">
        <v>75</v>
      </c>
      <c r="F1707" s="5">
        <v>3</v>
      </c>
      <c r="G1707" s="5">
        <v>5</v>
      </c>
      <c r="H1707" s="3" t="s">
        <v>3</v>
      </c>
      <c r="I1707" s="3" t="s">
        <v>3</v>
      </c>
      <c r="J1707" s="55"/>
      <c r="K1707" s="3"/>
      <c r="L1707" s="48">
        <v>6.5</v>
      </c>
      <c r="M1707" s="5">
        <v>94</v>
      </c>
      <c r="N1707" s="48">
        <v>5.876</v>
      </c>
      <c r="O1707" s="5">
        <v>90</v>
      </c>
      <c r="P1707" s="5">
        <v>34</v>
      </c>
      <c r="Q1707" s="3"/>
    </row>
    <row x14ac:dyDescent="0.25" r="1708" customHeight="1" ht="16.5">
      <c r="A1708" s="5">
        <v>93018</v>
      </c>
      <c r="B1708" s="3" t="s">
        <v>5911</v>
      </c>
      <c r="C1708" s="3" t="s">
        <v>5912</v>
      </c>
      <c r="D1708" s="5">
        <v>8</v>
      </c>
      <c r="E1708" s="3" t="s">
        <v>64</v>
      </c>
      <c r="F1708" s="5">
        <v>1</v>
      </c>
      <c r="G1708" s="5">
        <v>8</v>
      </c>
      <c r="H1708" s="3" t="s">
        <v>3</v>
      </c>
      <c r="I1708" s="3" t="s">
        <v>3</v>
      </c>
      <c r="J1708" s="5">
        <v>3</v>
      </c>
      <c r="K1708" s="3" t="s">
        <v>5913</v>
      </c>
      <c r="L1708" s="48">
        <v>3.5</v>
      </c>
      <c r="M1708" s="5">
        <v>84</v>
      </c>
      <c r="N1708" s="48">
        <v>2.029</v>
      </c>
      <c r="O1708" s="48">
        <v>52.1505376</v>
      </c>
      <c r="P1708" s="5">
        <v>29</v>
      </c>
      <c r="Q1708" s="3"/>
    </row>
    <row x14ac:dyDescent="0.25" r="1709" customHeight="1" ht="16.5">
      <c r="A1709" s="5">
        <v>93039</v>
      </c>
      <c r="B1709" s="3" t="s">
        <v>5914</v>
      </c>
      <c r="C1709" s="3" t="s">
        <v>5915</v>
      </c>
      <c r="D1709" s="5">
        <v>10</v>
      </c>
      <c r="E1709" s="3" t="s">
        <v>1859</v>
      </c>
      <c r="F1709" s="5">
        <v>2</v>
      </c>
      <c r="G1709" s="5">
        <v>4</v>
      </c>
      <c r="H1709" s="3" t="s">
        <v>3</v>
      </c>
      <c r="I1709" s="3" t="s">
        <v>3</v>
      </c>
      <c r="J1709" s="5">
        <v>3</v>
      </c>
      <c r="K1709" s="3" t="s">
        <v>5916</v>
      </c>
      <c r="L1709" s="48">
        <v>5.4</v>
      </c>
      <c r="M1709" s="5">
        <v>81</v>
      </c>
      <c r="N1709" s="13"/>
      <c r="O1709" s="13"/>
      <c r="P1709" s="5">
        <v>35</v>
      </c>
      <c r="Q1709" s="3"/>
    </row>
    <row x14ac:dyDescent="0.25" r="1710" customHeight="1" ht="16.5">
      <c r="A1710" s="5">
        <v>93176</v>
      </c>
      <c r="B1710" s="3" t="s">
        <v>5917</v>
      </c>
      <c r="C1710" s="3" t="s">
        <v>5918</v>
      </c>
      <c r="D1710" s="5">
        <v>15</v>
      </c>
      <c r="E1710" s="3" t="s">
        <v>82</v>
      </c>
      <c r="F1710" s="5">
        <v>1</v>
      </c>
      <c r="G1710" s="5">
        <v>13</v>
      </c>
      <c r="H1710" s="3" t="s">
        <v>3</v>
      </c>
      <c r="I1710" s="3" t="s">
        <v>3</v>
      </c>
      <c r="J1710" s="5">
        <v>2</v>
      </c>
      <c r="K1710" s="3" t="s">
        <v>5919</v>
      </c>
      <c r="L1710" s="48">
        <v>5.4</v>
      </c>
      <c r="M1710" s="5">
        <v>75</v>
      </c>
      <c r="N1710" s="48">
        <v>3.375</v>
      </c>
      <c r="O1710" s="48">
        <v>56.1594203</v>
      </c>
      <c r="P1710" s="5">
        <v>41</v>
      </c>
      <c r="Q1710" s="3"/>
    </row>
    <row x14ac:dyDescent="0.25" r="1711" customHeight="1" ht="16.5">
      <c r="A1711" s="5">
        <v>93374</v>
      </c>
      <c r="B1711" s="3" t="s">
        <v>5920</v>
      </c>
      <c r="C1711" s="3" t="s">
        <v>5921</v>
      </c>
      <c r="D1711" s="5">
        <v>24</v>
      </c>
      <c r="E1711" s="3" t="s">
        <v>281</v>
      </c>
      <c r="F1711" s="5">
        <v>1</v>
      </c>
      <c r="G1711" s="5">
        <v>5</v>
      </c>
      <c r="H1711" s="3" t="s">
        <v>3</v>
      </c>
      <c r="I1711" s="3" t="s">
        <v>3</v>
      </c>
      <c r="J1711" s="5">
        <v>3</v>
      </c>
      <c r="K1711" s="3" t="s">
        <v>5922</v>
      </c>
      <c r="L1711" s="48">
        <v>7.2</v>
      </c>
      <c r="M1711" s="5">
        <v>75</v>
      </c>
      <c r="N1711" s="48">
        <v>4.953</v>
      </c>
      <c r="O1711" s="48">
        <v>73.27</v>
      </c>
      <c r="P1711" s="5">
        <v>23</v>
      </c>
      <c r="Q1711" s="3"/>
    </row>
    <row x14ac:dyDescent="0.25" r="1712" customHeight="1" ht="16.5">
      <c r="A1712" s="5">
        <v>93408</v>
      </c>
      <c r="B1712" s="3" t="s">
        <v>5923</v>
      </c>
      <c r="C1712" s="3" t="s">
        <v>5924</v>
      </c>
      <c r="D1712" s="5">
        <v>25</v>
      </c>
      <c r="E1712" s="3" t="s">
        <v>1545</v>
      </c>
      <c r="F1712" s="5">
        <v>8</v>
      </c>
      <c r="G1712" s="5">
        <v>53</v>
      </c>
      <c r="H1712" s="3" t="s">
        <v>3</v>
      </c>
      <c r="I1712" s="3" t="s">
        <v>3</v>
      </c>
      <c r="J1712" s="5">
        <v>3</v>
      </c>
      <c r="K1712" s="3" t="s">
        <v>5925</v>
      </c>
      <c r="L1712" s="48">
        <v>5.6</v>
      </c>
      <c r="M1712" s="5">
        <v>87</v>
      </c>
      <c r="N1712" s="48">
        <v>4.171</v>
      </c>
      <c r="O1712" s="48">
        <v>83.0935252</v>
      </c>
      <c r="P1712" s="5">
        <v>56</v>
      </c>
      <c r="Q1712" s="3"/>
    </row>
    <row x14ac:dyDescent="0.25" r="1713" customHeight="1" ht="16.5">
      <c r="A1713" s="5">
        <v>93410</v>
      </c>
      <c r="B1713" s="3" t="s">
        <v>5926</v>
      </c>
      <c r="C1713" s="3" t="s">
        <v>5927</v>
      </c>
      <c r="D1713" s="5">
        <v>12</v>
      </c>
      <c r="E1713" s="3" t="s">
        <v>912</v>
      </c>
      <c r="F1713" s="5">
        <v>1</v>
      </c>
      <c r="G1713" s="5">
        <v>9</v>
      </c>
      <c r="H1713" s="3" t="s">
        <v>4</v>
      </c>
      <c r="I1713" s="3" t="s">
        <v>3</v>
      </c>
      <c r="J1713" s="5">
        <v>3</v>
      </c>
      <c r="K1713" s="3" t="s">
        <v>5928</v>
      </c>
      <c r="L1713" s="48">
        <v>3.5</v>
      </c>
      <c r="M1713" s="5">
        <v>66</v>
      </c>
      <c r="N1713" s="48">
        <v>3.094</v>
      </c>
      <c r="O1713" s="48">
        <v>74.719</v>
      </c>
      <c r="P1713" s="5">
        <v>27</v>
      </c>
      <c r="Q1713" s="3"/>
    </row>
    <row x14ac:dyDescent="0.25" r="1714" customHeight="1" ht="16.5">
      <c r="A1714" s="5">
        <v>94325</v>
      </c>
      <c r="B1714" s="3" t="s">
        <v>5929</v>
      </c>
      <c r="C1714" s="3" t="s">
        <v>5930</v>
      </c>
      <c r="D1714" s="5">
        <v>42</v>
      </c>
      <c r="E1714" s="3" t="s">
        <v>982</v>
      </c>
      <c r="F1714" s="5">
        <v>10</v>
      </c>
      <c r="G1714" s="5">
        <v>71</v>
      </c>
      <c r="H1714" s="3" t="s">
        <v>3</v>
      </c>
      <c r="I1714" s="3" t="s">
        <v>3</v>
      </c>
      <c r="J1714" s="5">
        <v>2</v>
      </c>
      <c r="K1714" s="3" t="s">
        <v>5931</v>
      </c>
      <c r="L1714" s="48">
        <v>2.2</v>
      </c>
      <c r="M1714" s="5">
        <v>65</v>
      </c>
      <c r="N1714" s="48">
        <v>2.22</v>
      </c>
      <c r="O1714" s="48">
        <v>82.6732673</v>
      </c>
      <c r="P1714" s="5">
        <v>28</v>
      </c>
      <c r="Q1714" s="3"/>
    </row>
    <row x14ac:dyDescent="0.25" r="1715" customHeight="1" ht="16.5">
      <c r="A1715" s="5">
        <v>95409</v>
      </c>
      <c r="B1715" s="3" t="s">
        <v>5932</v>
      </c>
      <c r="C1715" s="3" t="s">
        <v>5933</v>
      </c>
      <c r="D1715" s="5">
        <v>15</v>
      </c>
      <c r="E1715" s="3" t="s">
        <v>82</v>
      </c>
      <c r="F1715" s="5">
        <v>3</v>
      </c>
      <c r="G1715" s="5">
        <v>9</v>
      </c>
      <c r="H1715" s="3" t="s">
        <v>3</v>
      </c>
      <c r="I1715" s="3" t="s">
        <v>3</v>
      </c>
      <c r="J1715" s="55"/>
      <c r="K1715" s="3"/>
      <c r="L1715" s="48">
        <v>7.6</v>
      </c>
      <c r="M1715" s="5">
        <v>83</v>
      </c>
      <c r="N1715" s="48">
        <v>6.852</v>
      </c>
      <c r="O1715" s="48">
        <v>86.2704918</v>
      </c>
      <c r="P1715" s="5">
        <v>35</v>
      </c>
      <c r="Q1715" s="3"/>
    </row>
    <row x14ac:dyDescent="0.25" r="1716" customHeight="1" ht="16.5">
      <c r="A1716" s="5">
        <v>95428</v>
      </c>
      <c r="B1716" s="3" t="s">
        <v>5934</v>
      </c>
      <c r="C1716" s="3" t="s">
        <v>5935</v>
      </c>
      <c r="D1716" s="5">
        <v>18</v>
      </c>
      <c r="E1716" s="3" t="s">
        <v>196</v>
      </c>
      <c r="F1716" s="5">
        <v>2</v>
      </c>
      <c r="G1716" s="5">
        <v>119</v>
      </c>
      <c r="H1716" s="3" t="s">
        <v>3</v>
      </c>
      <c r="I1716" s="3" t="s">
        <v>3</v>
      </c>
      <c r="J1716" s="55"/>
      <c r="K1716" s="3"/>
      <c r="L1716" s="5">
        <v>3</v>
      </c>
      <c r="M1716" s="5">
        <v>77</v>
      </c>
      <c r="N1716" s="13"/>
      <c r="O1716" s="13"/>
      <c r="P1716" s="5">
        <v>23</v>
      </c>
      <c r="Q1716" s="3"/>
    </row>
    <row x14ac:dyDescent="0.25" r="1717" customHeight="1" ht="16.5">
      <c r="A1717" s="5">
        <v>96196</v>
      </c>
      <c r="B1717" s="3" t="s">
        <v>5936</v>
      </c>
      <c r="C1717" s="3" t="s">
        <v>5937</v>
      </c>
      <c r="D1717" s="5">
        <v>42</v>
      </c>
      <c r="E1717" s="3" t="s">
        <v>982</v>
      </c>
      <c r="F1717" s="5">
        <v>3</v>
      </c>
      <c r="G1717" s="5">
        <v>28</v>
      </c>
      <c r="H1717" s="3" t="s">
        <v>3</v>
      </c>
      <c r="I1717" s="3" t="s">
        <v>3</v>
      </c>
      <c r="J1717" s="5">
        <v>3</v>
      </c>
      <c r="K1717" s="3" t="s">
        <v>5938</v>
      </c>
      <c r="L1717" s="48">
        <v>2.9</v>
      </c>
      <c r="M1717" s="5">
        <v>79</v>
      </c>
      <c r="N1717" s="48">
        <v>2.54</v>
      </c>
      <c r="O1717" s="48">
        <v>53.0188679</v>
      </c>
      <c r="P1717" s="5">
        <v>39</v>
      </c>
      <c r="Q1717" s="3"/>
    </row>
    <row x14ac:dyDescent="0.25" r="1718" customHeight="1" ht="16.5">
      <c r="A1718" s="5">
        <v>96250</v>
      </c>
      <c r="B1718" s="3" t="s">
        <v>5939</v>
      </c>
      <c r="C1718" s="3" t="s">
        <v>5940</v>
      </c>
      <c r="D1718" s="5">
        <v>18</v>
      </c>
      <c r="E1718" s="3" t="s">
        <v>196</v>
      </c>
      <c r="F1718" s="5">
        <v>77</v>
      </c>
      <c r="G1718" s="5">
        <v>362</v>
      </c>
      <c r="H1718" s="3" t="s">
        <v>3</v>
      </c>
      <c r="I1718" s="3" t="s">
        <v>3</v>
      </c>
      <c r="J1718" s="55"/>
      <c r="K1718" s="3"/>
      <c r="L1718" s="48">
        <v>3.1</v>
      </c>
      <c r="M1718" s="5">
        <v>84</v>
      </c>
      <c r="N1718" s="48">
        <v>1.601</v>
      </c>
      <c r="O1718" s="48">
        <v>44.5054945</v>
      </c>
      <c r="P1718" s="5">
        <v>33</v>
      </c>
      <c r="Q1718" s="3"/>
    </row>
    <row x14ac:dyDescent="0.25" r="1719" customHeight="1" ht="16.5">
      <c r="A1719" s="5">
        <v>96793</v>
      </c>
      <c r="B1719" s="3" t="s">
        <v>5941</v>
      </c>
      <c r="C1719" s="3" t="s">
        <v>5942</v>
      </c>
      <c r="D1719" s="5">
        <v>15</v>
      </c>
      <c r="E1719" s="3" t="s">
        <v>82</v>
      </c>
      <c r="F1719" s="5">
        <v>20</v>
      </c>
      <c r="G1719" s="5">
        <v>59</v>
      </c>
      <c r="H1719" s="3" t="s">
        <v>3</v>
      </c>
      <c r="I1719" s="3" t="s">
        <v>3</v>
      </c>
      <c r="J1719" s="5">
        <v>2</v>
      </c>
      <c r="K1719" s="3" t="s">
        <v>5943</v>
      </c>
      <c r="L1719" s="5">
        <v>7</v>
      </c>
      <c r="M1719" s="5">
        <v>85</v>
      </c>
      <c r="N1719" s="48">
        <v>4.605</v>
      </c>
      <c r="O1719" s="48">
        <v>77.8985507</v>
      </c>
      <c r="P1719" s="5">
        <v>70</v>
      </c>
      <c r="Q1719" s="3"/>
    </row>
    <row x14ac:dyDescent="0.25" r="1720" customHeight="1" ht="16.5">
      <c r="A1720" s="5">
        <v>97614</v>
      </c>
      <c r="B1720" s="3" t="s">
        <v>5944</v>
      </c>
      <c r="C1720" s="3" t="s">
        <v>5945</v>
      </c>
      <c r="D1720" s="5">
        <v>37</v>
      </c>
      <c r="E1720" s="3" t="s">
        <v>446</v>
      </c>
      <c r="F1720" s="5">
        <v>1</v>
      </c>
      <c r="G1720" s="5">
        <v>12</v>
      </c>
      <c r="H1720" s="3" t="s">
        <v>3</v>
      </c>
      <c r="I1720" s="3" t="s">
        <v>3</v>
      </c>
      <c r="J1720" s="55"/>
      <c r="K1720" s="3"/>
      <c r="L1720" s="48">
        <v>0.5</v>
      </c>
      <c r="M1720" s="5">
        <v>20</v>
      </c>
      <c r="N1720" s="13"/>
      <c r="O1720" s="13"/>
      <c r="P1720" s="5">
        <v>13</v>
      </c>
      <c r="Q1720" s="3"/>
    </row>
    <row x14ac:dyDescent="0.25" r="1721" customHeight="1" ht="16.5">
      <c r="A1721" s="5">
        <v>97797</v>
      </c>
      <c r="B1721" s="3" t="s">
        <v>5946</v>
      </c>
      <c r="C1721" s="3" t="s">
        <v>5947</v>
      </c>
      <c r="D1721" s="5">
        <v>4</v>
      </c>
      <c r="E1721" s="3" t="s">
        <v>243</v>
      </c>
      <c r="F1721" s="5">
        <v>2</v>
      </c>
      <c r="G1721" s="5">
        <v>13</v>
      </c>
      <c r="H1721" s="3" t="s">
        <v>3</v>
      </c>
      <c r="I1721" s="3" t="s">
        <v>3</v>
      </c>
      <c r="J1721" s="5">
        <v>3</v>
      </c>
      <c r="K1721" s="3" t="s">
        <v>5948</v>
      </c>
      <c r="L1721" s="48">
        <v>5.3</v>
      </c>
      <c r="M1721" s="5">
        <v>78</v>
      </c>
      <c r="N1721" s="48">
        <v>2.903</v>
      </c>
      <c r="O1721" s="48">
        <v>65.6976744</v>
      </c>
      <c r="P1721" s="5">
        <v>40</v>
      </c>
      <c r="Q1721" s="3"/>
    </row>
    <row x14ac:dyDescent="0.25" r="1722" customHeight="1" ht="16.5">
      <c r="A1722" s="5">
        <v>98618</v>
      </c>
      <c r="B1722" s="3" t="s">
        <v>5949</v>
      </c>
      <c r="C1722" s="3" t="s">
        <v>5950</v>
      </c>
      <c r="D1722" s="5">
        <v>17</v>
      </c>
      <c r="E1722" s="3" t="s">
        <v>311</v>
      </c>
      <c r="F1722" s="5">
        <v>4</v>
      </c>
      <c r="G1722" s="5">
        <v>48</v>
      </c>
      <c r="H1722" s="3" t="s">
        <v>3</v>
      </c>
      <c r="I1722" s="3" t="s">
        <v>3</v>
      </c>
      <c r="J1722" s="55"/>
      <c r="K1722" s="3"/>
      <c r="L1722" s="48">
        <v>4.2</v>
      </c>
      <c r="M1722" s="5">
        <v>85</v>
      </c>
      <c r="N1722" s="48">
        <v>2.689</v>
      </c>
      <c r="O1722" s="48">
        <v>72.5</v>
      </c>
      <c r="P1722" s="5">
        <v>47</v>
      </c>
      <c r="Q1722" s="3"/>
    </row>
    <row x14ac:dyDescent="0.25" r="1723" customHeight="1" ht="16.5">
      <c r="A1723" s="5">
        <v>98639</v>
      </c>
      <c r="B1723" s="3" t="s">
        <v>5951</v>
      </c>
      <c r="C1723" s="3" t="s">
        <v>5952</v>
      </c>
      <c r="D1723" s="5">
        <v>8</v>
      </c>
      <c r="E1723" s="3" t="s">
        <v>64</v>
      </c>
      <c r="F1723" s="5">
        <v>2</v>
      </c>
      <c r="G1723" s="5">
        <v>7</v>
      </c>
      <c r="H1723" s="3" t="s">
        <v>3</v>
      </c>
      <c r="I1723" s="3" t="s">
        <v>3</v>
      </c>
      <c r="J1723" s="5">
        <v>3</v>
      </c>
      <c r="K1723" s="3" t="s">
        <v>5953</v>
      </c>
      <c r="L1723" s="5">
        <v>5</v>
      </c>
      <c r="M1723" s="5">
        <v>76</v>
      </c>
      <c r="N1723" s="48">
        <v>3.216</v>
      </c>
      <c r="O1723" s="48">
        <v>63.5185185</v>
      </c>
      <c r="P1723" s="5">
        <v>46</v>
      </c>
      <c r="Q1723" s="3"/>
    </row>
    <row x14ac:dyDescent="0.25" r="1724" customHeight="1" ht="16.5">
      <c r="A1724" s="5">
        <v>98691</v>
      </c>
      <c r="B1724" s="3" t="s">
        <v>5954</v>
      </c>
      <c r="C1724" s="3" t="s">
        <v>5955</v>
      </c>
      <c r="D1724" s="5">
        <v>16</v>
      </c>
      <c r="E1724" s="3" t="s">
        <v>55</v>
      </c>
      <c r="F1724" s="5">
        <v>2</v>
      </c>
      <c r="G1724" s="5">
        <v>2</v>
      </c>
      <c r="H1724" s="3" t="s">
        <v>3</v>
      </c>
      <c r="I1724" s="3" t="s">
        <v>3</v>
      </c>
      <c r="J1724" s="5">
        <v>2</v>
      </c>
      <c r="K1724" s="3" t="s">
        <v>5956</v>
      </c>
      <c r="L1724" s="13"/>
      <c r="M1724" s="7"/>
      <c r="N1724" s="48">
        <v>5.316</v>
      </c>
      <c r="O1724" s="48">
        <v>83.6956522</v>
      </c>
      <c r="P1724" s="5">
        <v>34</v>
      </c>
      <c r="Q1724" s="3"/>
    </row>
    <row x14ac:dyDescent="0.25" r="1725" customHeight="1" ht="16.5">
      <c r="A1725" s="5">
        <v>98719</v>
      </c>
      <c r="B1725" s="3" t="s">
        <v>738</v>
      </c>
      <c r="C1725" s="3" t="s">
        <v>739</v>
      </c>
      <c r="D1725" s="5">
        <v>8</v>
      </c>
      <c r="E1725" s="3" t="s">
        <v>64</v>
      </c>
      <c r="F1725" s="5">
        <v>5</v>
      </c>
      <c r="G1725" s="5">
        <v>5</v>
      </c>
      <c r="H1725" s="3" t="s">
        <v>3</v>
      </c>
      <c r="I1725" s="3" t="s">
        <v>3</v>
      </c>
      <c r="J1725" s="5">
        <v>3</v>
      </c>
      <c r="K1725" s="3" t="s">
        <v>740</v>
      </c>
      <c r="L1725" s="48">
        <v>3.2</v>
      </c>
      <c r="M1725" s="5">
        <v>77</v>
      </c>
      <c r="N1725" s="48">
        <v>2.446</v>
      </c>
      <c r="O1725" s="48">
        <v>73.2142857</v>
      </c>
      <c r="P1725" s="5">
        <v>23</v>
      </c>
      <c r="Q1725" s="3"/>
    </row>
    <row x14ac:dyDescent="0.25" r="1726" customHeight="1" ht="16.5">
      <c r="A1726" s="5">
        <v>98964</v>
      </c>
      <c r="B1726" s="3" t="s">
        <v>5957</v>
      </c>
      <c r="C1726" s="3" t="s">
        <v>5958</v>
      </c>
      <c r="D1726" s="5">
        <v>4</v>
      </c>
      <c r="E1726" s="3" t="s">
        <v>243</v>
      </c>
      <c r="F1726" s="5">
        <v>2</v>
      </c>
      <c r="G1726" s="5">
        <v>179</v>
      </c>
      <c r="H1726" s="3" t="s">
        <v>3</v>
      </c>
      <c r="I1726" s="3" t="s">
        <v>3</v>
      </c>
      <c r="J1726" s="55"/>
      <c r="K1726" s="3"/>
      <c r="L1726" s="48">
        <v>5.4</v>
      </c>
      <c r="M1726" s="5">
        <v>83</v>
      </c>
      <c r="N1726" s="48">
        <v>3.807</v>
      </c>
      <c r="O1726" s="48">
        <v>80.8139535</v>
      </c>
      <c r="P1726" s="5">
        <v>44</v>
      </c>
      <c r="Q1726" s="3"/>
    </row>
    <row x14ac:dyDescent="0.25" r="1727" customHeight="1" ht="16.5">
      <c r="A1727" s="5">
        <v>99050</v>
      </c>
      <c r="B1727" s="3" t="s">
        <v>687</v>
      </c>
      <c r="C1727" s="3" t="s">
        <v>688</v>
      </c>
      <c r="D1727" s="5">
        <v>8</v>
      </c>
      <c r="E1727" s="3" t="s">
        <v>64</v>
      </c>
      <c r="F1727" s="5">
        <v>4</v>
      </c>
      <c r="G1727" s="5">
        <v>10</v>
      </c>
      <c r="H1727" s="3" t="s">
        <v>3</v>
      </c>
      <c r="I1727" s="3" t="s">
        <v>3</v>
      </c>
      <c r="J1727" s="5">
        <v>2</v>
      </c>
      <c r="K1727" s="3" t="s">
        <v>689</v>
      </c>
      <c r="L1727" s="48">
        <v>6.1</v>
      </c>
      <c r="M1727" s="5">
        <v>87</v>
      </c>
      <c r="N1727" s="48">
        <v>4.074</v>
      </c>
      <c r="O1727" s="48">
        <v>78.3333333</v>
      </c>
      <c r="P1727" s="5">
        <v>36</v>
      </c>
      <c r="Q1727" s="3"/>
    </row>
    <row x14ac:dyDescent="0.25" r="1728" customHeight="1" ht="16.5">
      <c r="A1728" s="5">
        <v>99172</v>
      </c>
      <c r="B1728" s="3" t="s">
        <v>5959</v>
      </c>
      <c r="C1728" s="3" t="s">
        <v>5960</v>
      </c>
      <c r="D1728" s="5">
        <v>4</v>
      </c>
      <c r="E1728" s="3" t="s">
        <v>243</v>
      </c>
      <c r="F1728" s="5">
        <v>1</v>
      </c>
      <c r="G1728" s="5">
        <v>179</v>
      </c>
      <c r="H1728" s="3" t="s">
        <v>3</v>
      </c>
      <c r="I1728" s="3" t="s">
        <v>3</v>
      </c>
      <c r="J1728" s="5">
        <v>3</v>
      </c>
      <c r="K1728" s="3" t="s">
        <v>5961</v>
      </c>
      <c r="L1728" s="48">
        <v>6.7</v>
      </c>
      <c r="M1728" s="5">
        <v>86</v>
      </c>
      <c r="N1728" s="13"/>
      <c r="O1728" s="13"/>
      <c r="P1728" s="5">
        <v>59</v>
      </c>
      <c r="Q1728" s="3"/>
    </row>
    <row x14ac:dyDescent="0.25" r="1729" customHeight="1" ht="16.5">
      <c r="A1729" s="5">
        <v>99238</v>
      </c>
      <c r="B1729" s="3" t="s">
        <v>5962</v>
      </c>
      <c r="C1729" s="3" t="s">
        <v>5963</v>
      </c>
      <c r="D1729" s="5">
        <v>15</v>
      </c>
      <c r="E1729" s="3" t="s">
        <v>82</v>
      </c>
      <c r="F1729" s="5">
        <v>4</v>
      </c>
      <c r="G1729" s="5">
        <v>19</v>
      </c>
      <c r="H1729" s="3" t="s">
        <v>3</v>
      </c>
      <c r="I1729" s="3" t="s">
        <v>3</v>
      </c>
      <c r="J1729" s="55"/>
      <c r="K1729" s="3"/>
      <c r="L1729" s="5">
        <v>7</v>
      </c>
      <c r="M1729" s="5">
        <v>85</v>
      </c>
      <c r="N1729" s="48">
        <v>4.608</v>
      </c>
      <c r="O1729" s="48">
        <v>85.3846154</v>
      </c>
      <c r="P1729" s="5">
        <v>32</v>
      </c>
      <c r="Q1729" s="3"/>
    </row>
    <row x14ac:dyDescent="0.25" r="1730" customHeight="1" ht="16.5">
      <c r="A1730" s="5">
        <v>99268</v>
      </c>
      <c r="B1730" s="3" t="s">
        <v>5964</v>
      </c>
      <c r="C1730" s="3" t="s">
        <v>5965</v>
      </c>
      <c r="D1730" s="5">
        <v>17</v>
      </c>
      <c r="E1730" s="3" t="s">
        <v>311</v>
      </c>
      <c r="F1730" s="5">
        <v>1</v>
      </c>
      <c r="G1730" s="5">
        <v>5</v>
      </c>
      <c r="H1730" s="3" t="s">
        <v>3</v>
      </c>
      <c r="I1730" s="3" t="s">
        <v>3</v>
      </c>
      <c r="J1730" s="55"/>
      <c r="K1730" s="3"/>
      <c r="L1730" s="48">
        <v>3.2</v>
      </c>
      <c r="M1730" s="5">
        <v>75</v>
      </c>
      <c r="N1730" s="48">
        <v>1.809</v>
      </c>
      <c r="O1730" s="48">
        <v>45.7317073</v>
      </c>
      <c r="P1730" s="5">
        <v>36</v>
      </c>
      <c r="Q1730" s="3"/>
    </row>
    <row x14ac:dyDescent="0.25" r="1731" customHeight="1" ht="16.5">
      <c r="A1731" s="5">
        <v>99510</v>
      </c>
      <c r="B1731" s="3" t="s">
        <v>5966</v>
      </c>
      <c r="C1731" s="3" t="s">
        <v>5967</v>
      </c>
      <c r="D1731" s="5">
        <v>16</v>
      </c>
      <c r="E1731" s="3" t="s">
        <v>55</v>
      </c>
      <c r="F1731" s="5">
        <v>22</v>
      </c>
      <c r="G1731" s="5">
        <v>22</v>
      </c>
      <c r="H1731" s="3" t="s">
        <v>3</v>
      </c>
      <c r="I1731" s="3" t="s">
        <v>3</v>
      </c>
      <c r="J1731" s="5">
        <v>2</v>
      </c>
      <c r="K1731" s="3" t="s">
        <v>5968</v>
      </c>
      <c r="L1731" s="48">
        <v>2.6</v>
      </c>
      <c r="M1731" s="5">
        <v>65</v>
      </c>
      <c r="N1731" s="48">
        <v>2.634</v>
      </c>
      <c r="O1731" s="48">
        <v>77.734375</v>
      </c>
      <c r="P1731" s="5">
        <v>35</v>
      </c>
      <c r="Q1731" s="3"/>
    </row>
    <row x14ac:dyDescent="0.25" r="1732" customHeight="1" ht="16.5">
      <c r="A1732" s="5">
        <v>99541</v>
      </c>
      <c r="B1732" s="3" t="s">
        <v>5969</v>
      </c>
      <c r="C1732" s="3" t="s">
        <v>5970</v>
      </c>
      <c r="D1732" s="5">
        <v>20</v>
      </c>
      <c r="E1732" s="3" t="s">
        <v>265</v>
      </c>
      <c r="F1732" s="5">
        <v>1</v>
      </c>
      <c r="G1732" s="5">
        <v>2</v>
      </c>
      <c r="H1732" s="3" t="s">
        <v>4</v>
      </c>
      <c r="I1732" s="3" t="s">
        <v>3</v>
      </c>
      <c r="J1732" s="5">
        <v>2</v>
      </c>
      <c r="K1732" s="3" t="s">
        <v>5323</v>
      </c>
      <c r="L1732" s="48">
        <v>2.3</v>
      </c>
      <c r="M1732" s="5">
        <v>70</v>
      </c>
      <c r="N1732" s="48">
        <v>1.34</v>
      </c>
      <c r="O1732" s="48">
        <v>31.4705882</v>
      </c>
      <c r="P1732" s="5">
        <v>24</v>
      </c>
      <c r="Q1732" s="3"/>
    </row>
    <row x14ac:dyDescent="0.25" r="1733" customHeight="1" ht="16.5">
      <c r="A1733" s="5">
        <v>99596</v>
      </c>
      <c r="B1733" s="3" t="s">
        <v>650</v>
      </c>
      <c r="C1733" s="3" t="s">
        <v>651</v>
      </c>
      <c r="D1733" s="5">
        <v>8</v>
      </c>
      <c r="E1733" s="3" t="s">
        <v>64</v>
      </c>
      <c r="F1733" s="5">
        <v>17</v>
      </c>
      <c r="G1733" s="5">
        <v>43</v>
      </c>
      <c r="H1733" s="3" t="s">
        <v>3</v>
      </c>
      <c r="I1733" s="3" t="s">
        <v>3</v>
      </c>
      <c r="J1733" s="5">
        <v>3</v>
      </c>
      <c r="K1733" s="3" t="s">
        <v>652</v>
      </c>
      <c r="L1733" s="48">
        <v>6.3</v>
      </c>
      <c r="M1733" s="5">
        <v>78</v>
      </c>
      <c r="N1733" s="48">
        <v>4.362</v>
      </c>
      <c r="O1733" s="48">
        <v>83.3333333</v>
      </c>
      <c r="P1733" s="5">
        <v>64</v>
      </c>
      <c r="Q1733" s="3"/>
    </row>
    <row x14ac:dyDescent="0.25" r="1734" customHeight="1" ht="16.5">
      <c r="A1734" s="5">
        <v>99737</v>
      </c>
      <c r="B1734" s="3" t="s">
        <v>5971</v>
      </c>
      <c r="C1734" s="3" t="s">
        <v>5972</v>
      </c>
      <c r="D1734" s="5">
        <v>3</v>
      </c>
      <c r="E1734" s="3" t="s">
        <v>146</v>
      </c>
      <c r="F1734" s="5">
        <v>1</v>
      </c>
      <c r="G1734" s="5">
        <v>1</v>
      </c>
      <c r="H1734" s="3" t="s">
        <v>3</v>
      </c>
      <c r="I1734" s="3" t="s">
        <v>3</v>
      </c>
      <c r="J1734" s="5">
        <v>3</v>
      </c>
      <c r="K1734" s="3" t="s">
        <v>5973</v>
      </c>
      <c r="L1734" s="48">
        <v>4.6</v>
      </c>
      <c r="M1734" s="5">
        <v>84</v>
      </c>
      <c r="N1734" s="48">
        <v>3.238</v>
      </c>
      <c r="O1734" s="48">
        <v>71.5116279</v>
      </c>
      <c r="P1734" s="5">
        <v>45</v>
      </c>
      <c r="Q1734" s="3"/>
    </row>
    <row x14ac:dyDescent="0.25" r="1735" customHeight="1" ht="16.5">
      <c r="A1735" s="5">
        <v>99855</v>
      </c>
      <c r="B1735" s="3" t="s">
        <v>5974</v>
      </c>
      <c r="C1735" s="3" t="s">
        <v>5975</v>
      </c>
      <c r="D1735" s="5">
        <v>24</v>
      </c>
      <c r="E1735" s="3" t="s">
        <v>281</v>
      </c>
      <c r="F1735" s="5">
        <v>3</v>
      </c>
      <c r="G1735" s="5">
        <v>8</v>
      </c>
      <c r="H1735" s="3" t="s">
        <v>2</v>
      </c>
      <c r="I1735" s="3" t="s">
        <v>3</v>
      </c>
      <c r="J1735" s="5">
        <v>3</v>
      </c>
      <c r="K1735" s="3" t="s">
        <v>5976</v>
      </c>
      <c r="L1735" s="48">
        <v>9.4</v>
      </c>
      <c r="M1735" s="5">
        <v>97</v>
      </c>
      <c r="N1735" s="13"/>
      <c r="O1735" s="13"/>
      <c r="P1735" s="5">
        <v>22</v>
      </c>
      <c r="Q1735" s="3"/>
    </row>
    <row x14ac:dyDescent="0.25" r="1736" customHeight="1" ht="16.5">
      <c r="A1736" s="5">
        <v>99923</v>
      </c>
      <c r="B1736" s="3" t="s">
        <v>5977</v>
      </c>
      <c r="C1736" s="3" t="s">
        <v>5978</v>
      </c>
      <c r="D1736" s="5">
        <v>20</v>
      </c>
      <c r="E1736" s="3" t="s">
        <v>265</v>
      </c>
      <c r="F1736" s="5">
        <v>3</v>
      </c>
      <c r="G1736" s="5">
        <v>42</v>
      </c>
      <c r="H1736" s="3" t="s">
        <v>5</v>
      </c>
      <c r="I1736" s="3" t="s">
        <v>3</v>
      </c>
      <c r="J1736" s="55"/>
      <c r="K1736" s="3"/>
      <c r="L1736" s="48">
        <v>1.5</v>
      </c>
      <c r="M1736" s="5">
        <v>57</v>
      </c>
      <c r="N1736" s="13"/>
      <c r="O1736" s="13"/>
      <c r="P1736" s="5">
        <v>18</v>
      </c>
      <c r="Q1736" s="3"/>
    </row>
    <row x14ac:dyDescent="0.25" r="1737" customHeight="1" ht="16.5">
      <c r="A1737" s="5">
        <v>99926</v>
      </c>
      <c r="B1737" s="3" t="s">
        <v>5979</v>
      </c>
      <c r="C1737" s="3" t="s">
        <v>5980</v>
      </c>
      <c r="D1737" s="5">
        <v>19</v>
      </c>
      <c r="E1737" s="3" t="s">
        <v>116</v>
      </c>
      <c r="F1737" s="5">
        <v>4</v>
      </c>
      <c r="G1737" s="5">
        <v>29</v>
      </c>
      <c r="H1737" s="3" t="s">
        <v>3</v>
      </c>
      <c r="I1737" s="3" t="s">
        <v>3</v>
      </c>
      <c r="J1737" s="5">
        <v>3</v>
      </c>
      <c r="K1737" s="3" t="s">
        <v>5981</v>
      </c>
      <c r="L1737" s="48">
        <v>5.9</v>
      </c>
      <c r="M1737" s="5">
        <v>84</v>
      </c>
      <c r="N1737" s="48">
        <v>2.879</v>
      </c>
      <c r="O1737" s="48">
        <v>55.7407407</v>
      </c>
      <c r="P1737" s="5">
        <v>40</v>
      </c>
      <c r="Q1737" s="3"/>
    </row>
    <row x14ac:dyDescent="0.25" r="1738" customHeight="1" ht="16.5">
      <c r="A1738" s="5">
        <v>99930</v>
      </c>
      <c r="B1738" s="3" t="s">
        <v>5982</v>
      </c>
      <c r="C1738" s="3" t="s">
        <v>5983</v>
      </c>
      <c r="D1738" s="5">
        <v>22</v>
      </c>
      <c r="E1738" s="3" t="s">
        <v>75</v>
      </c>
      <c r="F1738" s="5">
        <v>3</v>
      </c>
      <c r="G1738" s="5">
        <v>5</v>
      </c>
      <c r="H1738" s="3" t="s">
        <v>3</v>
      </c>
      <c r="I1738" s="3" t="s">
        <v>3</v>
      </c>
      <c r="J1738" s="5">
        <v>2</v>
      </c>
      <c r="K1738" s="3" t="s">
        <v>5984</v>
      </c>
      <c r="L1738" s="48">
        <v>6.3</v>
      </c>
      <c r="M1738" s="5">
        <v>84</v>
      </c>
      <c r="N1738" s="48">
        <v>4.357</v>
      </c>
      <c r="O1738" s="48">
        <v>79.2134831</v>
      </c>
      <c r="P1738" s="5">
        <v>30</v>
      </c>
      <c r="Q1738" s="3"/>
    </row>
    <row x14ac:dyDescent="0.25" r="1739" customHeight="1" ht="16.5">
      <c r="A1739" s="5">
        <v>100274</v>
      </c>
      <c r="B1739" s="3" t="s">
        <v>5985</v>
      </c>
      <c r="C1739" s="3" t="s">
        <v>5986</v>
      </c>
      <c r="D1739" s="5">
        <v>8</v>
      </c>
      <c r="E1739" s="3" t="s">
        <v>64</v>
      </c>
      <c r="F1739" s="5">
        <v>1</v>
      </c>
      <c r="G1739" s="5">
        <v>4</v>
      </c>
      <c r="H1739" s="3" t="s">
        <v>3</v>
      </c>
      <c r="I1739" s="3" t="s">
        <v>3</v>
      </c>
      <c r="J1739" s="5">
        <v>3</v>
      </c>
      <c r="K1739" s="3" t="s">
        <v>5987</v>
      </c>
      <c r="L1739" s="48">
        <v>5.1</v>
      </c>
      <c r="M1739" s="5">
        <v>75</v>
      </c>
      <c r="N1739" s="13"/>
      <c r="O1739" s="13"/>
      <c r="P1739" s="5">
        <v>31</v>
      </c>
      <c r="Q1739" s="3"/>
    </row>
    <row x14ac:dyDescent="0.25" r="1740" customHeight="1" ht="16.5">
      <c r="A1740" s="5">
        <v>100313</v>
      </c>
      <c r="B1740" s="3" t="s">
        <v>5988</v>
      </c>
      <c r="C1740" s="3" t="s">
        <v>5989</v>
      </c>
      <c r="D1740" s="5">
        <v>8</v>
      </c>
      <c r="E1740" s="3" t="s">
        <v>64</v>
      </c>
      <c r="F1740" s="5">
        <v>1</v>
      </c>
      <c r="G1740" s="5">
        <v>4</v>
      </c>
      <c r="H1740" s="3" t="s">
        <v>3</v>
      </c>
      <c r="I1740" s="3" t="s">
        <v>3</v>
      </c>
      <c r="J1740" s="55"/>
      <c r="K1740" s="3"/>
      <c r="L1740" s="48">
        <v>3.9</v>
      </c>
      <c r="M1740" s="5">
        <v>83</v>
      </c>
      <c r="N1740" s="48">
        <v>2.052</v>
      </c>
      <c r="O1740" s="48">
        <v>29.4444444</v>
      </c>
      <c r="P1740" s="5">
        <v>25</v>
      </c>
      <c r="Q1740" s="3"/>
    </row>
    <row x14ac:dyDescent="0.25" r="1741" customHeight="1" ht="16.5">
      <c r="A1741" s="5">
        <v>100406</v>
      </c>
      <c r="B1741" s="3" t="s">
        <v>557</v>
      </c>
      <c r="C1741" s="3" t="s">
        <v>558</v>
      </c>
      <c r="D1741" s="5">
        <v>15</v>
      </c>
      <c r="E1741" s="3" t="s">
        <v>82</v>
      </c>
      <c r="F1741" s="5">
        <v>7</v>
      </c>
      <c r="G1741" s="5">
        <v>18</v>
      </c>
      <c r="H1741" s="3" t="s">
        <v>3</v>
      </c>
      <c r="I1741" s="3" t="s">
        <v>3</v>
      </c>
      <c r="J1741" s="5">
        <v>3</v>
      </c>
      <c r="K1741" s="3" t="s">
        <v>559</v>
      </c>
      <c r="L1741" s="48">
        <v>7.9</v>
      </c>
      <c r="M1741" s="5">
        <v>87</v>
      </c>
      <c r="N1741" s="48">
        <v>5.028</v>
      </c>
      <c r="O1741" s="48">
        <v>83.8983051</v>
      </c>
      <c r="P1741" s="5">
        <v>45</v>
      </c>
      <c r="Q1741" s="3"/>
    </row>
    <row x14ac:dyDescent="0.25" r="1742" customHeight="1" ht="16.5">
      <c r="A1742" s="5">
        <v>100417</v>
      </c>
      <c r="B1742" s="3" t="s">
        <v>551</v>
      </c>
      <c r="C1742" s="3" t="s">
        <v>552</v>
      </c>
      <c r="D1742" s="5">
        <v>8</v>
      </c>
      <c r="E1742" s="3" t="s">
        <v>64</v>
      </c>
      <c r="F1742" s="5">
        <v>5</v>
      </c>
      <c r="G1742" s="5">
        <v>11</v>
      </c>
      <c r="H1742" s="3" t="s">
        <v>3</v>
      </c>
      <c r="I1742" s="3" t="s">
        <v>3</v>
      </c>
      <c r="J1742" s="5">
        <v>3</v>
      </c>
      <c r="K1742" s="3" t="s">
        <v>553</v>
      </c>
      <c r="L1742" s="48">
        <v>5.4</v>
      </c>
      <c r="M1742" s="5">
        <v>71</v>
      </c>
      <c r="N1742" s="48">
        <v>4.486</v>
      </c>
      <c r="O1742" s="48">
        <v>81.147541</v>
      </c>
      <c r="P1742" s="5">
        <v>45</v>
      </c>
      <c r="Q1742" s="3"/>
    </row>
    <row x14ac:dyDescent="0.25" r="1743" customHeight="1" ht="16.5">
      <c r="A1743" s="5">
        <v>100477</v>
      </c>
      <c r="B1743" s="3" t="s">
        <v>5990</v>
      </c>
      <c r="C1743" s="3" t="s">
        <v>5991</v>
      </c>
      <c r="D1743" s="5">
        <v>15</v>
      </c>
      <c r="E1743" s="3" t="s">
        <v>82</v>
      </c>
      <c r="F1743" s="5">
        <v>2</v>
      </c>
      <c r="G1743" s="5">
        <v>18</v>
      </c>
      <c r="H1743" s="3" t="s">
        <v>3</v>
      </c>
      <c r="I1743" s="3" t="s">
        <v>3</v>
      </c>
      <c r="J1743" s="55"/>
      <c r="K1743" s="3"/>
      <c r="L1743" s="48">
        <v>6.7</v>
      </c>
      <c r="M1743" s="5">
        <v>86</v>
      </c>
      <c r="N1743" s="48">
        <v>4.836</v>
      </c>
      <c r="O1743" s="48">
        <v>80.46875</v>
      </c>
      <c r="P1743" s="5">
        <v>57</v>
      </c>
      <c r="Q1743" s="3"/>
    </row>
    <row x14ac:dyDescent="0.25" r="1744" customHeight="1" ht="16.5">
      <c r="A1744" s="5">
        <v>100491</v>
      </c>
      <c r="B1744" s="3" t="s">
        <v>5992</v>
      </c>
      <c r="C1744" s="3" t="s">
        <v>5993</v>
      </c>
      <c r="D1744" s="5">
        <v>15</v>
      </c>
      <c r="E1744" s="3" t="s">
        <v>82</v>
      </c>
      <c r="F1744" s="5">
        <v>7</v>
      </c>
      <c r="G1744" s="5">
        <v>11</v>
      </c>
      <c r="H1744" s="3" t="s">
        <v>3</v>
      </c>
      <c r="I1744" s="3" t="s">
        <v>3</v>
      </c>
      <c r="J1744" s="55"/>
      <c r="K1744" s="3"/>
      <c r="L1744" s="48">
        <v>5.8</v>
      </c>
      <c r="M1744" s="5">
        <v>80</v>
      </c>
      <c r="N1744" s="48">
        <v>3.662</v>
      </c>
      <c r="O1744" s="48">
        <v>70.3947368</v>
      </c>
      <c r="P1744" s="5">
        <v>30</v>
      </c>
      <c r="Q1744" s="3"/>
    </row>
    <row x14ac:dyDescent="0.25" r="1745" customHeight="1" ht="16.5">
      <c r="A1745" s="5">
        <v>100673</v>
      </c>
      <c r="B1745" s="3" t="s">
        <v>5994</v>
      </c>
      <c r="C1745" s="3" t="s">
        <v>5995</v>
      </c>
      <c r="D1745" s="5">
        <v>16</v>
      </c>
      <c r="E1745" s="3" t="s">
        <v>55</v>
      </c>
      <c r="F1745" s="5">
        <v>29</v>
      </c>
      <c r="G1745" s="5">
        <v>29</v>
      </c>
      <c r="H1745" s="3" t="s">
        <v>3</v>
      </c>
      <c r="I1745" s="3" t="s">
        <v>3</v>
      </c>
      <c r="J1745" s="5">
        <v>2</v>
      </c>
      <c r="K1745" s="3" t="s">
        <v>5996</v>
      </c>
      <c r="L1745" s="48">
        <v>5.7</v>
      </c>
      <c r="M1745" s="5">
        <v>87</v>
      </c>
      <c r="N1745" s="48">
        <v>4.35</v>
      </c>
      <c r="O1745" s="5">
        <v>75</v>
      </c>
      <c r="P1745" s="5">
        <v>54</v>
      </c>
      <c r="Q1745" s="3"/>
    </row>
    <row x14ac:dyDescent="0.25" r="1746" customHeight="1" ht="16.5">
      <c r="A1746" s="5">
        <v>100697</v>
      </c>
      <c r="B1746" s="3" t="s">
        <v>5997</v>
      </c>
      <c r="C1746" s="3" t="s">
        <v>5998</v>
      </c>
      <c r="D1746" s="5">
        <v>24</v>
      </c>
      <c r="E1746" s="3" t="s">
        <v>281</v>
      </c>
      <c r="F1746" s="5">
        <v>5</v>
      </c>
      <c r="G1746" s="5">
        <v>18</v>
      </c>
      <c r="H1746" s="3" t="s">
        <v>3</v>
      </c>
      <c r="I1746" s="3" t="s">
        <v>3</v>
      </c>
      <c r="J1746" s="5">
        <v>3</v>
      </c>
      <c r="K1746" s="3" t="s">
        <v>5999</v>
      </c>
      <c r="L1746" s="48">
        <v>2.8</v>
      </c>
      <c r="M1746" s="5">
        <v>75</v>
      </c>
      <c r="N1746" s="48">
        <v>1.923</v>
      </c>
      <c r="O1746" s="48">
        <v>52.5641026</v>
      </c>
      <c r="P1746" s="5">
        <v>23</v>
      </c>
      <c r="Q1746" s="3"/>
    </row>
    <row x14ac:dyDescent="0.25" r="1747" customHeight="1" ht="16.5">
      <c r="A1747" s="5">
        <v>100714</v>
      </c>
      <c r="B1747" s="3" t="s">
        <v>6000</v>
      </c>
      <c r="C1747" s="3" t="s">
        <v>6001</v>
      </c>
      <c r="D1747" s="5">
        <v>16</v>
      </c>
      <c r="E1747" s="3" t="s">
        <v>55</v>
      </c>
      <c r="F1747" s="5">
        <v>7</v>
      </c>
      <c r="G1747" s="5">
        <v>7</v>
      </c>
      <c r="H1747" s="3" t="s">
        <v>3</v>
      </c>
      <c r="I1747" s="3" t="s">
        <v>3</v>
      </c>
      <c r="J1747" s="5">
        <v>2</v>
      </c>
      <c r="K1747" s="3" t="s">
        <v>6002</v>
      </c>
      <c r="L1747" s="48">
        <v>6.3</v>
      </c>
      <c r="M1747" s="5">
        <v>74</v>
      </c>
      <c r="N1747" s="48">
        <v>5.263</v>
      </c>
      <c r="O1747" s="48">
        <v>82.103321</v>
      </c>
      <c r="P1747" s="5">
        <v>33</v>
      </c>
      <c r="Q1747" s="3"/>
    </row>
    <row x14ac:dyDescent="0.25" r="1748" customHeight="1" ht="16.5">
      <c r="A1748" s="5">
        <v>101440</v>
      </c>
      <c r="B1748" s="3" t="s">
        <v>6003</v>
      </c>
      <c r="C1748" s="3" t="s">
        <v>6004</v>
      </c>
      <c r="D1748" s="5">
        <v>38</v>
      </c>
      <c r="E1748" s="3" t="s">
        <v>127</v>
      </c>
      <c r="F1748" s="5">
        <v>3</v>
      </c>
      <c r="G1748" s="5">
        <v>130</v>
      </c>
      <c r="H1748" s="3"/>
      <c r="I1748" s="3" t="s">
        <v>3</v>
      </c>
      <c r="J1748" s="55"/>
      <c r="K1748" s="3"/>
      <c r="L1748" s="48">
        <v>0.4</v>
      </c>
      <c r="M1748" s="5">
        <v>20</v>
      </c>
      <c r="N1748" s="13"/>
      <c r="O1748" s="13"/>
      <c r="P1748" s="5">
        <v>16</v>
      </c>
      <c r="Q1748" s="3"/>
    </row>
    <row x14ac:dyDescent="0.25" r="1749" customHeight="1" ht="16.5">
      <c r="A1749" s="5">
        <v>101831</v>
      </c>
      <c r="B1749" s="3" t="s">
        <v>6005</v>
      </c>
      <c r="C1749" s="3" t="s">
        <v>6006</v>
      </c>
      <c r="D1749" s="5">
        <v>7</v>
      </c>
      <c r="E1749" s="3" t="s">
        <v>1210</v>
      </c>
      <c r="F1749" s="5">
        <v>40</v>
      </c>
      <c r="G1749" s="5">
        <v>377</v>
      </c>
      <c r="H1749" s="3" t="s">
        <v>3</v>
      </c>
      <c r="I1749" s="3" t="s">
        <v>3</v>
      </c>
      <c r="J1749" s="5">
        <v>3</v>
      </c>
      <c r="K1749" s="3" t="s">
        <v>6007</v>
      </c>
      <c r="L1749" s="48">
        <v>3.5</v>
      </c>
      <c r="M1749" s="5">
        <v>84</v>
      </c>
      <c r="N1749" s="48">
        <v>2.379</v>
      </c>
      <c r="O1749" s="48">
        <v>55.6338028</v>
      </c>
      <c r="P1749" s="5">
        <v>61</v>
      </c>
      <c r="Q1749" s="3"/>
    </row>
    <row x14ac:dyDescent="0.25" r="1750" customHeight="1" ht="16.5">
      <c r="A1750" s="5">
        <v>102082</v>
      </c>
      <c r="B1750" s="3" t="s">
        <v>6008</v>
      </c>
      <c r="C1750" s="3" t="s">
        <v>6009</v>
      </c>
      <c r="D1750" s="5">
        <v>7</v>
      </c>
      <c r="E1750" s="3" t="s">
        <v>1210</v>
      </c>
      <c r="F1750" s="5">
        <v>1</v>
      </c>
      <c r="G1750" s="5">
        <v>17</v>
      </c>
      <c r="H1750" s="3" t="s">
        <v>3</v>
      </c>
      <c r="I1750" s="3" t="s">
        <v>3</v>
      </c>
      <c r="J1750" s="5">
        <v>3</v>
      </c>
      <c r="K1750" s="3" t="s">
        <v>6010</v>
      </c>
      <c r="L1750" s="48">
        <v>4.4</v>
      </c>
      <c r="M1750" s="5">
        <v>82</v>
      </c>
      <c r="N1750" s="13"/>
      <c r="O1750" s="13"/>
      <c r="P1750" s="5">
        <v>32</v>
      </c>
      <c r="Q1750" s="3"/>
    </row>
    <row x14ac:dyDescent="0.25" r="1751" customHeight="1" ht="16.5">
      <c r="A1751" s="5">
        <v>102086</v>
      </c>
      <c r="B1751" s="3" t="s">
        <v>463</v>
      </c>
      <c r="C1751" s="3" t="s">
        <v>464</v>
      </c>
      <c r="D1751" s="5">
        <v>15</v>
      </c>
      <c r="E1751" s="3" t="s">
        <v>82</v>
      </c>
      <c r="F1751" s="5">
        <v>3</v>
      </c>
      <c r="G1751" s="5">
        <v>8</v>
      </c>
      <c r="H1751" s="3" t="s">
        <v>3</v>
      </c>
      <c r="I1751" s="3" t="s">
        <v>3</v>
      </c>
      <c r="J1751" s="5">
        <v>2</v>
      </c>
      <c r="K1751" s="3" t="s">
        <v>465</v>
      </c>
      <c r="L1751" s="48">
        <v>3.8</v>
      </c>
      <c r="M1751" s="5">
        <v>82</v>
      </c>
      <c r="N1751" s="13"/>
      <c r="O1751" s="13"/>
      <c r="P1751" s="5">
        <v>30</v>
      </c>
      <c r="Q1751" s="3"/>
    </row>
    <row x14ac:dyDescent="0.25" r="1752" customHeight="1" ht="16.5">
      <c r="A1752" s="5">
        <v>102455</v>
      </c>
      <c r="B1752" s="3" t="s">
        <v>6011</v>
      </c>
      <c r="C1752" s="3" t="s">
        <v>6012</v>
      </c>
      <c r="D1752" s="5">
        <v>36</v>
      </c>
      <c r="E1752" s="3" t="s">
        <v>3905</v>
      </c>
      <c r="F1752" s="5">
        <v>1</v>
      </c>
      <c r="G1752" s="5">
        <v>102</v>
      </c>
      <c r="H1752" s="3" t="s">
        <v>3</v>
      </c>
      <c r="I1752" s="3" t="s">
        <v>3</v>
      </c>
      <c r="J1752" s="5">
        <v>2</v>
      </c>
      <c r="K1752" s="3" t="s">
        <v>6013</v>
      </c>
      <c r="L1752" s="13"/>
      <c r="M1752" s="7"/>
      <c r="N1752" s="13"/>
      <c r="O1752" s="13"/>
      <c r="P1752" s="5">
        <v>6</v>
      </c>
      <c r="Q1752" s="3"/>
    </row>
    <row x14ac:dyDescent="0.25" r="1753" customHeight="1" ht="16.5">
      <c r="A1753" s="5">
        <v>102683</v>
      </c>
      <c r="B1753" s="3" t="s">
        <v>6014</v>
      </c>
      <c r="C1753" s="3" t="s">
        <v>6015</v>
      </c>
      <c r="D1753" s="5">
        <v>22</v>
      </c>
      <c r="E1753" s="3" t="s">
        <v>75</v>
      </c>
      <c r="F1753" s="5">
        <v>2</v>
      </c>
      <c r="G1753" s="5">
        <v>4</v>
      </c>
      <c r="H1753" s="3" t="s">
        <v>3</v>
      </c>
      <c r="I1753" s="3" t="s">
        <v>3</v>
      </c>
      <c r="J1753" s="5">
        <v>3</v>
      </c>
      <c r="K1753" s="3" t="s">
        <v>6016</v>
      </c>
      <c r="L1753" s="48">
        <v>5.1</v>
      </c>
      <c r="M1753" s="5">
        <v>94</v>
      </c>
      <c r="N1753" s="48">
        <v>3.481</v>
      </c>
      <c r="O1753" s="48">
        <v>70.1851852</v>
      </c>
      <c r="P1753" s="5">
        <v>30</v>
      </c>
      <c r="Q1753" s="3"/>
    </row>
    <row x14ac:dyDescent="0.25" r="1754" customHeight="1" ht="16.5">
      <c r="A1754" s="5">
        <v>102730</v>
      </c>
      <c r="B1754" s="3" t="s">
        <v>6017</v>
      </c>
      <c r="C1754" s="3" t="s">
        <v>6018</v>
      </c>
      <c r="D1754" s="5">
        <v>23</v>
      </c>
      <c r="E1754" s="3" t="s">
        <v>2298</v>
      </c>
      <c r="F1754" s="5">
        <v>2</v>
      </c>
      <c r="G1754" s="5">
        <v>43</v>
      </c>
      <c r="H1754" s="3" t="s">
        <v>3</v>
      </c>
      <c r="I1754" s="3" t="s">
        <v>3</v>
      </c>
      <c r="J1754" s="5">
        <v>2</v>
      </c>
      <c r="K1754" s="3" t="s">
        <v>6019</v>
      </c>
      <c r="L1754" s="48">
        <v>3.7</v>
      </c>
      <c r="M1754" s="5">
        <v>86</v>
      </c>
      <c r="N1754" s="48">
        <v>2.289</v>
      </c>
      <c r="O1754" s="48">
        <v>74.5283019</v>
      </c>
      <c r="P1754" s="5">
        <v>23</v>
      </c>
      <c r="Q1754" s="3"/>
    </row>
    <row x14ac:dyDescent="0.25" r="1755" customHeight="1" ht="16.5">
      <c r="A1755" s="5">
        <v>102731</v>
      </c>
      <c r="B1755" s="3" t="s">
        <v>6020</v>
      </c>
      <c r="C1755" s="3" t="s">
        <v>6021</v>
      </c>
      <c r="D1755" s="5">
        <v>24</v>
      </c>
      <c r="E1755" s="3" t="s">
        <v>281</v>
      </c>
      <c r="F1755" s="5">
        <v>4</v>
      </c>
      <c r="G1755" s="5">
        <v>198</v>
      </c>
      <c r="H1755" s="3" t="s">
        <v>5</v>
      </c>
      <c r="I1755" s="3" t="s">
        <v>3</v>
      </c>
      <c r="J1755" s="55"/>
      <c r="K1755" s="3"/>
      <c r="L1755" s="48">
        <v>1.2</v>
      </c>
      <c r="M1755" s="5">
        <v>58</v>
      </c>
      <c r="N1755" s="48">
        <v>0.916</v>
      </c>
      <c r="O1755" s="48">
        <v>35.7142857</v>
      </c>
      <c r="P1755" s="5">
        <v>15</v>
      </c>
      <c r="Q1755" s="3"/>
    </row>
    <row x14ac:dyDescent="0.25" r="1756" customHeight="1" ht="16.5">
      <c r="A1756" s="5">
        <v>102814</v>
      </c>
      <c r="B1756" s="3" t="s">
        <v>6022</v>
      </c>
      <c r="C1756" s="3" t="s">
        <v>6023</v>
      </c>
      <c r="D1756" s="5">
        <v>15</v>
      </c>
      <c r="E1756" s="3" t="s">
        <v>82</v>
      </c>
      <c r="F1756" s="5">
        <v>1</v>
      </c>
      <c r="G1756" s="5">
        <v>4</v>
      </c>
      <c r="H1756" s="3" t="s">
        <v>3</v>
      </c>
      <c r="I1756" s="3" t="s">
        <v>3</v>
      </c>
      <c r="J1756" s="55"/>
      <c r="K1756" s="3"/>
      <c r="L1756" s="48">
        <v>2.5</v>
      </c>
      <c r="M1756" s="5">
        <v>83</v>
      </c>
      <c r="N1756" s="13"/>
      <c r="O1756" s="13"/>
      <c r="P1756" s="5">
        <v>23</v>
      </c>
      <c r="Q1756" s="3"/>
    </row>
    <row x14ac:dyDescent="0.25" r="1757" customHeight="1" ht="16.5">
      <c r="A1757" s="5">
        <v>103408</v>
      </c>
      <c r="B1757" s="3" t="s">
        <v>1759</v>
      </c>
      <c r="C1757" s="3" t="s">
        <v>1760</v>
      </c>
      <c r="D1757" s="5">
        <v>15</v>
      </c>
      <c r="E1757" s="3" t="s">
        <v>82</v>
      </c>
      <c r="F1757" s="5">
        <v>4</v>
      </c>
      <c r="G1757" s="5">
        <v>3</v>
      </c>
      <c r="H1757" s="3" t="s">
        <v>3</v>
      </c>
      <c r="I1757" s="3" t="s">
        <v>3</v>
      </c>
      <c r="J1757" s="5">
        <v>2</v>
      </c>
      <c r="K1757" s="3" t="s">
        <v>1761</v>
      </c>
      <c r="L1757" s="48">
        <v>6.6</v>
      </c>
      <c r="M1757" s="5">
        <v>85</v>
      </c>
      <c r="N1757" s="48">
        <v>5.178</v>
      </c>
      <c r="O1757" s="48">
        <v>81.7343173</v>
      </c>
      <c r="P1757" s="5">
        <v>34</v>
      </c>
      <c r="Q1757" s="3"/>
    </row>
    <row x14ac:dyDescent="0.25" r="1758" customHeight="1" ht="16.5">
      <c r="A1758" s="5">
        <v>103447</v>
      </c>
      <c r="B1758" s="3" t="s">
        <v>392</v>
      </c>
      <c r="C1758" s="3" t="s">
        <v>393</v>
      </c>
      <c r="D1758" s="5">
        <v>20</v>
      </c>
      <c r="E1758" s="3" t="s">
        <v>265</v>
      </c>
      <c r="F1758" s="5">
        <v>7</v>
      </c>
      <c r="G1758" s="5">
        <v>5</v>
      </c>
      <c r="H1758" s="3" t="s">
        <v>3</v>
      </c>
      <c r="I1758" s="3" t="s">
        <v>3</v>
      </c>
      <c r="J1758" s="5">
        <v>2</v>
      </c>
      <c r="K1758" s="3" t="s">
        <v>394</v>
      </c>
      <c r="L1758" s="48">
        <v>4.5</v>
      </c>
      <c r="M1758" s="5">
        <v>84</v>
      </c>
      <c r="N1758" s="48">
        <v>3.594</v>
      </c>
      <c r="O1758" s="48">
        <v>81.0880829</v>
      </c>
      <c r="P1758" s="5">
        <v>44</v>
      </c>
      <c r="Q1758" s="3"/>
    </row>
    <row x14ac:dyDescent="0.25" r="1759" customHeight="1" ht="16.5">
      <c r="A1759" s="5">
        <v>103611</v>
      </c>
      <c r="B1759" s="3" t="s">
        <v>6024</v>
      </c>
      <c r="C1759" s="3" t="s">
        <v>6025</v>
      </c>
      <c r="D1759" s="5">
        <v>21</v>
      </c>
      <c r="E1759" s="3" t="s">
        <v>60</v>
      </c>
      <c r="F1759" s="5">
        <v>2</v>
      </c>
      <c r="G1759" s="5">
        <v>16</v>
      </c>
      <c r="H1759" s="3" t="s">
        <v>3</v>
      </c>
      <c r="I1759" s="3" t="s">
        <v>3</v>
      </c>
      <c r="J1759" s="5">
        <v>2</v>
      </c>
      <c r="K1759" s="3" t="s">
        <v>6026</v>
      </c>
      <c r="L1759" s="48">
        <v>3.4</v>
      </c>
      <c r="M1759" s="5">
        <v>77</v>
      </c>
      <c r="N1759" s="13"/>
      <c r="O1759" s="13"/>
      <c r="P1759" s="5">
        <v>32</v>
      </c>
      <c r="Q1759" s="3"/>
    </row>
    <row x14ac:dyDescent="0.25" r="1760" customHeight="1" ht="16.5">
      <c r="A1760" s="5">
        <v>103681</v>
      </c>
      <c r="B1760" s="3" t="s">
        <v>6027</v>
      </c>
      <c r="C1760" s="3" t="s">
        <v>6028</v>
      </c>
      <c r="D1760" s="5">
        <v>4</v>
      </c>
      <c r="E1760" s="3" t="s">
        <v>243</v>
      </c>
      <c r="F1760" s="5">
        <v>2</v>
      </c>
      <c r="G1760" s="5">
        <v>12</v>
      </c>
      <c r="H1760" s="3" t="s">
        <v>3</v>
      </c>
      <c r="I1760" s="3" t="s">
        <v>3</v>
      </c>
      <c r="J1760" s="55"/>
      <c r="K1760" s="3"/>
      <c r="L1760" s="48">
        <v>5.2</v>
      </c>
      <c r="M1760" s="5">
        <v>78</v>
      </c>
      <c r="N1760" s="48">
        <v>2.753</v>
      </c>
      <c r="O1760" s="48">
        <v>53.3898305</v>
      </c>
      <c r="P1760" s="5">
        <v>34</v>
      </c>
      <c r="Q1760" s="3"/>
    </row>
    <row x14ac:dyDescent="0.25" r="1761" customHeight="1" ht="16.5">
      <c r="A1761" s="5">
        <v>103701</v>
      </c>
      <c r="B1761" s="3" t="s">
        <v>6029</v>
      </c>
      <c r="C1761" s="3" t="s">
        <v>6030</v>
      </c>
      <c r="D1761" s="5">
        <v>22</v>
      </c>
      <c r="E1761" s="3" t="s">
        <v>75</v>
      </c>
      <c r="F1761" s="5">
        <v>3</v>
      </c>
      <c r="G1761" s="5">
        <v>18</v>
      </c>
      <c r="H1761" s="3" t="s">
        <v>3</v>
      </c>
      <c r="I1761" s="3" t="s">
        <v>3</v>
      </c>
      <c r="J1761" s="5">
        <v>2</v>
      </c>
      <c r="K1761" s="3" t="s">
        <v>6031</v>
      </c>
      <c r="L1761" s="48">
        <v>4.5</v>
      </c>
      <c r="M1761" s="5">
        <v>91</v>
      </c>
      <c r="N1761" s="48">
        <v>2.418</v>
      </c>
      <c r="O1761" s="48">
        <v>73.8235294</v>
      </c>
      <c r="P1761" s="5">
        <v>30</v>
      </c>
      <c r="Q1761" s="3"/>
    </row>
    <row x14ac:dyDescent="0.25" r="1762" customHeight="1" ht="16.5">
      <c r="A1762" s="5">
        <v>103704</v>
      </c>
      <c r="B1762" s="3" t="s">
        <v>6032</v>
      </c>
      <c r="C1762" s="3" t="s">
        <v>6033</v>
      </c>
      <c r="D1762" s="5">
        <v>21</v>
      </c>
      <c r="E1762" s="3" t="s">
        <v>60</v>
      </c>
      <c r="F1762" s="5">
        <v>5</v>
      </c>
      <c r="G1762" s="5">
        <v>7</v>
      </c>
      <c r="H1762" s="3" t="s">
        <v>3</v>
      </c>
      <c r="I1762" s="3" t="s">
        <v>3</v>
      </c>
      <c r="J1762" s="5">
        <v>3</v>
      </c>
      <c r="K1762" s="3" t="s">
        <v>6034</v>
      </c>
      <c r="L1762" s="48">
        <v>4.3</v>
      </c>
      <c r="M1762" s="5">
        <v>80</v>
      </c>
      <c r="N1762" s="48">
        <v>3.365</v>
      </c>
      <c r="O1762" s="48">
        <v>57.8651685</v>
      </c>
      <c r="P1762" s="5">
        <v>46</v>
      </c>
      <c r="Q1762" s="3"/>
    </row>
    <row x14ac:dyDescent="0.25" r="1763" customHeight="1" ht="16.5">
      <c r="A1763" s="5">
        <v>103746</v>
      </c>
      <c r="B1763" s="3" t="s">
        <v>6035</v>
      </c>
      <c r="C1763" s="3" t="s">
        <v>6036</v>
      </c>
      <c r="D1763" s="5">
        <v>17</v>
      </c>
      <c r="E1763" s="3" t="s">
        <v>311</v>
      </c>
      <c r="F1763" s="5">
        <v>7</v>
      </c>
      <c r="G1763" s="5">
        <v>54</v>
      </c>
      <c r="H1763" s="3" t="s">
        <v>3</v>
      </c>
      <c r="I1763" s="3" t="s">
        <v>3</v>
      </c>
      <c r="J1763" s="55"/>
      <c r="K1763" s="3"/>
      <c r="L1763" s="48">
        <v>3.9</v>
      </c>
      <c r="M1763" s="5">
        <v>78</v>
      </c>
      <c r="N1763" s="13"/>
      <c r="O1763" s="13"/>
      <c r="P1763" s="5">
        <v>21</v>
      </c>
      <c r="Q1763" s="3"/>
    </row>
    <row x14ac:dyDescent="0.25" r="1764" customHeight="1" ht="16.5">
      <c r="A1764" s="5">
        <v>103855</v>
      </c>
      <c r="B1764" s="3" t="s">
        <v>380</v>
      </c>
      <c r="C1764" s="3" t="s">
        <v>381</v>
      </c>
      <c r="D1764" s="5">
        <v>15</v>
      </c>
      <c r="E1764" s="3" t="s">
        <v>82</v>
      </c>
      <c r="F1764" s="5">
        <v>11</v>
      </c>
      <c r="G1764" s="5">
        <v>22</v>
      </c>
      <c r="H1764" s="3" t="s">
        <v>2</v>
      </c>
      <c r="I1764" s="3" t="s">
        <v>3</v>
      </c>
      <c r="J1764" s="5">
        <v>2</v>
      </c>
      <c r="K1764" s="3" t="s">
        <v>382</v>
      </c>
      <c r="L1764" s="48">
        <v>5.2</v>
      </c>
      <c r="M1764" s="5">
        <v>98</v>
      </c>
      <c r="N1764" s="48">
        <v>3.862</v>
      </c>
      <c r="O1764" s="48">
        <v>67.0289855</v>
      </c>
      <c r="P1764" s="5">
        <v>28</v>
      </c>
      <c r="Q1764" s="3"/>
    </row>
    <row x14ac:dyDescent="0.25" r="1765" customHeight="1" ht="16.5">
      <c r="A1765" s="5">
        <v>104005</v>
      </c>
      <c r="B1765" s="3" t="s">
        <v>6037</v>
      </c>
      <c r="C1765" s="3" t="s">
        <v>6038</v>
      </c>
      <c r="D1765" s="5">
        <v>15</v>
      </c>
      <c r="E1765" s="3" t="s">
        <v>82</v>
      </c>
      <c r="F1765" s="5">
        <v>1</v>
      </c>
      <c r="G1765" s="5">
        <v>3</v>
      </c>
      <c r="H1765" s="3" t="s">
        <v>3</v>
      </c>
      <c r="I1765" s="3" t="s">
        <v>3</v>
      </c>
      <c r="J1765" s="55"/>
      <c r="K1765" s="3"/>
      <c r="L1765" s="48">
        <v>3.1</v>
      </c>
      <c r="M1765" s="5">
        <v>86</v>
      </c>
      <c r="N1765" s="13"/>
      <c r="O1765" s="13"/>
      <c r="P1765" s="5">
        <v>18</v>
      </c>
      <c r="Q1765" s="3"/>
    </row>
    <row x14ac:dyDescent="0.25" r="1766" customHeight="1" ht="16.5">
      <c r="A1766" s="5">
        <v>104048</v>
      </c>
      <c r="B1766" s="3" t="s">
        <v>6039</v>
      </c>
      <c r="C1766" s="3" t="s">
        <v>6040</v>
      </c>
      <c r="D1766" s="5">
        <v>16</v>
      </c>
      <c r="E1766" s="3" t="s">
        <v>55</v>
      </c>
      <c r="F1766" s="5">
        <v>10</v>
      </c>
      <c r="G1766" s="5">
        <v>10</v>
      </c>
      <c r="H1766" s="3" t="s">
        <v>2</v>
      </c>
      <c r="I1766" s="3" t="s">
        <v>3</v>
      </c>
      <c r="J1766" s="5">
        <v>2</v>
      </c>
      <c r="K1766" s="3" t="s">
        <v>6041</v>
      </c>
      <c r="L1766" s="48">
        <v>7.8</v>
      </c>
      <c r="M1766" s="5">
        <v>93</v>
      </c>
      <c r="N1766" s="13"/>
      <c r="O1766" s="13"/>
      <c r="P1766" s="5">
        <v>32</v>
      </c>
      <c r="Q1766" s="3"/>
    </row>
    <row x14ac:dyDescent="0.25" r="1767" customHeight="1" ht="16.5">
      <c r="A1767" s="5">
        <v>104051</v>
      </c>
      <c r="B1767" s="3" t="s">
        <v>6042</v>
      </c>
      <c r="C1767" s="3" t="s">
        <v>6043</v>
      </c>
      <c r="D1767" s="5">
        <v>24</v>
      </c>
      <c r="E1767" s="3" t="s">
        <v>281</v>
      </c>
      <c r="F1767" s="5">
        <v>7</v>
      </c>
      <c r="G1767" s="5">
        <v>89</v>
      </c>
      <c r="H1767" s="3" t="s">
        <v>3</v>
      </c>
      <c r="I1767" s="3" t="s">
        <v>3</v>
      </c>
      <c r="J1767" s="5">
        <v>3</v>
      </c>
      <c r="K1767" s="3" t="s">
        <v>6044</v>
      </c>
      <c r="L1767" s="48">
        <v>2.6</v>
      </c>
      <c r="M1767" s="5">
        <v>84</v>
      </c>
      <c r="N1767" s="48">
        <v>2.245</v>
      </c>
      <c r="O1767" s="48">
        <v>86.879</v>
      </c>
      <c r="P1767" s="5">
        <v>25</v>
      </c>
      <c r="Q1767" s="3"/>
    </row>
    <row x14ac:dyDescent="0.25" r="1768" customHeight="1" ht="16.5">
      <c r="A1768" s="5">
        <v>104280</v>
      </c>
      <c r="B1768" s="3" t="s">
        <v>6045</v>
      </c>
      <c r="C1768" s="3" t="s">
        <v>6046</v>
      </c>
      <c r="D1768" s="5">
        <v>2</v>
      </c>
      <c r="E1768" s="3" t="s">
        <v>1463</v>
      </c>
      <c r="F1768" s="5">
        <v>1</v>
      </c>
      <c r="G1768" s="5">
        <v>10</v>
      </c>
      <c r="H1768" s="3" t="s">
        <v>3</v>
      </c>
      <c r="I1768" s="3" t="s">
        <v>3</v>
      </c>
      <c r="J1768" s="55"/>
      <c r="K1768" s="3"/>
      <c r="L1768" s="48">
        <v>3.8</v>
      </c>
      <c r="M1768" s="5">
        <v>78</v>
      </c>
      <c r="N1768" s="48">
        <v>4.594</v>
      </c>
      <c r="O1768" s="48">
        <v>83.0128205</v>
      </c>
      <c r="P1768" s="5">
        <v>28</v>
      </c>
      <c r="Q1768" s="3"/>
    </row>
    <row x14ac:dyDescent="0.25" r="1769" customHeight="1" ht="16.5">
      <c r="A1769" s="5">
        <v>104366</v>
      </c>
      <c r="B1769" s="3" t="s">
        <v>6047</v>
      </c>
      <c r="C1769" s="3" t="s">
        <v>6048</v>
      </c>
      <c r="D1769" s="5">
        <v>4</v>
      </c>
      <c r="E1769" s="3" t="s">
        <v>243</v>
      </c>
      <c r="F1769" s="5">
        <v>2</v>
      </c>
      <c r="G1769" s="5">
        <v>4</v>
      </c>
      <c r="H1769" s="3" t="s">
        <v>3</v>
      </c>
      <c r="I1769" s="3" t="s">
        <v>3</v>
      </c>
      <c r="J1769" s="5">
        <v>3</v>
      </c>
      <c r="K1769" s="3" t="s">
        <v>6049</v>
      </c>
      <c r="L1769" s="48">
        <v>6.5</v>
      </c>
      <c r="M1769" s="5">
        <v>81</v>
      </c>
      <c r="N1769" s="48">
        <v>4.152</v>
      </c>
      <c r="O1769" s="48">
        <v>64.4736842</v>
      </c>
      <c r="P1769" s="5">
        <v>39</v>
      </c>
      <c r="Q1769" s="3"/>
    </row>
    <row x14ac:dyDescent="0.25" r="1770" customHeight="1" ht="16.5">
      <c r="A1770" s="5">
        <v>104453</v>
      </c>
      <c r="B1770" s="3" t="s">
        <v>6050</v>
      </c>
      <c r="C1770" s="3" t="s">
        <v>6051</v>
      </c>
      <c r="D1770" s="5">
        <v>8</v>
      </c>
      <c r="E1770" s="3" t="s">
        <v>64</v>
      </c>
      <c r="F1770" s="5">
        <v>4</v>
      </c>
      <c r="G1770" s="5">
        <v>8</v>
      </c>
      <c r="H1770" s="3" t="s">
        <v>3</v>
      </c>
      <c r="I1770" s="3" t="s">
        <v>3</v>
      </c>
      <c r="J1770" s="5">
        <v>3</v>
      </c>
      <c r="K1770" s="3" t="s">
        <v>6052</v>
      </c>
      <c r="L1770" s="48">
        <v>6.6</v>
      </c>
      <c r="M1770" s="5">
        <v>79</v>
      </c>
      <c r="N1770" s="48">
        <v>3.673</v>
      </c>
      <c r="O1770" s="48">
        <v>61.1111111</v>
      </c>
      <c r="P1770" s="5">
        <v>50</v>
      </c>
      <c r="Q1770" s="3"/>
    </row>
    <row x14ac:dyDescent="0.25" r="1771" customHeight="1" ht="16.5">
      <c r="A1771" s="5">
        <v>104532</v>
      </c>
      <c r="B1771" s="3" t="s">
        <v>347</v>
      </c>
      <c r="C1771" s="3" t="s">
        <v>348</v>
      </c>
      <c r="D1771" s="5">
        <v>9</v>
      </c>
      <c r="E1771" s="3" t="s">
        <v>120</v>
      </c>
      <c r="F1771" s="5">
        <v>24</v>
      </c>
      <c r="G1771" s="5">
        <v>49</v>
      </c>
      <c r="H1771" s="3" t="s">
        <v>3</v>
      </c>
      <c r="I1771" s="3" t="s">
        <v>3</v>
      </c>
      <c r="J1771" s="5">
        <v>3</v>
      </c>
      <c r="K1771" s="3" t="s">
        <v>349</v>
      </c>
      <c r="L1771" s="5">
        <v>5</v>
      </c>
      <c r="M1771" s="5">
        <v>87</v>
      </c>
      <c r="N1771" s="48">
        <v>4.621</v>
      </c>
      <c r="O1771" s="48">
        <v>84.483</v>
      </c>
      <c r="P1771" s="5">
        <v>29</v>
      </c>
      <c r="Q1771" s="3"/>
    </row>
    <row x14ac:dyDescent="0.25" r="1772" customHeight="1" ht="16.5">
      <c r="A1772" s="5">
        <v>104724</v>
      </c>
      <c r="B1772" s="3" t="s">
        <v>6053</v>
      </c>
      <c r="C1772" s="3" t="s">
        <v>6054</v>
      </c>
      <c r="D1772" s="5">
        <v>16</v>
      </c>
      <c r="E1772" s="3" t="s">
        <v>55</v>
      </c>
      <c r="F1772" s="5">
        <v>18</v>
      </c>
      <c r="G1772" s="5">
        <v>18</v>
      </c>
      <c r="H1772" s="3" t="s">
        <v>3</v>
      </c>
      <c r="I1772" s="3" t="s">
        <v>3</v>
      </c>
      <c r="J1772" s="5">
        <v>2</v>
      </c>
      <c r="K1772" s="3" t="s">
        <v>6055</v>
      </c>
      <c r="L1772" s="48">
        <v>6.4</v>
      </c>
      <c r="M1772" s="5">
        <v>85</v>
      </c>
      <c r="N1772" s="48">
        <v>5.129</v>
      </c>
      <c r="O1772" s="48">
        <v>83.9285714</v>
      </c>
      <c r="P1772" s="5">
        <v>30</v>
      </c>
      <c r="Q1772" s="3"/>
    </row>
    <row x14ac:dyDescent="0.25" r="1773" customHeight="1" ht="16.5">
      <c r="A1773" s="5">
        <v>104780</v>
      </c>
      <c r="B1773" s="3" t="s">
        <v>6056</v>
      </c>
      <c r="C1773" s="3" t="s">
        <v>6057</v>
      </c>
      <c r="D1773" s="5">
        <v>18</v>
      </c>
      <c r="E1773" s="3" t="s">
        <v>196</v>
      </c>
      <c r="F1773" s="5">
        <v>5</v>
      </c>
      <c r="G1773" s="5">
        <v>51</v>
      </c>
      <c r="H1773" s="3" t="s">
        <v>3</v>
      </c>
      <c r="I1773" s="3" t="s">
        <v>3</v>
      </c>
      <c r="J1773" s="55"/>
      <c r="K1773" s="3"/>
      <c r="L1773" s="5">
        <v>3</v>
      </c>
      <c r="M1773" s="5">
        <v>78</v>
      </c>
      <c r="N1773" s="48">
        <v>1.339</v>
      </c>
      <c r="O1773" s="48">
        <v>24.7252747</v>
      </c>
      <c r="P1773" s="5">
        <v>24</v>
      </c>
      <c r="Q1773" s="3"/>
    </row>
    <row x14ac:dyDescent="0.25" r="1774" customHeight="1" ht="16.5">
      <c r="A1774" s="5">
        <v>105113</v>
      </c>
      <c r="B1774" s="3" t="s">
        <v>319</v>
      </c>
      <c r="C1774" s="3" t="s">
        <v>320</v>
      </c>
      <c r="D1774" s="5">
        <v>15</v>
      </c>
      <c r="E1774" s="3" t="s">
        <v>82</v>
      </c>
      <c r="F1774" s="5">
        <v>2</v>
      </c>
      <c r="G1774" s="5">
        <v>6</v>
      </c>
      <c r="H1774" s="3" t="s">
        <v>2</v>
      </c>
      <c r="I1774" s="3" t="s">
        <v>3</v>
      </c>
      <c r="J1774" s="5">
        <v>2</v>
      </c>
      <c r="K1774" s="3" t="s">
        <v>321</v>
      </c>
      <c r="L1774" s="48">
        <v>5.2</v>
      </c>
      <c r="M1774" s="5">
        <v>98</v>
      </c>
      <c r="N1774" s="48">
        <v>3.267</v>
      </c>
      <c r="O1774" s="48">
        <v>59.6045198</v>
      </c>
      <c r="P1774" s="5">
        <v>27</v>
      </c>
      <c r="Q1774" s="3"/>
    </row>
    <row x14ac:dyDescent="0.25" r="1775" customHeight="1" ht="16.5">
      <c r="A1775" s="5">
        <v>105148</v>
      </c>
      <c r="B1775" s="3" t="s">
        <v>6058</v>
      </c>
      <c r="C1775" s="3" t="s">
        <v>6059</v>
      </c>
      <c r="D1775" s="5">
        <v>22</v>
      </c>
      <c r="E1775" s="3" t="s">
        <v>75</v>
      </c>
      <c r="F1775" s="5">
        <v>2</v>
      </c>
      <c r="G1775" s="5">
        <v>5</v>
      </c>
      <c r="H1775" s="3" t="s">
        <v>2</v>
      </c>
      <c r="I1775" s="3" t="s">
        <v>3</v>
      </c>
      <c r="J1775" s="5">
        <v>2</v>
      </c>
      <c r="K1775" s="3" t="s">
        <v>6060</v>
      </c>
      <c r="L1775" s="48">
        <v>6.2</v>
      </c>
      <c r="M1775" s="5">
        <v>95</v>
      </c>
      <c r="N1775" s="48">
        <v>3.429</v>
      </c>
      <c r="O1775" s="48">
        <v>90.234375</v>
      </c>
      <c r="P1775" s="5">
        <v>38</v>
      </c>
      <c r="Q1775" s="3"/>
    </row>
    <row x14ac:dyDescent="0.25" r="1776" customHeight="1" ht="16.5">
      <c r="A1776" s="5">
        <v>105369</v>
      </c>
      <c r="B1776" s="3" t="s">
        <v>6061</v>
      </c>
      <c r="C1776" s="3" t="s">
        <v>6062</v>
      </c>
      <c r="D1776" s="5">
        <v>45</v>
      </c>
      <c r="E1776" s="3" t="s">
        <v>324</v>
      </c>
      <c r="F1776" s="5">
        <v>1</v>
      </c>
      <c r="G1776" s="5">
        <v>2</v>
      </c>
      <c r="H1776" s="3" t="s">
        <v>3</v>
      </c>
      <c r="I1776" s="3" t="s">
        <v>3</v>
      </c>
      <c r="J1776" s="55"/>
      <c r="K1776" s="3"/>
      <c r="L1776" s="48">
        <v>4.5</v>
      </c>
      <c r="M1776" s="5">
        <v>87</v>
      </c>
      <c r="N1776" s="48">
        <v>2.405</v>
      </c>
      <c r="O1776" s="48">
        <v>43.3823529</v>
      </c>
      <c r="P1776" s="5">
        <v>32</v>
      </c>
      <c r="Q1776" s="3"/>
    </row>
    <row x14ac:dyDescent="0.25" r="1777" customHeight="1" ht="16.5">
      <c r="A1777" s="5">
        <v>105629</v>
      </c>
      <c r="B1777" s="3" t="s">
        <v>6063</v>
      </c>
      <c r="C1777" s="3" t="s">
        <v>6064</v>
      </c>
      <c r="D1777" s="5">
        <v>16</v>
      </c>
      <c r="E1777" s="3" t="s">
        <v>55</v>
      </c>
      <c r="F1777" s="5">
        <v>2</v>
      </c>
      <c r="G1777" s="5">
        <v>2</v>
      </c>
      <c r="H1777" s="3" t="s">
        <v>3</v>
      </c>
      <c r="I1777" s="3" t="s">
        <v>3</v>
      </c>
      <c r="J1777" s="55"/>
      <c r="K1777" s="3"/>
      <c r="L1777" s="48">
        <v>2.9</v>
      </c>
      <c r="M1777" s="5">
        <v>83</v>
      </c>
      <c r="N1777" s="13"/>
      <c r="O1777" s="13"/>
      <c r="P1777" s="5">
        <v>22</v>
      </c>
      <c r="Q1777" s="3"/>
    </row>
    <row x14ac:dyDescent="0.25" r="1778" customHeight="1" ht="16.5">
      <c r="A1778" s="5">
        <v>105702</v>
      </c>
      <c r="B1778" s="3" t="s">
        <v>6065</v>
      </c>
      <c r="C1778" s="3" t="s">
        <v>6066</v>
      </c>
      <c r="D1778" s="5">
        <v>15</v>
      </c>
      <c r="E1778" s="3" t="s">
        <v>82</v>
      </c>
      <c r="F1778" s="5">
        <v>2</v>
      </c>
      <c r="G1778" s="5">
        <v>4</v>
      </c>
      <c r="H1778" s="3" t="s">
        <v>3</v>
      </c>
      <c r="I1778" s="3" t="s">
        <v>3</v>
      </c>
      <c r="J1778" s="5">
        <v>2</v>
      </c>
      <c r="K1778" s="3" t="s">
        <v>6067</v>
      </c>
      <c r="L1778" s="48">
        <v>4.2</v>
      </c>
      <c r="M1778" s="5">
        <v>84</v>
      </c>
      <c r="N1778" s="48">
        <v>2.548</v>
      </c>
      <c r="O1778" s="48">
        <v>76.171875</v>
      </c>
      <c r="P1778" s="5">
        <v>28</v>
      </c>
      <c r="Q1778" s="3"/>
    </row>
    <row x14ac:dyDescent="0.25" r="1779" customHeight="1" ht="16.5">
      <c r="A1779" s="5">
        <v>105733</v>
      </c>
      <c r="B1779" s="3" t="s">
        <v>6068</v>
      </c>
      <c r="C1779" s="3" t="s">
        <v>6069</v>
      </c>
      <c r="D1779" s="5">
        <v>20</v>
      </c>
      <c r="E1779" s="3" t="s">
        <v>265</v>
      </c>
      <c r="F1779" s="5">
        <v>2</v>
      </c>
      <c r="G1779" s="5">
        <v>5</v>
      </c>
      <c r="H1779" s="3" t="s">
        <v>3</v>
      </c>
      <c r="I1779" s="3" t="s">
        <v>3</v>
      </c>
      <c r="J1779" s="55"/>
      <c r="K1779" s="3"/>
      <c r="L1779" s="48">
        <v>2.9</v>
      </c>
      <c r="M1779" s="5">
        <v>84</v>
      </c>
      <c r="N1779" s="48">
        <v>2.753</v>
      </c>
      <c r="O1779" s="48">
        <v>69.118</v>
      </c>
      <c r="P1779" s="5">
        <v>25</v>
      </c>
      <c r="Q1779" s="3"/>
    </row>
    <row x14ac:dyDescent="0.25" r="1780" customHeight="1" ht="16.5">
      <c r="A1780" s="5">
        <v>105879</v>
      </c>
      <c r="B1780" s="3" t="s">
        <v>6070</v>
      </c>
      <c r="C1780" s="3" t="s">
        <v>6071</v>
      </c>
      <c r="D1780" s="5">
        <v>16</v>
      </c>
      <c r="E1780" s="3" t="s">
        <v>55</v>
      </c>
      <c r="F1780" s="5">
        <v>4</v>
      </c>
      <c r="G1780" s="5">
        <v>4</v>
      </c>
      <c r="H1780" s="3" t="s">
        <v>3</v>
      </c>
      <c r="I1780" s="3" t="s">
        <v>3</v>
      </c>
      <c r="J1780" s="55"/>
      <c r="K1780" s="3"/>
      <c r="L1780" s="48">
        <v>4.3</v>
      </c>
      <c r="M1780" s="5">
        <v>76</v>
      </c>
      <c r="N1780" s="48">
        <v>3.478</v>
      </c>
      <c r="O1780" s="48">
        <v>82.8244275</v>
      </c>
      <c r="P1780" s="5">
        <v>43</v>
      </c>
      <c r="Q1780" s="3"/>
    </row>
    <row x14ac:dyDescent="0.25" r="1781" customHeight="1" ht="16.5">
      <c r="A1781" s="5">
        <v>105895</v>
      </c>
      <c r="B1781" s="3" t="s">
        <v>6072</v>
      </c>
      <c r="C1781" s="3" t="s">
        <v>6073</v>
      </c>
      <c r="D1781" s="5">
        <v>22</v>
      </c>
      <c r="E1781" s="3" t="s">
        <v>75</v>
      </c>
      <c r="F1781" s="5">
        <v>2</v>
      </c>
      <c r="G1781" s="5">
        <v>5</v>
      </c>
      <c r="H1781" s="3" t="s">
        <v>3</v>
      </c>
      <c r="I1781" s="3" t="s">
        <v>3</v>
      </c>
      <c r="J1781" s="55"/>
      <c r="K1781" s="3"/>
      <c r="L1781" s="48">
        <v>3.8</v>
      </c>
      <c r="M1781" s="5">
        <v>93</v>
      </c>
      <c r="N1781" s="13"/>
      <c r="O1781" s="13"/>
      <c r="P1781" s="5">
        <v>32</v>
      </c>
      <c r="Q1781" s="3"/>
    </row>
    <row x14ac:dyDescent="0.25" r="1782" customHeight="1" ht="16.5">
      <c r="A1782" s="5">
        <v>105948</v>
      </c>
      <c r="B1782" s="3" t="s">
        <v>6074</v>
      </c>
      <c r="C1782" s="3" t="s">
        <v>6075</v>
      </c>
      <c r="D1782" s="5">
        <v>35</v>
      </c>
      <c r="E1782" s="3" t="s">
        <v>667</v>
      </c>
      <c r="F1782" s="5">
        <v>1</v>
      </c>
      <c r="G1782" s="5">
        <v>2</v>
      </c>
      <c r="H1782" s="3" t="s">
        <v>3</v>
      </c>
      <c r="I1782" s="3" t="s">
        <v>3</v>
      </c>
      <c r="J1782" s="5">
        <v>3</v>
      </c>
      <c r="K1782" s="3" t="s">
        <v>6076</v>
      </c>
      <c r="L1782" s="13"/>
      <c r="M1782" s="7"/>
      <c r="N1782" s="48">
        <v>3.526</v>
      </c>
      <c r="O1782" s="48">
        <v>75.9259259</v>
      </c>
      <c r="P1782" s="5">
        <v>22</v>
      </c>
      <c r="Q1782" s="3"/>
    </row>
    <row x14ac:dyDescent="0.25" r="1783" customHeight="1" ht="16.5">
      <c r="A1783" s="5">
        <v>105957</v>
      </c>
      <c r="B1783" s="3" t="s">
        <v>260</v>
      </c>
      <c r="C1783" s="3" t="s">
        <v>261</v>
      </c>
      <c r="D1783" s="5">
        <v>15</v>
      </c>
      <c r="E1783" s="3" t="s">
        <v>82</v>
      </c>
      <c r="F1783" s="5">
        <v>6</v>
      </c>
      <c r="G1783" s="5">
        <v>8</v>
      </c>
      <c r="H1783" s="3" t="s">
        <v>3</v>
      </c>
      <c r="I1783" s="3" t="s">
        <v>3</v>
      </c>
      <c r="J1783" s="5">
        <v>2</v>
      </c>
      <c r="K1783" s="3" t="s">
        <v>262</v>
      </c>
      <c r="L1783" s="48">
        <v>5.2</v>
      </c>
      <c r="M1783" s="5">
        <v>75</v>
      </c>
      <c r="N1783" s="48">
        <v>3.66</v>
      </c>
      <c r="O1783" s="48">
        <v>73.7745098</v>
      </c>
      <c r="P1783" s="5">
        <v>43</v>
      </c>
      <c r="Q1783" s="3"/>
    </row>
    <row x14ac:dyDescent="0.25" r="1784" customHeight="1" ht="16.5">
      <c r="A1784" s="5">
        <v>106008</v>
      </c>
      <c r="B1784" s="3" t="s">
        <v>254</v>
      </c>
      <c r="C1784" s="3" t="s">
        <v>255</v>
      </c>
      <c r="D1784" s="5">
        <v>6</v>
      </c>
      <c r="E1784" s="3" t="s">
        <v>56</v>
      </c>
      <c r="F1784" s="5">
        <v>12</v>
      </c>
      <c r="G1784" s="5">
        <v>14</v>
      </c>
      <c r="H1784" s="3" t="s">
        <v>3</v>
      </c>
      <c r="I1784" s="3" t="s">
        <v>3</v>
      </c>
      <c r="J1784" s="5">
        <v>2</v>
      </c>
      <c r="K1784" s="3" t="s">
        <v>256</v>
      </c>
      <c r="L1784" s="48">
        <v>5.4</v>
      </c>
      <c r="M1784" s="5">
        <v>78</v>
      </c>
      <c r="N1784" s="48">
        <v>3.509</v>
      </c>
      <c r="O1784" s="48">
        <v>71.8137255</v>
      </c>
      <c r="P1784" s="5">
        <v>21</v>
      </c>
      <c r="Q1784" s="3"/>
    </row>
    <row x14ac:dyDescent="0.25" r="1785" customHeight="1" ht="16.5">
      <c r="A1785" s="5">
        <v>106072</v>
      </c>
      <c r="B1785" s="3" t="s">
        <v>6077</v>
      </c>
      <c r="C1785" s="3" t="s">
        <v>6078</v>
      </c>
      <c r="D1785" s="5">
        <v>6</v>
      </c>
      <c r="E1785" s="3" t="s">
        <v>56</v>
      </c>
      <c r="F1785" s="5">
        <v>10</v>
      </c>
      <c r="G1785" s="5">
        <v>23</v>
      </c>
      <c r="H1785" s="3" t="s">
        <v>3</v>
      </c>
      <c r="I1785" s="3" t="s">
        <v>3</v>
      </c>
      <c r="J1785" s="5">
        <v>2</v>
      </c>
      <c r="K1785" s="3" t="s">
        <v>6079</v>
      </c>
      <c r="L1785" s="48">
        <v>5.8</v>
      </c>
      <c r="M1785" s="5">
        <v>73</v>
      </c>
      <c r="N1785" s="48">
        <v>5.201</v>
      </c>
      <c r="O1785" s="48">
        <v>86.5853659</v>
      </c>
      <c r="P1785" s="5">
        <v>45</v>
      </c>
      <c r="Q1785" s="3"/>
    </row>
    <row x14ac:dyDescent="0.25" r="1786" customHeight="1" ht="16.5">
      <c r="A1786" s="5">
        <v>106085</v>
      </c>
      <c r="B1786" s="3" t="s">
        <v>1011</v>
      </c>
      <c r="C1786" s="3" t="s">
        <v>1012</v>
      </c>
      <c r="D1786" s="5">
        <v>22</v>
      </c>
      <c r="E1786" s="3" t="s">
        <v>75</v>
      </c>
      <c r="F1786" s="5">
        <v>20</v>
      </c>
      <c r="G1786" s="5">
        <v>25</v>
      </c>
      <c r="H1786" s="3" t="s">
        <v>3</v>
      </c>
      <c r="I1786" s="3" t="s">
        <v>3</v>
      </c>
      <c r="J1786" s="5">
        <v>3</v>
      </c>
      <c r="K1786" s="3" t="s">
        <v>1013</v>
      </c>
      <c r="L1786" s="48">
        <v>5.5</v>
      </c>
      <c r="M1786" s="5">
        <v>90</v>
      </c>
      <c r="N1786" s="48">
        <v>3.067</v>
      </c>
      <c r="O1786" s="48">
        <v>93.4782609</v>
      </c>
      <c r="P1786" s="5">
        <v>31</v>
      </c>
      <c r="Q1786" s="3"/>
    </row>
    <row x14ac:dyDescent="0.25" r="1787" customHeight="1" ht="16.5">
      <c r="A1787" s="5">
        <v>106160</v>
      </c>
      <c r="B1787" s="3" t="s">
        <v>6080</v>
      </c>
      <c r="C1787" s="3" t="s">
        <v>6081</v>
      </c>
      <c r="D1787" s="5">
        <v>20</v>
      </c>
      <c r="E1787" s="3" t="s">
        <v>265</v>
      </c>
      <c r="F1787" s="5">
        <v>1</v>
      </c>
      <c r="G1787" s="5">
        <v>6</v>
      </c>
      <c r="H1787" s="3" t="s">
        <v>3</v>
      </c>
      <c r="I1787" s="3" t="s">
        <v>3</v>
      </c>
      <c r="J1787" s="5">
        <v>3</v>
      </c>
      <c r="K1787" s="3" t="s">
        <v>6082</v>
      </c>
      <c r="L1787" s="48">
        <v>0.6</v>
      </c>
      <c r="M1787" s="5">
        <v>83</v>
      </c>
      <c r="N1787" s="13"/>
      <c r="O1787" s="13"/>
      <c r="P1787" s="5">
        <v>20</v>
      </c>
      <c r="Q1787" s="3"/>
    </row>
    <row x14ac:dyDescent="0.25" r="1788" customHeight="1" ht="16.5">
      <c r="A1788" s="5">
        <v>106206</v>
      </c>
      <c r="B1788" s="3" t="s">
        <v>6083</v>
      </c>
      <c r="C1788" s="3" t="s">
        <v>6084</v>
      </c>
      <c r="D1788" s="5">
        <v>15</v>
      </c>
      <c r="E1788" s="3" t="s">
        <v>82</v>
      </c>
      <c r="F1788" s="5">
        <v>1</v>
      </c>
      <c r="G1788" s="5">
        <v>5</v>
      </c>
      <c r="H1788" s="3" t="s">
        <v>3</v>
      </c>
      <c r="I1788" s="3" t="s">
        <v>3</v>
      </c>
      <c r="J1788" s="55"/>
      <c r="K1788" s="3"/>
      <c r="L1788" s="48">
        <v>1.8</v>
      </c>
      <c r="M1788" s="5">
        <v>75</v>
      </c>
      <c r="N1788" s="13"/>
      <c r="O1788" s="13"/>
      <c r="P1788" s="5">
        <v>12</v>
      </c>
      <c r="Q1788" s="3"/>
    </row>
    <row x14ac:dyDescent="0.25" r="1789" customHeight="1" ht="16.5">
      <c r="A1789" s="5">
        <v>106643</v>
      </c>
      <c r="B1789" s="3" t="s">
        <v>1887</v>
      </c>
      <c r="C1789" s="3" t="s">
        <v>1888</v>
      </c>
      <c r="D1789" s="5">
        <v>19</v>
      </c>
      <c r="E1789" s="3" t="s">
        <v>116</v>
      </c>
      <c r="F1789" s="5">
        <v>3</v>
      </c>
      <c r="G1789" s="5">
        <v>6</v>
      </c>
      <c r="H1789" s="3" t="s">
        <v>3</v>
      </c>
      <c r="I1789" s="3" t="s">
        <v>3</v>
      </c>
      <c r="J1789" s="5">
        <v>3</v>
      </c>
      <c r="K1789" s="3" t="s">
        <v>1889</v>
      </c>
      <c r="L1789" s="48">
        <v>3.5</v>
      </c>
      <c r="M1789" s="5">
        <v>79</v>
      </c>
      <c r="N1789" s="13"/>
      <c r="O1789" s="13"/>
      <c r="P1789" s="5">
        <v>29</v>
      </c>
      <c r="Q1789" s="3"/>
    </row>
    <row x14ac:dyDescent="0.25" r="1790" customHeight="1" ht="16.5">
      <c r="A1790" s="5">
        <v>106760</v>
      </c>
      <c r="B1790" s="3" t="s">
        <v>6085</v>
      </c>
      <c r="C1790" s="3" t="s">
        <v>6086</v>
      </c>
      <c r="D1790" s="5">
        <v>4</v>
      </c>
      <c r="E1790" s="3" t="s">
        <v>243</v>
      </c>
      <c r="F1790" s="5">
        <v>1</v>
      </c>
      <c r="G1790" s="5">
        <v>7</v>
      </c>
      <c r="H1790" s="3" t="s">
        <v>3</v>
      </c>
      <c r="I1790" s="3" t="s">
        <v>3</v>
      </c>
      <c r="J1790" s="5">
        <v>3</v>
      </c>
      <c r="K1790" s="3" t="s">
        <v>6087</v>
      </c>
      <c r="L1790" s="48">
        <v>4.6</v>
      </c>
      <c r="M1790" s="5">
        <v>84</v>
      </c>
      <c r="N1790" s="48">
        <v>2.8</v>
      </c>
      <c r="O1790" s="48">
        <v>61.0465116</v>
      </c>
      <c r="P1790" s="5">
        <v>22</v>
      </c>
      <c r="Q1790" s="3"/>
    </row>
    <row x14ac:dyDescent="0.25" r="1791" customHeight="1" ht="16.5">
      <c r="A1791" s="5">
        <v>106779</v>
      </c>
      <c r="B1791" s="3" t="s">
        <v>6088</v>
      </c>
      <c r="C1791" s="3" t="s">
        <v>6089</v>
      </c>
      <c r="D1791" s="5">
        <v>9</v>
      </c>
      <c r="E1791" s="3" t="s">
        <v>120</v>
      </c>
      <c r="F1791" s="5">
        <v>10</v>
      </c>
      <c r="G1791" s="5">
        <v>31</v>
      </c>
      <c r="H1791" s="3" t="s">
        <v>3</v>
      </c>
      <c r="I1791" s="3" t="s">
        <v>3</v>
      </c>
      <c r="J1791" s="5">
        <v>3</v>
      </c>
      <c r="K1791" s="3" t="s">
        <v>6090</v>
      </c>
      <c r="L1791" s="48">
        <v>5.9</v>
      </c>
      <c r="M1791" s="5">
        <v>75</v>
      </c>
      <c r="N1791" s="48">
        <v>4.282</v>
      </c>
      <c r="O1791" s="48">
        <v>75.9259259</v>
      </c>
      <c r="P1791" s="5">
        <v>35</v>
      </c>
      <c r="Q1791" s="3"/>
    </row>
    <row x14ac:dyDescent="0.25" r="1792" customHeight="1" ht="16.5">
      <c r="A1792" s="5">
        <v>106973</v>
      </c>
      <c r="B1792" s="3" t="s">
        <v>6091</v>
      </c>
      <c r="C1792" s="3" t="s">
        <v>6092</v>
      </c>
      <c r="D1792" s="5">
        <v>6</v>
      </c>
      <c r="E1792" s="3" t="s">
        <v>56</v>
      </c>
      <c r="F1792" s="5">
        <v>1</v>
      </c>
      <c r="G1792" s="5">
        <v>4</v>
      </c>
      <c r="H1792" s="3" t="s">
        <v>3</v>
      </c>
      <c r="I1792" s="3" t="s">
        <v>3</v>
      </c>
      <c r="J1792" s="5">
        <v>2</v>
      </c>
      <c r="K1792" s="3" t="s">
        <v>6093</v>
      </c>
      <c r="L1792" s="48">
        <v>8.4</v>
      </c>
      <c r="M1792" s="5">
        <v>84</v>
      </c>
      <c r="N1792" s="48">
        <v>4.634</v>
      </c>
      <c r="O1792" s="48">
        <v>77.8985507</v>
      </c>
      <c r="P1792" s="5">
        <v>43</v>
      </c>
      <c r="Q1792" s="3"/>
    </row>
    <row x14ac:dyDescent="0.25" r="1793" customHeight="1" ht="16.5">
      <c r="A1793" s="5">
        <v>107456</v>
      </c>
      <c r="B1793" s="3" t="s">
        <v>6094</v>
      </c>
      <c r="C1793" s="3" t="s">
        <v>6095</v>
      </c>
      <c r="D1793" s="5">
        <v>44</v>
      </c>
      <c r="E1793" s="3" t="s">
        <v>4383</v>
      </c>
      <c r="F1793" s="5">
        <v>1</v>
      </c>
      <c r="G1793" s="5">
        <v>1</v>
      </c>
      <c r="H1793" s="3" t="s">
        <v>3</v>
      </c>
      <c r="I1793" s="3" t="s">
        <v>3</v>
      </c>
      <c r="J1793" s="5">
        <v>2</v>
      </c>
      <c r="K1793" s="3" t="s">
        <v>6096</v>
      </c>
      <c r="L1793" s="48">
        <v>3.5</v>
      </c>
      <c r="M1793" s="5">
        <v>76</v>
      </c>
      <c r="N1793" s="48">
        <v>1.859</v>
      </c>
      <c r="O1793" s="48">
        <v>46.1832061</v>
      </c>
      <c r="P1793" s="5">
        <v>23</v>
      </c>
      <c r="Q1793" s="3"/>
    </row>
    <row x14ac:dyDescent="0.25" r="1794" customHeight="1" ht="16.5">
      <c r="A1794" s="5">
        <v>107507</v>
      </c>
      <c r="B1794" s="3" t="s">
        <v>6097</v>
      </c>
      <c r="C1794" s="3" t="s">
        <v>6098</v>
      </c>
      <c r="D1794" s="5">
        <v>17</v>
      </c>
      <c r="E1794" s="3" t="s">
        <v>311</v>
      </c>
      <c r="F1794" s="5">
        <v>1</v>
      </c>
      <c r="G1794" s="5">
        <v>5</v>
      </c>
      <c r="H1794" s="3" t="s">
        <v>3</v>
      </c>
      <c r="I1794" s="3" t="s">
        <v>3</v>
      </c>
      <c r="J1794" s="55"/>
      <c r="K1794" s="3"/>
      <c r="L1794" s="48">
        <v>4.2</v>
      </c>
      <c r="M1794" s="5">
        <v>82</v>
      </c>
      <c r="N1794" s="13"/>
      <c r="O1794" s="13"/>
      <c r="P1794" s="5">
        <v>25</v>
      </c>
      <c r="Q1794" s="3"/>
    </row>
    <row x14ac:dyDescent="0.25" r="1795" customHeight="1" ht="16.5">
      <c r="A1795" s="5">
        <v>107575</v>
      </c>
      <c r="B1795" s="3" t="s">
        <v>6099</v>
      </c>
      <c r="C1795" s="3" t="s">
        <v>6100</v>
      </c>
      <c r="D1795" s="5">
        <v>16</v>
      </c>
      <c r="E1795" s="3" t="s">
        <v>55</v>
      </c>
      <c r="F1795" s="5">
        <v>2</v>
      </c>
      <c r="G1795" s="5">
        <v>2</v>
      </c>
      <c r="H1795" s="3" t="s">
        <v>3</v>
      </c>
      <c r="I1795" s="3" t="s">
        <v>3</v>
      </c>
      <c r="J1795" s="55"/>
      <c r="K1795" s="3"/>
      <c r="L1795" s="48">
        <v>5.9</v>
      </c>
      <c r="M1795" s="5">
        <v>84</v>
      </c>
      <c r="N1795" s="48">
        <v>4.307</v>
      </c>
      <c r="O1795" s="48">
        <v>77.9569892</v>
      </c>
      <c r="P1795" s="5">
        <v>26</v>
      </c>
      <c r="Q1795" s="3"/>
    </row>
    <row x14ac:dyDescent="0.25" r="1796" customHeight="1" ht="16.5">
      <c r="A1796" s="5">
        <v>107910</v>
      </c>
      <c r="B1796" s="3" t="s">
        <v>6101</v>
      </c>
      <c r="C1796" s="3" t="s">
        <v>6102</v>
      </c>
      <c r="D1796" s="5">
        <v>21</v>
      </c>
      <c r="E1796" s="3" t="s">
        <v>60</v>
      </c>
      <c r="F1796" s="5">
        <v>3</v>
      </c>
      <c r="G1796" s="5">
        <v>7</v>
      </c>
      <c r="H1796" s="3" t="s">
        <v>3</v>
      </c>
      <c r="I1796" s="3" t="s">
        <v>3</v>
      </c>
      <c r="J1796" s="5">
        <v>2</v>
      </c>
      <c r="K1796" s="3" t="s">
        <v>6103</v>
      </c>
      <c r="L1796" s="48">
        <v>3.4</v>
      </c>
      <c r="M1796" s="5">
        <v>82</v>
      </c>
      <c r="N1796" s="48">
        <v>1.979</v>
      </c>
      <c r="O1796" s="48">
        <v>69.8529412</v>
      </c>
      <c r="P1796" s="5">
        <v>23</v>
      </c>
      <c r="Q1796" s="3"/>
    </row>
    <row x14ac:dyDescent="0.25" r="1797" customHeight="1" ht="16.5">
      <c r="A1797" s="5">
        <v>108169</v>
      </c>
      <c r="B1797" s="3" t="s">
        <v>6104</v>
      </c>
      <c r="C1797" s="3" t="s">
        <v>6105</v>
      </c>
      <c r="D1797" s="5">
        <v>16</v>
      </c>
      <c r="E1797" s="3" t="s">
        <v>55</v>
      </c>
      <c r="F1797" s="5">
        <v>1</v>
      </c>
      <c r="G1797" s="5">
        <v>1</v>
      </c>
      <c r="H1797" s="3" t="s">
        <v>3</v>
      </c>
      <c r="I1797" s="3" t="s">
        <v>3</v>
      </c>
      <c r="J1797" s="55"/>
      <c r="K1797" s="3"/>
      <c r="L1797" s="48">
        <v>2.9</v>
      </c>
      <c r="M1797" s="5">
        <v>85</v>
      </c>
      <c r="N1797" s="13"/>
      <c r="O1797" s="13"/>
      <c r="P1797" s="5">
        <v>20</v>
      </c>
      <c r="Q1797" s="3"/>
    </row>
    <row x14ac:dyDescent="0.25" r="1798" customHeight="1" ht="16.5">
      <c r="A1798" s="5">
        <v>108199</v>
      </c>
      <c r="B1798" s="3" t="s">
        <v>6106</v>
      </c>
      <c r="C1798" s="3" t="s">
        <v>6107</v>
      </c>
      <c r="D1798" s="5">
        <v>24</v>
      </c>
      <c r="E1798" s="3" t="s">
        <v>281</v>
      </c>
      <c r="F1798" s="5">
        <v>2</v>
      </c>
      <c r="G1798" s="5">
        <v>39</v>
      </c>
      <c r="H1798" s="3" t="s">
        <v>3</v>
      </c>
      <c r="I1798" s="3" t="s">
        <v>3</v>
      </c>
      <c r="J1798" s="55"/>
      <c r="K1798" s="3"/>
      <c r="L1798" s="48">
        <v>2.2</v>
      </c>
      <c r="M1798" s="5">
        <v>80</v>
      </c>
      <c r="N1798" s="48">
        <v>2.304</v>
      </c>
      <c r="O1798" s="48">
        <v>76.37</v>
      </c>
      <c r="P1798" s="5">
        <v>18</v>
      </c>
      <c r="Q1798" s="3"/>
    </row>
    <row x14ac:dyDescent="0.25" r="1799" customHeight="1" ht="16.5">
      <c r="A1799" s="5">
        <v>109587</v>
      </c>
      <c r="B1799" s="3" t="s">
        <v>6108</v>
      </c>
      <c r="C1799" s="3" t="s">
        <v>6109</v>
      </c>
      <c r="D1799" s="5">
        <v>21</v>
      </c>
      <c r="E1799" s="3" t="s">
        <v>60</v>
      </c>
      <c r="F1799" s="5">
        <v>1</v>
      </c>
      <c r="G1799" s="5">
        <v>29</v>
      </c>
      <c r="H1799" s="3" t="s">
        <v>3</v>
      </c>
      <c r="I1799" s="3" t="s">
        <v>3</v>
      </c>
      <c r="J1799" s="55"/>
      <c r="K1799" s="3"/>
      <c r="L1799" s="5">
        <v>4</v>
      </c>
      <c r="M1799" s="5">
        <v>83</v>
      </c>
      <c r="N1799" s="48">
        <v>1.911</v>
      </c>
      <c r="O1799" s="48">
        <v>66.9117647</v>
      </c>
      <c r="P1799" s="5">
        <v>12</v>
      </c>
      <c r="Q1799" s="3"/>
    </row>
    <row x14ac:dyDescent="0.25" r="1800" customHeight="1" ht="16.5">
      <c r="A1800" s="5">
        <v>111225</v>
      </c>
      <c r="B1800" s="3" t="s">
        <v>6110</v>
      </c>
      <c r="C1800" s="3" t="s">
        <v>6111</v>
      </c>
      <c r="D1800" s="5">
        <v>42</v>
      </c>
      <c r="E1800" s="3" t="s">
        <v>982</v>
      </c>
      <c r="F1800" s="5">
        <v>1</v>
      </c>
      <c r="G1800" s="5">
        <v>36</v>
      </c>
      <c r="H1800" s="3" t="s">
        <v>3</v>
      </c>
      <c r="I1800" s="3" t="s">
        <v>3</v>
      </c>
      <c r="J1800" s="55"/>
      <c r="K1800" s="3"/>
      <c r="L1800" s="48">
        <v>3.1</v>
      </c>
      <c r="M1800" s="5">
        <v>75</v>
      </c>
      <c r="N1800" s="13"/>
      <c r="O1800" s="13"/>
      <c r="P1800" s="5">
        <v>11</v>
      </c>
      <c r="Q1800" s="3"/>
    </row>
    <row x14ac:dyDescent="0.25" r="1801" customHeight="1" ht="16.5">
      <c r="A1801" s="5">
        <v>111285</v>
      </c>
      <c r="B1801" s="3" t="s">
        <v>2120</v>
      </c>
      <c r="C1801" s="3" t="s">
        <v>2121</v>
      </c>
      <c r="D1801" s="5">
        <v>15</v>
      </c>
      <c r="E1801" s="3" t="s">
        <v>82</v>
      </c>
      <c r="F1801" s="5">
        <v>15</v>
      </c>
      <c r="G1801" s="5">
        <v>23</v>
      </c>
      <c r="H1801" s="3" t="s">
        <v>3</v>
      </c>
      <c r="I1801" s="3" t="s">
        <v>3</v>
      </c>
      <c r="J1801" s="5">
        <v>3</v>
      </c>
      <c r="K1801" s="3" t="s">
        <v>2122</v>
      </c>
      <c r="L1801" s="13"/>
      <c r="M1801" s="7"/>
      <c r="N1801" s="48">
        <v>3.303</v>
      </c>
      <c r="O1801" s="48">
        <v>78.4848485</v>
      </c>
      <c r="P1801" s="5">
        <v>45</v>
      </c>
      <c r="Q1801" s="3"/>
    </row>
    <row x14ac:dyDescent="0.25" r="1802" customHeight="1" ht="16.5">
      <c r="A1802" s="5">
        <v>111718</v>
      </c>
      <c r="B1802" s="3" t="s">
        <v>2105</v>
      </c>
      <c r="C1802" s="3" t="s">
        <v>2106</v>
      </c>
      <c r="D1802" s="5">
        <v>22</v>
      </c>
      <c r="E1802" s="3" t="s">
        <v>75</v>
      </c>
      <c r="F1802" s="5">
        <v>17</v>
      </c>
      <c r="G1802" s="5">
        <v>21</v>
      </c>
      <c r="H1802" s="3" t="s">
        <v>3</v>
      </c>
      <c r="I1802" s="3" t="s">
        <v>3</v>
      </c>
      <c r="J1802" s="5">
        <v>3</v>
      </c>
      <c r="K1802" s="3" t="s">
        <v>2107</v>
      </c>
      <c r="L1802" s="5">
        <v>2</v>
      </c>
      <c r="M1802" s="5">
        <v>46</v>
      </c>
      <c r="N1802" s="13"/>
      <c r="O1802" s="13"/>
      <c r="P1802" s="5">
        <v>28</v>
      </c>
      <c r="Q1802" s="3"/>
    </row>
    <row x14ac:dyDescent="0.25" r="1803" customHeight="1" ht="16.5">
      <c r="A1803" s="5">
        <v>111927</v>
      </c>
      <c r="B1803" s="3" t="s">
        <v>6112</v>
      </c>
      <c r="C1803" s="3" t="s">
        <v>6113</v>
      </c>
      <c r="D1803" s="5">
        <v>15</v>
      </c>
      <c r="E1803" s="3" t="s">
        <v>82</v>
      </c>
      <c r="F1803" s="5">
        <v>3</v>
      </c>
      <c r="G1803" s="5">
        <v>19</v>
      </c>
      <c r="H1803" s="3" t="s">
        <v>3</v>
      </c>
      <c r="I1803" s="3" t="s">
        <v>3</v>
      </c>
      <c r="J1803" s="55"/>
      <c r="K1803" s="3"/>
      <c r="L1803" s="48">
        <v>3.2</v>
      </c>
      <c r="M1803" s="5">
        <v>60</v>
      </c>
      <c r="N1803" s="48">
        <v>3.374</v>
      </c>
      <c r="O1803" s="48">
        <v>77.0588235</v>
      </c>
      <c r="P1803" s="5">
        <v>17</v>
      </c>
      <c r="Q1803" s="3"/>
    </row>
    <row x14ac:dyDescent="0.25" r="1804" customHeight="1" ht="16.5">
      <c r="A1804" s="5">
        <v>112011</v>
      </c>
      <c r="B1804" s="3" t="s">
        <v>6114</v>
      </c>
      <c r="C1804" s="3" t="s">
        <v>6115</v>
      </c>
      <c r="D1804" s="5">
        <v>50</v>
      </c>
      <c r="E1804" s="3" t="s">
        <v>758</v>
      </c>
      <c r="F1804" s="5">
        <v>1</v>
      </c>
      <c r="G1804" s="5">
        <v>2</v>
      </c>
      <c r="H1804" s="3" t="s">
        <v>3</v>
      </c>
      <c r="I1804" s="3" t="s">
        <v>3</v>
      </c>
      <c r="J1804" s="5">
        <v>2</v>
      </c>
      <c r="K1804" s="3" t="s">
        <v>6116</v>
      </c>
      <c r="L1804" s="48">
        <v>3.8</v>
      </c>
      <c r="M1804" s="5">
        <v>77</v>
      </c>
      <c r="N1804" s="13"/>
      <c r="O1804" s="13"/>
      <c r="P1804" s="5">
        <v>21</v>
      </c>
      <c r="Q1804" s="3"/>
    </row>
    <row x14ac:dyDescent="0.25" r="1805" customHeight="1" ht="16.5">
      <c r="A1805" s="5">
        <v>113906</v>
      </c>
      <c r="B1805" s="3" t="s">
        <v>2042</v>
      </c>
      <c r="C1805" s="3" t="s">
        <v>2043</v>
      </c>
      <c r="D1805" s="5">
        <v>15</v>
      </c>
      <c r="E1805" s="3" t="s">
        <v>82</v>
      </c>
      <c r="F1805" s="5">
        <v>4</v>
      </c>
      <c r="G1805" s="5">
        <v>7</v>
      </c>
      <c r="H1805" s="3" t="s">
        <v>3</v>
      </c>
      <c r="I1805" s="3" t="s">
        <v>3</v>
      </c>
      <c r="J1805" s="5">
        <v>3</v>
      </c>
      <c r="K1805" s="3" t="s">
        <v>2044</v>
      </c>
      <c r="L1805" s="48">
        <v>5.7</v>
      </c>
      <c r="M1805" s="5">
        <v>82</v>
      </c>
      <c r="N1805" s="48">
        <v>2.929</v>
      </c>
      <c r="O1805" s="48">
        <v>61.6883117</v>
      </c>
      <c r="P1805" s="5">
        <v>28</v>
      </c>
      <c r="Q1805" s="3"/>
    </row>
    <row x14ac:dyDescent="0.25" r="1806" customHeight="1" ht="16.5">
      <c r="A1806" s="5">
        <v>113908</v>
      </c>
      <c r="B1806" s="3" t="s">
        <v>6117</v>
      </c>
      <c r="C1806" s="3" t="s">
        <v>6118</v>
      </c>
      <c r="D1806" s="5">
        <v>16</v>
      </c>
      <c r="E1806" s="3" t="s">
        <v>55</v>
      </c>
      <c r="F1806" s="5">
        <v>6</v>
      </c>
      <c r="G1806" s="5">
        <v>6</v>
      </c>
      <c r="H1806" s="3" t="s">
        <v>3</v>
      </c>
      <c r="I1806" s="3" t="s">
        <v>3</v>
      </c>
      <c r="J1806" s="55"/>
      <c r="K1806" s="3"/>
      <c r="L1806" s="48">
        <v>4.8</v>
      </c>
      <c r="M1806" s="5">
        <v>81</v>
      </c>
      <c r="N1806" s="48">
        <v>3.075</v>
      </c>
      <c r="O1806" s="48">
        <v>72.015</v>
      </c>
      <c r="P1806" s="5">
        <v>25</v>
      </c>
      <c r="Q1806" s="3"/>
    </row>
    <row x14ac:dyDescent="0.25" r="1807" customHeight="1" ht="16.5">
      <c r="A1807" s="5">
        <v>114025</v>
      </c>
      <c r="B1807" s="3" t="s">
        <v>6119</v>
      </c>
      <c r="C1807" s="3" t="s">
        <v>6120</v>
      </c>
      <c r="D1807" s="5">
        <v>20</v>
      </c>
      <c r="E1807" s="3" t="s">
        <v>265</v>
      </c>
      <c r="F1807" s="5">
        <v>2</v>
      </c>
      <c r="G1807" s="5">
        <v>3</v>
      </c>
      <c r="H1807" s="3" t="s">
        <v>5</v>
      </c>
      <c r="I1807" s="3" t="s">
        <v>3</v>
      </c>
      <c r="J1807" s="55"/>
      <c r="K1807" s="3"/>
      <c r="L1807" s="48">
        <v>1.6</v>
      </c>
      <c r="M1807" s="5">
        <v>60</v>
      </c>
      <c r="N1807" s="13"/>
      <c r="O1807" s="13"/>
      <c r="P1807" s="5">
        <v>11</v>
      </c>
      <c r="Q1807" s="3"/>
    </row>
    <row x14ac:dyDescent="0.25" r="1808" customHeight="1" ht="16.5">
      <c r="A1808" s="5">
        <v>114045</v>
      </c>
      <c r="B1808" s="3" t="s">
        <v>2029</v>
      </c>
      <c r="C1808" s="3" t="s">
        <v>2030</v>
      </c>
      <c r="D1808" s="5">
        <v>9</v>
      </c>
      <c r="E1808" s="3" t="s">
        <v>120</v>
      </c>
      <c r="F1808" s="5">
        <v>5</v>
      </c>
      <c r="G1808" s="5">
        <v>6</v>
      </c>
      <c r="H1808" s="3" t="s">
        <v>3</v>
      </c>
      <c r="I1808" s="3" t="s">
        <v>3</v>
      </c>
      <c r="J1808" s="5">
        <v>3</v>
      </c>
      <c r="K1808" s="3" t="s">
        <v>2031</v>
      </c>
      <c r="L1808" s="48">
        <v>7.6</v>
      </c>
      <c r="M1808" s="5">
        <v>85</v>
      </c>
      <c r="N1808" s="48">
        <v>4.632</v>
      </c>
      <c r="O1808" s="48">
        <v>82.2033898</v>
      </c>
      <c r="P1808" s="5">
        <v>31</v>
      </c>
      <c r="Q1808" s="3"/>
    </row>
    <row x14ac:dyDescent="0.25" r="1809" customHeight="1" ht="16.5">
      <c r="A1809" s="5">
        <v>114397</v>
      </c>
      <c r="B1809" s="3" t="s">
        <v>6121</v>
      </c>
      <c r="C1809" s="3" t="s">
        <v>6122</v>
      </c>
      <c r="D1809" s="5">
        <v>6</v>
      </c>
      <c r="E1809" s="3" t="s">
        <v>56</v>
      </c>
      <c r="F1809" s="5">
        <v>1</v>
      </c>
      <c r="G1809" s="5">
        <v>3</v>
      </c>
      <c r="H1809" s="3" t="s">
        <v>3</v>
      </c>
      <c r="I1809" s="3" t="s">
        <v>3</v>
      </c>
      <c r="J1809" s="5">
        <v>3</v>
      </c>
      <c r="K1809" s="3" t="s">
        <v>6123</v>
      </c>
      <c r="L1809" s="48">
        <v>5.6</v>
      </c>
      <c r="M1809" s="5">
        <v>79</v>
      </c>
      <c r="N1809" s="48">
        <v>4.717</v>
      </c>
      <c r="O1809" s="48">
        <v>86.9</v>
      </c>
      <c r="P1809" s="5">
        <v>29</v>
      </c>
      <c r="Q1809" s="3"/>
    </row>
    <row x14ac:dyDescent="0.25" r="1810" customHeight="1" ht="16.5">
      <c r="A1810" s="5">
        <v>114637</v>
      </c>
      <c r="B1810" s="3" t="s">
        <v>6124</v>
      </c>
      <c r="C1810" s="3" t="s">
        <v>6125</v>
      </c>
      <c r="D1810" s="5">
        <v>6</v>
      </c>
      <c r="E1810" s="3" t="s">
        <v>56</v>
      </c>
      <c r="F1810" s="5">
        <v>2</v>
      </c>
      <c r="G1810" s="5">
        <v>7</v>
      </c>
      <c r="H1810" s="3" t="s">
        <v>3</v>
      </c>
      <c r="I1810" s="3" t="s">
        <v>3</v>
      </c>
      <c r="J1810" s="5">
        <v>3</v>
      </c>
      <c r="K1810" s="3" t="s">
        <v>6126</v>
      </c>
      <c r="L1810" s="5">
        <v>4</v>
      </c>
      <c r="M1810" s="5">
        <v>82</v>
      </c>
      <c r="N1810" s="13"/>
      <c r="O1810" s="13"/>
      <c r="P1810" s="5">
        <v>30</v>
      </c>
      <c r="Q1810" s="3"/>
    </row>
    <row x14ac:dyDescent="0.25" r="1811" customHeight="1" ht="16.5">
      <c r="A1811" s="5">
        <v>115375</v>
      </c>
      <c r="B1811" s="3" t="s">
        <v>6127</v>
      </c>
      <c r="C1811" s="3" t="s">
        <v>6128</v>
      </c>
      <c r="D1811" s="5">
        <v>15</v>
      </c>
      <c r="E1811" s="3" t="s">
        <v>82</v>
      </c>
      <c r="F1811" s="5">
        <v>1</v>
      </c>
      <c r="G1811" s="5">
        <v>2</v>
      </c>
      <c r="H1811" s="3" t="s">
        <v>3</v>
      </c>
      <c r="I1811" s="3" t="s">
        <v>3</v>
      </c>
      <c r="J1811" s="5">
        <v>2</v>
      </c>
      <c r="K1811" s="3" t="s">
        <v>6129</v>
      </c>
      <c r="L1811" s="48">
        <v>4.2</v>
      </c>
      <c r="M1811" s="5">
        <v>77</v>
      </c>
      <c r="N1811" s="48">
        <v>2.64</v>
      </c>
      <c r="O1811" s="48">
        <v>61.2781955</v>
      </c>
      <c r="P1811" s="5">
        <v>24</v>
      </c>
      <c r="Q1811" s="3"/>
    </row>
    <row x14ac:dyDescent="0.25" r="1812" customHeight="1" ht="16.5">
      <c r="A1812" s="5">
        <v>115425</v>
      </c>
      <c r="B1812" s="3" t="s">
        <v>6130</v>
      </c>
      <c r="C1812" s="3" t="s">
        <v>6131</v>
      </c>
      <c r="D1812" s="5">
        <v>15</v>
      </c>
      <c r="E1812" s="3" t="s">
        <v>82</v>
      </c>
      <c r="F1812" s="5">
        <v>3</v>
      </c>
      <c r="G1812" s="5">
        <v>6</v>
      </c>
      <c r="H1812" s="3" t="s">
        <v>3</v>
      </c>
      <c r="I1812" s="3" t="s">
        <v>3</v>
      </c>
      <c r="J1812" s="5">
        <v>2</v>
      </c>
      <c r="K1812" s="3" t="s">
        <v>6132</v>
      </c>
      <c r="L1812" s="48">
        <v>5.5</v>
      </c>
      <c r="M1812" s="5">
        <v>85</v>
      </c>
      <c r="N1812" s="48">
        <v>3.103</v>
      </c>
      <c r="O1812" s="48">
        <v>62.5</v>
      </c>
      <c r="P1812" s="5">
        <v>30</v>
      </c>
      <c r="Q1812" s="3"/>
    </row>
    <row x14ac:dyDescent="0.25" r="1813" customHeight="1" ht="16.5">
      <c r="A1813" s="5">
        <v>115487</v>
      </c>
      <c r="B1813" s="3" t="s">
        <v>6133</v>
      </c>
      <c r="C1813" s="3" t="s">
        <v>6134</v>
      </c>
      <c r="D1813" s="5">
        <v>16</v>
      </c>
      <c r="E1813" s="3" t="s">
        <v>55</v>
      </c>
      <c r="F1813" s="5">
        <v>2</v>
      </c>
      <c r="G1813" s="5">
        <v>2</v>
      </c>
      <c r="H1813" s="3" t="s">
        <v>3</v>
      </c>
      <c r="I1813" s="3" t="s">
        <v>3</v>
      </c>
      <c r="J1813" s="55"/>
      <c r="K1813" s="3"/>
      <c r="L1813" s="48">
        <v>3.6</v>
      </c>
      <c r="M1813" s="5">
        <v>78</v>
      </c>
      <c r="N1813" s="48">
        <v>2.352</v>
      </c>
      <c r="O1813" s="48">
        <v>58.8082902</v>
      </c>
      <c r="P1813" s="5">
        <v>26</v>
      </c>
      <c r="Q1813" s="3"/>
    </row>
    <row x14ac:dyDescent="0.25" r="1814" customHeight="1" ht="16.5">
      <c r="A1814" s="5">
        <v>115569</v>
      </c>
      <c r="B1814" s="3" t="s">
        <v>6135</v>
      </c>
      <c r="C1814" s="3" t="s">
        <v>6136</v>
      </c>
      <c r="D1814" s="5">
        <v>50</v>
      </c>
      <c r="E1814" s="3" t="s">
        <v>758</v>
      </c>
      <c r="F1814" s="5">
        <v>1</v>
      </c>
      <c r="G1814" s="5">
        <v>1</v>
      </c>
      <c r="H1814" s="3" t="s">
        <v>3</v>
      </c>
      <c r="I1814" s="3" t="s">
        <v>3</v>
      </c>
      <c r="J1814" s="5">
        <v>2</v>
      </c>
      <c r="K1814" s="3" t="s">
        <v>6137</v>
      </c>
      <c r="L1814" s="48">
        <v>5.4</v>
      </c>
      <c r="M1814" s="5">
        <v>77</v>
      </c>
      <c r="N1814" s="48">
        <v>3.968</v>
      </c>
      <c r="O1814" s="48">
        <v>64.2045455</v>
      </c>
      <c r="P1814" s="5">
        <v>31</v>
      </c>
      <c r="Q1814" s="3"/>
    </row>
    <row x14ac:dyDescent="0.25" r="1815" customHeight="1" ht="16.5">
      <c r="A1815" s="5">
        <v>115612</v>
      </c>
      <c r="B1815" s="3" t="s">
        <v>6138</v>
      </c>
      <c r="C1815" s="3" t="s">
        <v>6139</v>
      </c>
      <c r="D1815" s="5">
        <v>4</v>
      </c>
      <c r="E1815" s="3" t="s">
        <v>243</v>
      </c>
      <c r="F1815" s="5">
        <v>1</v>
      </c>
      <c r="G1815" s="5">
        <v>2</v>
      </c>
      <c r="H1815" s="3" t="s">
        <v>3</v>
      </c>
      <c r="I1815" s="3" t="s">
        <v>3</v>
      </c>
      <c r="J1815" s="5">
        <v>3</v>
      </c>
      <c r="K1815" s="3" t="s">
        <v>6140</v>
      </c>
      <c r="L1815" s="13"/>
      <c r="M1815" s="7"/>
      <c r="N1815" s="48">
        <v>4.306</v>
      </c>
      <c r="O1815" s="48">
        <v>78.169</v>
      </c>
      <c r="P1815" s="5">
        <v>11</v>
      </c>
      <c r="Q1815" s="3"/>
    </row>
    <row x14ac:dyDescent="0.25" r="1816" customHeight="1" ht="16.5">
      <c r="A1816" s="5">
        <v>115813</v>
      </c>
      <c r="B1816" s="3" t="s">
        <v>6141</v>
      </c>
      <c r="C1816" s="3" t="s">
        <v>6142</v>
      </c>
      <c r="D1816" s="5">
        <v>15</v>
      </c>
      <c r="E1816" s="3" t="s">
        <v>82</v>
      </c>
      <c r="F1816" s="5">
        <v>1</v>
      </c>
      <c r="G1816" s="5">
        <v>7</v>
      </c>
      <c r="H1816" s="3" t="s">
        <v>2</v>
      </c>
      <c r="I1816" s="3" t="s">
        <v>3</v>
      </c>
      <c r="J1816" s="55"/>
      <c r="K1816" s="3"/>
      <c r="L1816" s="48">
        <v>4.9</v>
      </c>
      <c r="M1816" s="5">
        <v>97</v>
      </c>
      <c r="N1816" s="48">
        <v>2.681</v>
      </c>
      <c r="O1816" s="48">
        <v>67.1568627</v>
      </c>
      <c r="P1816" s="5">
        <v>29</v>
      </c>
      <c r="Q1816" s="3"/>
    </row>
    <row x14ac:dyDescent="0.25" r="1817" customHeight="1" ht="16.5">
      <c r="A1817" s="5">
        <v>115892</v>
      </c>
      <c r="B1817" s="3" t="s">
        <v>6143</v>
      </c>
      <c r="C1817" s="3" t="s">
        <v>6144</v>
      </c>
      <c r="D1817" s="5">
        <v>19</v>
      </c>
      <c r="E1817" s="3" t="s">
        <v>116</v>
      </c>
      <c r="F1817" s="5">
        <v>1</v>
      </c>
      <c r="G1817" s="5">
        <v>1</v>
      </c>
      <c r="H1817" s="3" t="s">
        <v>3</v>
      </c>
      <c r="I1817" s="3" t="s">
        <v>3</v>
      </c>
      <c r="J1817" s="5">
        <v>3</v>
      </c>
      <c r="K1817" s="3" t="s">
        <v>6145</v>
      </c>
      <c r="L1817" s="48">
        <v>1.7</v>
      </c>
      <c r="M1817" s="5">
        <v>78</v>
      </c>
      <c r="N1817" s="48">
        <v>0.92</v>
      </c>
      <c r="O1817" s="48">
        <v>7.962963</v>
      </c>
      <c r="P1817" s="5">
        <v>16</v>
      </c>
      <c r="Q1817" s="3"/>
    </row>
    <row x14ac:dyDescent="0.25" r="1818" customHeight="1" ht="16.5">
      <c r="A1818" s="5">
        <v>115960</v>
      </c>
      <c r="B1818" s="3" t="s">
        <v>6146</v>
      </c>
      <c r="C1818" s="3" t="s">
        <v>6147</v>
      </c>
      <c r="D1818" s="5">
        <v>4</v>
      </c>
      <c r="E1818" s="3" t="s">
        <v>243</v>
      </c>
      <c r="F1818" s="5">
        <v>1</v>
      </c>
      <c r="G1818" s="5">
        <v>15</v>
      </c>
      <c r="H1818" s="3" t="s">
        <v>3</v>
      </c>
      <c r="I1818" s="3" t="s">
        <v>3</v>
      </c>
      <c r="J1818" s="55"/>
      <c r="K1818" s="3"/>
      <c r="L1818" s="48">
        <v>6.4</v>
      </c>
      <c r="M1818" s="5">
        <v>82</v>
      </c>
      <c r="N1818" s="48">
        <v>5.579</v>
      </c>
      <c r="O1818" s="48">
        <v>79.6296296</v>
      </c>
      <c r="P1818" s="5">
        <v>19</v>
      </c>
      <c r="Q1818" s="3"/>
    </row>
    <row x14ac:dyDescent="0.25" r="1819" customHeight="1" ht="16.5">
      <c r="A1819" s="5">
        <v>116497</v>
      </c>
      <c r="B1819" s="3" t="s">
        <v>6148</v>
      </c>
      <c r="C1819" s="3" t="s">
        <v>6149</v>
      </c>
      <c r="D1819" s="5">
        <v>7</v>
      </c>
      <c r="E1819" s="3" t="s">
        <v>1210</v>
      </c>
      <c r="F1819" s="5">
        <v>2</v>
      </c>
      <c r="G1819" s="5">
        <v>7</v>
      </c>
      <c r="H1819" s="3" t="s">
        <v>3</v>
      </c>
      <c r="I1819" s="3" t="s">
        <v>3</v>
      </c>
      <c r="J1819" s="5">
        <v>3</v>
      </c>
      <c r="K1819" s="3" t="s">
        <v>6150</v>
      </c>
      <c r="L1819" s="5">
        <v>2</v>
      </c>
      <c r="M1819" s="5">
        <v>67</v>
      </c>
      <c r="N1819" s="48">
        <v>4.165</v>
      </c>
      <c r="O1819" s="48">
        <v>81.183</v>
      </c>
      <c r="P1819" s="5">
        <v>25</v>
      </c>
      <c r="Q1819" s="3"/>
    </row>
    <row x14ac:dyDescent="0.25" r="1820" customHeight="1" ht="16.5">
      <c r="A1820" s="5">
        <v>116757</v>
      </c>
      <c r="B1820" s="3" t="s">
        <v>6151</v>
      </c>
      <c r="C1820" s="3" t="s">
        <v>6152</v>
      </c>
      <c r="D1820" s="5">
        <v>6</v>
      </c>
      <c r="E1820" s="3" t="s">
        <v>56</v>
      </c>
      <c r="F1820" s="5">
        <v>1</v>
      </c>
      <c r="G1820" s="5">
        <v>11</v>
      </c>
      <c r="H1820" s="3" t="s">
        <v>3</v>
      </c>
      <c r="I1820" s="3" t="s">
        <v>3</v>
      </c>
      <c r="J1820" s="5">
        <v>3</v>
      </c>
      <c r="K1820" s="3" t="s">
        <v>6153</v>
      </c>
      <c r="L1820" s="48">
        <v>7.1</v>
      </c>
      <c r="M1820" s="5">
        <v>86</v>
      </c>
      <c r="N1820" s="48">
        <v>5.328</v>
      </c>
      <c r="O1820" s="48">
        <v>86.8589744</v>
      </c>
      <c r="P1820" s="5">
        <v>39</v>
      </c>
      <c r="Q1820" s="3"/>
    </row>
    <row x14ac:dyDescent="0.25" r="1821" customHeight="1" ht="16.5">
      <c r="A1821" s="5">
        <v>117558</v>
      </c>
      <c r="B1821" s="3" t="s">
        <v>6154</v>
      </c>
      <c r="C1821" s="3" t="s">
        <v>6155</v>
      </c>
      <c r="D1821" s="5">
        <v>37</v>
      </c>
      <c r="E1821" s="3" t="s">
        <v>446</v>
      </c>
      <c r="F1821" s="5">
        <v>9</v>
      </c>
      <c r="G1821" s="5">
        <v>336</v>
      </c>
      <c r="H1821" s="3" t="s">
        <v>2</v>
      </c>
      <c r="I1821" s="3" t="s">
        <v>3</v>
      </c>
      <c r="J1821" s="55"/>
      <c r="K1821" s="3"/>
      <c r="L1821" s="13"/>
      <c r="M1821" s="7"/>
      <c r="N1821" s="13"/>
      <c r="O1821" s="13"/>
      <c r="P1821" s="5">
        <v>19</v>
      </c>
      <c r="Q1821" s="3"/>
    </row>
    <row x14ac:dyDescent="0.25" r="1822" customHeight="1" ht="16.5">
      <c r="A1822" s="5">
        <v>119448</v>
      </c>
      <c r="B1822" s="3" t="s">
        <v>6156</v>
      </c>
      <c r="C1822" s="3" t="s">
        <v>6157</v>
      </c>
      <c r="D1822" s="5">
        <v>16</v>
      </c>
      <c r="E1822" s="3" t="s">
        <v>55</v>
      </c>
      <c r="F1822" s="5">
        <v>2</v>
      </c>
      <c r="G1822" s="5">
        <v>2</v>
      </c>
      <c r="H1822" s="3" t="s">
        <v>3</v>
      </c>
      <c r="I1822" s="3" t="s">
        <v>3</v>
      </c>
      <c r="J1822" s="5">
        <v>3</v>
      </c>
      <c r="K1822" s="3" t="s">
        <v>6158</v>
      </c>
      <c r="L1822" s="48">
        <v>6.7</v>
      </c>
      <c r="M1822" s="5">
        <v>79</v>
      </c>
      <c r="N1822" s="48">
        <v>5.432</v>
      </c>
      <c r="O1822" s="48">
        <v>85.8695652</v>
      </c>
      <c r="P1822" s="5">
        <v>32</v>
      </c>
      <c r="Q1822" s="3"/>
    </row>
    <row x14ac:dyDescent="0.25" r="1823" customHeight="1" ht="16.5">
      <c r="A1823" s="5">
        <v>119567</v>
      </c>
      <c r="B1823" s="3" t="s">
        <v>6159</v>
      </c>
      <c r="C1823" s="3" t="s">
        <v>6160</v>
      </c>
      <c r="D1823" s="5">
        <v>16</v>
      </c>
      <c r="E1823" s="3" t="s">
        <v>55</v>
      </c>
      <c r="F1823" s="5">
        <v>3</v>
      </c>
      <c r="G1823" s="5">
        <v>3</v>
      </c>
      <c r="H1823" s="3" t="s">
        <v>3</v>
      </c>
      <c r="I1823" s="3" t="s">
        <v>3</v>
      </c>
      <c r="J1823" s="5">
        <v>2</v>
      </c>
      <c r="K1823" s="3" t="s">
        <v>6161</v>
      </c>
      <c r="L1823" s="48">
        <v>6.1</v>
      </c>
      <c r="M1823" s="5">
        <v>87</v>
      </c>
      <c r="N1823" s="13"/>
      <c r="O1823" s="13"/>
      <c r="P1823" s="5">
        <v>22</v>
      </c>
      <c r="Q1823" s="3"/>
    </row>
    <row x14ac:dyDescent="0.25" r="1824" customHeight="1" ht="16.5">
      <c r="A1824" s="5">
        <v>120771</v>
      </c>
      <c r="B1824" s="3" t="s">
        <v>6162</v>
      </c>
      <c r="C1824" s="3" t="s">
        <v>6163</v>
      </c>
      <c r="D1824" s="5">
        <v>16</v>
      </c>
      <c r="E1824" s="3" t="s">
        <v>55</v>
      </c>
      <c r="F1824" s="5">
        <v>4</v>
      </c>
      <c r="G1824" s="5">
        <v>4</v>
      </c>
      <c r="H1824" s="3" t="s">
        <v>3</v>
      </c>
      <c r="I1824" s="3" t="s">
        <v>3</v>
      </c>
      <c r="J1824" s="55"/>
      <c r="K1824" s="3"/>
      <c r="L1824" s="48">
        <v>6.4</v>
      </c>
      <c r="M1824" s="5">
        <v>84</v>
      </c>
      <c r="N1824" s="48">
        <v>4.376</v>
      </c>
      <c r="O1824" s="48">
        <v>81.127451</v>
      </c>
      <c r="P1824" s="5">
        <v>40</v>
      </c>
      <c r="Q1824" s="3"/>
    </row>
    <row x14ac:dyDescent="0.25" r="1825" customHeight="1" ht="16.5">
      <c r="A1825" s="5">
        <v>121108</v>
      </c>
      <c r="B1825" s="3" t="s">
        <v>6164</v>
      </c>
      <c r="C1825" s="3" t="s">
        <v>6165</v>
      </c>
      <c r="D1825" s="5">
        <v>9</v>
      </c>
      <c r="E1825" s="3" t="s">
        <v>120</v>
      </c>
      <c r="F1825" s="5">
        <v>5</v>
      </c>
      <c r="G1825" s="5">
        <v>6</v>
      </c>
      <c r="H1825" s="3" t="s">
        <v>3</v>
      </c>
      <c r="I1825" s="3" t="s">
        <v>3</v>
      </c>
      <c r="J1825" s="5">
        <v>3</v>
      </c>
      <c r="K1825" s="3" t="s">
        <v>6166</v>
      </c>
      <c r="L1825" s="48">
        <v>2.1</v>
      </c>
      <c r="M1825" s="5">
        <v>82</v>
      </c>
      <c r="N1825" s="13"/>
      <c r="O1825" s="13"/>
      <c r="P1825" s="5">
        <v>10</v>
      </c>
      <c r="Q1825" s="3"/>
    </row>
    <row x14ac:dyDescent="0.25" r="1826" customHeight="1" ht="16.5">
      <c r="A1826" s="5">
        <v>122029</v>
      </c>
      <c r="B1826" s="3" t="s">
        <v>1754</v>
      </c>
      <c r="C1826" s="3" t="s">
        <v>1755</v>
      </c>
      <c r="D1826" s="5">
        <v>8</v>
      </c>
      <c r="E1826" s="3" t="s">
        <v>64</v>
      </c>
      <c r="F1826" s="5">
        <v>2</v>
      </c>
      <c r="G1826" s="5">
        <v>2</v>
      </c>
      <c r="H1826" s="3" t="s">
        <v>3</v>
      </c>
      <c r="I1826" s="3" t="s">
        <v>3</v>
      </c>
      <c r="J1826" s="5">
        <v>2</v>
      </c>
      <c r="K1826" s="3" t="s">
        <v>1756</v>
      </c>
      <c r="L1826" s="48">
        <v>6.9</v>
      </c>
      <c r="M1826" s="5">
        <v>85</v>
      </c>
      <c r="N1826" s="13"/>
      <c r="O1826" s="13"/>
      <c r="P1826" s="5">
        <v>21</v>
      </c>
      <c r="Q1826" s="3"/>
    </row>
    <row x14ac:dyDescent="0.25" r="1827" customHeight="1" ht="16.5">
      <c r="A1827" s="5">
        <v>122877</v>
      </c>
      <c r="B1827" s="3" t="s">
        <v>6167</v>
      </c>
      <c r="C1827" s="3" t="s">
        <v>6168</v>
      </c>
      <c r="D1827" s="5">
        <v>25</v>
      </c>
      <c r="E1827" s="3" t="s">
        <v>1545</v>
      </c>
      <c r="F1827" s="5">
        <v>1</v>
      </c>
      <c r="G1827" s="5">
        <v>6</v>
      </c>
      <c r="H1827" s="3" t="s">
        <v>3</v>
      </c>
      <c r="I1827" s="3" t="s">
        <v>3</v>
      </c>
      <c r="J1827" s="5">
        <v>3</v>
      </c>
      <c r="K1827" s="3" t="s">
        <v>6169</v>
      </c>
      <c r="L1827" s="48">
        <v>5.4</v>
      </c>
      <c r="M1827" s="5">
        <v>76</v>
      </c>
      <c r="N1827" s="48">
        <v>3.164</v>
      </c>
      <c r="O1827" s="48">
        <v>70.6896552</v>
      </c>
      <c r="P1827" s="5">
        <v>20</v>
      </c>
      <c r="Q1827" s="3"/>
    </row>
    <row x14ac:dyDescent="0.25" r="1828" customHeight="1" ht="16.5">
      <c r="A1828" s="5">
        <v>123479</v>
      </c>
      <c r="B1828" s="3" t="s">
        <v>6170</v>
      </c>
      <c r="C1828" s="3" t="s">
        <v>6171</v>
      </c>
      <c r="D1828" s="5">
        <v>8</v>
      </c>
      <c r="E1828" s="3" t="s">
        <v>64</v>
      </c>
      <c r="F1828" s="5">
        <v>1</v>
      </c>
      <c r="G1828" s="5">
        <v>6</v>
      </c>
      <c r="H1828" s="3" t="s">
        <v>3</v>
      </c>
      <c r="I1828" s="3" t="s">
        <v>3</v>
      </c>
      <c r="J1828" s="5">
        <v>3</v>
      </c>
      <c r="K1828" s="3" t="s">
        <v>6172</v>
      </c>
      <c r="L1828" s="5">
        <v>5</v>
      </c>
      <c r="M1828" s="5">
        <v>76</v>
      </c>
      <c r="N1828" s="13"/>
      <c r="O1828" s="13"/>
      <c r="P1828" s="7"/>
      <c r="Q1828" s="3"/>
    </row>
    <row x14ac:dyDescent="0.25" r="1829" customHeight="1" ht="16.5">
      <c r="A1829" s="5">
        <v>123557</v>
      </c>
      <c r="B1829" s="3" t="s">
        <v>6173</v>
      </c>
      <c r="C1829" s="3" t="s">
        <v>6174</v>
      </c>
      <c r="D1829" s="5">
        <v>15</v>
      </c>
      <c r="E1829" s="3" t="s">
        <v>82</v>
      </c>
      <c r="F1829" s="5">
        <v>1</v>
      </c>
      <c r="G1829" s="5">
        <v>5</v>
      </c>
      <c r="H1829" s="3" t="s">
        <v>3</v>
      </c>
      <c r="I1829" s="3" t="s">
        <v>3</v>
      </c>
      <c r="J1829" s="55"/>
      <c r="K1829" s="3"/>
      <c r="L1829" s="48">
        <v>5.2</v>
      </c>
      <c r="M1829" s="5">
        <v>78</v>
      </c>
      <c r="N1829" s="13"/>
      <c r="O1829" s="13"/>
      <c r="P1829" s="5">
        <v>24</v>
      </c>
      <c r="Q1829" s="3"/>
    </row>
    <row x14ac:dyDescent="0.25" r="1830" customHeight="1" ht="16.5">
      <c r="A1830" s="5">
        <v>123571</v>
      </c>
      <c r="B1830" s="3" t="s">
        <v>6175</v>
      </c>
      <c r="C1830" s="3" t="s">
        <v>6176</v>
      </c>
      <c r="D1830" s="5">
        <v>15</v>
      </c>
      <c r="E1830" s="3" t="s">
        <v>82</v>
      </c>
      <c r="F1830" s="5">
        <v>1</v>
      </c>
      <c r="G1830" s="5">
        <v>3</v>
      </c>
      <c r="H1830" s="3" t="s">
        <v>3</v>
      </c>
      <c r="I1830" s="3" t="s">
        <v>3</v>
      </c>
      <c r="J1830" s="55"/>
      <c r="K1830" s="3"/>
      <c r="L1830" s="48">
        <v>5.6</v>
      </c>
      <c r="M1830" s="5">
        <v>81</v>
      </c>
      <c r="N1830" s="48">
        <v>3.761</v>
      </c>
      <c r="O1830" s="48">
        <v>66.7832168</v>
      </c>
      <c r="P1830" s="5">
        <v>36</v>
      </c>
      <c r="Q1830" s="3"/>
    </row>
    <row x14ac:dyDescent="0.25" r="1831" customHeight="1" ht="16.5">
      <c r="A1831" s="5">
        <v>124269</v>
      </c>
      <c r="B1831" s="3" t="s">
        <v>6177</v>
      </c>
      <c r="C1831" s="3" t="s">
        <v>6178</v>
      </c>
      <c r="D1831" s="5">
        <v>15</v>
      </c>
      <c r="E1831" s="3" t="s">
        <v>82</v>
      </c>
      <c r="F1831" s="5">
        <v>2</v>
      </c>
      <c r="G1831" s="5">
        <v>4</v>
      </c>
      <c r="H1831" s="3" t="s">
        <v>3</v>
      </c>
      <c r="I1831" s="3" t="s">
        <v>3</v>
      </c>
      <c r="J1831" s="55"/>
      <c r="K1831" s="3"/>
      <c r="L1831" s="48">
        <v>3.5</v>
      </c>
      <c r="M1831" s="5">
        <v>82</v>
      </c>
      <c r="N1831" s="48">
        <v>2.139</v>
      </c>
      <c r="O1831" s="48">
        <v>66.1290323</v>
      </c>
      <c r="P1831" s="5">
        <v>22</v>
      </c>
      <c r="Q1831" s="3"/>
    </row>
    <row x14ac:dyDescent="0.25" r="1832" customHeight="1" ht="16.5">
      <c r="A1832" s="5">
        <v>124856</v>
      </c>
      <c r="B1832" s="3" t="s">
        <v>6179</v>
      </c>
      <c r="C1832" s="3" t="s">
        <v>6180</v>
      </c>
      <c r="D1832" s="5">
        <v>15</v>
      </c>
      <c r="E1832" s="3" t="s">
        <v>82</v>
      </c>
      <c r="F1832" s="5">
        <v>3</v>
      </c>
      <c r="G1832" s="5">
        <v>10</v>
      </c>
      <c r="H1832" s="3" t="s">
        <v>2</v>
      </c>
      <c r="I1832" s="3" t="s">
        <v>3</v>
      </c>
      <c r="J1832" s="55"/>
      <c r="K1832" s="3"/>
      <c r="L1832" s="5">
        <v>7</v>
      </c>
      <c r="M1832" s="5">
        <v>96</v>
      </c>
      <c r="N1832" s="48">
        <v>3.813</v>
      </c>
      <c r="O1832" s="48">
        <v>66.3043478</v>
      </c>
      <c r="P1832" s="5">
        <v>33</v>
      </c>
      <c r="Q1832" s="3"/>
    </row>
    <row x14ac:dyDescent="0.25" r="1833" customHeight="1" ht="16.5">
      <c r="A1833" s="5">
        <v>128848</v>
      </c>
      <c r="B1833" s="3" t="s">
        <v>6181</v>
      </c>
      <c r="C1833" s="3" t="s">
        <v>6182</v>
      </c>
      <c r="D1833" s="5">
        <v>16</v>
      </c>
      <c r="E1833" s="3" t="s">
        <v>55</v>
      </c>
      <c r="F1833" s="5">
        <v>115</v>
      </c>
      <c r="G1833" s="5">
        <v>115</v>
      </c>
      <c r="H1833" s="3" t="s">
        <v>3</v>
      </c>
      <c r="I1833" s="3" t="s">
        <v>3</v>
      </c>
      <c r="J1833" s="5">
        <v>2</v>
      </c>
      <c r="K1833" s="3" t="s">
        <v>6183</v>
      </c>
      <c r="L1833" s="48">
        <v>5.3</v>
      </c>
      <c r="M1833" s="5">
        <v>79</v>
      </c>
      <c r="N1833" s="48">
        <v>3.202</v>
      </c>
      <c r="O1833" s="48">
        <v>59.6774194</v>
      </c>
      <c r="P1833" s="5">
        <v>52</v>
      </c>
      <c r="Q1833" s="3"/>
    </row>
    <row x14ac:dyDescent="0.25" r="1834" customHeight="1" ht="16.5">
      <c r="A1834" s="5">
        <v>130372</v>
      </c>
      <c r="B1834" s="3" t="s">
        <v>6184</v>
      </c>
      <c r="C1834" s="3" t="s">
        <v>6185</v>
      </c>
      <c r="D1834" s="5">
        <v>16</v>
      </c>
      <c r="E1834" s="3" t="s">
        <v>55</v>
      </c>
      <c r="F1834" s="5">
        <v>1</v>
      </c>
      <c r="G1834" s="5">
        <v>1</v>
      </c>
      <c r="H1834" s="3" t="s">
        <v>3</v>
      </c>
      <c r="I1834" s="3" t="s">
        <v>3</v>
      </c>
      <c r="J1834" s="55"/>
      <c r="K1834" s="3"/>
      <c r="L1834" s="48">
        <v>5.9</v>
      </c>
      <c r="M1834" s="5">
        <v>81</v>
      </c>
      <c r="N1834" s="13"/>
      <c r="O1834" s="13"/>
      <c r="P1834" s="5">
        <v>14</v>
      </c>
      <c r="Q1834" s="3"/>
    </row>
    <row x14ac:dyDescent="0.25" r="1835" customHeight="1" ht="16.5">
      <c r="A1835" s="5">
        <v>130946</v>
      </c>
      <c r="B1835" s="3" t="s">
        <v>6186</v>
      </c>
      <c r="C1835" s="3" t="s">
        <v>6187</v>
      </c>
      <c r="D1835" s="5">
        <v>15</v>
      </c>
      <c r="E1835" s="3" t="s">
        <v>82</v>
      </c>
      <c r="F1835" s="5">
        <v>3</v>
      </c>
      <c r="G1835" s="5">
        <v>8</v>
      </c>
      <c r="H1835" s="3" t="s">
        <v>3</v>
      </c>
      <c r="I1835" s="3" t="s">
        <v>3</v>
      </c>
      <c r="J1835" s="5">
        <v>2</v>
      </c>
      <c r="K1835" s="3" t="s">
        <v>6188</v>
      </c>
      <c r="L1835" s="48">
        <v>4.7</v>
      </c>
      <c r="M1835" s="5">
        <v>77</v>
      </c>
      <c r="N1835" s="48">
        <v>3.388</v>
      </c>
      <c r="O1835" s="48">
        <v>78.2352941</v>
      </c>
      <c r="P1835" s="5">
        <v>35</v>
      </c>
      <c r="Q1835" s="3"/>
    </row>
    <row x14ac:dyDescent="0.25" r="1836" customHeight="1" ht="16.5">
      <c r="A1836" s="5">
        <v>131231</v>
      </c>
      <c r="B1836" s="3" t="s">
        <v>6189</v>
      </c>
      <c r="C1836" s="3" t="s">
        <v>6190</v>
      </c>
      <c r="D1836" s="5">
        <v>15</v>
      </c>
      <c r="E1836" s="3" t="s">
        <v>82</v>
      </c>
      <c r="F1836" s="5">
        <v>12</v>
      </c>
      <c r="G1836" s="5">
        <v>13</v>
      </c>
      <c r="H1836" s="3" t="s">
        <v>3</v>
      </c>
      <c r="I1836" s="3" t="s">
        <v>3</v>
      </c>
      <c r="J1836" s="55"/>
      <c r="K1836" s="3"/>
      <c r="L1836" s="5">
        <v>6</v>
      </c>
      <c r="M1836" s="5">
        <v>81</v>
      </c>
      <c r="N1836" s="48">
        <v>3.956</v>
      </c>
      <c r="O1836" s="48">
        <v>76.7156863</v>
      </c>
      <c r="P1836" s="5">
        <v>50</v>
      </c>
      <c r="Q1836" s="3"/>
    </row>
    <row x14ac:dyDescent="0.25" r="1837" customHeight="1" ht="16.5">
      <c r="A1837" s="5">
        <v>131573</v>
      </c>
      <c r="B1837" s="3" t="s">
        <v>6191</v>
      </c>
      <c r="C1837" s="3" t="s">
        <v>6192</v>
      </c>
      <c r="D1837" s="5">
        <v>16</v>
      </c>
      <c r="E1837" s="3" t="s">
        <v>55</v>
      </c>
      <c r="F1837" s="5">
        <v>1</v>
      </c>
      <c r="G1837" s="5">
        <v>1</v>
      </c>
      <c r="H1837" s="3" t="s">
        <v>3</v>
      </c>
      <c r="I1837" s="3" t="s">
        <v>3</v>
      </c>
      <c r="J1837" s="55"/>
      <c r="K1837" s="3"/>
      <c r="L1837" s="48">
        <v>3.2</v>
      </c>
      <c r="M1837" s="5">
        <v>86</v>
      </c>
      <c r="N1837" s="48">
        <v>1.088</v>
      </c>
      <c r="O1837" s="48">
        <v>26.8060837</v>
      </c>
      <c r="P1837" s="5">
        <v>18</v>
      </c>
      <c r="Q1837" s="3"/>
    </row>
    <row x14ac:dyDescent="0.25" r="1838" customHeight="1" ht="16.5">
      <c r="A1838" s="5">
        <v>49</v>
      </c>
      <c r="B1838" s="3" t="s">
        <v>6193</v>
      </c>
      <c r="C1838" s="3" t="s">
        <v>6194</v>
      </c>
      <c r="D1838" s="5">
        <v>15</v>
      </c>
      <c r="E1838" s="3" t="s">
        <v>82</v>
      </c>
      <c r="F1838" s="5">
        <v>5</v>
      </c>
      <c r="G1838" s="5">
        <v>9</v>
      </c>
      <c r="H1838" s="3" t="s">
        <v>3</v>
      </c>
      <c r="I1838" s="3" t="s">
        <v>4</v>
      </c>
      <c r="J1838" s="5">
        <v>2</v>
      </c>
      <c r="K1838" s="3" t="s">
        <v>6195</v>
      </c>
      <c r="L1838" s="48">
        <v>5.5</v>
      </c>
      <c r="M1838" s="5">
        <v>79</v>
      </c>
      <c r="N1838" s="48">
        <v>2.684</v>
      </c>
      <c r="O1838" s="48">
        <v>51.7156863</v>
      </c>
      <c r="P1838" s="5">
        <v>38</v>
      </c>
      <c r="Q1838" s="3"/>
    </row>
    <row x14ac:dyDescent="0.25" r="1839" customHeight="1" ht="16.5">
      <c r="A1839" s="5">
        <v>66</v>
      </c>
      <c r="B1839" s="3" t="s">
        <v>6196</v>
      </c>
      <c r="C1839" s="3" t="s">
        <v>6197</v>
      </c>
      <c r="D1839" s="5">
        <v>16</v>
      </c>
      <c r="E1839" s="3" t="s">
        <v>55</v>
      </c>
      <c r="F1839" s="5">
        <v>2</v>
      </c>
      <c r="G1839" s="5">
        <v>2</v>
      </c>
      <c r="H1839" s="3" t="s">
        <v>4</v>
      </c>
      <c r="I1839" s="3" t="s">
        <v>4</v>
      </c>
      <c r="J1839" s="5">
        <v>2</v>
      </c>
      <c r="K1839" s="3" t="s">
        <v>6198</v>
      </c>
      <c r="L1839" s="48">
        <v>2.6</v>
      </c>
      <c r="M1839" s="5">
        <v>69</v>
      </c>
      <c r="N1839" s="48">
        <v>1.38</v>
      </c>
      <c r="O1839" s="48">
        <v>21.2643678</v>
      </c>
      <c r="P1839" s="5">
        <v>37</v>
      </c>
      <c r="Q1839" s="3"/>
    </row>
    <row x14ac:dyDescent="0.25" r="1840" customHeight="1" ht="16.5">
      <c r="A1840" s="5">
        <v>169</v>
      </c>
      <c r="B1840" s="3" t="s">
        <v>1975</v>
      </c>
      <c r="C1840" s="3" t="s">
        <v>1976</v>
      </c>
      <c r="D1840" s="5">
        <v>15</v>
      </c>
      <c r="E1840" s="3" t="s">
        <v>82</v>
      </c>
      <c r="F1840" s="5">
        <v>5</v>
      </c>
      <c r="G1840" s="5">
        <v>3</v>
      </c>
      <c r="H1840" s="3" t="s">
        <v>4</v>
      </c>
      <c r="I1840" s="3" t="s">
        <v>4</v>
      </c>
      <c r="J1840" s="5">
        <v>2</v>
      </c>
      <c r="K1840" s="3" t="s">
        <v>1977</v>
      </c>
      <c r="L1840" s="48">
        <v>3.6</v>
      </c>
      <c r="M1840" s="5">
        <v>71</v>
      </c>
      <c r="N1840" s="48">
        <v>2.094</v>
      </c>
      <c r="O1840" s="48">
        <v>50.6410256</v>
      </c>
      <c r="P1840" s="5">
        <v>39</v>
      </c>
      <c r="Q1840" s="3"/>
    </row>
    <row x14ac:dyDescent="0.25" r="1841" customHeight="1" ht="16.5">
      <c r="A1841" s="5">
        <v>196</v>
      </c>
      <c r="B1841" s="3" t="s">
        <v>6199</v>
      </c>
      <c r="C1841" s="3" t="s">
        <v>6200</v>
      </c>
      <c r="D1841" s="5">
        <v>15</v>
      </c>
      <c r="E1841" s="3" t="s">
        <v>82</v>
      </c>
      <c r="F1841" s="5">
        <v>1</v>
      </c>
      <c r="G1841" s="5">
        <v>4</v>
      </c>
      <c r="H1841" s="3" t="s">
        <v>3</v>
      </c>
      <c r="I1841" s="3" t="s">
        <v>4</v>
      </c>
      <c r="J1841" s="55"/>
      <c r="K1841" s="3"/>
      <c r="L1841" s="48">
        <v>3.2</v>
      </c>
      <c r="M1841" s="5">
        <v>87</v>
      </c>
      <c r="N1841" s="48">
        <v>1.911</v>
      </c>
      <c r="O1841" s="48">
        <v>54.2424242</v>
      </c>
      <c r="P1841" s="5">
        <v>29</v>
      </c>
      <c r="Q1841" s="3"/>
    </row>
    <row x14ac:dyDescent="0.25" r="1842" customHeight="1" ht="16.5">
      <c r="A1842" s="5">
        <v>197</v>
      </c>
      <c r="B1842" s="3" t="s">
        <v>6201</v>
      </c>
      <c r="C1842" s="3" t="s">
        <v>6202</v>
      </c>
      <c r="D1842" s="5">
        <v>16</v>
      </c>
      <c r="E1842" s="3" t="s">
        <v>55</v>
      </c>
      <c r="F1842" s="5">
        <v>148</v>
      </c>
      <c r="G1842" s="5">
        <v>148</v>
      </c>
      <c r="H1842" s="3" t="s">
        <v>4</v>
      </c>
      <c r="I1842" s="3" t="s">
        <v>4</v>
      </c>
      <c r="J1842" s="5">
        <v>3</v>
      </c>
      <c r="K1842" s="3" t="s">
        <v>6203</v>
      </c>
      <c r="L1842" s="5">
        <v>4</v>
      </c>
      <c r="M1842" s="5">
        <v>67</v>
      </c>
      <c r="N1842" s="48">
        <v>2.126</v>
      </c>
      <c r="O1842" s="48">
        <v>63.0434783</v>
      </c>
      <c r="P1842" s="5">
        <v>49</v>
      </c>
      <c r="Q1842" s="3"/>
    </row>
    <row x14ac:dyDescent="0.25" r="1843" customHeight="1" ht="16.5">
      <c r="A1843" s="5">
        <v>401</v>
      </c>
      <c r="B1843" s="3" t="s">
        <v>6204</v>
      </c>
      <c r="C1843" s="3" t="s">
        <v>6205</v>
      </c>
      <c r="D1843" s="5">
        <v>15</v>
      </c>
      <c r="E1843" s="3" t="s">
        <v>82</v>
      </c>
      <c r="F1843" s="5">
        <v>2</v>
      </c>
      <c r="G1843" s="5">
        <v>6</v>
      </c>
      <c r="H1843" s="3" t="s">
        <v>4</v>
      </c>
      <c r="I1843" s="3" t="s">
        <v>4</v>
      </c>
      <c r="J1843" s="55"/>
      <c r="K1843" s="3"/>
      <c r="L1843" s="48">
        <v>2.9</v>
      </c>
      <c r="M1843" s="5">
        <v>63</v>
      </c>
      <c r="N1843" s="48">
        <v>1.789</v>
      </c>
      <c r="O1843" s="48">
        <v>38.9705882</v>
      </c>
      <c r="P1843" s="5">
        <v>23</v>
      </c>
      <c r="Q1843" s="3"/>
    </row>
    <row x14ac:dyDescent="0.25" r="1844" customHeight="1" ht="16.5">
      <c r="A1844" s="5">
        <v>467</v>
      </c>
      <c r="B1844" s="3" t="s">
        <v>6206</v>
      </c>
      <c r="C1844" s="3" t="s">
        <v>6207</v>
      </c>
      <c r="D1844" s="5">
        <v>6</v>
      </c>
      <c r="E1844" s="3" t="s">
        <v>56</v>
      </c>
      <c r="F1844" s="5">
        <v>1</v>
      </c>
      <c r="G1844" s="5">
        <v>4</v>
      </c>
      <c r="H1844" s="3" t="s">
        <v>4</v>
      </c>
      <c r="I1844" s="3" t="s">
        <v>4</v>
      </c>
      <c r="J1844" s="5">
        <v>2</v>
      </c>
      <c r="K1844" s="3" t="s">
        <v>6208</v>
      </c>
      <c r="L1844" s="48">
        <v>3.6</v>
      </c>
      <c r="M1844" s="5">
        <v>72</v>
      </c>
      <c r="N1844" s="48">
        <v>2.027</v>
      </c>
      <c r="O1844" s="48">
        <v>32.4858757</v>
      </c>
      <c r="P1844" s="5">
        <v>15</v>
      </c>
      <c r="Q1844" s="3"/>
    </row>
    <row x14ac:dyDescent="0.25" r="1845" customHeight="1" ht="16.5">
      <c r="A1845" s="5">
        <v>543</v>
      </c>
      <c r="B1845" s="3" t="s">
        <v>6209</v>
      </c>
      <c r="C1845" s="3" t="s">
        <v>6210</v>
      </c>
      <c r="D1845" s="5">
        <v>16</v>
      </c>
      <c r="E1845" s="3" t="s">
        <v>55</v>
      </c>
      <c r="F1845" s="5">
        <v>16</v>
      </c>
      <c r="G1845" s="5">
        <v>16</v>
      </c>
      <c r="H1845" s="3" t="s">
        <v>4</v>
      </c>
      <c r="I1845" s="3" t="s">
        <v>4</v>
      </c>
      <c r="J1845" s="5">
        <v>2</v>
      </c>
      <c r="K1845" s="3" t="s">
        <v>1761</v>
      </c>
      <c r="L1845" s="48">
        <v>3.7</v>
      </c>
      <c r="M1845" s="5">
        <v>69</v>
      </c>
      <c r="N1845" s="48">
        <v>2.196</v>
      </c>
      <c r="O1845" s="48">
        <v>47.7443609</v>
      </c>
      <c r="P1845" s="5">
        <v>38</v>
      </c>
      <c r="Q1845" s="3"/>
    </row>
    <row x14ac:dyDescent="0.25" r="1846" customHeight="1" ht="16.5">
      <c r="A1846" s="5">
        <v>670</v>
      </c>
      <c r="B1846" s="3" t="s">
        <v>6211</v>
      </c>
      <c r="C1846" s="3" t="s">
        <v>6212</v>
      </c>
      <c r="D1846" s="5">
        <v>16</v>
      </c>
      <c r="E1846" s="3" t="s">
        <v>55</v>
      </c>
      <c r="F1846" s="5">
        <v>14</v>
      </c>
      <c r="G1846" s="5">
        <v>14</v>
      </c>
      <c r="H1846" s="3" t="s">
        <v>4</v>
      </c>
      <c r="I1846" s="3" t="s">
        <v>4</v>
      </c>
      <c r="J1846" s="5">
        <v>3</v>
      </c>
      <c r="K1846" s="3" t="s">
        <v>6213</v>
      </c>
      <c r="L1846" s="48">
        <v>5.7</v>
      </c>
      <c r="M1846" s="5">
        <v>63</v>
      </c>
      <c r="N1846" s="48">
        <v>4.078</v>
      </c>
      <c r="O1846" s="48">
        <v>63.6075949</v>
      </c>
      <c r="P1846" s="5">
        <v>35</v>
      </c>
      <c r="Q1846" s="3"/>
    </row>
    <row x14ac:dyDescent="0.25" r="1847" customHeight="1" ht="16.5">
      <c r="A1847" s="5">
        <v>693</v>
      </c>
      <c r="B1847" s="3" t="s">
        <v>6214</v>
      </c>
      <c r="C1847" s="3" t="s">
        <v>6215</v>
      </c>
      <c r="D1847" s="5">
        <v>3</v>
      </c>
      <c r="E1847" s="3" t="s">
        <v>146</v>
      </c>
      <c r="F1847" s="5">
        <v>1</v>
      </c>
      <c r="G1847" s="5">
        <v>74</v>
      </c>
      <c r="H1847" s="3" t="s">
        <v>4</v>
      </c>
      <c r="I1847" s="3" t="s">
        <v>4</v>
      </c>
      <c r="J1847" s="5">
        <v>2</v>
      </c>
      <c r="K1847" s="3" t="s">
        <v>6216</v>
      </c>
      <c r="L1847" s="48">
        <v>3.5</v>
      </c>
      <c r="M1847" s="5">
        <v>67</v>
      </c>
      <c r="N1847" s="48">
        <v>2.029</v>
      </c>
      <c r="O1847" s="48">
        <v>47.2972973</v>
      </c>
      <c r="P1847" s="5">
        <v>38</v>
      </c>
      <c r="Q1847" s="3"/>
    </row>
    <row x14ac:dyDescent="0.25" r="1848" customHeight="1" ht="16.5">
      <c r="A1848" s="5">
        <v>703</v>
      </c>
      <c r="B1848" s="3" t="s">
        <v>6217</v>
      </c>
      <c r="C1848" s="3" t="s">
        <v>6218</v>
      </c>
      <c r="D1848" s="5">
        <v>4</v>
      </c>
      <c r="E1848" s="3" t="s">
        <v>243</v>
      </c>
      <c r="F1848" s="5">
        <v>2</v>
      </c>
      <c r="G1848" s="5">
        <v>11</v>
      </c>
      <c r="H1848" s="3" t="s">
        <v>4</v>
      </c>
      <c r="I1848" s="3" t="s">
        <v>4</v>
      </c>
      <c r="J1848" s="5">
        <v>3</v>
      </c>
      <c r="K1848" s="3" t="s">
        <v>6219</v>
      </c>
      <c r="L1848" s="48">
        <v>4.4</v>
      </c>
      <c r="M1848" s="5">
        <v>63</v>
      </c>
      <c r="N1848" s="48">
        <v>2.094</v>
      </c>
      <c r="O1848" s="48">
        <v>38.7323944</v>
      </c>
      <c r="P1848" s="5">
        <v>35</v>
      </c>
      <c r="Q1848" s="3"/>
    </row>
    <row x14ac:dyDescent="0.25" r="1849" customHeight="1" ht="16.5">
      <c r="A1849" s="5">
        <v>753</v>
      </c>
      <c r="B1849" s="3" t="s">
        <v>6220</v>
      </c>
      <c r="C1849" s="3" t="s">
        <v>6221</v>
      </c>
      <c r="D1849" s="5">
        <v>16</v>
      </c>
      <c r="E1849" s="3" t="s">
        <v>55</v>
      </c>
      <c r="F1849" s="5">
        <v>11</v>
      </c>
      <c r="G1849" s="5">
        <v>11</v>
      </c>
      <c r="H1849" s="3" t="s">
        <v>4</v>
      </c>
      <c r="I1849" s="3" t="s">
        <v>4</v>
      </c>
      <c r="J1849" s="5">
        <v>3</v>
      </c>
      <c r="K1849" s="3" t="s">
        <v>6222</v>
      </c>
      <c r="L1849" s="5">
        <v>7</v>
      </c>
      <c r="M1849" s="5">
        <v>74</v>
      </c>
      <c r="N1849" s="48">
        <v>3.532</v>
      </c>
      <c r="O1849" s="48">
        <v>54.1139241</v>
      </c>
      <c r="P1849" s="7"/>
      <c r="Q1849" s="3"/>
    </row>
    <row x14ac:dyDescent="0.25" r="1850" customHeight="1" ht="16.5">
      <c r="A1850" s="5">
        <v>761</v>
      </c>
      <c r="B1850" s="3" t="s">
        <v>6223</v>
      </c>
      <c r="C1850" s="3" t="s">
        <v>6224</v>
      </c>
      <c r="D1850" s="5">
        <v>16</v>
      </c>
      <c r="E1850" s="3" t="s">
        <v>55</v>
      </c>
      <c r="F1850" s="5">
        <v>14</v>
      </c>
      <c r="G1850" s="5">
        <v>14</v>
      </c>
      <c r="H1850" s="3" t="s">
        <v>4</v>
      </c>
      <c r="I1850" s="3" t="s">
        <v>4</v>
      </c>
      <c r="J1850" s="55"/>
      <c r="K1850" s="3"/>
      <c r="L1850" s="48">
        <v>3.5</v>
      </c>
      <c r="M1850" s="5">
        <v>65</v>
      </c>
      <c r="N1850" s="48">
        <v>2.118</v>
      </c>
      <c r="O1850" s="48">
        <v>44.7368421</v>
      </c>
      <c r="P1850" s="5">
        <v>35</v>
      </c>
      <c r="Q1850" s="3"/>
    </row>
    <row x14ac:dyDescent="0.25" r="1851" customHeight="1" ht="16.5">
      <c r="A1851" s="5">
        <v>799</v>
      </c>
      <c r="B1851" s="3" t="s">
        <v>6225</v>
      </c>
      <c r="C1851" s="3" t="s">
        <v>6226</v>
      </c>
      <c r="D1851" s="5">
        <v>16</v>
      </c>
      <c r="E1851" s="3" t="s">
        <v>55</v>
      </c>
      <c r="F1851" s="5">
        <v>27</v>
      </c>
      <c r="G1851" s="5">
        <v>27</v>
      </c>
      <c r="H1851" s="3" t="s">
        <v>3</v>
      </c>
      <c r="I1851" s="3" t="s">
        <v>4</v>
      </c>
      <c r="J1851" s="5">
        <v>2</v>
      </c>
      <c r="K1851" s="3" t="s">
        <v>6227</v>
      </c>
      <c r="L1851" s="48">
        <v>4.9</v>
      </c>
      <c r="M1851" s="5">
        <v>87</v>
      </c>
      <c r="N1851" s="48">
        <v>2.567</v>
      </c>
      <c r="O1851" s="48">
        <v>52.5806452</v>
      </c>
      <c r="P1851" s="5">
        <v>45</v>
      </c>
      <c r="Q1851" s="3"/>
    </row>
    <row x14ac:dyDescent="0.25" r="1852" customHeight="1" ht="16.5">
      <c r="A1852" s="5">
        <v>895</v>
      </c>
      <c r="B1852" s="3" t="s">
        <v>6228</v>
      </c>
      <c r="C1852" s="3" t="s">
        <v>6229</v>
      </c>
      <c r="D1852" s="5">
        <v>15</v>
      </c>
      <c r="E1852" s="3" t="s">
        <v>82</v>
      </c>
      <c r="F1852" s="5">
        <v>35</v>
      </c>
      <c r="G1852" s="5">
        <v>89</v>
      </c>
      <c r="H1852" s="3" t="s">
        <v>4</v>
      </c>
      <c r="I1852" s="3" t="s">
        <v>4</v>
      </c>
      <c r="J1852" s="55"/>
      <c r="K1852" s="3"/>
      <c r="L1852" s="48">
        <v>2.9</v>
      </c>
      <c r="M1852" s="5">
        <v>66</v>
      </c>
      <c r="N1852" s="48">
        <v>2.067</v>
      </c>
      <c r="O1852" s="48">
        <v>47.7941176</v>
      </c>
      <c r="P1852" s="5">
        <v>33</v>
      </c>
      <c r="Q1852" s="3"/>
    </row>
    <row x14ac:dyDescent="0.25" r="1853" customHeight="1" ht="16.5">
      <c r="A1853" s="5">
        <v>999</v>
      </c>
      <c r="B1853" s="3" t="s">
        <v>6230</v>
      </c>
      <c r="C1853" s="3" t="s">
        <v>6231</v>
      </c>
      <c r="D1853" s="5">
        <v>37</v>
      </c>
      <c r="E1853" s="3" t="s">
        <v>446</v>
      </c>
      <c r="F1853" s="5">
        <v>1</v>
      </c>
      <c r="G1853" s="5">
        <v>2</v>
      </c>
      <c r="H1853" s="3" t="s">
        <v>4</v>
      </c>
      <c r="I1853" s="3" t="s">
        <v>4</v>
      </c>
      <c r="J1853" s="55"/>
      <c r="K1853" s="3"/>
      <c r="L1853" s="48">
        <v>1.6</v>
      </c>
      <c r="M1853" s="5">
        <v>52</v>
      </c>
      <c r="N1853" s="48">
        <v>0.873</v>
      </c>
      <c r="O1853" s="48">
        <v>10.6451613</v>
      </c>
      <c r="P1853" s="5">
        <v>14</v>
      </c>
      <c r="Q1853" s="3"/>
    </row>
    <row x14ac:dyDescent="0.25" r="1854" customHeight="1" ht="16.5">
      <c r="A1854" s="5">
        <v>1063</v>
      </c>
      <c r="B1854" s="3" t="s">
        <v>6232</v>
      </c>
      <c r="C1854" s="3" t="s">
        <v>6233</v>
      </c>
      <c r="D1854" s="5">
        <v>8</v>
      </c>
      <c r="E1854" s="3" t="s">
        <v>64</v>
      </c>
      <c r="F1854" s="5">
        <v>28</v>
      </c>
      <c r="G1854" s="5">
        <v>181</v>
      </c>
      <c r="H1854" s="3" t="s">
        <v>4</v>
      </c>
      <c r="I1854" s="3" t="s">
        <v>4</v>
      </c>
      <c r="J1854" s="5">
        <v>2</v>
      </c>
      <c r="K1854" s="3" t="s">
        <v>6234</v>
      </c>
      <c r="L1854" s="48">
        <v>5.5</v>
      </c>
      <c r="M1854" s="5">
        <v>73</v>
      </c>
      <c r="N1854" s="48">
        <v>3.263</v>
      </c>
      <c r="O1854" s="48">
        <v>64.6296296</v>
      </c>
      <c r="P1854" s="5">
        <v>57</v>
      </c>
      <c r="Q1854" s="3"/>
    </row>
    <row x14ac:dyDescent="0.25" r="1855" customHeight="1" ht="16.5">
      <c r="A1855" s="5">
        <v>1182</v>
      </c>
      <c r="B1855" s="3" t="s">
        <v>6235</v>
      </c>
      <c r="C1855" s="3" t="s">
        <v>6236</v>
      </c>
      <c r="D1855" s="5">
        <v>17</v>
      </c>
      <c r="E1855" s="3" t="s">
        <v>311</v>
      </c>
      <c r="F1855" s="5">
        <v>2</v>
      </c>
      <c r="G1855" s="5">
        <v>4</v>
      </c>
      <c r="H1855" s="3" t="s">
        <v>4</v>
      </c>
      <c r="I1855" s="3" t="s">
        <v>4</v>
      </c>
      <c r="J1855" s="55"/>
      <c r="K1855" s="3"/>
      <c r="L1855" s="48">
        <v>1.9</v>
      </c>
      <c r="M1855" s="5">
        <v>62</v>
      </c>
      <c r="N1855" s="48">
        <v>2.382</v>
      </c>
      <c r="O1855" s="48">
        <v>64.0243902</v>
      </c>
      <c r="P1855" s="5">
        <v>26</v>
      </c>
      <c r="Q1855" s="3"/>
    </row>
    <row x14ac:dyDescent="0.25" r="1856" customHeight="1" ht="16.5">
      <c r="A1856" s="5">
        <v>1185</v>
      </c>
      <c r="B1856" s="3" t="s">
        <v>6237</v>
      </c>
      <c r="C1856" s="3" t="s">
        <v>6238</v>
      </c>
      <c r="D1856" s="5">
        <v>7</v>
      </c>
      <c r="E1856" s="3" t="s">
        <v>1210</v>
      </c>
      <c r="F1856" s="5">
        <v>1</v>
      </c>
      <c r="G1856" s="5">
        <v>18</v>
      </c>
      <c r="H1856" s="3" t="s">
        <v>4</v>
      </c>
      <c r="I1856" s="3" t="s">
        <v>4</v>
      </c>
      <c r="J1856" s="5">
        <v>2</v>
      </c>
      <c r="K1856" s="3" t="s">
        <v>6239</v>
      </c>
      <c r="L1856" s="48">
        <v>2.5</v>
      </c>
      <c r="M1856" s="5">
        <v>72</v>
      </c>
      <c r="N1856" s="48">
        <v>1.186</v>
      </c>
      <c r="O1856" s="48">
        <v>13.8418079</v>
      </c>
      <c r="P1856" s="5">
        <v>17</v>
      </c>
      <c r="Q1856" s="3"/>
    </row>
    <row x14ac:dyDescent="0.25" r="1857" customHeight="1" ht="16.5">
      <c r="A1857" s="5">
        <v>1403</v>
      </c>
      <c r="B1857" s="3" t="s">
        <v>6240</v>
      </c>
      <c r="C1857" s="3" t="s">
        <v>6241</v>
      </c>
      <c r="D1857" s="5">
        <v>21</v>
      </c>
      <c r="E1857" s="3" t="s">
        <v>60</v>
      </c>
      <c r="F1857" s="5">
        <v>9</v>
      </c>
      <c r="G1857" s="5">
        <v>85</v>
      </c>
      <c r="H1857" s="3" t="s">
        <v>4</v>
      </c>
      <c r="I1857" s="3" t="s">
        <v>4</v>
      </c>
      <c r="J1857" s="5">
        <v>2</v>
      </c>
      <c r="K1857" s="3" t="s">
        <v>6242</v>
      </c>
      <c r="L1857" s="48">
        <v>3.4</v>
      </c>
      <c r="M1857" s="5">
        <v>69</v>
      </c>
      <c r="N1857" s="48">
        <v>2.066</v>
      </c>
      <c r="O1857" s="48">
        <v>30.46875</v>
      </c>
      <c r="P1857" s="5">
        <v>37</v>
      </c>
      <c r="Q1857" s="3"/>
    </row>
    <row x14ac:dyDescent="0.25" r="1858" customHeight="1" ht="16.5">
      <c r="A1858" s="5">
        <v>1434</v>
      </c>
      <c r="B1858" s="3" t="s">
        <v>6243</v>
      </c>
      <c r="C1858" s="3" t="s">
        <v>6244</v>
      </c>
      <c r="D1858" s="5">
        <v>18</v>
      </c>
      <c r="E1858" s="3" t="s">
        <v>196</v>
      </c>
      <c r="F1858" s="5">
        <v>5</v>
      </c>
      <c r="G1858" s="5">
        <v>42</v>
      </c>
      <c r="H1858" s="3" t="s">
        <v>4</v>
      </c>
      <c r="I1858" s="3" t="s">
        <v>4</v>
      </c>
      <c r="J1858" s="55"/>
      <c r="K1858" s="3"/>
      <c r="L1858" s="48">
        <v>2.7</v>
      </c>
      <c r="M1858" s="5">
        <v>69</v>
      </c>
      <c r="N1858" s="48">
        <v>2.038</v>
      </c>
      <c r="O1858" s="48">
        <v>63.1868132</v>
      </c>
      <c r="P1858" s="5">
        <v>24</v>
      </c>
      <c r="Q1858" s="3"/>
    </row>
    <row x14ac:dyDescent="0.25" r="1859" customHeight="1" ht="16.5">
      <c r="A1859" s="5">
        <v>1530</v>
      </c>
      <c r="B1859" s="3" t="s">
        <v>6245</v>
      </c>
      <c r="C1859" s="3" t="s">
        <v>6246</v>
      </c>
      <c r="D1859" s="5">
        <v>17</v>
      </c>
      <c r="E1859" s="3" t="s">
        <v>311</v>
      </c>
      <c r="F1859" s="5">
        <v>2</v>
      </c>
      <c r="G1859" s="5">
        <v>4</v>
      </c>
      <c r="H1859" s="3" t="s">
        <v>4</v>
      </c>
      <c r="I1859" s="3" t="s">
        <v>4</v>
      </c>
      <c r="J1859" s="55"/>
      <c r="K1859" s="3"/>
      <c r="L1859" s="48">
        <v>3.1</v>
      </c>
      <c r="M1859" s="5">
        <v>66</v>
      </c>
      <c r="N1859" s="48">
        <v>1.725</v>
      </c>
      <c r="O1859" s="48">
        <v>40.8333333</v>
      </c>
      <c r="P1859" s="5">
        <v>20</v>
      </c>
      <c r="Q1859" s="3"/>
    </row>
    <row x14ac:dyDescent="0.25" r="1860" customHeight="1" ht="16.5">
      <c r="A1860" s="5">
        <v>1535</v>
      </c>
      <c r="B1860" s="3" t="s">
        <v>6247</v>
      </c>
      <c r="C1860" s="3" t="s">
        <v>6248</v>
      </c>
      <c r="D1860" s="5">
        <v>16</v>
      </c>
      <c r="E1860" s="3" t="s">
        <v>55</v>
      </c>
      <c r="F1860" s="5">
        <v>300</v>
      </c>
      <c r="G1860" s="5">
        <v>300</v>
      </c>
      <c r="H1860" s="3" t="s">
        <v>4</v>
      </c>
      <c r="I1860" s="3" t="s">
        <v>4</v>
      </c>
      <c r="J1860" s="5">
        <v>2</v>
      </c>
      <c r="K1860" s="3" t="s">
        <v>6249</v>
      </c>
      <c r="L1860" s="48">
        <v>2.8</v>
      </c>
      <c r="M1860" s="5">
        <v>68</v>
      </c>
      <c r="N1860" s="48">
        <v>2.029</v>
      </c>
      <c r="O1860" s="48">
        <v>58.203125</v>
      </c>
      <c r="P1860" s="5">
        <v>36</v>
      </c>
      <c r="Q1860" s="3"/>
    </row>
    <row x14ac:dyDescent="0.25" r="1861" customHeight="1" ht="16.5">
      <c r="A1861" s="5">
        <v>1568</v>
      </c>
      <c r="B1861" s="3" t="s">
        <v>6250</v>
      </c>
      <c r="C1861" s="3" t="s">
        <v>6251</v>
      </c>
      <c r="D1861" s="5">
        <v>7</v>
      </c>
      <c r="E1861" s="3" t="s">
        <v>1210</v>
      </c>
      <c r="F1861" s="5">
        <v>4</v>
      </c>
      <c r="G1861" s="5">
        <v>51</v>
      </c>
      <c r="H1861" s="3" t="s">
        <v>4</v>
      </c>
      <c r="I1861" s="3" t="s">
        <v>4</v>
      </c>
      <c r="J1861" s="5">
        <v>3</v>
      </c>
      <c r="K1861" s="3" t="s">
        <v>6252</v>
      </c>
      <c r="L1861" s="48">
        <v>2.7</v>
      </c>
      <c r="M1861" s="5">
        <v>69</v>
      </c>
      <c r="N1861" s="48">
        <v>1.818</v>
      </c>
      <c r="O1861" s="48">
        <v>71.7821782</v>
      </c>
      <c r="P1861" s="5">
        <v>24</v>
      </c>
      <c r="Q1861" s="3"/>
    </row>
    <row x14ac:dyDescent="0.25" r="1862" customHeight="1" ht="16.5">
      <c r="A1862" s="5">
        <v>1628</v>
      </c>
      <c r="B1862" s="3" t="s">
        <v>6253</v>
      </c>
      <c r="C1862" s="3" t="s">
        <v>6254</v>
      </c>
      <c r="D1862" s="5">
        <v>24</v>
      </c>
      <c r="E1862" s="3" t="s">
        <v>281</v>
      </c>
      <c r="F1862" s="5">
        <v>4</v>
      </c>
      <c r="G1862" s="5">
        <v>137</v>
      </c>
      <c r="H1862" s="3" t="s">
        <v>4</v>
      </c>
      <c r="I1862" s="3" t="s">
        <v>4</v>
      </c>
      <c r="J1862" s="55"/>
      <c r="K1862" s="3"/>
      <c r="L1862" s="48">
        <v>1.8</v>
      </c>
      <c r="M1862" s="5">
        <v>70</v>
      </c>
      <c r="N1862" s="48">
        <v>0.994</v>
      </c>
      <c r="O1862" s="48">
        <v>43.3098592</v>
      </c>
      <c r="P1862" s="5">
        <v>19</v>
      </c>
      <c r="Q1862" s="3"/>
    </row>
    <row x14ac:dyDescent="0.25" r="1863" customHeight="1" ht="16.5">
      <c r="A1863" s="5">
        <v>1689</v>
      </c>
      <c r="B1863" s="3" t="s">
        <v>6255</v>
      </c>
      <c r="C1863" s="3" t="s">
        <v>6256</v>
      </c>
      <c r="D1863" s="5">
        <v>25</v>
      </c>
      <c r="E1863" s="3" t="s">
        <v>1545</v>
      </c>
      <c r="F1863" s="5">
        <v>6</v>
      </c>
      <c r="G1863" s="5">
        <v>91</v>
      </c>
      <c r="H1863" s="3" t="s">
        <v>4</v>
      </c>
      <c r="I1863" s="3" t="s">
        <v>4</v>
      </c>
      <c r="J1863" s="5">
        <v>2</v>
      </c>
      <c r="K1863" s="3" t="s">
        <v>6257</v>
      </c>
      <c r="L1863" s="48">
        <v>3.7</v>
      </c>
      <c r="M1863" s="5">
        <v>74</v>
      </c>
      <c r="N1863" s="48">
        <v>2.479</v>
      </c>
      <c r="O1863" s="48">
        <v>60.791</v>
      </c>
      <c r="P1863" s="5">
        <v>39</v>
      </c>
      <c r="Q1863" s="3"/>
    </row>
    <row x14ac:dyDescent="0.25" r="1864" customHeight="1" ht="16.5">
      <c r="A1864" s="5">
        <v>1690</v>
      </c>
      <c r="B1864" s="3" t="s">
        <v>6258</v>
      </c>
      <c r="C1864" s="3" t="s">
        <v>6259</v>
      </c>
      <c r="D1864" s="5">
        <v>25</v>
      </c>
      <c r="E1864" s="3" t="s">
        <v>1545</v>
      </c>
      <c r="F1864" s="5">
        <v>1</v>
      </c>
      <c r="G1864" s="5">
        <v>236</v>
      </c>
      <c r="H1864" s="3" t="s">
        <v>4</v>
      </c>
      <c r="I1864" s="3" t="s">
        <v>4</v>
      </c>
      <c r="J1864" s="5">
        <v>3</v>
      </c>
      <c r="K1864" s="3" t="s">
        <v>6260</v>
      </c>
      <c r="L1864" s="48">
        <v>3.3</v>
      </c>
      <c r="M1864" s="5">
        <v>69</v>
      </c>
      <c r="N1864" s="48">
        <v>1.946</v>
      </c>
      <c r="O1864" s="48">
        <v>46.4028777</v>
      </c>
      <c r="P1864" s="5">
        <v>55</v>
      </c>
      <c r="Q1864" s="3"/>
    </row>
    <row x14ac:dyDescent="0.25" r="1865" customHeight="1" ht="16.5">
      <c r="A1865" s="5">
        <v>1710</v>
      </c>
      <c r="B1865" s="3" t="s">
        <v>6261</v>
      </c>
      <c r="C1865" s="3" t="s">
        <v>6262</v>
      </c>
      <c r="D1865" s="5">
        <v>8</v>
      </c>
      <c r="E1865" s="3" t="s">
        <v>64</v>
      </c>
      <c r="F1865" s="5">
        <v>3</v>
      </c>
      <c r="G1865" s="5">
        <v>4</v>
      </c>
      <c r="H1865" s="3" t="s">
        <v>4</v>
      </c>
      <c r="I1865" s="3" t="s">
        <v>4</v>
      </c>
      <c r="J1865" s="5">
        <v>3</v>
      </c>
      <c r="K1865" s="3" t="s">
        <v>6263</v>
      </c>
      <c r="L1865" s="48">
        <v>3.9</v>
      </c>
      <c r="M1865" s="5">
        <v>69</v>
      </c>
      <c r="N1865" s="48">
        <v>2.187</v>
      </c>
      <c r="O1865" s="48">
        <v>23.8461538</v>
      </c>
      <c r="P1865" s="5">
        <v>26</v>
      </c>
      <c r="Q1865" s="3"/>
    </row>
    <row x14ac:dyDescent="0.25" r="1866" customHeight="1" ht="16.5">
      <c r="A1866" s="5">
        <v>1729</v>
      </c>
      <c r="B1866" s="3" t="s">
        <v>1350</v>
      </c>
      <c r="C1866" s="3" t="s">
        <v>1351</v>
      </c>
      <c r="D1866" s="5">
        <v>17</v>
      </c>
      <c r="E1866" s="3" t="s">
        <v>311</v>
      </c>
      <c r="F1866" s="5">
        <v>3</v>
      </c>
      <c r="G1866" s="5">
        <v>2</v>
      </c>
      <c r="H1866" s="3" t="s">
        <v>4</v>
      </c>
      <c r="I1866" s="3" t="s">
        <v>4</v>
      </c>
      <c r="J1866" s="5">
        <v>2</v>
      </c>
      <c r="K1866" s="3" t="s">
        <v>1352</v>
      </c>
      <c r="L1866" s="48">
        <v>2.6</v>
      </c>
      <c r="M1866" s="5">
        <v>64</v>
      </c>
      <c r="N1866" s="48">
        <v>1.098</v>
      </c>
      <c r="O1866" s="48">
        <v>20.2380952</v>
      </c>
      <c r="P1866" s="5">
        <v>30</v>
      </c>
      <c r="Q1866" s="3"/>
    </row>
    <row x14ac:dyDescent="0.25" r="1867" customHeight="1" ht="16.5">
      <c r="A1867" s="5">
        <v>1768</v>
      </c>
      <c r="B1867" s="3" t="s">
        <v>6264</v>
      </c>
      <c r="C1867" s="3" t="s">
        <v>6265</v>
      </c>
      <c r="D1867" s="5">
        <v>4</v>
      </c>
      <c r="E1867" s="3" t="s">
        <v>243</v>
      </c>
      <c r="F1867" s="5">
        <v>3</v>
      </c>
      <c r="G1867" s="5">
        <v>293</v>
      </c>
      <c r="H1867" s="3" t="s">
        <v>4</v>
      </c>
      <c r="I1867" s="3" t="s">
        <v>4</v>
      </c>
      <c r="J1867" s="5">
        <v>2</v>
      </c>
      <c r="K1867" s="3" t="s">
        <v>6266</v>
      </c>
      <c r="L1867" s="5">
        <v>4</v>
      </c>
      <c r="M1867" s="5">
        <v>64</v>
      </c>
      <c r="N1867" s="48">
        <v>2.463</v>
      </c>
      <c r="O1867" s="48">
        <v>42.4528302</v>
      </c>
      <c r="P1867" s="5">
        <v>41</v>
      </c>
      <c r="Q1867" s="3"/>
    </row>
    <row x14ac:dyDescent="0.25" r="1868" customHeight="1" ht="16.5">
      <c r="A1868" s="5">
        <v>1806</v>
      </c>
      <c r="B1868" s="3" t="s">
        <v>6267</v>
      </c>
      <c r="C1868" s="3" t="s">
        <v>6268</v>
      </c>
      <c r="D1868" s="5">
        <v>19</v>
      </c>
      <c r="E1868" s="3" t="s">
        <v>116</v>
      </c>
      <c r="F1868" s="5">
        <v>24</v>
      </c>
      <c r="G1868" s="5">
        <v>54</v>
      </c>
      <c r="H1868" s="3" t="s">
        <v>4</v>
      </c>
      <c r="I1868" s="3" t="s">
        <v>4</v>
      </c>
      <c r="J1868" s="5">
        <v>3</v>
      </c>
      <c r="K1868" s="3" t="s">
        <v>6269</v>
      </c>
      <c r="L1868" s="48">
        <v>4.4</v>
      </c>
      <c r="M1868" s="5">
        <v>73</v>
      </c>
      <c r="N1868" s="48">
        <v>2.571</v>
      </c>
      <c r="O1868" s="5">
        <v>45</v>
      </c>
      <c r="P1868" s="5">
        <v>31</v>
      </c>
      <c r="Q1868" s="3"/>
    </row>
    <row x14ac:dyDescent="0.25" r="1869" customHeight="1" ht="16.5">
      <c r="A1869" s="5">
        <v>1826</v>
      </c>
      <c r="B1869" s="3" t="s">
        <v>6270</v>
      </c>
      <c r="C1869" s="3" t="s">
        <v>6271</v>
      </c>
      <c r="D1869" s="5">
        <v>18</v>
      </c>
      <c r="E1869" s="3" t="s">
        <v>196</v>
      </c>
      <c r="F1869" s="5">
        <v>3</v>
      </c>
      <c r="G1869" s="5">
        <v>26</v>
      </c>
      <c r="H1869" s="3" t="s">
        <v>4</v>
      </c>
      <c r="I1869" s="3" t="s">
        <v>4</v>
      </c>
      <c r="J1869" s="55"/>
      <c r="K1869" s="3"/>
      <c r="L1869" s="48">
        <v>2.9</v>
      </c>
      <c r="M1869" s="5">
        <v>74</v>
      </c>
      <c r="N1869" s="48">
        <v>1.743</v>
      </c>
      <c r="O1869" s="48">
        <v>48.9010989</v>
      </c>
      <c r="P1869" s="5">
        <v>22</v>
      </c>
      <c r="Q1869" s="3"/>
    </row>
    <row x14ac:dyDescent="0.25" r="1870" customHeight="1" ht="16.5">
      <c r="A1870" s="5">
        <v>1833</v>
      </c>
      <c r="B1870" s="3" t="s">
        <v>6272</v>
      </c>
      <c r="C1870" s="3" t="s">
        <v>6273</v>
      </c>
      <c r="D1870" s="5">
        <v>15</v>
      </c>
      <c r="E1870" s="3" t="s">
        <v>82</v>
      </c>
      <c r="F1870" s="5">
        <v>7</v>
      </c>
      <c r="G1870" s="5">
        <v>17</v>
      </c>
      <c r="H1870" s="3" t="s">
        <v>2</v>
      </c>
      <c r="I1870" s="3" t="s">
        <v>4</v>
      </c>
      <c r="J1870" s="5">
        <v>3</v>
      </c>
      <c r="K1870" s="3" t="s">
        <v>6274</v>
      </c>
      <c r="L1870" s="48">
        <v>2.4</v>
      </c>
      <c r="M1870" s="5">
        <v>99</v>
      </c>
      <c r="N1870" s="48">
        <v>1.162</v>
      </c>
      <c r="O1870" s="48">
        <v>22.6470588</v>
      </c>
      <c r="P1870" s="5">
        <v>31</v>
      </c>
      <c r="Q1870" s="3"/>
    </row>
    <row x14ac:dyDescent="0.25" r="1871" customHeight="1" ht="16.5">
      <c r="A1871" s="5">
        <v>1870</v>
      </c>
      <c r="B1871" s="3" t="s">
        <v>6275</v>
      </c>
      <c r="C1871" s="3" t="s">
        <v>6276</v>
      </c>
      <c r="D1871" s="5">
        <v>25</v>
      </c>
      <c r="E1871" s="3" t="s">
        <v>1545</v>
      </c>
      <c r="F1871" s="5">
        <v>2</v>
      </c>
      <c r="G1871" s="5">
        <v>19</v>
      </c>
      <c r="H1871" s="3" t="s">
        <v>4</v>
      </c>
      <c r="I1871" s="3" t="s">
        <v>4</v>
      </c>
      <c r="J1871" s="5">
        <v>2</v>
      </c>
      <c r="K1871" s="3" t="s">
        <v>6277</v>
      </c>
      <c r="L1871" s="48">
        <v>3.1</v>
      </c>
      <c r="M1871" s="5">
        <v>66</v>
      </c>
      <c r="N1871" s="48">
        <v>1.902</v>
      </c>
      <c r="O1871" s="48">
        <v>45.6834532</v>
      </c>
      <c r="P1871" s="5">
        <v>18</v>
      </c>
      <c r="Q1871" s="3"/>
    </row>
    <row x14ac:dyDescent="0.25" r="1872" customHeight="1" ht="16.5">
      <c r="A1872" s="5">
        <v>1880</v>
      </c>
      <c r="B1872" s="3" t="s">
        <v>1232</v>
      </c>
      <c r="C1872" s="3" t="s">
        <v>1233</v>
      </c>
      <c r="D1872" s="5">
        <v>15</v>
      </c>
      <c r="E1872" s="3" t="s">
        <v>82</v>
      </c>
      <c r="F1872" s="5">
        <v>56</v>
      </c>
      <c r="G1872" s="5">
        <v>66</v>
      </c>
      <c r="H1872" s="3" t="s">
        <v>4</v>
      </c>
      <c r="I1872" s="3" t="s">
        <v>4</v>
      </c>
      <c r="J1872" s="5">
        <v>2</v>
      </c>
      <c r="K1872" s="3" t="s">
        <v>1234</v>
      </c>
      <c r="L1872" s="48">
        <v>4.9</v>
      </c>
      <c r="M1872" s="5">
        <v>72</v>
      </c>
      <c r="N1872" s="48">
        <v>3.115</v>
      </c>
      <c r="O1872" s="48">
        <v>62.9901961</v>
      </c>
      <c r="P1872" s="5">
        <v>46</v>
      </c>
      <c r="Q1872" s="3"/>
    </row>
    <row x14ac:dyDescent="0.25" r="1873" customHeight="1" ht="16.5">
      <c r="A1873" s="5">
        <v>2025</v>
      </c>
      <c r="B1873" s="3" t="s">
        <v>581</v>
      </c>
      <c r="C1873" s="3" t="s">
        <v>582</v>
      </c>
      <c r="D1873" s="5">
        <v>1</v>
      </c>
      <c r="E1873" s="3" t="s">
        <v>436</v>
      </c>
      <c r="F1873" s="5">
        <v>3</v>
      </c>
      <c r="G1873" s="5">
        <v>5</v>
      </c>
      <c r="H1873" s="3" t="s">
        <v>3</v>
      </c>
      <c r="I1873" s="3" t="s">
        <v>4</v>
      </c>
      <c r="J1873" s="5">
        <v>3</v>
      </c>
      <c r="K1873" s="3" t="s">
        <v>583</v>
      </c>
      <c r="L1873" s="5">
        <v>3</v>
      </c>
      <c r="M1873" s="5">
        <v>79</v>
      </c>
      <c r="N1873" s="48">
        <v>1.649</v>
      </c>
      <c r="O1873" s="48">
        <v>39.8305085</v>
      </c>
      <c r="P1873" s="5">
        <v>26</v>
      </c>
      <c r="Q1873" s="3"/>
    </row>
    <row x14ac:dyDescent="0.25" r="1874" customHeight="1" ht="16.5">
      <c r="A1874" s="5">
        <v>2052</v>
      </c>
      <c r="B1874" s="3" t="s">
        <v>6278</v>
      </c>
      <c r="C1874" s="3" t="s">
        <v>6279</v>
      </c>
      <c r="D1874" s="5">
        <v>16</v>
      </c>
      <c r="E1874" s="3" t="s">
        <v>55</v>
      </c>
      <c r="F1874" s="5">
        <v>2</v>
      </c>
      <c r="G1874" s="5">
        <v>2</v>
      </c>
      <c r="H1874" s="3" t="s">
        <v>4</v>
      </c>
      <c r="I1874" s="3" t="s">
        <v>4</v>
      </c>
      <c r="J1874" s="55"/>
      <c r="K1874" s="3"/>
      <c r="L1874" s="48">
        <v>1.2</v>
      </c>
      <c r="M1874" s="5">
        <v>63</v>
      </c>
      <c r="N1874" s="48">
        <v>1.635</v>
      </c>
      <c r="O1874" s="48">
        <v>47.5757576</v>
      </c>
      <c r="P1874" s="5">
        <v>19</v>
      </c>
      <c r="Q1874" s="3"/>
    </row>
    <row x14ac:dyDescent="0.25" r="1875" customHeight="1" ht="16.5">
      <c r="A1875" s="5">
        <v>2056</v>
      </c>
      <c r="B1875" s="3" t="s">
        <v>566</v>
      </c>
      <c r="C1875" s="3" t="s">
        <v>567</v>
      </c>
      <c r="D1875" s="5">
        <v>15</v>
      </c>
      <c r="E1875" s="3" t="s">
        <v>82</v>
      </c>
      <c r="F1875" s="5">
        <v>158</v>
      </c>
      <c r="G1875" s="5">
        <v>141</v>
      </c>
      <c r="H1875" s="3" t="s">
        <v>3</v>
      </c>
      <c r="I1875" s="3" t="s">
        <v>4</v>
      </c>
      <c r="J1875" s="5">
        <v>3</v>
      </c>
      <c r="K1875" s="3" t="s">
        <v>568</v>
      </c>
      <c r="L1875" s="48">
        <v>2.7</v>
      </c>
      <c r="M1875" s="5">
        <v>84</v>
      </c>
      <c r="N1875" s="48">
        <v>1.552</v>
      </c>
      <c r="O1875" s="48">
        <v>46.3636364</v>
      </c>
      <c r="P1875" s="7"/>
      <c r="Q1875" s="3"/>
    </row>
    <row x14ac:dyDescent="0.25" r="1876" customHeight="1" ht="16.5">
      <c r="A1876" s="5">
        <v>2061</v>
      </c>
      <c r="B1876" s="3" t="s">
        <v>6280</v>
      </c>
      <c r="C1876" s="3" t="s">
        <v>6281</v>
      </c>
      <c r="D1876" s="5">
        <v>16</v>
      </c>
      <c r="E1876" s="3" t="s">
        <v>55</v>
      </c>
      <c r="F1876" s="5">
        <v>3</v>
      </c>
      <c r="G1876" s="5">
        <v>3</v>
      </c>
      <c r="H1876" s="3" t="s">
        <v>4</v>
      </c>
      <c r="I1876" s="3" t="s">
        <v>4</v>
      </c>
      <c r="J1876" s="55"/>
      <c r="K1876" s="3"/>
      <c r="L1876" s="48">
        <v>1.4</v>
      </c>
      <c r="M1876" s="5">
        <v>53</v>
      </c>
      <c r="N1876" s="48">
        <v>0.667</v>
      </c>
      <c r="O1876" s="48">
        <v>73.0769231</v>
      </c>
      <c r="P1876" s="5">
        <v>13</v>
      </c>
      <c r="Q1876" s="3"/>
    </row>
    <row x14ac:dyDescent="0.25" r="1877" customHeight="1" ht="16.5">
      <c r="A1877" s="5">
        <v>2087</v>
      </c>
      <c r="B1877" s="3" t="s">
        <v>6282</v>
      </c>
      <c r="C1877" s="3" t="s">
        <v>6283</v>
      </c>
      <c r="D1877" s="5">
        <v>15</v>
      </c>
      <c r="E1877" s="3" t="s">
        <v>82</v>
      </c>
      <c r="F1877" s="5">
        <v>6</v>
      </c>
      <c r="G1877" s="5">
        <v>23</v>
      </c>
      <c r="H1877" s="3" t="s">
        <v>4</v>
      </c>
      <c r="I1877" s="3" t="s">
        <v>4</v>
      </c>
      <c r="J1877" s="5">
        <v>2</v>
      </c>
      <c r="K1877" s="3" t="s">
        <v>6284</v>
      </c>
      <c r="L1877" s="48">
        <v>4.6</v>
      </c>
      <c r="M1877" s="5">
        <v>74</v>
      </c>
      <c r="N1877" s="48">
        <v>2.73</v>
      </c>
      <c r="O1877" s="48">
        <v>57.6923077</v>
      </c>
      <c r="P1877" s="5">
        <v>28</v>
      </c>
      <c r="Q1877" s="3"/>
    </row>
    <row x14ac:dyDescent="0.25" r="1878" customHeight="1" ht="16.5">
      <c r="A1878" s="5">
        <v>2185</v>
      </c>
      <c r="B1878" s="3" t="s">
        <v>6285</v>
      </c>
      <c r="C1878" s="3" t="s">
        <v>6286</v>
      </c>
      <c r="D1878" s="5">
        <v>8</v>
      </c>
      <c r="E1878" s="3" t="s">
        <v>64</v>
      </c>
      <c r="F1878" s="5">
        <v>10</v>
      </c>
      <c r="G1878" s="5">
        <v>80</v>
      </c>
      <c r="H1878" s="3" t="s">
        <v>5</v>
      </c>
      <c r="I1878" s="3" t="s">
        <v>4</v>
      </c>
      <c r="J1878" s="5">
        <v>3</v>
      </c>
      <c r="K1878" s="3" t="s">
        <v>6287</v>
      </c>
      <c r="L1878" s="48">
        <v>3.7</v>
      </c>
      <c r="M1878" s="5">
        <v>52</v>
      </c>
      <c r="N1878" s="48">
        <v>2.05</v>
      </c>
      <c r="O1878" s="48">
        <v>29.0740741</v>
      </c>
      <c r="P1878" s="5">
        <v>29</v>
      </c>
      <c r="Q1878" s="3"/>
    </row>
    <row x14ac:dyDescent="0.25" r="1879" customHeight="1" ht="16.5">
      <c r="A1879" s="5">
        <v>2376</v>
      </c>
      <c r="B1879" s="3" t="s">
        <v>6288</v>
      </c>
      <c r="C1879" s="3" t="s">
        <v>6289</v>
      </c>
      <c r="D1879" s="5">
        <v>16</v>
      </c>
      <c r="E1879" s="3" t="s">
        <v>55</v>
      </c>
      <c r="F1879" s="5">
        <v>1</v>
      </c>
      <c r="G1879" s="5">
        <v>1</v>
      </c>
      <c r="H1879" s="3" t="s">
        <v>4</v>
      </c>
      <c r="I1879" s="3" t="s">
        <v>4</v>
      </c>
      <c r="J1879" s="55"/>
      <c r="K1879" s="3"/>
      <c r="L1879" s="48">
        <v>1.9</v>
      </c>
      <c r="M1879" s="5">
        <v>67</v>
      </c>
      <c r="N1879" s="48">
        <v>1.273</v>
      </c>
      <c r="O1879" s="48">
        <v>42.6829268</v>
      </c>
      <c r="P1879" s="5">
        <v>17</v>
      </c>
      <c r="Q1879" s="3"/>
    </row>
    <row x14ac:dyDescent="0.25" r="1880" customHeight="1" ht="16.5">
      <c r="A1880" s="5">
        <v>2384</v>
      </c>
      <c r="B1880" s="3" t="s">
        <v>6290</v>
      </c>
      <c r="C1880" s="3" t="s">
        <v>6291</v>
      </c>
      <c r="D1880" s="5">
        <v>15</v>
      </c>
      <c r="E1880" s="3" t="s">
        <v>82</v>
      </c>
      <c r="F1880" s="5">
        <v>5</v>
      </c>
      <c r="G1880" s="5">
        <v>11</v>
      </c>
      <c r="H1880" s="3" t="s">
        <v>4</v>
      </c>
      <c r="I1880" s="3" t="s">
        <v>4</v>
      </c>
      <c r="J1880" s="5">
        <v>2</v>
      </c>
      <c r="K1880" s="3" t="s">
        <v>6292</v>
      </c>
      <c r="L1880" s="48">
        <v>4.6</v>
      </c>
      <c r="M1880" s="5">
        <v>70</v>
      </c>
      <c r="N1880" s="48">
        <v>2.641</v>
      </c>
      <c r="O1880" s="48">
        <v>47.2222222</v>
      </c>
      <c r="P1880" s="5">
        <v>41</v>
      </c>
      <c r="Q1880" s="3"/>
    </row>
    <row x14ac:dyDescent="0.25" r="1881" customHeight="1" ht="16.5">
      <c r="A1881" s="5">
        <v>2469</v>
      </c>
      <c r="B1881" s="3" t="s">
        <v>6293</v>
      </c>
      <c r="C1881" s="3" t="s">
        <v>6294</v>
      </c>
      <c r="D1881" s="5">
        <v>12</v>
      </c>
      <c r="E1881" s="3" t="s">
        <v>912</v>
      </c>
      <c r="F1881" s="5">
        <v>1</v>
      </c>
      <c r="G1881" s="5">
        <v>61</v>
      </c>
      <c r="H1881" s="3" t="s">
        <v>5</v>
      </c>
      <c r="I1881" s="3" t="s">
        <v>4</v>
      </c>
      <c r="J1881" s="5">
        <v>2</v>
      </c>
      <c r="K1881" s="3" t="s">
        <v>6295</v>
      </c>
      <c r="L1881" s="48">
        <v>2.4</v>
      </c>
      <c r="M1881" s="5">
        <v>56</v>
      </c>
      <c r="N1881" s="48">
        <v>1.917</v>
      </c>
      <c r="O1881" s="48">
        <v>51.1235955</v>
      </c>
      <c r="P1881" s="5">
        <v>28</v>
      </c>
      <c r="Q1881" s="3"/>
    </row>
    <row x14ac:dyDescent="0.25" r="1882" customHeight="1" ht="16.5">
      <c r="A1882" s="5">
        <v>2534</v>
      </c>
      <c r="B1882" s="3" t="s">
        <v>73</v>
      </c>
      <c r="C1882" s="3" t="s">
        <v>74</v>
      </c>
      <c r="D1882" s="5">
        <v>22</v>
      </c>
      <c r="E1882" s="3" t="s">
        <v>75</v>
      </c>
      <c r="F1882" s="5">
        <v>5</v>
      </c>
      <c r="G1882" s="5">
        <v>4</v>
      </c>
      <c r="H1882" s="3" t="s">
        <v>4</v>
      </c>
      <c r="I1882" s="3" t="s">
        <v>4</v>
      </c>
      <c r="J1882" s="5">
        <v>2</v>
      </c>
      <c r="K1882" s="3" t="s">
        <v>76</v>
      </c>
      <c r="L1882" s="48">
        <v>3.2</v>
      </c>
      <c r="M1882" s="5">
        <v>77</v>
      </c>
      <c r="N1882" s="5">
        <v>2</v>
      </c>
      <c r="O1882" s="48">
        <v>40.9090909</v>
      </c>
      <c r="P1882" s="5">
        <v>26</v>
      </c>
      <c r="Q1882" s="3"/>
    </row>
    <row x14ac:dyDescent="0.25" r="1883" customHeight="1" ht="16.5">
      <c r="A1883" s="5">
        <v>2578</v>
      </c>
      <c r="B1883" s="3" t="s">
        <v>6296</v>
      </c>
      <c r="C1883" s="3" t="s">
        <v>6297</v>
      </c>
      <c r="D1883" s="5">
        <v>16</v>
      </c>
      <c r="E1883" s="3" t="s">
        <v>55</v>
      </c>
      <c r="F1883" s="5">
        <v>1</v>
      </c>
      <c r="G1883" s="5">
        <v>1</v>
      </c>
      <c r="H1883" s="3" t="s">
        <v>4</v>
      </c>
      <c r="I1883" s="3" t="s">
        <v>4</v>
      </c>
      <c r="J1883" s="55"/>
      <c r="K1883" s="3"/>
      <c r="L1883" s="48">
        <v>3.4</v>
      </c>
      <c r="M1883" s="5">
        <v>63</v>
      </c>
      <c r="N1883" s="48">
        <v>2.042</v>
      </c>
      <c r="O1883" s="48">
        <v>43.2330827</v>
      </c>
      <c r="P1883" s="7"/>
      <c r="Q1883" s="3"/>
    </row>
    <row x14ac:dyDescent="0.25" r="1884" customHeight="1" ht="16.5">
      <c r="A1884" s="5">
        <v>2693</v>
      </c>
      <c r="B1884" s="3" t="s">
        <v>6298</v>
      </c>
      <c r="C1884" s="3" t="s">
        <v>6299</v>
      </c>
      <c r="D1884" s="5">
        <v>22</v>
      </c>
      <c r="E1884" s="3" t="s">
        <v>75</v>
      </c>
      <c r="F1884" s="5">
        <v>1</v>
      </c>
      <c r="G1884" s="5">
        <v>2</v>
      </c>
      <c r="H1884" s="3" t="s">
        <v>4</v>
      </c>
      <c r="I1884" s="3" t="s">
        <v>4</v>
      </c>
      <c r="J1884" s="5">
        <v>2</v>
      </c>
      <c r="K1884" s="3" t="s">
        <v>6300</v>
      </c>
      <c r="L1884" s="48">
        <v>0.9</v>
      </c>
      <c r="M1884" s="5">
        <v>55</v>
      </c>
      <c r="N1884" s="48">
        <v>0.531</v>
      </c>
      <c r="O1884" s="48">
        <v>11.2121212</v>
      </c>
      <c r="P1884" s="5">
        <v>24</v>
      </c>
      <c r="Q1884" s="3"/>
    </row>
    <row x14ac:dyDescent="0.25" r="1885" customHeight="1" ht="16.5">
      <c r="A1885" s="5">
        <v>2755</v>
      </c>
      <c r="B1885" s="3" t="s">
        <v>2008</v>
      </c>
      <c r="C1885" s="3" t="s">
        <v>2009</v>
      </c>
      <c r="D1885" s="5">
        <v>22</v>
      </c>
      <c r="E1885" s="3" t="s">
        <v>75</v>
      </c>
      <c r="F1885" s="5">
        <v>31</v>
      </c>
      <c r="G1885" s="5">
        <v>41</v>
      </c>
      <c r="H1885" s="3" t="s">
        <v>3</v>
      </c>
      <c r="I1885" s="3" t="s">
        <v>4</v>
      </c>
      <c r="J1885" s="5">
        <v>3</v>
      </c>
      <c r="K1885" s="3" t="s">
        <v>2010</v>
      </c>
      <c r="L1885" s="48">
        <v>2.4</v>
      </c>
      <c r="M1885" s="5">
        <v>55</v>
      </c>
      <c r="N1885" s="48">
        <v>1.868</v>
      </c>
      <c r="O1885" s="48">
        <v>45.6521739</v>
      </c>
      <c r="P1885" s="5">
        <v>31</v>
      </c>
      <c r="Q1885" s="3"/>
    </row>
    <row x14ac:dyDescent="0.25" r="1886" customHeight="1" ht="16.5">
      <c r="A1886" s="5">
        <v>2771</v>
      </c>
      <c r="B1886" s="3" t="s">
        <v>6301</v>
      </c>
      <c r="C1886" s="3" t="s">
        <v>6302</v>
      </c>
      <c r="D1886" s="5">
        <v>7</v>
      </c>
      <c r="E1886" s="3" t="s">
        <v>1210</v>
      </c>
      <c r="F1886" s="5">
        <v>2</v>
      </c>
      <c r="G1886" s="5">
        <v>73</v>
      </c>
      <c r="H1886" s="3" t="s">
        <v>4</v>
      </c>
      <c r="I1886" s="3" t="s">
        <v>4</v>
      </c>
      <c r="J1886" s="55"/>
      <c r="K1886" s="3"/>
      <c r="L1886" s="48">
        <v>2.2</v>
      </c>
      <c r="M1886" s="5">
        <v>65</v>
      </c>
      <c r="N1886" s="48">
        <v>1.532</v>
      </c>
      <c r="O1886" s="48">
        <v>65.7738095</v>
      </c>
      <c r="P1886" s="5">
        <v>10</v>
      </c>
      <c r="Q1886" s="3"/>
    </row>
    <row x14ac:dyDescent="0.25" r="1887" customHeight="1" ht="16.5">
      <c r="A1887" s="5">
        <v>2774</v>
      </c>
      <c r="B1887" s="3" t="s">
        <v>6303</v>
      </c>
      <c r="C1887" s="3" t="s">
        <v>6304</v>
      </c>
      <c r="D1887" s="5">
        <v>22</v>
      </c>
      <c r="E1887" s="3" t="s">
        <v>75</v>
      </c>
      <c r="F1887" s="5">
        <v>3</v>
      </c>
      <c r="G1887" s="5">
        <v>14</v>
      </c>
      <c r="H1887" s="3" t="s">
        <v>4</v>
      </c>
      <c r="I1887" s="3" t="s">
        <v>4</v>
      </c>
      <c r="J1887" s="55"/>
      <c r="K1887" s="3"/>
      <c r="L1887" s="48">
        <v>2.3</v>
      </c>
      <c r="M1887" s="5">
        <v>52</v>
      </c>
      <c r="N1887" s="48">
        <v>1.647</v>
      </c>
      <c r="O1887" s="48">
        <v>47.3529412</v>
      </c>
      <c r="P1887" s="5">
        <v>26</v>
      </c>
      <c r="Q1887" s="3"/>
    </row>
    <row x14ac:dyDescent="0.25" r="1888" customHeight="1" ht="16.5">
      <c r="A1888" s="5">
        <v>2987</v>
      </c>
      <c r="B1888" s="3" t="s">
        <v>6305</v>
      </c>
      <c r="C1888" s="3" t="s">
        <v>6306</v>
      </c>
      <c r="D1888" s="5">
        <v>4</v>
      </c>
      <c r="E1888" s="3" t="s">
        <v>243</v>
      </c>
      <c r="F1888" s="5">
        <v>1</v>
      </c>
      <c r="G1888" s="5">
        <v>49</v>
      </c>
      <c r="H1888" s="3" t="s">
        <v>4</v>
      </c>
      <c r="I1888" s="3" t="s">
        <v>4</v>
      </c>
      <c r="J1888" s="55"/>
      <c r="K1888" s="3"/>
      <c r="L1888" s="48">
        <v>4.9</v>
      </c>
      <c r="M1888" s="5">
        <v>72</v>
      </c>
      <c r="N1888" s="48">
        <v>2.675</v>
      </c>
      <c r="O1888" s="48">
        <v>62.2807018</v>
      </c>
      <c r="P1888" s="5">
        <v>2</v>
      </c>
      <c r="Q1888" s="3"/>
    </row>
    <row x14ac:dyDescent="0.25" r="1889" customHeight="1" ht="16.5">
      <c r="A1889" s="5">
        <v>3016</v>
      </c>
      <c r="B1889" s="3" t="s">
        <v>6307</v>
      </c>
      <c r="C1889" s="3" t="s">
        <v>6308</v>
      </c>
      <c r="D1889" s="5">
        <v>4</v>
      </c>
      <c r="E1889" s="3" t="s">
        <v>243</v>
      </c>
      <c r="F1889" s="5">
        <v>3</v>
      </c>
      <c r="G1889" s="5">
        <v>71</v>
      </c>
      <c r="H1889" s="3" t="s">
        <v>4</v>
      </c>
      <c r="I1889" s="3" t="s">
        <v>4</v>
      </c>
      <c r="J1889" s="55"/>
      <c r="K1889" s="3"/>
      <c r="L1889" s="48">
        <v>4.5</v>
      </c>
      <c r="M1889" s="5">
        <v>66</v>
      </c>
      <c r="N1889" s="48">
        <v>2.275</v>
      </c>
      <c r="O1889" s="48">
        <v>53.5087719</v>
      </c>
      <c r="P1889" s="5">
        <v>48</v>
      </c>
      <c r="Q1889" s="3"/>
    </row>
    <row x14ac:dyDescent="0.25" r="1890" customHeight="1" ht="16.5">
      <c r="A1890" s="5">
        <v>3060</v>
      </c>
      <c r="B1890" s="3" t="s">
        <v>6309</v>
      </c>
      <c r="C1890" s="3" t="s">
        <v>6310</v>
      </c>
      <c r="D1890" s="5">
        <v>16</v>
      </c>
      <c r="E1890" s="3" t="s">
        <v>55</v>
      </c>
      <c r="F1890" s="5">
        <v>36</v>
      </c>
      <c r="G1890" s="5">
        <v>36</v>
      </c>
      <c r="H1890" s="3" t="s">
        <v>4</v>
      </c>
      <c r="I1890" s="3" t="s">
        <v>4</v>
      </c>
      <c r="J1890" s="5">
        <v>2</v>
      </c>
      <c r="K1890" s="3" t="s">
        <v>6311</v>
      </c>
      <c r="L1890" s="48">
        <v>4.9</v>
      </c>
      <c r="M1890" s="5">
        <v>72</v>
      </c>
      <c r="N1890" s="48">
        <v>2.8</v>
      </c>
      <c r="O1890" s="48">
        <v>48.0263158</v>
      </c>
      <c r="P1890" s="5">
        <v>53</v>
      </c>
      <c r="Q1890" s="3"/>
    </row>
    <row x14ac:dyDescent="0.25" r="1891" customHeight="1" ht="16.5">
      <c r="A1891" s="5">
        <v>3213</v>
      </c>
      <c r="B1891" s="3" t="s">
        <v>6312</v>
      </c>
      <c r="C1891" s="3" t="s">
        <v>6313</v>
      </c>
      <c r="D1891" s="5">
        <v>7</v>
      </c>
      <c r="E1891" s="3" t="s">
        <v>1210</v>
      </c>
      <c r="F1891" s="5">
        <v>8</v>
      </c>
      <c r="G1891" s="5">
        <v>179</v>
      </c>
      <c r="H1891" s="3" t="s">
        <v>4</v>
      </c>
      <c r="I1891" s="3" t="s">
        <v>4</v>
      </c>
      <c r="J1891" s="5">
        <v>2</v>
      </c>
      <c r="K1891" s="3" t="s">
        <v>6314</v>
      </c>
      <c r="L1891" s="48">
        <v>1.9</v>
      </c>
      <c r="M1891" s="5">
        <v>65</v>
      </c>
      <c r="N1891" s="48">
        <v>0.768</v>
      </c>
      <c r="O1891" s="48">
        <v>26.4880952</v>
      </c>
      <c r="P1891" s="5">
        <v>15</v>
      </c>
      <c r="Q1891" s="3"/>
    </row>
    <row x14ac:dyDescent="0.25" r="1892" customHeight="1" ht="16.5">
      <c r="A1892" s="5">
        <v>3231</v>
      </c>
      <c r="B1892" s="3" t="s">
        <v>1914</v>
      </c>
      <c r="C1892" s="3" t="s">
        <v>1915</v>
      </c>
      <c r="D1892" s="5">
        <v>21</v>
      </c>
      <c r="E1892" s="3" t="s">
        <v>60</v>
      </c>
      <c r="F1892" s="5">
        <v>2</v>
      </c>
      <c r="G1892" s="5">
        <v>4</v>
      </c>
      <c r="H1892" s="3" t="s">
        <v>4</v>
      </c>
      <c r="I1892" s="3" t="s">
        <v>4</v>
      </c>
      <c r="J1892" s="5">
        <v>2</v>
      </c>
      <c r="K1892" s="3" t="s">
        <v>1916</v>
      </c>
      <c r="L1892" s="48">
        <v>1.8</v>
      </c>
      <c r="M1892" s="5">
        <v>63</v>
      </c>
      <c r="N1892" s="48">
        <v>1.162</v>
      </c>
      <c r="O1892" s="48">
        <v>19.853</v>
      </c>
      <c r="P1892" s="5">
        <v>23</v>
      </c>
      <c r="Q1892" s="3"/>
    </row>
    <row x14ac:dyDescent="0.25" r="1893" customHeight="1" ht="16.5">
      <c r="A1893" s="5">
        <v>3369</v>
      </c>
      <c r="B1893" s="3" t="s">
        <v>696</v>
      </c>
      <c r="C1893" s="3" t="s">
        <v>697</v>
      </c>
      <c r="D1893" s="5">
        <v>15</v>
      </c>
      <c r="E1893" s="3" t="s">
        <v>82</v>
      </c>
      <c r="F1893" s="5">
        <v>12</v>
      </c>
      <c r="G1893" s="5">
        <v>28</v>
      </c>
      <c r="H1893" s="3" t="s">
        <v>4</v>
      </c>
      <c r="I1893" s="3" t="s">
        <v>4</v>
      </c>
      <c r="J1893" s="5">
        <v>2</v>
      </c>
      <c r="K1893" s="3" t="s">
        <v>698</v>
      </c>
      <c r="L1893" s="48">
        <v>4.8</v>
      </c>
      <c r="M1893" s="5">
        <v>70</v>
      </c>
      <c r="N1893" s="48">
        <v>2.869</v>
      </c>
      <c r="O1893" s="48">
        <v>59.2307692</v>
      </c>
      <c r="P1893" s="5">
        <v>46</v>
      </c>
      <c r="Q1893" s="3"/>
    </row>
    <row x14ac:dyDescent="0.25" r="1894" customHeight="1" ht="16.5">
      <c r="A1894" s="5">
        <v>3376</v>
      </c>
      <c r="B1894" s="3" t="s">
        <v>6315</v>
      </c>
      <c r="C1894" s="3" t="s">
        <v>6316</v>
      </c>
      <c r="D1894" s="5">
        <v>42</v>
      </c>
      <c r="E1894" s="3" t="s">
        <v>982</v>
      </c>
      <c r="F1894" s="5">
        <v>5</v>
      </c>
      <c r="G1894" s="5">
        <v>85</v>
      </c>
      <c r="H1894" s="3" t="s">
        <v>4</v>
      </c>
      <c r="I1894" s="3" t="s">
        <v>4</v>
      </c>
      <c r="J1894" s="5">
        <v>3</v>
      </c>
      <c r="K1894" s="3" t="s">
        <v>6317</v>
      </c>
      <c r="L1894" s="48">
        <v>3.5</v>
      </c>
      <c r="M1894" s="5">
        <v>70</v>
      </c>
      <c r="N1894" s="48">
        <v>1.9</v>
      </c>
      <c r="O1894" s="48">
        <v>43.0851064</v>
      </c>
      <c r="P1894" s="5">
        <v>38</v>
      </c>
      <c r="Q1894" s="3"/>
    </row>
    <row x14ac:dyDescent="0.25" r="1895" customHeight="1" ht="16.5">
      <c r="A1895" s="5">
        <v>3556</v>
      </c>
      <c r="B1895" s="3" t="s">
        <v>1525</v>
      </c>
      <c r="C1895" s="3" t="s">
        <v>1526</v>
      </c>
      <c r="D1895" s="5">
        <v>22</v>
      </c>
      <c r="E1895" s="3" t="s">
        <v>75</v>
      </c>
      <c r="F1895" s="5">
        <v>38</v>
      </c>
      <c r="G1895" s="5">
        <v>40</v>
      </c>
      <c r="H1895" s="3" t="s">
        <v>4</v>
      </c>
      <c r="I1895" s="3" t="s">
        <v>4</v>
      </c>
      <c r="J1895" s="5">
        <v>3</v>
      </c>
      <c r="K1895" s="3" t="s">
        <v>1527</v>
      </c>
      <c r="L1895" s="48">
        <v>0.3</v>
      </c>
      <c r="M1895" s="5">
        <v>25</v>
      </c>
      <c r="N1895" s="13"/>
      <c r="O1895" s="13"/>
      <c r="P1895" s="5">
        <v>24</v>
      </c>
      <c r="Q1895" s="3"/>
    </row>
    <row x14ac:dyDescent="0.25" r="1896" customHeight="1" ht="16.5">
      <c r="A1896" s="5">
        <v>3680</v>
      </c>
      <c r="B1896" s="3" t="s">
        <v>6318</v>
      </c>
      <c r="C1896" s="3" t="s">
        <v>6319</v>
      </c>
      <c r="D1896" s="5">
        <v>17</v>
      </c>
      <c r="E1896" s="3" t="s">
        <v>311</v>
      </c>
      <c r="F1896" s="5">
        <v>4</v>
      </c>
      <c r="G1896" s="5">
        <v>22</v>
      </c>
      <c r="H1896" s="3" t="s">
        <v>4</v>
      </c>
      <c r="I1896" s="3" t="s">
        <v>4</v>
      </c>
      <c r="J1896" s="55"/>
      <c r="K1896" s="3"/>
      <c r="L1896" s="48">
        <v>3.1</v>
      </c>
      <c r="M1896" s="5">
        <v>65</v>
      </c>
      <c r="N1896" s="48">
        <v>1.924</v>
      </c>
      <c r="O1896" s="48">
        <v>44.1176471</v>
      </c>
      <c r="P1896" s="5">
        <v>43</v>
      </c>
      <c r="Q1896" s="3"/>
    </row>
    <row x14ac:dyDescent="0.25" r="1897" customHeight="1" ht="16.5">
      <c r="A1897" s="5">
        <v>3681</v>
      </c>
      <c r="B1897" s="3" t="s">
        <v>6320</v>
      </c>
      <c r="C1897" s="3" t="s">
        <v>6321</v>
      </c>
      <c r="D1897" s="5">
        <v>7</v>
      </c>
      <c r="E1897" s="3" t="s">
        <v>1210</v>
      </c>
      <c r="F1897" s="5">
        <v>1</v>
      </c>
      <c r="G1897" s="5">
        <v>29</v>
      </c>
      <c r="H1897" s="3" t="s">
        <v>4</v>
      </c>
      <c r="I1897" s="3" t="s">
        <v>4</v>
      </c>
      <c r="J1897" s="5">
        <v>3</v>
      </c>
      <c r="K1897" s="3" t="s">
        <v>6322</v>
      </c>
      <c r="L1897" s="48">
        <v>4.1</v>
      </c>
      <c r="M1897" s="5">
        <v>65</v>
      </c>
      <c r="N1897" s="48">
        <v>2.4</v>
      </c>
      <c r="O1897" s="5">
        <v>50</v>
      </c>
      <c r="P1897" s="5">
        <v>30</v>
      </c>
      <c r="Q1897" s="3"/>
    </row>
    <row x14ac:dyDescent="0.25" r="1898" customHeight="1" ht="16.5">
      <c r="A1898" s="5">
        <v>3716</v>
      </c>
      <c r="B1898" s="3" t="s">
        <v>1434</v>
      </c>
      <c r="C1898" s="3" t="s">
        <v>1435</v>
      </c>
      <c r="D1898" s="5">
        <v>8</v>
      </c>
      <c r="E1898" s="3" t="s">
        <v>64</v>
      </c>
      <c r="F1898" s="5">
        <v>9</v>
      </c>
      <c r="G1898" s="5">
        <v>43</v>
      </c>
      <c r="H1898" s="3" t="s">
        <v>4</v>
      </c>
      <c r="I1898" s="3" t="s">
        <v>4</v>
      </c>
      <c r="J1898" s="5">
        <v>3</v>
      </c>
      <c r="K1898" s="3" t="s">
        <v>1436</v>
      </c>
      <c r="L1898" s="48">
        <v>4.4</v>
      </c>
      <c r="M1898" s="5">
        <v>67</v>
      </c>
      <c r="N1898" s="48">
        <v>2.519</v>
      </c>
      <c r="O1898" s="48">
        <v>58.6538462</v>
      </c>
      <c r="P1898" s="5">
        <v>39</v>
      </c>
      <c r="Q1898" s="3"/>
    </row>
    <row x14ac:dyDescent="0.25" r="1899" customHeight="1" ht="16.5">
      <c r="A1899" s="5">
        <v>3755</v>
      </c>
      <c r="B1899" s="3" t="s">
        <v>6323</v>
      </c>
      <c r="C1899" s="3" t="s">
        <v>6324</v>
      </c>
      <c r="D1899" s="5">
        <v>17</v>
      </c>
      <c r="E1899" s="3" t="s">
        <v>311</v>
      </c>
      <c r="F1899" s="5">
        <v>3</v>
      </c>
      <c r="G1899" s="5">
        <v>6</v>
      </c>
      <c r="H1899" s="3" t="s">
        <v>4</v>
      </c>
      <c r="I1899" s="3" t="s">
        <v>4</v>
      </c>
      <c r="J1899" s="5">
        <v>2</v>
      </c>
      <c r="K1899" s="3" t="s">
        <v>6325</v>
      </c>
      <c r="L1899" s="48">
        <v>2.8</v>
      </c>
      <c r="M1899" s="5">
        <v>67</v>
      </c>
      <c r="N1899" s="48">
        <v>1.775</v>
      </c>
      <c r="O1899" s="48">
        <v>62.7659574</v>
      </c>
      <c r="P1899" s="5">
        <v>28</v>
      </c>
      <c r="Q1899" s="3"/>
    </row>
    <row x14ac:dyDescent="0.25" r="1900" customHeight="1" ht="16.5">
      <c r="A1900" s="5">
        <v>3761</v>
      </c>
      <c r="B1900" s="3" t="s">
        <v>6326</v>
      </c>
      <c r="C1900" s="3" t="s">
        <v>6327</v>
      </c>
      <c r="D1900" s="5">
        <v>1</v>
      </c>
      <c r="E1900" s="3" t="s">
        <v>436</v>
      </c>
      <c r="F1900" s="5">
        <v>4</v>
      </c>
      <c r="G1900" s="5">
        <v>12</v>
      </c>
      <c r="H1900" s="3" t="s">
        <v>3</v>
      </c>
      <c r="I1900" s="3" t="s">
        <v>4</v>
      </c>
      <c r="J1900" s="55"/>
      <c r="K1900" s="3"/>
      <c r="L1900" s="48">
        <v>2.7</v>
      </c>
      <c r="M1900" s="5">
        <v>87</v>
      </c>
      <c r="N1900" s="48">
        <v>1.812</v>
      </c>
      <c r="O1900" s="48">
        <v>53.3898305</v>
      </c>
      <c r="P1900" s="5">
        <v>27</v>
      </c>
      <c r="Q1900" s="3"/>
    </row>
    <row x14ac:dyDescent="0.25" r="1901" customHeight="1" ht="16.5">
      <c r="A1901" s="5">
        <v>3785</v>
      </c>
      <c r="B1901" s="3" t="s">
        <v>6328</v>
      </c>
      <c r="C1901" s="3" t="s">
        <v>6329</v>
      </c>
      <c r="D1901" s="5">
        <v>16</v>
      </c>
      <c r="E1901" s="3" t="s">
        <v>55</v>
      </c>
      <c r="F1901" s="5">
        <v>1</v>
      </c>
      <c r="G1901" s="5">
        <v>1</v>
      </c>
      <c r="H1901" s="3" t="s">
        <v>3</v>
      </c>
      <c r="I1901" s="3" t="s">
        <v>4</v>
      </c>
      <c r="J1901" s="55"/>
      <c r="K1901" s="3"/>
      <c r="L1901" s="48">
        <v>3.9</v>
      </c>
      <c r="M1901" s="5">
        <v>80</v>
      </c>
      <c r="N1901" s="48">
        <v>2.018</v>
      </c>
      <c r="O1901" s="48">
        <v>46.4705882</v>
      </c>
      <c r="P1901" s="7"/>
      <c r="Q1901" s="3"/>
    </row>
    <row x14ac:dyDescent="0.25" r="1902" customHeight="1" ht="16.5">
      <c r="A1902" s="5">
        <v>3824</v>
      </c>
      <c r="B1902" s="3" t="s">
        <v>6330</v>
      </c>
      <c r="C1902" s="3" t="s">
        <v>6331</v>
      </c>
      <c r="D1902" s="5">
        <v>22</v>
      </c>
      <c r="E1902" s="3" t="s">
        <v>75</v>
      </c>
      <c r="F1902" s="5">
        <v>1</v>
      </c>
      <c r="G1902" s="5">
        <v>2</v>
      </c>
      <c r="H1902" s="3" t="s">
        <v>4</v>
      </c>
      <c r="I1902" s="3" t="s">
        <v>4</v>
      </c>
      <c r="J1902" s="55"/>
      <c r="K1902" s="3"/>
      <c r="L1902" s="48">
        <v>4.8</v>
      </c>
      <c r="M1902" s="5">
        <v>86</v>
      </c>
      <c r="N1902" s="48">
        <v>2.925</v>
      </c>
      <c r="O1902" s="48">
        <v>72.1374046</v>
      </c>
      <c r="P1902" s="5">
        <v>25</v>
      </c>
      <c r="Q1902" s="3"/>
    </row>
    <row x14ac:dyDescent="0.25" r="1903" customHeight="1" ht="16.5">
      <c r="A1903" s="5">
        <v>3875</v>
      </c>
      <c r="B1903" s="3" t="s">
        <v>6332</v>
      </c>
      <c r="C1903" s="3" t="s">
        <v>6333</v>
      </c>
      <c r="D1903" s="5">
        <v>20</v>
      </c>
      <c r="E1903" s="3" t="s">
        <v>265</v>
      </c>
      <c r="F1903" s="5">
        <v>1</v>
      </c>
      <c r="G1903" s="5">
        <v>2</v>
      </c>
      <c r="H1903" s="3" t="s">
        <v>5</v>
      </c>
      <c r="I1903" s="3" t="s">
        <v>4</v>
      </c>
      <c r="J1903" s="55"/>
      <c r="K1903" s="3"/>
      <c r="L1903" s="48">
        <v>1.5</v>
      </c>
      <c r="M1903" s="5">
        <v>60</v>
      </c>
      <c r="N1903" s="13"/>
      <c r="O1903" s="13"/>
      <c r="P1903" s="5">
        <v>19</v>
      </c>
      <c r="Q1903" s="3"/>
    </row>
    <row x14ac:dyDescent="0.25" r="1904" customHeight="1" ht="16.5">
      <c r="A1904" s="5">
        <v>4006</v>
      </c>
      <c r="B1904" s="3" t="s">
        <v>6334</v>
      </c>
      <c r="C1904" s="3" t="s">
        <v>6335</v>
      </c>
      <c r="D1904" s="5">
        <v>49</v>
      </c>
      <c r="E1904" s="3" t="s">
        <v>2648</v>
      </c>
      <c r="F1904" s="5">
        <v>3</v>
      </c>
      <c r="G1904" s="5">
        <v>198</v>
      </c>
      <c r="H1904" s="3" t="s">
        <v>4</v>
      </c>
      <c r="I1904" s="3" t="s">
        <v>4</v>
      </c>
      <c r="J1904" s="5">
        <v>3</v>
      </c>
      <c r="K1904" s="3" t="s">
        <v>6336</v>
      </c>
      <c r="L1904" s="13"/>
      <c r="M1904" s="7"/>
      <c r="N1904" s="13"/>
      <c r="O1904" s="13"/>
      <c r="P1904" s="5">
        <v>11</v>
      </c>
      <c r="Q1904" s="3"/>
    </row>
    <row x14ac:dyDescent="0.25" r="1905" customHeight="1" ht="16.5">
      <c r="A1905" s="5">
        <v>4015</v>
      </c>
      <c r="B1905" s="3" t="s">
        <v>1136</v>
      </c>
      <c r="C1905" s="3" t="s">
        <v>1137</v>
      </c>
      <c r="D1905" s="5">
        <v>15</v>
      </c>
      <c r="E1905" s="3" t="s">
        <v>82</v>
      </c>
      <c r="F1905" s="5">
        <v>80</v>
      </c>
      <c r="G1905" s="5">
        <v>179</v>
      </c>
      <c r="H1905" s="3" t="s">
        <v>4</v>
      </c>
      <c r="I1905" s="3" t="s">
        <v>4</v>
      </c>
      <c r="J1905" s="5">
        <v>3</v>
      </c>
      <c r="K1905" s="3" t="s">
        <v>1138</v>
      </c>
      <c r="L1905" s="5">
        <v>3</v>
      </c>
      <c r="M1905" s="5">
        <v>70</v>
      </c>
      <c r="N1905" s="48">
        <v>2.023</v>
      </c>
      <c r="O1905" s="5">
        <v>50</v>
      </c>
      <c r="P1905" s="5">
        <v>30</v>
      </c>
      <c r="Q1905" s="3"/>
    </row>
    <row x14ac:dyDescent="0.25" r="1906" customHeight="1" ht="16.5">
      <c r="A1906" s="5">
        <v>4298</v>
      </c>
      <c r="B1906" s="3" t="s">
        <v>6337</v>
      </c>
      <c r="C1906" s="3" t="s">
        <v>6338</v>
      </c>
      <c r="D1906" s="5">
        <v>20</v>
      </c>
      <c r="E1906" s="3" t="s">
        <v>265</v>
      </c>
      <c r="F1906" s="5">
        <v>25</v>
      </c>
      <c r="G1906" s="5">
        <v>457</v>
      </c>
      <c r="H1906" s="3" t="s">
        <v>5</v>
      </c>
      <c r="I1906" s="3" t="s">
        <v>4</v>
      </c>
      <c r="J1906" s="55"/>
      <c r="K1906" s="3"/>
      <c r="L1906" s="48">
        <v>0.8</v>
      </c>
      <c r="M1906" s="5">
        <v>51</v>
      </c>
      <c r="N1906" s="13"/>
      <c r="O1906" s="13"/>
      <c r="P1906" s="5">
        <v>30</v>
      </c>
      <c r="Q1906" s="3"/>
    </row>
    <row x14ac:dyDescent="0.25" r="1907" customHeight="1" ht="16.5">
      <c r="A1907" s="5">
        <v>4456</v>
      </c>
      <c r="B1907" s="3" t="s">
        <v>6339</v>
      </c>
      <c r="C1907" s="3" t="s">
        <v>6340</v>
      </c>
      <c r="D1907" s="5">
        <v>26</v>
      </c>
      <c r="E1907" s="3" t="s">
        <v>4005</v>
      </c>
      <c r="F1907" s="5">
        <v>1</v>
      </c>
      <c r="G1907" s="5">
        <v>502</v>
      </c>
      <c r="H1907" s="3" t="s">
        <v>4</v>
      </c>
      <c r="I1907" s="3" t="s">
        <v>4</v>
      </c>
      <c r="J1907" s="55"/>
      <c r="K1907" s="3"/>
      <c r="L1907" s="13"/>
      <c r="M1907" s="7"/>
      <c r="N1907" s="13"/>
      <c r="O1907" s="13"/>
      <c r="P1907" s="5">
        <v>4</v>
      </c>
      <c r="Q1907" s="3"/>
    </row>
    <row x14ac:dyDescent="0.25" r="1908" customHeight="1" ht="16.5">
      <c r="A1908" s="5">
        <v>4516</v>
      </c>
      <c r="B1908" s="3" t="s">
        <v>6341</v>
      </c>
      <c r="C1908" s="3" t="s">
        <v>6342</v>
      </c>
      <c r="D1908" s="5">
        <v>37</v>
      </c>
      <c r="E1908" s="3" t="s">
        <v>446</v>
      </c>
      <c r="F1908" s="5">
        <v>1</v>
      </c>
      <c r="G1908" s="5">
        <v>95</v>
      </c>
      <c r="H1908" s="3" t="s">
        <v>4</v>
      </c>
      <c r="I1908" s="3" t="s">
        <v>4</v>
      </c>
      <c r="J1908" s="55"/>
      <c r="K1908" s="3"/>
      <c r="L1908" s="48">
        <v>0.2</v>
      </c>
      <c r="M1908" s="5">
        <v>10</v>
      </c>
      <c r="N1908" s="13"/>
      <c r="O1908" s="13"/>
      <c r="P1908" s="5">
        <v>10</v>
      </c>
      <c r="Q1908" s="3"/>
    </row>
    <row x14ac:dyDescent="0.25" r="1909" customHeight="1" ht="16.5">
      <c r="A1909" s="5">
        <v>4568</v>
      </c>
      <c r="B1909" s="3" t="s">
        <v>6343</v>
      </c>
      <c r="C1909" s="3" t="s">
        <v>6344</v>
      </c>
      <c r="D1909" s="5">
        <v>22</v>
      </c>
      <c r="E1909" s="3" t="s">
        <v>75</v>
      </c>
      <c r="F1909" s="5">
        <v>9</v>
      </c>
      <c r="G1909" s="5">
        <v>359</v>
      </c>
      <c r="H1909" s="3" t="s">
        <v>4</v>
      </c>
      <c r="I1909" s="3" t="s">
        <v>4</v>
      </c>
      <c r="J1909" s="55"/>
      <c r="K1909" s="3"/>
      <c r="L1909" s="48">
        <v>0.5</v>
      </c>
      <c r="M1909" s="5">
        <v>18</v>
      </c>
      <c r="N1909" s="13"/>
      <c r="O1909" s="13"/>
      <c r="P1909" s="5">
        <v>22</v>
      </c>
      <c r="Q1909" s="3"/>
    </row>
    <row x14ac:dyDescent="0.25" r="1910" customHeight="1" ht="16.5">
      <c r="A1910" s="5">
        <v>4604</v>
      </c>
      <c r="B1910" s="3" t="s">
        <v>6345</v>
      </c>
      <c r="C1910" s="3" t="s">
        <v>6346</v>
      </c>
      <c r="D1910" s="5">
        <v>37</v>
      </c>
      <c r="E1910" s="3" t="s">
        <v>446</v>
      </c>
      <c r="F1910" s="5">
        <v>2</v>
      </c>
      <c r="G1910" s="5">
        <v>24</v>
      </c>
      <c r="H1910" s="3" t="s">
        <v>3</v>
      </c>
      <c r="I1910" s="3" t="s">
        <v>4</v>
      </c>
      <c r="J1910" s="5">
        <v>2</v>
      </c>
      <c r="K1910" s="3" t="s">
        <v>6347</v>
      </c>
      <c r="L1910" s="13"/>
      <c r="M1910" s="7"/>
      <c r="N1910" s="13"/>
      <c r="O1910" s="13"/>
      <c r="P1910" s="5">
        <v>11</v>
      </c>
      <c r="Q1910" s="3"/>
    </row>
    <row x14ac:dyDescent="0.25" r="1911" customHeight="1" ht="16.5">
      <c r="A1911" s="5">
        <v>4614</v>
      </c>
      <c r="B1911" s="3" t="s">
        <v>6348</v>
      </c>
      <c r="C1911" s="3" t="s">
        <v>6349</v>
      </c>
      <c r="D1911" s="5">
        <v>38</v>
      </c>
      <c r="E1911" s="3" t="s">
        <v>127</v>
      </c>
      <c r="F1911" s="5">
        <v>1</v>
      </c>
      <c r="G1911" s="5">
        <v>179</v>
      </c>
      <c r="H1911" s="3"/>
      <c r="I1911" s="3" t="s">
        <v>4</v>
      </c>
      <c r="J1911" s="55"/>
      <c r="K1911" s="3"/>
      <c r="L1911" s="13"/>
      <c r="M1911" s="7"/>
      <c r="N1911" s="13"/>
      <c r="O1911" s="13"/>
      <c r="P1911" s="5">
        <v>7</v>
      </c>
      <c r="Q1911" s="3"/>
    </row>
    <row x14ac:dyDescent="0.25" r="1912" customHeight="1" ht="16.5">
      <c r="A1912" s="5">
        <v>4699</v>
      </c>
      <c r="B1912" s="3" t="s">
        <v>6350</v>
      </c>
      <c r="C1912" s="3" t="s">
        <v>6351</v>
      </c>
      <c r="D1912" s="5">
        <v>22</v>
      </c>
      <c r="E1912" s="3" t="s">
        <v>75</v>
      </c>
      <c r="F1912" s="5">
        <v>9</v>
      </c>
      <c r="G1912" s="5">
        <v>276</v>
      </c>
      <c r="H1912" s="3" t="s">
        <v>3</v>
      </c>
      <c r="I1912" s="3" t="s">
        <v>4</v>
      </c>
      <c r="J1912" s="5">
        <v>2</v>
      </c>
      <c r="K1912" s="3" t="s">
        <v>6352</v>
      </c>
      <c r="L1912" s="48">
        <v>0.6</v>
      </c>
      <c r="M1912" s="5">
        <v>21</v>
      </c>
      <c r="N1912" s="48">
        <v>0.322</v>
      </c>
      <c r="O1912" s="48">
        <v>1.4705882</v>
      </c>
      <c r="P1912" s="5">
        <v>27</v>
      </c>
      <c r="Q1912" s="3"/>
    </row>
    <row x14ac:dyDescent="0.25" r="1913" customHeight="1" ht="16.5">
      <c r="A1913" s="5">
        <v>4995</v>
      </c>
      <c r="B1913" s="3" t="s">
        <v>6353</v>
      </c>
      <c r="C1913" s="3" t="s">
        <v>6354</v>
      </c>
      <c r="D1913" s="5">
        <v>20</v>
      </c>
      <c r="E1913" s="3" t="s">
        <v>265</v>
      </c>
      <c r="F1913" s="5">
        <v>2</v>
      </c>
      <c r="G1913" s="5">
        <v>37</v>
      </c>
      <c r="H1913" s="3" t="s">
        <v>6</v>
      </c>
      <c r="I1913" s="3" t="s">
        <v>4</v>
      </c>
      <c r="J1913" s="55"/>
      <c r="K1913" s="3"/>
      <c r="L1913" s="48">
        <v>0.9</v>
      </c>
      <c r="M1913" s="5">
        <v>38</v>
      </c>
      <c r="N1913" s="13"/>
      <c r="O1913" s="13"/>
      <c r="P1913" s="5">
        <v>17</v>
      </c>
      <c r="Q1913" s="3"/>
    </row>
    <row x14ac:dyDescent="0.25" r="1914" customHeight="1" ht="16.5">
      <c r="A1914" s="5">
        <v>5175</v>
      </c>
      <c r="B1914" s="3" t="s">
        <v>6355</v>
      </c>
      <c r="C1914" s="3" t="s">
        <v>6356</v>
      </c>
      <c r="D1914" s="5">
        <v>14</v>
      </c>
      <c r="E1914" s="3" t="s">
        <v>156</v>
      </c>
      <c r="F1914" s="5">
        <v>3</v>
      </c>
      <c r="G1914" s="5">
        <v>23</v>
      </c>
      <c r="H1914" s="3" t="s">
        <v>4</v>
      </c>
      <c r="I1914" s="3" t="s">
        <v>4</v>
      </c>
      <c r="J1914" s="5">
        <v>2</v>
      </c>
      <c r="K1914" s="3" t="s">
        <v>6357</v>
      </c>
      <c r="L1914" s="48">
        <v>4.1</v>
      </c>
      <c r="M1914" s="5">
        <v>70</v>
      </c>
      <c r="N1914" s="48">
        <v>2.022</v>
      </c>
      <c r="O1914" s="48">
        <v>60.1694915</v>
      </c>
      <c r="P1914" s="5">
        <v>32</v>
      </c>
      <c r="Q1914" s="3"/>
    </row>
    <row x14ac:dyDescent="0.25" r="1915" customHeight="1" ht="16.5">
      <c r="A1915" s="5">
        <v>5207</v>
      </c>
      <c r="B1915" s="3" t="s">
        <v>6358</v>
      </c>
      <c r="C1915" s="3" t="s">
        <v>6359</v>
      </c>
      <c r="D1915" s="5">
        <v>48</v>
      </c>
      <c r="E1915" s="3" t="s">
        <v>68</v>
      </c>
      <c r="F1915" s="5">
        <v>4</v>
      </c>
      <c r="G1915" s="5">
        <v>15</v>
      </c>
      <c r="H1915" s="3" t="s">
        <v>4</v>
      </c>
      <c r="I1915" s="3" t="s">
        <v>4</v>
      </c>
      <c r="J1915" s="5">
        <v>3</v>
      </c>
      <c r="K1915" s="3" t="s">
        <v>6360</v>
      </c>
      <c r="L1915" s="48">
        <v>4.3</v>
      </c>
      <c r="M1915" s="5">
        <v>66</v>
      </c>
      <c r="N1915" s="48">
        <v>1.977</v>
      </c>
      <c r="O1915" s="48">
        <v>31.7307692</v>
      </c>
      <c r="P1915" s="5">
        <v>33</v>
      </c>
      <c r="Q1915" s="3"/>
    </row>
    <row x14ac:dyDescent="0.25" r="1916" customHeight="1" ht="16.5">
      <c r="A1916" s="5">
        <v>5237</v>
      </c>
      <c r="B1916" s="3" t="s">
        <v>6361</v>
      </c>
      <c r="C1916" s="3" t="s">
        <v>6362</v>
      </c>
      <c r="D1916" s="5">
        <v>19</v>
      </c>
      <c r="E1916" s="3" t="s">
        <v>116</v>
      </c>
      <c r="F1916" s="5">
        <v>2</v>
      </c>
      <c r="G1916" s="5">
        <v>10</v>
      </c>
      <c r="H1916" s="3" t="s">
        <v>4</v>
      </c>
      <c r="I1916" s="3" t="s">
        <v>4</v>
      </c>
      <c r="J1916" s="5">
        <v>2</v>
      </c>
      <c r="K1916" s="3" t="s">
        <v>6363</v>
      </c>
      <c r="L1916" s="48">
        <v>3.4</v>
      </c>
      <c r="M1916" s="5">
        <v>71</v>
      </c>
      <c r="N1916" s="48">
        <v>1.673</v>
      </c>
      <c r="O1916" s="48">
        <v>36.0294118</v>
      </c>
      <c r="P1916" s="5">
        <v>23</v>
      </c>
      <c r="Q1916" s="3"/>
    </row>
    <row x14ac:dyDescent="0.25" r="1917" customHeight="1" ht="16.5">
      <c r="A1917" s="5">
        <v>5268</v>
      </c>
      <c r="B1917" s="3" t="s">
        <v>6364</v>
      </c>
      <c r="C1917" s="3" t="s">
        <v>6365</v>
      </c>
      <c r="D1917" s="5">
        <v>8</v>
      </c>
      <c r="E1917" s="3" t="s">
        <v>64</v>
      </c>
      <c r="F1917" s="5">
        <v>6</v>
      </c>
      <c r="G1917" s="5">
        <v>24</v>
      </c>
      <c r="H1917" s="3" t="s">
        <v>4</v>
      </c>
      <c r="I1917" s="3" t="s">
        <v>4</v>
      </c>
      <c r="J1917" s="5">
        <v>3</v>
      </c>
      <c r="K1917" s="3" t="s">
        <v>6366</v>
      </c>
      <c r="L1917" s="48">
        <v>4.8</v>
      </c>
      <c r="M1917" s="5">
        <v>63</v>
      </c>
      <c r="N1917" s="48">
        <v>2.411</v>
      </c>
      <c r="O1917" s="48">
        <v>30.8118081</v>
      </c>
      <c r="P1917" s="5">
        <v>23</v>
      </c>
      <c r="Q1917" s="3"/>
    </row>
    <row x14ac:dyDescent="0.25" r="1918" customHeight="1" ht="16.5">
      <c r="A1918" s="5">
        <v>5337</v>
      </c>
      <c r="B1918" s="3" t="s">
        <v>6367</v>
      </c>
      <c r="C1918" s="3" t="s">
        <v>6368</v>
      </c>
      <c r="D1918" s="5">
        <v>8</v>
      </c>
      <c r="E1918" s="3" t="s">
        <v>64</v>
      </c>
      <c r="F1918" s="5">
        <v>2</v>
      </c>
      <c r="G1918" s="5">
        <v>21</v>
      </c>
      <c r="H1918" s="3" t="s">
        <v>4</v>
      </c>
      <c r="I1918" s="3" t="s">
        <v>4</v>
      </c>
      <c r="J1918" s="5">
        <v>2</v>
      </c>
      <c r="K1918" s="3" t="s">
        <v>6369</v>
      </c>
      <c r="L1918" s="48">
        <v>5.3</v>
      </c>
      <c r="M1918" s="5">
        <v>70</v>
      </c>
      <c r="N1918" s="48">
        <v>2.524</v>
      </c>
      <c r="O1918" s="48">
        <v>51.4084507</v>
      </c>
      <c r="P1918" s="5">
        <v>24</v>
      </c>
      <c r="Q1918" s="3"/>
    </row>
    <row x14ac:dyDescent="0.25" r="1919" customHeight="1" ht="16.5">
      <c r="A1919" s="5">
        <v>5415</v>
      </c>
      <c r="B1919" s="3" t="s">
        <v>6370</v>
      </c>
      <c r="C1919" s="3" t="s">
        <v>6371</v>
      </c>
      <c r="D1919" s="5">
        <v>15</v>
      </c>
      <c r="E1919" s="3" t="s">
        <v>82</v>
      </c>
      <c r="F1919" s="5">
        <v>2</v>
      </c>
      <c r="G1919" s="5">
        <v>5</v>
      </c>
      <c r="H1919" s="3" t="s">
        <v>4</v>
      </c>
      <c r="I1919" s="3" t="s">
        <v>4</v>
      </c>
      <c r="J1919" s="5">
        <v>2</v>
      </c>
      <c r="K1919" s="3" t="s">
        <v>6372</v>
      </c>
      <c r="L1919" s="48">
        <v>2.9</v>
      </c>
      <c r="M1919" s="5">
        <v>64</v>
      </c>
      <c r="N1919" s="48">
        <v>1.63</v>
      </c>
      <c r="O1919" s="48">
        <v>64.6341463</v>
      </c>
      <c r="P1919" s="5">
        <v>29</v>
      </c>
      <c r="Q1919" s="3"/>
    </row>
    <row x14ac:dyDescent="0.25" r="1920" customHeight="1" ht="16.5">
      <c r="A1920" s="5">
        <v>5417</v>
      </c>
      <c r="B1920" s="3" t="s">
        <v>6373</v>
      </c>
      <c r="C1920" s="3" t="s">
        <v>6374</v>
      </c>
      <c r="D1920" s="5">
        <v>16</v>
      </c>
      <c r="E1920" s="3" t="s">
        <v>55</v>
      </c>
      <c r="F1920" s="5">
        <v>1</v>
      </c>
      <c r="G1920" s="5">
        <v>1</v>
      </c>
      <c r="H1920" s="3" t="s">
        <v>4</v>
      </c>
      <c r="I1920" s="3" t="s">
        <v>4</v>
      </c>
      <c r="J1920" s="55"/>
      <c r="K1920" s="3"/>
      <c r="L1920" s="48">
        <v>1.5</v>
      </c>
      <c r="M1920" s="5">
        <v>70</v>
      </c>
      <c r="N1920" s="48">
        <v>0.966</v>
      </c>
      <c r="O1920" s="48">
        <v>10.5072464</v>
      </c>
      <c r="P1920" s="5">
        <v>16</v>
      </c>
      <c r="Q1920" s="3"/>
    </row>
    <row x14ac:dyDescent="0.25" r="1921" customHeight="1" ht="16.5">
      <c r="A1921" s="5">
        <v>5421</v>
      </c>
      <c r="B1921" s="3" t="s">
        <v>6375</v>
      </c>
      <c r="C1921" s="3" t="s">
        <v>6376</v>
      </c>
      <c r="D1921" s="5">
        <v>8</v>
      </c>
      <c r="E1921" s="3" t="s">
        <v>64</v>
      </c>
      <c r="F1921" s="5">
        <v>10</v>
      </c>
      <c r="G1921" s="5">
        <v>26</v>
      </c>
      <c r="H1921" s="3" t="s">
        <v>4</v>
      </c>
      <c r="I1921" s="3" t="s">
        <v>4</v>
      </c>
      <c r="J1921" s="5">
        <v>3</v>
      </c>
      <c r="K1921" s="3" t="s">
        <v>6377</v>
      </c>
      <c r="L1921" s="5">
        <v>3</v>
      </c>
      <c r="M1921" s="5">
        <v>67</v>
      </c>
      <c r="N1921" s="48">
        <v>2.405</v>
      </c>
      <c r="O1921" s="5">
        <v>50</v>
      </c>
      <c r="P1921" s="5">
        <v>22</v>
      </c>
      <c r="Q1921" s="3"/>
    </row>
    <row x14ac:dyDescent="0.25" r="1922" customHeight="1" ht="16.5">
      <c r="A1922" s="5">
        <v>5443</v>
      </c>
      <c r="B1922" s="3" t="s">
        <v>1677</v>
      </c>
      <c r="C1922" s="3" t="s">
        <v>1678</v>
      </c>
      <c r="D1922" s="5">
        <v>15</v>
      </c>
      <c r="E1922" s="3" t="s">
        <v>82</v>
      </c>
      <c r="F1922" s="5">
        <v>13</v>
      </c>
      <c r="G1922" s="5">
        <v>15</v>
      </c>
      <c r="H1922" s="3" t="s">
        <v>4</v>
      </c>
      <c r="I1922" s="3" t="s">
        <v>4</v>
      </c>
      <c r="J1922" s="5">
        <v>2</v>
      </c>
      <c r="K1922" s="3" t="s">
        <v>1679</v>
      </c>
      <c r="L1922" s="48">
        <v>4.5</v>
      </c>
      <c r="M1922" s="5">
        <v>69</v>
      </c>
      <c r="N1922" s="48">
        <v>2.505</v>
      </c>
      <c r="O1922" s="48">
        <v>46.8137255</v>
      </c>
      <c r="P1922" s="5">
        <v>45</v>
      </c>
      <c r="Q1922" s="3"/>
    </row>
    <row x14ac:dyDescent="0.25" r="1923" customHeight="1" ht="16.5">
      <c r="A1923" s="5">
        <v>5485</v>
      </c>
      <c r="B1923" s="3" t="s">
        <v>6378</v>
      </c>
      <c r="C1923" s="3" t="s">
        <v>6379</v>
      </c>
      <c r="D1923" s="5">
        <v>16</v>
      </c>
      <c r="E1923" s="3" t="s">
        <v>55</v>
      </c>
      <c r="F1923" s="5">
        <v>13</v>
      </c>
      <c r="G1923" s="5">
        <v>13</v>
      </c>
      <c r="H1923" s="3" t="s">
        <v>4</v>
      </c>
      <c r="I1923" s="3" t="s">
        <v>4</v>
      </c>
      <c r="J1923" s="55"/>
      <c r="K1923" s="3"/>
      <c r="L1923" s="48">
        <v>3.5</v>
      </c>
      <c r="M1923" s="5">
        <v>66</v>
      </c>
      <c r="N1923" s="48">
        <v>2.423</v>
      </c>
      <c r="O1923" s="48">
        <v>52.2556391</v>
      </c>
      <c r="P1923" s="5">
        <v>22</v>
      </c>
      <c r="Q1923" s="3"/>
    </row>
    <row x14ac:dyDescent="0.25" r="1924" customHeight="1" ht="16.5">
      <c r="A1924" s="5">
        <v>5539</v>
      </c>
      <c r="B1924" s="3" t="s">
        <v>6380</v>
      </c>
      <c r="C1924" s="3" t="s">
        <v>6381</v>
      </c>
      <c r="D1924" s="5">
        <v>15</v>
      </c>
      <c r="E1924" s="3" t="s">
        <v>82</v>
      </c>
      <c r="F1924" s="5">
        <v>3</v>
      </c>
      <c r="G1924" s="5">
        <v>25</v>
      </c>
      <c r="H1924" s="3" t="s">
        <v>4</v>
      </c>
      <c r="I1924" s="3" t="s">
        <v>4</v>
      </c>
      <c r="J1924" s="55"/>
      <c r="K1924" s="3"/>
      <c r="L1924" s="48">
        <v>3.7</v>
      </c>
      <c r="M1924" s="5">
        <v>67</v>
      </c>
      <c r="N1924" s="48">
        <v>2.248</v>
      </c>
      <c r="O1924" s="48">
        <v>45.2898551</v>
      </c>
      <c r="P1924" s="5">
        <v>35</v>
      </c>
      <c r="Q1924" s="3"/>
    </row>
    <row x14ac:dyDescent="0.25" r="1925" customHeight="1" ht="16.5">
      <c r="A1925" s="5">
        <v>5551</v>
      </c>
      <c r="B1925" s="3" t="s">
        <v>6382</v>
      </c>
      <c r="C1925" s="3" t="s">
        <v>6383</v>
      </c>
      <c r="D1925" s="5">
        <v>20</v>
      </c>
      <c r="E1925" s="3" t="s">
        <v>265</v>
      </c>
      <c r="F1925" s="5">
        <v>3</v>
      </c>
      <c r="G1925" s="5">
        <v>14</v>
      </c>
      <c r="H1925" s="3" t="s">
        <v>5</v>
      </c>
      <c r="I1925" s="3" t="s">
        <v>4</v>
      </c>
      <c r="J1925" s="55"/>
      <c r="K1925" s="3"/>
      <c r="L1925" s="48">
        <v>1.5</v>
      </c>
      <c r="M1925" s="5">
        <v>61</v>
      </c>
      <c r="N1925" s="48">
        <v>1.156</v>
      </c>
      <c r="O1925" s="48">
        <v>36.1788618</v>
      </c>
      <c r="P1925" s="5">
        <v>23</v>
      </c>
      <c r="Q1925" s="3"/>
    </row>
    <row x14ac:dyDescent="0.25" r="1926" customHeight="1" ht="16.5">
      <c r="A1926" s="5">
        <v>5624</v>
      </c>
      <c r="B1926" s="3" t="s">
        <v>6384</v>
      </c>
      <c r="C1926" s="3" t="s">
        <v>6385</v>
      </c>
      <c r="D1926" s="5">
        <v>8</v>
      </c>
      <c r="E1926" s="3" t="s">
        <v>64</v>
      </c>
      <c r="F1926" s="5">
        <v>7</v>
      </c>
      <c r="G1926" s="5">
        <v>21</v>
      </c>
      <c r="H1926" s="3" t="s">
        <v>4</v>
      </c>
      <c r="I1926" s="3" t="s">
        <v>4</v>
      </c>
      <c r="J1926" s="5">
        <v>3</v>
      </c>
      <c r="K1926" s="3" t="s">
        <v>6386</v>
      </c>
      <c r="L1926" s="48">
        <v>4.6</v>
      </c>
      <c r="M1926" s="5">
        <v>73</v>
      </c>
      <c r="N1926" s="48">
        <v>2.639</v>
      </c>
      <c r="O1926" s="48">
        <v>38.2154882</v>
      </c>
      <c r="P1926" s="5">
        <v>36</v>
      </c>
      <c r="Q1926" s="3"/>
    </row>
    <row x14ac:dyDescent="0.25" r="1927" customHeight="1" ht="16.5">
      <c r="A1927" s="5">
        <v>5711</v>
      </c>
      <c r="B1927" s="3" t="s">
        <v>2085</v>
      </c>
      <c r="C1927" s="3" t="s">
        <v>2086</v>
      </c>
      <c r="D1927" s="5">
        <v>9</v>
      </c>
      <c r="E1927" s="3" t="s">
        <v>120</v>
      </c>
      <c r="F1927" s="5">
        <v>10</v>
      </c>
      <c r="G1927" s="5">
        <v>7</v>
      </c>
      <c r="H1927" s="3" t="s">
        <v>5</v>
      </c>
      <c r="I1927" s="3" t="s">
        <v>4</v>
      </c>
      <c r="J1927" s="5">
        <v>3</v>
      </c>
      <c r="K1927" s="3" t="s">
        <v>2087</v>
      </c>
      <c r="L1927" s="48">
        <v>5.1</v>
      </c>
      <c r="M1927" s="5">
        <v>59</v>
      </c>
      <c r="N1927" s="48">
        <v>3.276</v>
      </c>
      <c r="O1927" s="48">
        <v>49.0506329</v>
      </c>
      <c r="P1927" s="5">
        <v>35</v>
      </c>
      <c r="Q1927" s="3"/>
    </row>
    <row x14ac:dyDescent="0.25" r="1928" customHeight="1" ht="16.5">
      <c r="A1928" s="5">
        <v>5783</v>
      </c>
      <c r="B1928" s="3" t="s">
        <v>6387</v>
      </c>
      <c r="C1928" s="3" t="s">
        <v>6388</v>
      </c>
      <c r="D1928" s="5">
        <v>7</v>
      </c>
      <c r="E1928" s="3" t="s">
        <v>1210</v>
      </c>
      <c r="F1928" s="5">
        <v>2</v>
      </c>
      <c r="G1928" s="5">
        <v>101</v>
      </c>
      <c r="H1928" s="3" t="s">
        <v>4</v>
      </c>
      <c r="I1928" s="3" t="s">
        <v>4</v>
      </c>
      <c r="J1928" s="5">
        <v>3</v>
      </c>
      <c r="K1928" s="3" t="s">
        <v>6389</v>
      </c>
      <c r="L1928" s="48">
        <v>3.4</v>
      </c>
      <c r="M1928" s="5">
        <v>72</v>
      </c>
      <c r="N1928" s="48">
        <v>1.903</v>
      </c>
      <c r="O1928" s="48">
        <v>36.4150943</v>
      </c>
      <c r="P1928" s="5">
        <v>45</v>
      </c>
      <c r="Q1928" s="3"/>
    </row>
    <row x14ac:dyDescent="0.25" r="1929" customHeight="1" ht="16.5">
      <c r="A1929" s="5">
        <v>5826</v>
      </c>
      <c r="B1929" s="3" t="s">
        <v>6390</v>
      </c>
      <c r="C1929" s="3" t="s">
        <v>6391</v>
      </c>
      <c r="D1929" s="5">
        <v>21</v>
      </c>
      <c r="E1929" s="3" t="s">
        <v>60</v>
      </c>
      <c r="F1929" s="5">
        <v>2</v>
      </c>
      <c r="G1929" s="5">
        <v>59</v>
      </c>
      <c r="H1929" s="3" t="s">
        <v>4</v>
      </c>
      <c r="I1929" s="3" t="s">
        <v>4</v>
      </c>
      <c r="J1929" s="55"/>
      <c r="K1929" s="3"/>
      <c r="L1929" s="48">
        <v>3.1</v>
      </c>
      <c r="M1929" s="5">
        <v>68</v>
      </c>
      <c r="N1929" s="48">
        <v>2.096</v>
      </c>
      <c r="O1929" s="48">
        <v>55.618</v>
      </c>
      <c r="P1929" s="5">
        <v>34</v>
      </c>
      <c r="Q1929" s="3"/>
    </row>
    <row x14ac:dyDescent="0.25" r="1930" customHeight="1" ht="16.5">
      <c r="A1930" s="5">
        <v>5849</v>
      </c>
      <c r="B1930" s="3" t="s">
        <v>6392</v>
      </c>
      <c r="C1930" s="3" t="s">
        <v>6393</v>
      </c>
      <c r="D1930" s="5">
        <v>42</v>
      </c>
      <c r="E1930" s="3" t="s">
        <v>982</v>
      </c>
      <c r="F1930" s="5">
        <v>6</v>
      </c>
      <c r="G1930" s="5">
        <v>60</v>
      </c>
      <c r="H1930" s="3" t="s">
        <v>4</v>
      </c>
      <c r="I1930" s="3" t="s">
        <v>4</v>
      </c>
      <c r="J1930" s="5">
        <v>2</v>
      </c>
      <c r="K1930" s="3" t="s">
        <v>6394</v>
      </c>
      <c r="L1930" s="48">
        <v>2.9</v>
      </c>
      <c r="M1930" s="5">
        <v>74</v>
      </c>
      <c r="N1930" s="48">
        <v>1.532</v>
      </c>
      <c r="O1930" s="48">
        <v>61.8811881</v>
      </c>
      <c r="P1930" s="5">
        <v>25</v>
      </c>
      <c r="Q1930" s="3"/>
    </row>
    <row x14ac:dyDescent="0.25" r="1931" customHeight="1" ht="16.5">
      <c r="A1931" s="5">
        <v>5855</v>
      </c>
      <c r="B1931" s="3" t="s">
        <v>6395</v>
      </c>
      <c r="C1931" s="3" t="s">
        <v>6396</v>
      </c>
      <c r="D1931" s="5">
        <v>3</v>
      </c>
      <c r="E1931" s="3" t="s">
        <v>146</v>
      </c>
      <c r="F1931" s="5">
        <v>1</v>
      </c>
      <c r="G1931" s="5">
        <v>19</v>
      </c>
      <c r="H1931" s="3" t="s">
        <v>4</v>
      </c>
      <c r="I1931" s="3" t="s">
        <v>4</v>
      </c>
      <c r="J1931" s="55"/>
      <c r="K1931" s="3"/>
      <c r="L1931" s="48">
        <v>2.9</v>
      </c>
      <c r="M1931" s="5">
        <v>66</v>
      </c>
      <c r="N1931" s="48">
        <v>1.265</v>
      </c>
      <c r="O1931" s="48">
        <v>48.5294118</v>
      </c>
      <c r="P1931" s="5">
        <v>51</v>
      </c>
      <c r="Q1931" s="3"/>
    </row>
    <row x14ac:dyDescent="0.25" r="1932" customHeight="1" ht="16.5">
      <c r="A1932" s="5">
        <v>5892</v>
      </c>
      <c r="B1932" s="3" t="s">
        <v>6397</v>
      </c>
      <c r="C1932" s="3" t="s">
        <v>6398</v>
      </c>
      <c r="D1932" s="5">
        <v>12</v>
      </c>
      <c r="E1932" s="3" t="s">
        <v>912</v>
      </c>
      <c r="F1932" s="5">
        <v>3</v>
      </c>
      <c r="G1932" s="5">
        <v>59</v>
      </c>
      <c r="H1932" s="3" t="s">
        <v>5</v>
      </c>
      <c r="I1932" s="3" t="s">
        <v>4</v>
      </c>
      <c r="J1932" s="5">
        <v>2</v>
      </c>
      <c r="K1932" s="3" t="s">
        <v>6399</v>
      </c>
      <c r="L1932" s="48">
        <v>2.7</v>
      </c>
      <c r="M1932" s="5">
        <v>58</v>
      </c>
      <c r="N1932" s="48">
        <v>2.014</v>
      </c>
      <c r="O1932" s="48">
        <v>57.8651685</v>
      </c>
      <c r="P1932" s="5">
        <v>22</v>
      </c>
      <c r="Q1932" s="3"/>
    </row>
    <row x14ac:dyDescent="0.25" r="1933" customHeight="1" ht="16.5">
      <c r="A1933" s="5">
        <v>5894</v>
      </c>
      <c r="B1933" s="3" t="s">
        <v>6400</v>
      </c>
      <c r="C1933" s="3" t="s">
        <v>6401</v>
      </c>
      <c r="D1933" s="5">
        <v>1</v>
      </c>
      <c r="E1933" s="3" t="s">
        <v>436</v>
      </c>
      <c r="F1933" s="5">
        <v>2</v>
      </c>
      <c r="G1933" s="5">
        <v>77</v>
      </c>
      <c r="H1933" s="3" t="s">
        <v>3</v>
      </c>
      <c r="I1933" s="3" t="s">
        <v>4</v>
      </c>
      <c r="J1933" s="55"/>
      <c r="K1933" s="3"/>
      <c r="L1933" s="48">
        <v>2.8</v>
      </c>
      <c r="M1933" s="5">
        <v>87</v>
      </c>
      <c r="N1933" s="48">
        <v>1.626</v>
      </c>
      <c r="O1933" s="48">
        <v>74.4230769</v>
      </c>
      <c r="P1933" s="5">
        <v>33</v>
      </c>
      <c r="Q1933" s="3"/>
    </row>
    <row x14ac:dyDescent="0.25" r="1934" customHeight="1" ht="16.5">
      <c r="A1934" s="5">
        <v>5913</v>
      </c>
      <c r="B1934" s="3" t="s">
        <v>6402</v>
      </c>
      <c r="C1934" s="3" t="s">
        <v>6403</v>
      </c>
      <c r="D1934" s="5">
        <v>15</v>
      </c>
      <c r="E1934" s="3" t="s">
        <v>82</v>
      </c>
      <c r="F1934" s="5">
        <v>6</v>
      </c>
      <c r="G1934" s="5">
        <v>8</v>
      </c>
      <c r="H1934" s="3" t="s">
        <v>4</v>
      </c>
      <c r="I1934" s="3" t="s">
        <v>4</v>
      </c>
      <c r="J1934" s="5">
        <v>2</v>
      </c>
      <c r="K1934" s="3" t="s">
        <v>6404</v>
      </c>
      <c r="L1934" s="48">
        <v>2.6</v>
      </c>
      <c r="M1934" s="5">
        <v>64</v>
      </c>
      <c r="N1934" s="48">
        <v>1.564</v>
      </c>
      <c r="O1934" s="48">
        <v>39.453125</v>
      </c>
      <c r="P1934" s="5">
        <v>29</v>
      </c>
      <c r="Q1934" s="3"/>
    </row>
    <row x14ac:dyDescent="0.25" r="1935" customHeight="1" ht="16.5">
      <c r="A1935" s="5">
        <v>5929</v>
      </c>
      <c r="B1935" s="3" t="s">
        <v>6405</v>
      </c>
      <c r="C1935" s="3" t="s">
        <v>6406</v>
      </c>
      <c r="D1935" s="5">
        <v>4</v>
      </c>
      <c r="E1935" s="3" t="s">
        <v>243</v>
      </c>
      <c r="F1935" s="5">
        <v>2</v>
      </c>
      <c r="G1935" s="5">
        <v>38</v>
      </c>
      <c r="H1935" s="3" t="s">
        <v>4</v>
      </c>
      <c r="I1935" s="3" t="s">
        <v>4</v>
      </c>
      <c r="J1935" s="5">
        <v>2</v>
      </c>
      <c r="K1935" s="3" t="s">
        <v>6407</v>
      </c>
      <c r="L1935" s="48">
        <v>4.9</v>
      </c>
      <c r="M1935" s="5">
        <v>70</v>
      </c>
      <c r="N1935" s="48">
        <v>3.081</v>
      </c>
      <c r="O1935" s="48">
        <v>68.0232558</v>
      </c>
      <c r="P1935" s="5">
        <v>41</v>
      </c>
      <c r="Q1935" s="3"/>
    </row>
    <row x14ac:dyDescent="0.25" r="1936" customHeight="1" ht="16.5">
      <c r="A1936" s="5">
        <v>5943</v>
      </c>
      <c r="B1936" s="3" t="s">
        <v>6408</v>
      </c>
      <c r="C1936" s="3" t="s">
        <v>6409</v>
      </c>
      <c r="D1936" s="5">
        <v>16</v>
      </c>
      <c r="E1936" s="3" t="s">
        <v>55</v>
      </c>
      <c r="F1936" s="5">
        <v>3</v>
      </c>
      <c r="G1936" s="5">
        <v>3</v>
      </c>
      <c r="H1936" s="3" t="s">
        <v>4</v>
      </c>
      <c r="I1936" s="3" t="s">
        <v>4</v>
      </c>
      <c r="J1936" s="5">
        <v>3</v>
      </c>
      <c r="K1936" s="3" t="s">
        <v>6410</v>
      </c>
      <c r="L1936" s="48">
        <v>2.6</v>
      </c>
      <c r="M1936" s="5">
        <v>65</v>
      </c>
      <c r="N1936" s="48">
        <v>1.549</v>
      </c>
      <c r="O1936" s="48">
        <v>38.671875</v>
      </c>
      <c r="P1936" s="5">
        <v>22</v>
      </c>
      <c r="Q1936" s="3"/>
    </row>
    <row x14ac:dyDescent="0.25" r="1937" customHeight="1" ht="16.5">
      <c r="A1937" s="5">
        <v>5982</v>
      </c>
      <c r="B1937" s="3" t="s">
        <v>6411</v>
      </c>
      <c r="C1937" s="3" t="s">
        <v>6412</v>
      </c>
      <c r="D1937" s="5">
        <v>17</v>
      </c>
      <c r="E1937" s="3" t="s">
        <v>311</v>
      </c>
      <c r="F1937" s="5">
        <v>1</v>
      </c>
      <c r="G1937" s="5">
        <v>1</v>
      </c>
      <c r="H1937" s="3" t="s">
        <v>4</v>
      </c>
      <c r="I1937" s="3" t="s">
        <v>4</v>
      </c>
      <c r="J1937" s="55"/>
      <c r="K1937" s="3"/>
      <c r="L1937" s="48">
        <v>2.7</v>
      </c>
      <c r="M1937" s="5">
        <v>68</v>
      </c>
      <c r="N1937" s="48">
        <v>1.668</v>
      </c>
      <c r="O1937" s="48">
        <v>43.359375</v>
      </c>
      <c r="P1937" s="5">
        <v>30</v>
      </c>
      <c r="Q1937" s="3"/>
    </row>
    <row x14ac:dyDescent="0.25" r="1938" customHeight="1" ht="16.5">
      <c r="A1938" s="5">
        <v>6193</v>
      </c>
      <c r="B1938" s="3" t="s">
        <v>6413</v>
      </c>
      <c r="C1938" s="3" t="s">
        <v>6414</v>
      </c>
      <c r="D1938" s="5">
        <v>16</v>
      </c>
      <c r="E1938" s="3" t="s">
        <v>55</v>
      </c>
      <c r="F1938" s="5">
        <v>1</v>
      </c>
      <c r="G1938" s="5">
        <v>1</v>
      </c>
      <c r="H1938" s="3" t="s">
        <v>4</v>
      </c>
      <c r="I1938" s="3" t="s">
        <v>4</v>
      </c>
      <c r="J1938" s="55"/>
      <c r="K1938" s="3"/>
      <c r="L1938" s="48">
        <v>4.1</v>
      </c>
      <c r="M1938" s="5">
        <v>73</v>
      </c>
      <c r="N1938" s="48">
        <v>2.178</v>
      </c>
      <c r="O1938" s="48">
        <v>57.0921986</v>
      </c>
      <c r="P1938" s="7"/>
      <c r="Q1938" s="3"/>
    </row>
    <row x14ac:dyDescent="0.25" r="1939" customHeight="1" ht="16.5">
      <c r="A1939" s="5">
        <v>6245</v>
      </c>
      <c r="B1939" s="3" t="s">
        <v>6415</v>
      </c>
      <c r="C1939" s="3" t="s">
        <v>6416</v>
      </c>
      <c r="D1939" s="5">
        <v>16</v>
      </c>
      <c r="E1939" s="3" t="s">
        <v>55</v>
      </c>
      <c r="F1939" s="5">
        <v>1</v>
      </c>
      <c r="G1939" s="5">
        <v>1</v>
      </c>
      <c r="H1939" s="3" t="s">
        <v>4</v>
      </c>
      <c r="I1939" s="3" t="s">
        <v>4</v>
      </c>
      <c r="J1939" s="5">
        <v>2</v>
      </c>
      <c r="K1939" s="3" t="s">
        <v>137</v>
      </c>
      <c r="L1939" s="48">
        <v>3.3</v>
      </c>
      <c r="M1939" s="5">
        <v>73</v>
      </c>
      <c r="N1939" s="48">
        <v>2.056</v>
      </c>
      <c r="O1939" s="48">
        <v>62.987013</v>
      </c>
      <c r="P1939" s="7"/>
      <c r="Q1939" s="3"/>
    </row>
    <row x14ac:dyDescent="0.25" r="1940" customHeight="1" ht="16.5">
      <c r="A1940" s="5">
        <v>6256</v>
      </c>
      <c r="B1940" s="3" t="s">
        <v>6417</v>
      </c>
      <c r="C1940" s="3" t="s">
        <v>6418</v>
      </c>
      <c r="D1940" s="5">
        <v>16</v>
      </c>
      <c r="E1940" s="3" t="s">
        <v>55</v>
      </c>
      <c r="F1940" s="5">
        <v>35</v>
      </c>
      <c r="G1940" s="5">
        <v>35</v>
      </c>
      <c r="H1940" s="3" t="s">
        <v>3</v>
      </c>
      <c r="I1940" s="3" t="s">
        <v>4</v>
      </c>
      <c r="J1940" s="5">
        <v>2</v>
      </c>
      <c r="K1940" s="3" t="s">
        <v>6419</v>
      </c>
      <c r="L1940" s="48">
        <v>4.1</v>
      </c>
      <c r="M1940" s="5">
        <v>86</v>
      </c>
      <c r="N1940" s="48">
        <v>2.294</v>
      </c>
      <c r="O1940" s="48">
        <v>57.7720207</v>
      </c>
      <c r="P1940" s="5">
        <v>43</v>
      </c>
      <c r="Q1940" s="3"/>
    </row>
    <row x14ac:dyDescent="0.25" r="1941" customHeight="1" ht="16.5">
      <c r="A1941" s="5">
        <v>6264</v>
      </c>
      <c r="B1941" s="3" t="s">
        <v>6420</v>
      </c>
      <c r="C1941" s="3" t="s">
        <v>6421</v>
      </c>
      <c r="D1941" s="5">
        <v>8</v>
      </c>
      <c r="E1941" s="3" t="s">
        <v>64</v>
      </c>
      <c r="F1941" s="5">
        <v>5</v>
      </c>
      <c r="G1941" s="5">
        <v>50</v>
      </c>
      <c r="H1941" s="3" t="s">
        <v>4</v>
      </c>
      <c r="I1941" s="3" t="s">
        <v>4</v>
      </c>
      <c r="J1941" s="5">
        <v>2</v>
      </c>
      <c r="K1941" s="3" t="s">
        <v>6422</v>
      </c>
      <c r="L1941" s="48">
        <v>5.1</v>
      </c>
      <c r="M1941" s="5">
        <v>66</v>
      </c>
      <c r="N1941" s="48">
        <v>2.843</v>
      </c>
      <c r="O1941" s="5">
        <v>55</v>
      </c>
      <c r="P1941" s="5">
        <v>44</v>
      </c>
      <c r="Q1941" s="3"/>
    </row>
    <row x14ac:dyDescent="0.25" r="1942" customHeight="1" ht="16.5">
      <c r="A1942" s="5">
        <v>6266</v>
      </c>
      <c r="B1942" s="3" t="s">
        <v>6423</v>
      </c>
      <c r="C1942" s="3" t="s">
        <v>6424</v>
      </c>
      <c r="D1942" s="5">
        <v>8</v>
      </c>
      <c r="E1942" s="3" t="s">
        <v>64</v>
      </c>
      <c r="F1942" s="5">
        <v>8</v>
      </c>
      <c r="G1942" s="5">
        <v>82</v>
      </c>
      <c r="H1942" s="3" t="s">
        <v>4</v>
      </c>
      <c r="I1942" s="3" t="s">
        <v>4</v>
      </c>
      <c r="J1942" s="5">
        <v>2</v>
      </c>
      <c r="K1942" s="3" t="s">
        <v>6425</v>
      </c>
      <c r="L1942" s="48">
        <v>5.9</v>
      </c>
      <c r="M1942" s="5">
        <v>62</v>
      </c>
      <c r="N1942" s="48">
        <v>3.881</v>
      </c>
      <c r="O1942" s="48">
        <v>65.8671587</v>
      </c>
      <c r="P1942" s="5">
        <v>43</v>
      </c>
      <c r="Q1942" s="3"/>
    </row>
    <row x14ac:dyDescent="0.25" r="1943" customHeight="1" ht="16.5">
      <c r="A1943" s="5">
        <v>6430</v>
      </c>
      <c r="B1943" s="3" t="s">
        <v>2111</v>
      </c>
      <c r="C1943" s="3" t="s">
        <v>2112</v>
      </c>
      <c r="D1943" s="5">
        <v>15</v>
      </c>
      <c r="E1943" s="3" t="s">
        <v>82</v>
      </c>
      <c r="F1943" s="5">
        <v>19</v>
      </c>
      <c r="G1943" s="5">
        <v>23</v>
      </c>
      <c r="H1943" s="3" t="s">
        <v>4</v>
      </c>
      <c r="I1943" s="3" t="s">
        <v>4</v>
      </c>
      <c r="J1943" s="5">
        <v>3</v>
      </c>
      <c r="K1943" s="3" t="s">
        <v>2113</v>
      </c>
      <c r="L1943" s="48">
        <v>3.6</v>
      </c>
      <c r="M1943" s="5">
        <v>69</v>
      </c>
      <c r="N1943" s="48">
        <v>2.021</v>
      </c>
      <c r="O1943" s="48">
        <v>44.2307692</v>
      </c>
      <c r="P1943" s="5">
        <v>29</v>
      </c>
      <c r="Q1943" s="3"/>
    </row>
    <row x14ac:dyDescent="0.25" r="1944" customHeight="1" ht="16.5">
      <c r="A1944" s="5">
        <v>6597</v>
      </c>
      <c r="B1944" s="3" t="s">
        <v>6426</v>
      </c>
      <c r="C1944" s="3" t="s">
        <v>6427</v>
      </c>
      <c r="D1944" s="5">
        <v>24</v>
      </c>
      <c r="E1944" s="3" t="s">
        <v>281</v>
      </c>
      <c r="F1944" s="5">
        <v>1</v>
      </c>
      <c r="G1944" s="5">
        <v>12</v>
      </c>
      <c r="H1944" s="3" t="s">
        <v>4</v>
      </c>
      <c r="I1944" s="3" t="s">
        <v>4</v>
      </c>
      <c r="J1944" s="55"/>
      <c r="K1944" s="3"/>
      <c r="L1944" s="48">
        <v>1.6</v>
      </c>
      <c r="M1944" s="5">
        <v>65</v>
      </c>
      <c r="N1944" s="48">
        <v>0.991</v>
      </c>
      <c r="O1944" s="48">
        <v>42.6056338</v>
      </c>
      <c r="P1944" s="5">
        <v>12</v>
      </c>
      <c r="Q1944" s="3"/>
    </row>
    <row x14ac:dyDescent="0.25" r="1945" customHeight="1" ht="16.5">
      <c r="A1945" s="5">
        <v>6643</v>
      </c>
      <c r="B1945" s="3" t="s">
        <v>6428</v>
      </c>
      <c r="C1945" s="3" t="s">
        <v>6429</v>
      </c>
      <c r="D1945" s="5">
        <v>8</v>
      </c>
      <c r="E1945" s="3" t="s">
        <v>64</v>
      </c>
      <c r="F1945" s="5">
        <v>2</v>
      </c>
      <c r="G1945" s="5">
        <v>9</v>
      </c>
      <c r="H1945" s="3" t="s">
        <v>4</v>
      </c>
      <c r="I1945" s="3" t="s">
        <v>4</v>
      </c>
      <c r="J1945" s="5">
        <v>2</v>
      </c>
      <c r="K1945" s="3" t="s">
        <v>6430</v>
      </c>
      <c r="L1945" s="48">
        <v>2.1</v>
      </c>
      <c r="M1945" s="5">
        <v>68</v>
      </c>
      <c r="N1945" s="48">
        <v>1.645</v>
      </c>
      <c r="O1945" s="48">
        <v>37.0967742</v>
      </c>
      <c r="P1945" s="5">
        <v>23</v>
      </c>
      <c r="Q1945" s="3"/>
    </row>
    <row x14ac:dyDescent="0.25" r="1946" customHeight="1" ht="16.5">
      <c r="A1946" s="5">
        <v>6648</v>
      </c>
      <c r="B1946" s="3" t="s">
        <v>1612</v>
      </c>
      <c r="C1946" s="3" t="s">
        <v>1613</v>
      </c>
      <c r="D1946" s="5">
        <v>15</v>
      </c>
      <c r="E1946" s="3" t="s">
        <v>82</v>
      </c>
      <c r="F1946" s="5">
        <v>11</v>
      </c>
      <c r="G1946" s="5">
        <v>13</v>
      </c>
      <c r="H1946" s="3" t="s">
        <v>4</v>
      </c>
      <c r="I1946" s="3" t="s">
        <v>4</v>
      </c>
      <c r="J1946" s="5">
        <v>3</v>
      </c>
      <c r="K1946" s="3" t="s">
        <v>1614</v>
      </c>
      <c r="L1946" s="48">
        <v>4.4</v>
      </c>
      <c r="M1946" s="5">
        <v>69</v>
      </c>
      <c r="N1946" s="48">
        <v>2.848</v>
      </c>
      <c r="O1946" s="48">
        <v>44.3820225</v>
      </c>
      <c r="P1946" s="5">
        <v>39</v>
      </c>
      <c r="Q1946" s="3"/>
    </row>
    <row x14ac:dyDescent="0.25" r="1947" customHeight="1" ht="16.5">
      <c r="A1947" s="5">
        <v>6730</v>
      </c>
      <c r="B1947" s="3" t="s">
        <v>6431</v>
      </c>
      <c r="C1947" s="3" t="s">
        <v>6432</v>
      </c>
      <c r="D1947" s="5">
        <v>7</v>
      </c>
      <c r="E1947" s="3" t="s">
        <v>1210</v>
      </c>
      <c r="F1947" s="5">
        <v>8</v>
      </c>
      <c r="G1947" s="5">
        <v>83</v>
      </c>
      <c r="H1947" s="3" t="s">
        <v>4</v>
      </c>
      <c r="I1947" s="3" t="s">
        <v>4</v>
      </c>
      <c r="J1947" s="5">
        <v>3</v>
      </c>
      <c r="K1947" s="3" t="s">
        <v>6433</v>
      </c>
      <c r="L1947" s="48">
        <v>2.8</v>
      </c>
      <c r="M1947" s="5">
        <v>67</v>
      </c>
      <c r="N1947" s="48">
        <v>1.792</v>
      </c>
      <c r="O1947" s="48">
        <v>57.0512821</v>
      </c>
      <c r="P1947" s="5">
        <v>28</v>
      </c>
      <c r="Q1947" s="3"/>
    </row>
    <row x14ac:dyDescent="0.25" r="1948" customHeight="1" ht="16.5">
      <c r="A1948" s="5">
        <v>6853</v>
      </c>
      <c r="B1948" s="3" t="s">
        <v>6434</v>
      </c>
      <c r="C1948" s="3" t="s">
        <v>6435</v>
      </c>
      <c r="D1948" s="5">
        <v>8</v>
      </c>
      <c r="E1948" s="3" t="s">
        <v>64</v>
      </c>
      <c r="F1948" s="5">
        <v>1</v>
      </c>
      <c r="G1948" s="5">
        <v>2</v>
      </c>
      <c r="H1948" s="3" t="s">
        <v>4</v>
      </c>
      <c r="I1948" s="3" t="s">
        <v>4</v>
      </c>
      <c r="J1948" s="55"/>
      <c r="K1948" s="3"/>
      <c r="L1948" s="48">
        <v>5.4</v>
      </c>
      <c r="M1948" s="5">
        <v>71</v>
      </c>
      <c r="N1948" s="48">
        <v>3.027</v>
      </c>
      <c r="O1948" s="48">
        <v>44.4672131</v>
      </c>
      <c r="P1948" s="7"/>
      <c r="Q1948" s="3"/>
    </row>
    <row x14ac:dyDescent="0.25" r="1949" customHeight="1" ht="16.5">
      <c r="A1949" s="5">
        <v>6873</v>
      </c>
      <c r="B1949" s="3" t="s">
        <v>1495</v>
      </c>
      <c r="C1949" s="3" t="s">
        <v>1496</v>
      </c>
      <c r="D1949" s="5">
        <v>22</v>
      </c>
      <c r="E1949" s="3" t="s">
        <v>75</v>
      </c>
      <c r="F1949" s="5">
        <v>3</v>
      </c>
      <c r="G1949" s="5">
        <v>9</v>
      </c>
      <c r="H1949" s="3" t="s">
        <v>3</v>
      </c>
      <c r="I1949" s="3" t="s">
        <v>4</v>
      </c>
      <c r="J1949" s="5">
        <v>2</v>
      </c>
      <c r="K1949" s="3" t="s">
        <v>1497</v>
      </c>
      <c r="L1949" s="48">
        <v>3.4</v>
      </c>
      <c r="M1949" s="5">
        <v>84</v>
      </c>
      <c r="N1949" s="48">
        <v>2.038</v>
      </c>
      <c r="O1949" s="48">
        <v>60.9090909</v>
      </c>
      <c r="P1949" s="5">
        <v>29</v>
      </c>
      <c r="Q1949" s="3"/>
    </row>
    <row x14ac:dyDescent="0.25" r="1950" customHeight="1" ht="16.5">
      <c r="A1950" s="5">
        <v>6947</v>
      </c>
      <c r="B1950" s="3" t="s">
        <v>6436</v>
      </c>
      <c r="C1950" s="3" t="s">
        <v>6437</v>
      </c>
      <c r="D1950" s="5">
        <v>19</v>
      </c>
      <c r="E1950" s="3" t="s">
        <v>116</v>
      </c>
      <c r="F1950" s="5">
        <v>1</v>
      </c>
      <c r="G1950" s="5">
        <v>9</v>
      </c>
      <c r="H1950" s="3" t="s">
        <v>4</v>
      </c>
      <c r="I1950" s="3" t="s">
        <v>4</v>
      </c>
      <c r="J1950" s="5">
        <v>3</v>
      </c>
      <c r="K1950" s="3" t="s">
        <v>6438</v>
      </c>
      <c r="L1950" s="48">
        <v>3.8</v>
      </c>
      <c r="M1950" s="5">
        <v>67</v>
      </c>
      <c r="N1950" s="48">
        <v>2.287</v>
      </c>
      <c r="O1950" s="48">
        <v>61.2676056</v>
      </c>
      <c r="P1950" s="5">
        <v>21</v>
      </c>
      <c r="Q1950" s="3"/>
    </row>
    <row x14ac:dyDescent="0.25" r="1951" customHeight="1" ht="16.5">
      <c r="A1951" s="5">
        <v>7000</v>
      </c>
      <c r="B1951" s="3" t="s">
        <v>6439</v>
      </c>
      <c r="C1951" s="3" t="s">
        <v>6440</v>
      </c>
      <c r="D1951" s="5">
        <v>15</v>
      </c>
      <c r="E1951" s="3" t="s">
        <v>82</v>
      </c>
      <c r="F1951" s="5">
        <v>1</v>
      </c>
      <c r="G1951" s="5">
        <v>3</v>
      </c>
      <c r="H1951" s="3" t="s">
        <v>4</v>
      </c>
      <c r="I1951" s="3" t="s">
        <v>4</v>
      </c>
      <c r="J1951" s="55"/>
      <c r="K1951" s="3"/>
      <c r="L1951" s="48">
        <v>5.1</v>
      </c>
      <c r="M1951" s="5">
        <v>74</v>
      </c>
      <c r="N1951" s="48">
        <v>3.225</v>
      </c>
      <c r="O1951" s="48">
        <v>49.4318182</v>
      </c>
      <c r="P1951" s="5">
        <v>33</v>
      </c>
      <c r="Q1951" s="3"/>
    </row>
    <row x14ac:dyDescent="0.25" r="1952" customHeight="1" ht="16.5">
      <c r="A1952" s="5">
        <v>7014</v>
      </c>
      <c r="B1952" s="3" t="s">
        <v>6441</v>
      </c>
      <c r="C1952" s="3" t="s">
        <v>6442</v>
      </c>
      <c r="D1952" s="5">
        <v>46</v>
      </c>
      <c r="E1952" s="3" t="s">
        <v>795</v>
      </c>
      <c r="F1952" s="5">
        <v>1</v>
      </c>
      <c r="G1952" s="5">
        <v>2</v>
      </c>
      <c r="H1952" s="3" t="s">
        <v>2</v>
      </c>
      <c r="I1952" s="3" t="s">
        <v>4</v>
      </c>
      <c r="J1952" s="55"/>
      <c r="K1952" s="3"/>
      <c r="L1952" s="5">
        <v>2</v>
      </c>
      <c r="M1952" s="5">
        <v>73</v>
      </c>
      <c r="N1952" s="48">
        <v>1.234</v>
      </c>
      <c r="O1952" s="48">
        <v>13.4057971</v>
      </c>
      <c r="P1952" s="5">
        <v>22</v>
      </c>
      <c r="Q1952" s="3"/>
    </row>
    <row x14ac:dyDescent="0.25" r="1953" customHeight="1" ht="16.5">
      <c r="A1953" s="5">
        <v>7022</v>
      </c>
      <c r="B1953" s="3" t="s">
        <v>6443</v>
      </c>
      <c r="C1953" s="3" t="s">
        <v>6444</v>
      </c>
      <c r="D1953" s="5">
        <v>21</v>
      </c>
      <c r="E1953" s="3" t="s">
        <v>60</v>
      </c>
      <c r="F1953" s="5">
        <v>3</v>
      </c>
      <c r="G1953" s="5">
        <v>51</v>
      </c>
      <c r="H1953" s="3" t="s">
        <v>4</v>
      </c>
      <c r="I1953" s="3" t="s">
        <v>4</v>
      </c>
      <c r="J1953" s="55"/>
      <c r="K1953" s="3"/>
      <c r="L1953" s="5">
        <v>3</v>
      </c>
      <c r="M1953" s="5">
        <v>65</v>
      </c>
      <c r="N1953" s="48">
        <v>1.624</v>
      </c>
      <c r="O1953" s="48">
        <v>39.6341463</v>
      </c>
      <c r="P1953" s="5">
        <v>36</v>
      </c>
      <c r="Q1953" s="3"/>
    </row>
    <row x14ac:dyDescent="0.25" r="1954" customHeight="1" ht="16.5">
      <c r="A1954" s="5">
        <v>7086</v>
      </c>
      <c r="B1954" s="3" t="s">
        <v>6445</v>
      </c>
      <c r="C1954" s="3" t="s">
        <v>6446</v>
      </c>
      <c r="D1954" s="5">
        <v>22</v>
      </c>
      <c r="E1954" s="3" t="s">
        <v>75</v>
      </c>
      <c r="F1954" s="5">
        <v>4</v>
      </c>
      <c r="G1954" s="5">
        <v>18</v>
      </c>
      <c r="H1954" s="3" t="s">
        <v>3</v>
      </c>
      <c r="I1954" s="3" t="s">
        <v>4</v>
      </c>
      <c r="J1954" s="55"/>
      <c r="K1954" s="3"/>
      <c r="L1954" s="48">
        <v>5.1</v>
      </c>
      <c r="M1954" s="5">
        <v>92</v>
      </c>
      <c r="N1954" s="48">
        <v>2.917</v>
      </c>
      <c r="O1954" s="48">
        <v>86.328125</v>
      </c>
      <c r="P1954" s="5">
        <v>28</v>
      </c>
      <c r="Q1954" s="3"/>
    </row>
    <row x14ac:dyDescent="0.25" r="1955" customHeight="1" ht="16.5">
      <c r="A1955" s="5">
        <v>7131</v>
      </c>
      <c r="B1955" s="3" t="s">
        <v>6447</v>
      </c>
      <c r="C1955" s="3" t="s">
        <v>6448</v>
      </c>
      <c r="D1955" s="5">
        <v>16</v>
      </c>
      <c r="E1955" s="3" t="s">
        <v>55</v>
      </c>
      <c r="F1955" s="5">
        <v>6</v>
      </c>
      <c r="G1955" s="5">
        <v>6</v>
      </c>
      <c r="H1955" s="3" t="s">
        <v>4</v>
      </c>
      <c r="I1955" s="3" t="s">
        <v>4</v>
      </c>
      <c r="J1955" s="5">
        <v>2</v>
      </c>
      <c r="K1955" s="3" t="s">
        <v>6449</v>
      </c>
      <c r="L1955" s="48">
        <v>2.8</v>
      </c>
      <c r="M1955" s="5">
        <v>63</v>
      </c>
      <c r="N1955" s="48">
        <v>1.69</v>
      </c>
      <c r="O1955" s="48">
        <v>47.7941176</v>
      </c>
      <c r="P1955" s="5">
        <v>39</v>
      </c>
      <c r="Q1955" s="3"/>
    </row>
    <row x14ac:dyDescent="0.25" r="1956" customHeight="1" ht="16.5">
      <c r="A1956" s="5">
        <v>7141</v>
      </c>
      <c r="B1956" s="3" t="s">
        <v>6450</v>
      </c>
      <c r="C1956" s="3" t="s">
        <v>6451</v>
      </c>
      <c r="D1956" s="5">
        <v>21</v>
      </c>
      <c r="E1956" s="3" t="s">
        <v>60</v>
      </c>
      <c r="F1956" s="5">
        <v>8</v>
      </c>
      <c r="G1956" s="5">
        <v>64</v>
      </c>
      <c r="H1956" s="3" t="s">
        <v>4</v>
      </c>
      <c r="I1956" s="3" t="s">
        <v>4</v>
      </c>
      <c r="J1956" s="55"/>
      <c r="K1956" s="3"/>
      <c r="L1956" s="48">
        <v>2.4</v>
      </c>
      <c r="M1956" s="5">
        <v>64</v>
      </c>
      <c r="N1956" s="48">
        <v>1.883</v>
      </c>
      <c r="O1956" s="48">
        <v>44.643</v>
      </c>
      <c r="P1956" s="5">
        <v>28</v>
      </c>
      <c r="Q1956" s="3"/>
    </row>
    <row x14ac:dyDescent="0.25" r="1957" customHeight="1" ht="16.5">
      <c r="A1957" s="5">
        <v>7175</v>
      </c>
      <c r="B1957" s="3" t="s">
        <v>6452</v>
      </c>
      <c r="C1957" s="3" t="s">
        <v>6453</v>
      </c>
      <c r="D1957" s="5">
        <v>17</v>
      </c>
      <c r="E1957" s="3" t="s">
        <v>311</v>
      </c>
      <c r="F1957" s="5">
        <v>2</v>
      </c>
      <c r="G1957" s="5">
        <v>21</v>
      </c>
      <c r="H1957" s="3" t="s">
        <v>4</v>
      </c>
      <c r="I1957" s="3" t="s">
        <v>4</v>
      </c>
      <c r="J1957" s="55"/>
      <c r="K1957" s="3"/>
      <c r="L1957" s="48">
        <v>3.4</v>
      </c>
      <c r="M1957" s="5">
        <v>73</v>
      </c>
      <c r="N1957" s="48">
        <v>1.754</v>
      </c>
      <c r="O1957" s="48">
        <v>42.5</v>
      </c>
      <c r="P1957" s="5">
        <v>32</v>
      </c>
      <c r="Q1957" s="3"/>
    </row>
    <row x14ac:dyDescent="0.25" r="1958" customHeight="1" ht="16.5">
      <c r="A1958" s="5">
        <v>7184</v>
      </c>
      <c r="B1958" s="3" t="s">
        <v>6454</v>
      </c>
      <c r="C1958" s="3" t="s">
        <v>6455</v>
      </c>
      <c r="D1958" s="5">
        <v>15</v>
      </c>
      <c r="E1958" s="3" t="s">
        <v>82</v>
      </c>
      <c r="F1958" s="5">
        <v>1</v>
      </c>
      <c r="G1958" s="5">
        <v>4</v>
      </c>
      <c r="H1958" s="3" t="s">
        <v>4</v>
      </c>
      <c r="I1958" s="3" t="s">
        <v>4</v>
      </c>
      <c r="J1958" s="55"/>
      <c r="K1958" s="3"/>
      <c r="L1958" s="48">
        <v>3.4</v>
      </c>
      <c r="M1958" s="5">
        <v>74</v>
      </c>
      <c r="N1958" s="48">
        <v>1.909</v>
      </c>
      <c r="O1958" s="48">
        <v>54.296875</v>
      </c>
      <c r="P1958" s="5">
        <v>31</v>
      </c>
      <c r="Q1958" s="3"/>
    </row>
    <row x14ac:dyDescent="0.25" r="1959" customHeight="1" ht="16.5">
      <c r="A1959" s="5">
        <v>7207</v>
      </c>
      <c r="B1959" s="3" t="s">
        <v>6456</v>
      </c>
      <c r="C1959" s="3" t="s">
        <v>6457</v>
      </c>
      <c r="D1959" s="5">
        <v>8</v>
      </c>
      <c r="E1959" s="3" t="s">
        <v>64</v>
      </c>
      <c r="F1959" s="5">
        <v>9</v>
      </c>
      <c r="G1959" s="5">
        <v>59</v>
      </c>
      <c r="H1959" s="3" t="s">
        <v>4</v>
      </c>
      <c r="I1959" s="3" t="s">
        <v>4</v>
      </c>
      <c r="J1959" s="5">
        <v>2</v>
      </c>
      <c r="K1959" s="3" t="s">
        <v>6458</v>
      </c>
      <c r="L1959" s="48">
        <v>7.2</v>
      </c>
      <c r="M1959" s="5">
        <v>74</v>
      </c>
      <c r="N1959" s="48">
        <v>3.606</v>
      </c>
      <c r="O1959" s="48">
        <v>62.9151292</v>
      </c>
      <c r="P1959" s="5">
        <v>37</v>
      </c>
      <c r="Q1959" s="3"/>
    </row>
    <row x14ac:dyDescent="0.25" r="1960" customHeight="1" ht="16.5">
      <c r="A1960" s="5">
        <v>7227</v>
      </c>
      <c r="B1960" s="3" t="s">
        <v>6459</v>
      </c>
      <c r="C1960" s="3" t="s">
        <v>6460</v>
      </c>
      <c r="D1960" s="5">
        <v>17</v>
      </c>
      <c r="E1960" s="3" t="s">
        <v>311</v>
      </c>
      <c r="F1960" s="5">
        <v>1</v>
      </c>
      <c r="G1960" s="5">
        <v>2</v>
      </c>
      <c r="H1960" s="3" t="s">
        <v>4</v>
      </c>
      <c r="I1960" s="3" t="s">
        <v>4</v>
      </c>
      <c r="J1960" s="55"/>
      <c r="K1960" s="3"/>
      <c r="L1960" s="48">
        <v>5.9</v>
      </c>
      <c r="M1960" s="5">
        <v>68</v>
      </c>
      <c r="N1960" s="48">
        <v>4.457</v>
      </c>
      <c r="O1960" s="48">
        <v>72.1590909</v>
      </c>
      <c r="P1960" s="5">
        <v>32</v>
      </c>
      <c r="Q1960" s="3"/>
    </row>
    <row x14ac:dyDescent="0.25" r="1961" customHeight="1" ht="16.5">
      <c r="A1961" s="5">
        <v>7275</v>
      </c>
      <c r="B1961" s="3" t="s">
        <v>6461</v>
      </c>
      <c r="C1961" s="3" t="s">
        <v>6462</v>
      </c>
      <c r="D1961" s="5">
        <v>24</v>
      </c>
      <c r="E1961" s="3" t="s">
        <v>281</v>
      </c>
      <c r="F1961" s="5">
        <v>1</v>
      </c>
      <c r="G1961" s="5">
        <v>28</v>
      </c>
      <c r="H1961" s="3" t="s">
        <v>4</v>
      </c>
      <c r="I1961" s="3" t="s">
        <v>4</v>
      </c>
      <c r="J1961" s="55"/>
      <c r="K1961" s="3"/>
      <c r="L1961" s="48">
        <v>1.5</v>
      </c>
      <c r="M1961" s="5">
        <v>63</v>
      </c>
      <c r="N1961" s="48">
        <v>0.852</v>
      </c>
      <c r="O1961" s="48">
        <v>36.2676056</v>
      </c>
      <c r="P1961" s="5">
        <v>17</v>
      </c>
      <c r="Q1961" s="3"/>
    </row>
    <row x14ac:dyDescent="0.25" r="1962" customHeight="1" ht="16.5">
      <c r="A1962" s="5">
        <v>7340</v>
      </c>
      <c r="B1962" s="3" t="s">
        <v>6463</v>
      </c>
      <c r="C1962" s="3" t="s">
        <v>6464</v>
      </c>
      <c r="D1962" s="5">
        <v>16</v>
      </c>
      <c r="E1962" s="3" t="s">
        <v>55</v>
      </c>
      <c r="F1962" s="5">
        <v>37</v>
      </c>
      <c r="G1962" s="5">
        <v>37</v>
      </c>
      <c r="H1962" s="3" t="s">
        <v>4</v>
      </c>
      <c r="I1962" s="3" t="s">
        <v>4</v>
      </c>
      <c r="J1962" s="5">
        <v>3</v>
      </c>
      <c r="K1962" s="3" t="s">
        <v>6465</v>
      </c>
      <c r="L1962" s="48">
        <v>3.5</v>
      </c>
      <c r="M1962" s="5">
        <v>51</v>
      </c>
      <c r="N1962" s="48">
        <v>2.738</v>
      </c>
      <c r="O1962" s="48">
        <v>67.3076923</v>
      </c>
      <c r="P1962" s="5">
        <v>36</v>
      </c>
      <c r="Q1962" s="3"/>
    </row>
    <row x14ac:dyDescent="0.25" r="1963" customHeight="1" ht="16.5">
      <c r="A1963" s="5">
        <v>7349</v>
      </c>
      <c r="B1963" s="3" t="s">
        <v>6466</v>
      </c>
      <c r="C1963" s="3" t="s">
        <v>6467</v>
      </c>
      <c r="D1963" s="5">
        <v>18</v>
      </c>
      <c r="E1963" s="3" t="s">
        <v>196</v>
      </c>
      <c r="F1963" s="5">
        <v>8</v>
      </c>
      <c r="G1963" s="5">
        <v>123</v>
      </c>
      <c r="H1963" s="3" t="s">
        <v>4</v>
      </c>
      <c r="I1963" s="3" t="s">
        <v>4</v>
      </c>
      <c r="J1963" s="55"/>
      <c r="K1963" s="3"/>
      <c r="L1963" s="48">
        <v>2.8</v>
      </c>
      <c r="M1963" s="5">
        <v>70</v>
      </c>
      <c r="N1963" s="48">
        <v>1.642</v>
      </c>
      <c r="O1963" s="48">
        <v>46.7032967</v>
      </c>
      <c r="P1963" s="5">
        <v>38</v>
      </c>
      <c r="Q1963" s="3"/>
    </row>
    <row x14ac:dyDescent="0.25" r="1964" customHeight="1" ht="16.5">
      <c r="A1964" s="5">
        <v>7392</v>
      </c>
      <c r="B1964" s="3" t="s">
        <v>6468</v>
      </c>
      <c r="C1964" s="3" t="s">
        <v>6469</v>
      </c>
      <c r="D1964" s="5">
        <v>8</v>
      </c>
      <c r="E1964" s="3" t="s">
        <v>64</v>
      </c>
      <c r="F1964" s="5">
        <v>1</v>
      </c>
      <c r="G1964" s="5">
        <v>3</v>
      </c>
      <c r="H1964" s="3" t="s">
        <v>4</v>
      </c>
      <c r="I1964" s="3" t="s">
        <v>4</v>
      </c>
      <c r="J1964" s="5">
        <v>3</v>
      </c>
      <c r="K1964" s="3" t="s">
        <v>6470</v>
      </c>
      <c r="L1964" s="5">
        <v>6</v>
      </c>
      <c r="M1964" s="5">
        <v>74</v>
      </c>
      <c r="N1964" s="48">
        <v>2.197</v>
      </c>
      <c r="O1964" s="48">
        <v>27.7777778</v>
      </c>
      <c r="P1964" s="5">
        <v>23</v>
      </c>
      <c r="Q1964" s="3"/>
    </row>
    <row x14ac:dyDescent="0.25" r="1965" customHeight="1" ht="16.5">
      <c r="A1965" s="5">
        <v>7398</v>
      </c>
      <c r="B1965" s="3" t="s">
        <v>6471</v>
      </c>
      <c r="C1965" s="3" t="s">
        <v>6472</v>
      </c>
      <c r="D1965" s="5">
        <v>15</v>
      </c>
      <c r="E1965" s="3" t="s">
        <v>82</v>
      </c>
      <c r="F1965" s="5">
        <v>2</v>
      </c>
      <c r="G1965" s="5">
        <v>3</v>
      </c>
      <c r="H1965" s="3" t="s">
        <v>3</v>
      </c>
      <c r="I1965" s="3" t="s">
        <v>4</v>
      </c>
      <c r="J1965" s="55"/>
      <c r="K1965" s="3"/>
      <c r="L1965" s="48">
        <v>5.4</v>
      </c>
      <c r="M1965" s="5">
        <v>85</v>
      </c>
      <c r="N1965" s="48">
        <v>3.701</v>
      </c>
      <c r="O1965" s="48">
        <v>59.6311475</v>
      </c>
      <c r="P1965" s="5">
        <v>44</v>
      </c>
      <c r="Q1965" s="3"/>
    </row>
    <row x14ac:dyDescent="0.25" r="1966" customHeight="1" ht="16.5">
      <c r="A1966" s="5">
        <v>7409</v>
      </c>
      <c r="B1966" s="3" t="s">
        <v>6473</v>
      </c>
      <c r="C1966" s="3" t="s">
        <v>6474</v>
      </c>
      <c r="D1966" s="5">
        <v>18</v>
      </c>
      <c r="E1966" s="3" t="s">
        <v>196</v>
      </c>
      <c r="F1966" s="5">
        <v>2</v>
      </c>
      <c r="G1966" s="5">
        <v>32</v>
      </c>
      <c r="H1966" s="3" t="s">
        <v>4</v>
      </c>
      <c r="I1966" s="3" t="s">
        <v>4</v>
      </c>
      <c r="J1966" s="55"/>
      <c r="K1966" s="3"/>
      <c r="L1966" s="48">
        <v>2.6</v>
      </c>
      <c r="M1966" s="5">
        <v>65</v>
      </c>
      <c r="N1966" s="48">
        <v>1.359</v>
      </c>
      <c r="O1966" s="48">
        <v>26.9230769</v>
      </c>
      <c r="P1966" s="5">
        <v>26</v>
      </c>
      <c r="Q1966" s="3"/>
    </row>
    <row x14ac:dyDescent="0.25" r="1967" customHeight="1" ht="16.5">
      <c r="A1967" s="5">
        <v>7437</v>
      </c>
      <c r="B1967" s="3" t="s">
        <v>6475</v>
      </c>
      <c r="C1967" s="3" t="s">
        <v>6476</v>
      </c>
      <c r="D1967" s="5">
        <v>3</v>
      </c>
      <c r="E1967" s="3" t="s">
        <v>146</v>
      </c>
      <c r="F1967" s="5">
        <v>1</v>
      </c>
      <c r="G1967" s="5">
        <v>162</v>
      </c>
      <c r="H1967" s="3" t="s">
        <v>4</v>
      </c>
      <c r="I1967" s="3" t="s">
        <v>4</v>
      </c>
      <c r="J1967" s="55"/>
      <c r="K1967" s="3"/>
      <c r="L1967" s="48">
        <v>3.6</v>
      </c>
      <c r="M1967" s="5">
        <v>68</v>
      </c>
      <c r="N1967" s="48">
        <v>1.958</v>
      </c>
      <c r="O1967" s="48">
        <v>51.1764706</v>
      </c>
      <c r="P1967" s="7"/>
      <c r="Q1967" s="3"/>
    </row>
    <row x14ac:dyDescent="0.25" r="1968" customHeight="1" ht="16.5">
      <c r="A1968" s="5">
        <v>7478</v>
      </c>
      <c r="B1968" s="3" t="s">
        <v>6477</v>
      </c>
      <c r="C1968" s="3" t="s">
        <v>6478</v>
      </c>
      <c r="D1968" s="5">
        <v>16</v>
      </c>
      <c r="E1968" s="3" t="s">
        <v>55</v>
      </c>
      <c r="F1968" s="5">
        <v>5</v>
      </c>
      <c r="G1968" s="5">
        <v>5</v>
      </c>
      <c r="H1968" s="3" t="s">
        <v>4</v>
      </c>
      <c r="I1968" s="3" t="s">
        <v>4</v>
      </c>
      <c r="J1968" s="5">
        <v>2</v>
      </c>
      <c r="K1968" s="3" t="s">
        <v>237</v>
      </c>
      <c r="L1968" s="48">
        <v>4.9</v>
      </c>
      <c r="M1968" s="5">
        <v>74</v>
      </c>
      <c r="N1968" s="48">
        <v>3.04</v>
      </c>
      <c r="O1968" s="48">
        <v>56.4516129</v>
      </c>
      <c r="P1968" s="5">
        <v>34</v>
      </c>
      <c r="Q1968" s="3"/>
    </row>
    <row x14ac:dyDescent="0.25" r="1969" customHeight="1" ht="16.5">
      <c r="A1969" s="5">
        <v>7480</v>
      </c>
      <c r="B1969" s="3" t="s">
        <v>6479</v>
      </c>
      <c r="C1969" s="3" t="s">
        <v>6480</v>
      </c>
      <c r="D1969" s="5">
        <v>8</v>
      </c>
      <c r="E1969" s="3" t="s">
        <v>64</v>
      </c>
      <c r="F1969" s="5">
        <v>8</v>
      </c>
      <c r="G1969" s="5">
        <v>62</v>
      </c>
      <c r="H1969" s="3" t="s">
        <v>4</v>
      </c>
      <c r="I1969" s="3" t="s">
        <v>4</v>
      </c>
      <c r="J1969" s="5">
        <v>3</v>
      </c>
      <c r="K1969" s="3" t="s">
        <v>6481</v>
      </c>
      <c r="L1969" s="48">
        <v>5.1</v>
      </c>
      <c r="M1969" s="5">
        <v>70</v>
      </c>
      <c r="N1969" s="48">
        <v>2.795</v>
      </c>
      <c r="O1969" s="48">
        <v>33.5897436</v>
      </c>
      <c r="P1969" s="5">
        <v>45</v>
      </c>
      <c r="Q1969" s="3"/>
    </row>
    <row x14ac:dyDescent="0.25" r="1970" customHeight="1" ht="16.5">
      <c r="A1970" s="5">
        <v>7483</v>
      </c>
      <c r="B1970" s="3" t="s">
        <v>1193</v>
      </c>
      <c r="C1970" s="3" t="s">
        <v>1194</v>
      </c>
      <c r="D1970" s="5">
        <v>9</v>
      </c>
      <c r="E1970" s="3" t="s">
        <v>120</v>
      </c>
      <c r="F1970" s="5">
        <v>7</v>
      </c>
      <c r="G1970" s="5">
        <v>4</v>
      </c>
      <c r="H1970" s="3" t="s">
        <v>4</v>
      </c>
      <c r="I1970" s="3" t="s">
        <v>4</v>
      </c>
      <c r="J1970" s="5">
        <v>3</v>
      </c>
      <c r="K1970" s="3" t="s">
        <v>1195</v>
      </c>
      <c r="L1970" s="48">
        <v>4.7</v>
      </c>
      <c r="M1970" s="5">
        <v>70</v>
      </c>
      <c r="N1970" s="48">
        <v>1.961</v>
      </c>
      <c r="O1970" s="48">
        <v>27.037037</v>
      </c>
      <c r="P1970" s="5">
        <v>27</v>
      </c>
      <c r="Q1970" s="3"/>
    </row>
    <row x14ac:dyDescent="0.25" r="1971" customHeight="1" ht="16.5">
      <c r="A1971" s="5">
        <v>7499</v>
      </c>
      <c r="B1971" s="3" t="s">
        <v>6482</v>
      </c>
      <c r="C1971" s="3" t="s">
        <v>6483</v>
      </c>
      <c r="D1971" s="5">
        <v>16</v>
      </c>
      <c r="E1971" s="3" t="s">
        <v>55</v>
      </c>
      <c r="F1971" s="5">
        <v>2</v>
      </c>
      <c r="G1971" s="5">
        <v>2</v>
      </c>
      <c r="H1971" s="3" t="s">
        <v>4</v>
      </c>
      <c r="I1971" s="3" t="s">
        <v>4</v>
      </c>
      <c r="J1971" s="5">
        <v>2</v>
      </c>
      <c r="K1971" s="3" t="s">
        <v>837</v>
      </c>
      <c r="L1971" s="5">
        <v>4</v>
      </c>
      <c r="M1971" s="5">
        <v>63</v>
      </c>
      <c r="N1971" s="48">
        <v>3.025</v>
      </c>
      <c r="O1971" s="48">
        <v>48.4375</v>
      </c>
      <c r="P1971" s="5">
        <v>27</v>
      </c>
      <c r="Q1971" s="3"/>
    </row>
    <row x14ac:dyDescent="0.25" r="1972" customHeight="1" ht="16.5">
      <c r="A1972" s="5">
        <v>7526</v>
      </c>
      <c r="B1972" s="3" t="s">
        <v>6484</v>
      </c>
      <c r="C1972" s="3" t="s">
        <v>6485</v>
      </c>
      <c r="D1972" s="5">
        <v>21</v>
      </c>
      <c r="E1972" s="3" t="s">
        <v>60</v>
      </c>
      <c r="F1972" s="5">
        <v>2</v>
      </c>
      <c r="G1972" s="5">
        <v>17</v>
      </c>
      <c r="H1972" s="3" t="s">
        <v>4</v>
      </c>
      <c r="I1972" s="3" t="s">
        <v>4</v>
      </c>
      <c r="J1972" s="5">
        <v>2</v>
      </c>
      <c r="K1972" s="3" t="s">
        <v>6486</v>
      </c>
      <c r="L1972" s="48">
        <v>2.7</v>
      </c>
      <c r="M1972" s="5">
        <v>60</v>
      </c>
      <c r="N1972" s="48">
        <v>1.535</v>
      </c>
      <c r="O1972" s="48">
        <v>67.582</v>
      </c>
      <c r="P1972" s="5">
        <v>24</v>
      </c>
      <c r="Q1972" s="3"/>
    </row>
    <row x14ac:dyDescent="0.25" r="1973" customHeight="1" ht="16.5">
      <c r="A1973" s="5">
        <v>7529</v>
      </c>
      <c r="B1973" s="3" t="s">
        <v>6487</v>
      </c>
      <c r="C1973" s="3" t="s">
        <v>6488</v>
      </c>
      <c r="D1973" s="5">
        <v>15</v>
      </c>
      <c r="E1973" s="3" t="s">
        <v>82</v>
      </c>
      <c r="F1973" s="5">
        <v>2</v>
      </c>
      <c r="G1973" s="5">
        <v>9</v>
      </c>
      <c r="H1973" s="3" t="s">
        <v>4</v>
      </c>
      <c r="I1973" s="3" t="s">
        <v>4</v>
      </c>
      <c r="J1973" s="55"/>
      <c r="K1973" s="3"/>
      <c r="L1973" s="48">
        <v>4.9</v>
      </c>
      <c r="M1973" s="5">
        <v>71</v>
      </c>
      <c r="N1973" s="48">
        <v>2.82</v>
      </c>
      <c r="O1973" s="48">
        <v>49.3421053</v>
      </c>
      <c r="P1973" s="5">
        <v>35</v>
      </c>
      <c r="Q1973" s="3"/>
    </row>
    <row x14ac:dyDescent="0.25" r="1974" customHeight="1" ht="16.5">
      <c r="A1974" s="5">
        <v>7534</v>
      </c>
      <c r="B1974" s="3" t="s">
        <v>6489</v>
      </c>
      <c r="C1974" s="3" t="s">
        <v>6490</v>
      </c>
      <c r="D1974" s="5">
        <v>16</v>
      </c>
      <c r="E1974" s="3" t="s">
        <v>55</v>
      </c>
      <c r="F1974" s="5">
        <v>50</v>
      </c>
      <c r="G1974" s="5">
        <v>50</v>
      </c>
      <c r="H1974" s="3" t="s">
        <v>3</v>
      </c>
      <c r="I1974" s="3" t="s">
        <v>4</v>
      </c>
      <c r="J1974" s="5">
        <v>3</v>
      </c>
      <c r="K1974" s="3" t="s">
        <v>6491</v>
      </c>
      <c r="L1974" s="48">
        <v>4.2</v>
      </c>
      <c r="M1974" s="5">
        <v>84</v>
      </c>
      <c r="N1974" s="48">
        <v>2.452</v>
      </c>
      <c r="O1974" s="48">
        <v>43.1034483</v>
      </c>
      <c r="P1974" s="5">
        <v>24</v>
      </c>
      <c r="Q1974" s="3"/>
    </row>
    <row x14ac:dyDescent="0.25" r="1975" customHeight="1" ht="16.5">
      <c r="A1975" s="5">
        <v>7594</v>
      </c>
      <c r="B1975" s="3" t="s">
        <v>6492</v>
      </c>
      <c r="C1975" s="3" t="s">
        <v>6493</v>
      </c>
      <c r="D1975" s="5">
        <v>16</v>
      </c>
      <c r="E1975" s="3" t="s">
        <v>55</v>
      </c>
      <c r="F1975" s="5">
        <v>25</v>
      </c>
      <c r="G1975" s="5">
        <v>25</v>
      </c>
      <c r="H1975" s="3" t="s">
        <v>4</v>
      </c>
      <c r="I1975" s="3" t="s">
        <v>4</v>
      </c>
      <c r="J1975" s="5">
        <v>2</v>
      </c>
      <c r="K1975" s="3" t="s">
        <v>6494</v>
      </c>
      <c r="L1975" s="48">
        <v>2.7</v>
      </c>
      <c r="M1975" s="5">
        <v>69</v>
      </c>
      <c r="N1975" s="48">
        <v>1.53</v>
      </c>
      <c r="O1975" s="48">
        <v>36.4285714</v>
      </c>
      <c r="P1975" s="5">
        <v>32</v>
      </c>
      <c r="Q1975" s="3"/>
    </row>
    <row x14ac:dyDescent="0.25" r="1976" customHeight="1" ht="16.5">
      <c r="A1976" s="5">
        <v>7726</v>
      </c>
      <c r="B1976" s="3" t="s">
        <v>6495</v>
      </c>
      <c r="C1976" s="3" t="s">
        <v>6496</v>
      </c>
      <c r="D1976" s="5">
        <v>8</v>
      </c>
      <c r="E1976" s="3" t="s">
        <v>64</v>
      </c>
      <c r="F1976" s="5">
        <v>20</v>
      </c>
      <c r="G1976" s="5">
        <v>120</v>
      </c>
      <c r="H1976" s="3" t="s">
        <v>4</v>
      </c>
      <c r="I1976" s="3" t="s">
        <v>4</v>
      </c>
      <c r="J1976" s="55"/>
      <c r="K1976" s="3"/>
      <c r="L1976" s="5">
        <v>6</v>
      </c>
      <c r="M1976" s="5">
        <v>69</v>
      </c>
      <c r="N1976" s="48">
        <v>3.056</v>
      </c>
      <c r="O1976" s="48">
        <v>50.3690037</v>
      </c>
      <c r="P1976" s="5">
        <v>71</v>
      </c>
      <c r="Q1976" s="3"/>
    </row>
    <row x14ac:dyDescent="0.25" r="1977" customHeight="1" ht="16.5">
      <c r="A1977" s="5">
        <v>7763</v>
      </c>
      <c r="B1977" s="3" t="s">
        <v>6497</v>
      </c>
      <c r="C1977" s="3" t="s">
        <v>6498</v>
      </c>
      <c r="D1977" s="5">
        <v>42</v>
      </c>
      <c r="E1977" s="3" t="s">
        <v>982</v>
      </c>
      <c r="F1977" s="5">
        <v>1</v>
      </c>
      <c r="G1977" s="5">
        <v>4</v>
      </c>
      <c r="H1977" s="3" t="s">
        <v>4</v>
      </c>
      <c r="I1977" s="3" t="s">
        <v>4</v>
      </c>
      <c r="J1977" s="5">
        <v>2</v>
      </c>
      <c r="K1977" s="3" t="s">
        <v>6499</v>
      </c>
      <c r="L1977" s="48">
        <v>2.6</v>
      </c>
      <c r="M1977" s="5">
        <v>68</v>
      </c>
      <c r="N1977" s="48">
        <v>1.728</v>
      </c>
      <c r="O1977" s="48">
        <v>69.8019802</v>
      </c>
      <c r="P1977" s="5">
        <v>14</v>
      </c>
      <c r="Q1977" s="3"/>
    </row>
    <row x14ac:dyDescent="0.25" r="1978" customHeight="1" ht="16.5">
      <c r="A1978" s="5">
        <v>7870</v>
      </c>
      <c r="B1978" s="3" t="s">
        <v>6500</v>
      </c>
      <c r="C1978" s="3" t="s">
        <v>6501</v>
      </c>
      <c r="D1978" s="5">
        <v>1</v>
      </c>
      <c r="E1978" s="3" t="s">
        <v>436</v>
      </c>
      <c r="F1978" s="5">
        <v>1</v>
      </c>
      <c r="G1978" s="5">
        <v>16</v>
      </c>
      <c r="H1978" s="3" t="s">
        <v>4</v>
      </c>
      <c r="I1978" s="3" t="s">
        <v>4</v>
      </c>
      <c r="J1978" s="55"/>
      <c r="K1978" s="3"/>
      <c r="L1978" s="48">
        <v>2.2</v>
      </c>
      <c r="M1978" s="5">
        <v>69</v>
      </c>
      <c r="N1978" s="48">
        <v>1.416</v>
      </c>
      <c r="O1978" s="48">
        <v>61.6935484</v>
      </c>
      <c r="P1978" s="5">
        <v>20</v>
      </c>
      <c r="Q1978" s="3"/>
    </row>
    <row x14ac:dyDescent="0.25" r="1979" customHeight="1" ht="16.5">
      <c r="A1979" s="5">
        <v>8049</v>
      </c>
      <c r="B1979" s="3" t="s">
        <v>868</v>
      </c>
      <c r="C1979" s="3" t="s">
        <v>869</v>
      </c>
      <c r="D1979" s="5">
        <v>8</v>
      </c>
      <c r="E1979" s="3" t="s">
        <v>64</v>
      </c>
      <c r="F1979" s="5">
        <v>4</v>
      </c>
      <c r="G1979" s="5">
        <v>5</v>
      </c>
      <c r="H1979" s="3" t="s">
        <v>4</v>
      </c>
      <c r="I1979" s="3" t="s">
        <v>4</v>
      </c>
      <c r="J1979" s="5">
        <v>3</v>
      </c>
      <c r="K1979" s="3" t="s">
        <v>870</v>
      </c>
      <c r="L1979" s="48">
        <v>5.8</v>
      </c>
      <c r="M1979" s="5">
        <v>68</v>
      </c>
      <c r="N1979" s="48">
        <v>3.358</v>
      </c>
      <c r="O1979" s="48">
        <v>59.2250923</v>
      </c>
      <c r="P1979" s="5">
        <v>27</v>
      </c>
      <c r="Q1979" s="3"/>
    </row>
    <row x14ac:dyDescent="0.25" r="1980" customHeight="1" ht="16.5">
      <c r="A1980" s="5">
        <v>8129</v>
      </c>
      <c r="B1980" s="3" t="s">
        <v>6502</v>
      </c>
      <c r="C1980" s="3" t="s">
        <v>6503</v>
      </c>
      <c r="D1980" s="5">
        <v>21</v>
      </c>
      <c r="E1980" s="3" t="s">
        <v>60</v>
      </c>
      <c r="F1980" s="5">
        <v>4</v>
      </c>
      <c r="G1980" s="5">
        <v>5</v>
      </c>
      <c r="H1980" s="3" t="s">
        <v>4</v>
      </c>
      <c r="I1980" s="3" t="s">
        <v>4</v>
      </c>
      <c r="J1980" s="55"/>
      <c r="K1980" s="3"/>
      <c r="L1980" s="48">
        <v>2.4</v>
      </c>
      <c r="M1980" s="5">
        <v>68</v>
      </c>
      <c r="N1980" s="48">
        <v>1.357</v>
      </c>
      <c r="O1980" s="48">
        <v>33.0882353</v>
      </c>
      <c r="P1980" s="5">
        <v>18</v>
      </c>
      <c r="Q1980" s="3"/>
    </row>
    <row x14ac:dyDescent="0.25" r="1981" customHeight="1" ht="16.5">
      <c r="A1981" s="5">
        <v>8206</v>
      </c>
      <c r="B1981" s="3" t="s">
        <v>800</v>
      </c>
      <c r="C1981" s="3" t="s">
        <v>801</v>
      </c>
      <c r="D1981" s="5">
        <v>8</v>
      </c>
      <c r="E1981" s="3" t="s">
        <v>64</v>
      </c>
      <c r="F1981" s="5">
        <v>28</v>
      </c>
      <c r="G1981" s="5">
        <v>56</v>
      </c>
      <c r="H1981" s="3" t="s">
        <v>4</v>
      </c>
      <c r="I1981" s="3" t="s">
        <v>4</v>
      </c>
      <c r="J1981" s="5">
        <v>3</v>
      </c>
      <c r="K1981" s="3" t="s">
        <v>802</v>
      </c>
      <c r="L1981" s="48">
        <v>5.5</v>
      </c>
      <c r="M1981" s="5">
        <v>64</v>
      </c>
      <c r="N1981" s="48">
        <v>3.212</v>
      </c>
      <c r="O1981" s="48">
        <v>46.5189873</v>
      </c>
      <c r="P1981" s="5">
        <v>39</v>
      </c>
      <c r="Q1981" s="3"/>
    </row>
    <row x14ac:dyDescent="0.25" r="1982" customHeight="1" ht="16.5">
      <c r="A1982" s="5">
        <v>8242</v>
      </c>
      <c r="B1982" s="3" t="s">
        <v>6504</v>
      </c>
      <c r="C1982" s="3" t="s">
        <v>6505</v>
      </c>
      <c r="D1982" s="5">
        <v>3</v>
      </c>
      <c r="E1982" s="3" t="s">
        <v>146</v>
      </c>
      <c r="F1982" s="5">
        <v>1</v>
      </c>
      <c r="G1982" s="5">
        <v>40</v>
      </c>
      <c r="H1982" s="3" t="s">
        <v>4</v>
      </c>
      <c r="I1982" s="3" t="s">
        <v>4</v>
      </c>
      <c r="J1982" s="5">
        <v>3</v>
      </c>
      <c r="K1982" s="3" t="s">
        <v>6506</v>
      </c>
      <c r="L1982" s="5">
        <v>3</v>
      </c>
      <c r="M1982" s="5">
        <v>63</v>
      </c>
      <c r="N1982" s="48">
        <v>1.774</v>
      </c>
      <c r="O1982" s="48">
        <v>41.1654135</v>
      </c>
      <c r="P1982" s="5">
        <v>35</v>
      </c>
      <c r="Q1982" s="3"/>
    </row>
    <row x14ac:dyDescent="0.25" r="1983" customHeight="1" ht="16.5">
      <c r="A1983" s="5">
        <v>8257</v>
      </c>
      <c r="B1983" s="3" t="s">
        <v>6507</v>
      </c>
      <c r="C1983" s="3" t="s">
        <v>6508</v>
      </c>
      <c r="D1983" s="5">
        <v>8</v>
      </c>
      <c r="E1983" s="3" t="s">
        <v>64</v>
      </c>
      <c r="F1983" s="5">
        <v>17</v>
      </c>
      <c r="G1983" s="5">
        <v>65</v>
      </c>
      <c r="H1983" s="3" t="s">
        <v>4</v>
      </c>
      <c r="I1983" s="3" t="s">
        <v>4</v>
      </c>
      <c r="J1983" s="5">
        <v>3</v>
      </c>
      <c r="K1983" s="3" t="s">
        <v>6509</v>
      </c>
      <c r="L1983" s="48">
        <v>5.4</v>
      </c>
      <c r="M1983" s="5">
        <v>64</v>
      </c>
      <c r="N1983" s="48">
        <v>3.37</v>
      </c>
      <c r="O1983" s="48">
        <v>59.5940959</v>
      </c>
      <c r="P1983" s="5">
        <v>38</v>
      </c>
      <c r="Q1983" s="3"/>
    </row>
    <row x14ac:dyDescent="0.25" r="1984" customHeight="1" ht="16.5">
      <c r="A1984" s="5">
        <v>8260</v>
      </c>
      <c r="B1984" s="3" t="s">
        <v>6510</v>
      </c>
      <c r="C1984" s="3" t="s">
        <v>6511</v>
      </c>
      <c r="D1984" s="5">
        <v>24</v>
      </c>
      <c r="E1984" s="3" t="s">
        <v>281</v>
      </c>
      <c r="F1984" s="5">
        <v>3</v>
      </c>
      <c r="G1984" s="5">
        <v>18</v>
      </c>
      <c r="H1984" s="3" t="s">
        <v>4</v>
      </c>
      <c r="I1984" s="3" t="s">
        <v>4</v>
      </c>
      <c r="J1984" s="5">
        <v>3</v>
      </c>
      <c r="K1984" s="3" t="s">
        <v>6512</v>
      </c>
      <c r="L1984" s="48">
        <v>2.8</v>
      </c>
      <c r="M1984" s="5">
        <v>64</v>
      </c>
      <c r="N1984" s="48">
        <v>1.581</v>
      </c>
      <c r="O1984" s="48">
        <v>33.4532374</v>
      </c>
      <c r="P1984" s="5">
        <v>28</v>
      </c>
      <c r="Q1984" s="3"/>
    </row>
    <row x14ac:dyDescent="0.25" r="1985" customHeight="1" ht="16.5">
      <c r="A1985" s="5">
        <v>8265</v>
      </c>
      <c r="B1985" s="3" t="s">
        <v>6513</v>
      </c>
      <c r="C1985" s="3" t="s">
        <v>6514</v>
      </c>
      <c r="D1985" s="5">
        <v>7</v>
      </c>
      <c r="E1985" s="3" t="s">
        <v>1210</v>
      </c>
      <c r="F1985" s="5">
        <v>2</v>
      </c>
      <c r="G1985" s="5">
        <v>64</v>
      </c>
      <c r="H1985" s="3" t="s">
        <v>4</v>
      </c>
      <c r="I1985" s="3" t="s">
        <v>4</v>
      </c>
      <c r="J1985" s="55"/>
      <c r="K1985" s="3"/>
      <c r="L1985" s="48">
        <v>2.7</v>
      </c>
      <c r="M1985" s="5">
        <v>74</v>
      </c>
      <c r="N1985" s="48">
        <v>1.563</v>
      </c>
      <c r="O1985" s="48">
        <v>40.4761905</v>
      </c>
      <c r="P1985" s="5">
        <v>21</v>
      </c>
      <c r="Q1985" s="3"/>
    </row>
    <row x14ac:dyDescent="0.25" r="1986" customHeight="1" ht="16.5">
      <c r="A1986" s="5">
        <v>8289</v>
      </c>
      <c r="B1986" s="3" t="s">
        <v>6515</v>
      </c>
      <c r="C1986" s="3" t="s">
        <v>6516</v>
      </c>
      <c r="D1986" s="5">
        <v>16</v>
      </c>
      <c r="E1986" s="3" t="s">
        <v>55</v>
      </c>
      <c r="F1986" s="5">
        <v>1</v>
      </c>
      <c r="G1986" s="5">
        <v>1</v>
      </c>
      <c r="H1986" s="3" t="s">
        <v>4</v>
      </c>
      <c r="I1986" s="3" t="s">
        <v>4</v>
      </c>
      <c r="J1986" s="55"/>
      <c r="K1986" s="3"/>
      <c r="L1986" s="48">
        <v>2.8</v>
      </c>
      <c r="M1986" s="5">
        <v>70</v>
      </c>
      <c r="N1986" s="48">
        <v>2.124</v>
      </c>
      <c r="O1986" s="48">
        <v>59.7619048</v>
      </c>
      <c r="P1986" s="5">
        <v>36</v>
      </c>
      <c r="Q1986" s="3"/>
    </row>
    <row x14ac:dyDescent="0.25" r="1987" customHeight="1" ht="16.5">
      <c r="A1987" s="5">
        <v>8302</v>
      </c>
      <c r="B1987" s="3" t="s">
        <v>6517</v>
      </c>
      <c r="C1987" s="3" t="s">
        <v>6518</v>
      </c>
      <c r="D1987" s="5">
        <v>19</v>
      </c>
      <c r="E1987" s="3" t="s">
        <v>116</v>
      </c>
      <c r="F1987" s="5">
        <v>4</v>
      </c>
      <c r="G1987" s="5">
        <v>31</v>
      </c>
      <c r="H1987" s="3" t="s">
        <v>4</v>
      </c>
      <c r="I1987" s="3" t="s">
        <v>4</v>
      </c>
      <c r="J1987" s="55"/>
      <c r="K1987" s="3"/>
      <c r="L1987" s="48">
        <v>4.2</v>
      </c>
      <c r="M1987" s="5">
        <v>72</v>
      </c>
      <c r="N1987" s="48">
        <v>2.365</v>
      </c>
      <c r="O1987" s="48">
        <v>39.4444444</v>
      </c>
      <c r="P1987" s="5">
        <v>32</v>
      </c>
      <c r="Q1987" s="3"/>
    </row>
    <row x14ac:dyDescent="0.25" r="1988" customHeight="1" ht="16.5">
      <c r="A1988" s="5">
        <v>8307</v>
      </c>
      <c r="B1988" s="3" t="s">
        <v>6519</v>
      </c>
      <c r="C1988" s="3" t="s">
        <v>6520</v>
      </c>
      <c r="D1988" s="5">
        <v>15</v>
      </c>
      <c r="E1988" s="3" t="s">
        <v>82</v>
      </c>
      <c r="F1988" s="5">
        <v>10</v>
      </c>
      <c r="G1988" s="5">
        <v>10</v>
      </c>
      <c r="H1988" s="3" t="s">
        <v>2</v>
      </c>
      <c r="I1988" s="3" t="s">
        <v>4</v>
      </c>
      <c r="J1988" s="55"/>
      <c r="K1988" s="3"/>
      <c r="L1988" s="48">
        <v>2.5</v>
      </c>
      <c r="M1988" s="5">
        <v>50</v>
      </c>
      <c r="N1988" s="48">
        <v>6.587</v>
      </c>
      <c r="O1988" s="48">
        <v>95.112782</v>
      </c>
      <c r="P1988" s="5">
        <v>33</v>
      </c>
      <c r="Q1988" s="3"/>
    </row>
    <row x14ac:dyDescent="0.25" r="1989" customHeight="1" ht="16.5">
      <c r="A1989" s="5">
        <v>8316</v>
      </c>
      <c r="B1989" s="3" t="s">
        <v>6521</v>
      </c>
      <c r="C1989" s="3" t="s">
        <v>6522</v>
      </c>
      <c r="D1989" s="5">
        <v>8</v>
      </c>
      <c r="E1989" s="3" t="s">
        <v>64</v>
      </c>
      <c r="F1989" s="5">
        <v>13</v>
      </c>
      <c r="G1989" s="5">
        <v>104</v>
      </c>
      <c r="H1989" s="3" t="s">
        <v>4</v>
      </c>
      <c r="I1989" s="3" t="s">
        <v>4</v>
      </c>
      <c r="J1989" s="55"/>
      <c r="K1989" s="3"/>
      <c r="L1989" s="48">
        <v>5.5</v>
      </c>
      <c r="M1989" s="5">
        <v>69</v>
      </c>
      <c r="N1989" s="48">
        <v>3.038</v>
      </c>
      <c r="O1989" s="48">
        <v>49.2619926</v>
      </c>
      <c r="P1989" s="5">
        <v>40</v>
      </c>
      <c r="Q1989" s="3"/>
    </row>
    <row x14ac:dyDescent="0.25" r="1990" customHeight="1" ht="16.5">
      <c r="A1990" s="5">
        <v>8339</v>
      </c>
      <c r="B1990" s="3" t="s">
        <v>6523</v>
      </c>
      <c r="C1990" s="3" t="s">
        <v>6524</v>
      </c>
      <c r="D1990" s="5">
        <v>19</v>
      </c>
      <c r="E1990" s="3" t="s">
        <v>116</v>
      </c>
      <c r="F1990" s="5">
        <v>4</v>
      </c>
      <c r="G1990" s="5">
        <v>10</v>
      </c>
      <c r="H1990" s="3" t="s">
        <v>4</v>
      </c>
      <c r="I1990" s="3" t="s">
        <v>4</v>
      </c>
      <c r="J1990" s="5">
        <v>3</v>
      </c>
      <c r="K1990" s="3" t="s">
        <v>6525</v>
      </c>
      <c r="L1990" s="48">
        <v>3.6</v>
      </c>
      <c r="M1990" s="5">
        <v>64</v>
      </c>
      <c r="N1990" s="48">
        <v>2.59</v>
      </c>
      <c r="O1990" s="48">
        <v>51.6949153</v>
      </c>
      <c r="P1990" s="5">
        <v>24</v>
      </c>
      <c r="Q1990" s="3"/>
    </row>
    <row x14ac:dyDescent="0.25" r="1991" customHeight="1" ht="16.5">
      <c r="A1991" s="5">
        <v>8351</v>
      </c>
      <c r="B1991" s="3" t="s">
        <v>6526</v>
      </c>
      <c r="C1991" s="3" t="s">
        <v>6527</v>
      </c>
      <c r="D1991" s="5">
        <v>15</v>
      </c>
      <c r="E1991" s="3" t="s">
        <v>82</v>
      </c>
      <c r="F1991" s="5">
        <v>1</v>
      </c>
      <c r="G1991" s="5">
        <v>2</v>
      </c>
      <c r="H1991" s="3" t="s">
        <v>3</v>
      </c>
      <c r="I1991" s="3" t="s">
        <v>4</v>
      </c>
      <c r="J1991" s="55"/>
      <c r="K1991" s="3"/>
      <c r="L1991" s="48">
        <v>2.5</v>
      </c>
      <c r="M1991" s="5">
        <v>83</v>
      </c>
      <c r="N1991" s="48">
        <v>1.585</v>
      </c>
      <c r="O1991" s="48">
        <v>46.969697</v>
      </c>
      <c r="P1991" s="5">
        <v>30</v>
      </c>
      <c r="Q1991" s="3"/>
    </row>
    <row x14ac:dyDescent="0.25" r="1992" customHeight="1" ht="16.5">
      <c r="A1992" s="5">
        <v>8504</v>
      </c>
      <c r="B1992" s="3" t="s">
        <v>6528</v>
      </c>
      <c r="C1992" s="3" t="s">
        <v>6529</v>
      </c>
      <c r="D1992" s="5">
        <v>16</v>
      </c>
      <c r="E1992" s="3" t="s">
        <v>55</v>
      </c>
      <c r="F1992" s="5">
        <v>15</v>
      </c>
      <c r="G1992" s="5">
        <v>15</v>
      </c>
      <c r="H1992" s="3" t="s">
        <v>4</v>
      </c>
      <c r="I1992" s="3" t="s">
        <v>4</v>
      </c>
      <c r="J1992" s="5">
        <v>3</v>
      </c>
      <c r="K1992" s="3" t="s">
        <v>6530</v>
      </c>
      <c r="L1992" s="48">
        <v>3.1</v>
      </c>
      <c r="M1992" s="5">
        <v>70</v>
      </c>
      <c r="N1992" s="48">
        <v>1.969</v>
      </c>
      <c r="O1992" s="48">
        <v>56.640625</v>
      </c>
      <c r="P1992" s="5">
        <v>37</v>
      </c>
      <c r="Q1992" s="3"/>
    </row>
    <row x14ac:dyDescent="0.25" r="1993" customHeight="1" ht="16.5">
      <c r="A1993" s="5">
        <v>8523</v>
      </c>
      <c r="B1993" s="3" t="s">
        <v>6531</v>
      </c>
      <c r="C1993" s="3" t="s">
        <v>6532</v>
      </c>
      <c r="D1993" s="5">
        <v>16</v>
      </c>
      <c r="E1993" s="3" t="s">
        <v>55</v>
      </c>
      <c r="F1993" s="5">
        <v>2</v>
      </c>
      <c r="G1993" s="5">
        <v>2</v>
      </c>
      <c r="H1993" s="3" t="s">
        <v>4</v>
      </c>
      <c r="I1993" s="3" t="s">
        <v>4</v>
      </c>
      <c r="J1993" s="55"/>
      <c r="K1993" s="3"/>
      <c r="L1993" s="48">
        <v>4.1</v>
      </c>
      <c r="M1993" s="5">
        <v>59</v>
      </c>
      <c r="N1993" s="48">
        <v>3.041</v>
      </c>
      <c r="O1993" s="48">
        <v>67.0731707</v>
      </c>
      <c r="P1993" s="5">
        <v>22</v>
      </c>
      <c r="Q1993" s="3"/>
    </row>
    <row x14ac:dyDescent="0.25" r="1994" customHeight="1" ht="16.5">
      <c r="A1994" s="5">
        <v>8527</v>
      </c>
      <c r="B1994" s="3" t="s">
        <v>6533</v>
      </c>
      <c r="C1994" s="3" t="s">
        <v>6534</v>
      </c>
      <c r="D1994" s="5">
        <v>15</v>
      </c>
      <c r="E1994" s="3" t="s">
        <v>82</v>
      </c>
      <c r="F1994" s="5">
        <v>3</v>
      </c>
      <c r="G1994" s="5">
        <v>8</v>
      </c>
      <c r="H1994" s="3" t="s">
        <v>4</v>
      </c>
      <c r="I1994" s="3" t="s">
        <v>4</v>
      </c>
      <c r="J1994" s="55"/>
      <c r="K1994" s="3"/>
      <c r="L1994" s="48">
        <v>2.5</v>
      </c>
      <c r="M1994" s="5">
        <v>58</v>
      </c>
      <c r="N1994" s="48">
        <v>2.712</v>
      </c>
      <c r="O1994" s="48">
        <v>62.5</v>
      </c>
      <c r="P1994" s="5">
        <v>21</v>
      </c>
      <c r="Q1994" s="3"/>
    </row>
    <row x14ac:dyDescent="0.25" r="1995" customHeight="1" ht="16.5">
      <c r="A1995" s="5">
        <v>8659</v>
      </c>
      <c r="B1995" s="3" t="s">
        <v>6535</v>
      </c>
      <c r="C1995" s="3" t="s">
        <v>6536</v>
      </c>
      <c r="D1995" s="5">
        <v>15</v>
      </c>
      <c r="E1995" s="3" t="s">
        <v>82</v>
      </c>
      <c r="F1995" s="5">
        <v>6</v>
      </c>
      <c r="G1995" s="5">
        <v>13</v>
      </c>
      <c r="H1995" s="3" t="s">
        <v>4</v>
      </c>
      <c r="I1995" s="3" t="s">
        <v>4</v>
      </c>
      <c r="J1995" s="5">
        <v>2</v>
      </c>
      <c r="K1995" s="3" t="s">
        <v>6537</v>
      </c>
      <c r="L1995" s="48">
        <v>4.5</v>
      </c>
      <c r="M1995" s="5">
        <v>70</v>
      </c>
      <c r="N1995" s="48">
        <v>3.319</v>
      </c>
      <c r="O1995" s="48">
        <v>54.6875</v>
      </c>
      <c r="P1995" s="5">
        <v>43</v>
      </c>
      <c r="Q1995" s="3"/>
    </row>
    <row x14ac:dyDescent="0.25" r="1996" customHeight="1" ht="16.5">
      <c r="A1996" s="5">
        <v>8816</v>
      </c>
      <c r="B1996" s="3" t="s">
        <v>6538</v>
      </c>
      <c r="C1996" s="3" t="s">
        <v>6539</v>
      </c>
      <c r="D1996" s="5">
        <v>21</v>
      </c>
      <c r="E1996" s="3" t="s">
        <v>60</v>
      </c>
      <c r="F1996" s="5">
        <v>41</v>
      </c>
      <c r="G1996" s="5">
        <v>118</v>
      </c>
      <c r="H1996" s="3" t="s">
        <v>4</v>
      </c>
      <c r="I1996" s="3" t="s">
        <v>4</v>
      </c>
      <c r="J1996" s="5">
        <v>3</v>
      </c>
      <c r="K1996" s="3" t="s">
        <v>6540</v>
      </c>
      <c r="L1996" s="48">
        <v>5.1</v>
      </c>
      <c r="M1996" s="5">
        <v>65</v>
      </c>
      <c r="N1996" s="48">
        <v>3.376</v>
      </c>
      <c r="O1996" s="48">
        <v>63.7254902</v>
      </c>
      <c r="P1996" s="5">
        <v>47</v>
      </c>
      <c r="Q1996" s="3"/>
    </row>
    <row x14ac:dyDescent="0.25" r="1997" customHeight="1" ht="16.5">
      <c r="A1997" s="5">
        <v>9219</v>
      </c>
      <c r="B1997" s="3" t="s">
        <v>6541</v>
      </c>
      <c r="C1997" s="3" t="s">
        <v>6542</v>
      </c>
      <c r="D1997" s="5">
        <v>8</v>
      </c>
      <c r="E1997" s="3" t="s">
        <v>64</v>
      </c>
      <c r="F1997" s="5">
        <v>27</v>
      </c>
      <c r="G1997" s="5">
        <v>87</v>
      </c>
      <c r="H1997" s="3" t="s">
        <v>4</v>
      </c>
      <c r="I1997" s="3" t="s">
        <v>4</v>
      </c>
      <c r="J1997" s="5">
        <v>3</v>
      </c>
      <c r="K1997" s="3" t="s">
        <v>6543</v>
      </c>
      <c r="L1997" s="48">
        <v>3.9</v>
      </c>
      <c r="M1997" s="5">
        <v>47</v>
      </c>
      <c r="N1997" s="48">
        <v>4.237</v>
      </c>
      <c r="O1997" s="48">
        <v>70.5387205</v>
      </c>
      <c r="P1997" s="5">
        <v>48</v>
      </c>
      <c r="Q1997" s="3"/>
    </row>
    <row x14ac:dyDescent="0.25" r="1998" customHeight="1" ht="16.5">
      <c r="A1998" s="5">
        <v>9288</v>
      </c>
      <c r="B1998" s="3" t="s">
        <v>458</v>
      </c>
      <c r="C1998" s="3" t="s">
        <v>459</v>
      </c>
      <c r="D1998" s="5">
        <v>22</v>
      </c>
      <c r="E1998" s="3" t="s">
        <v>75</v>
      </c>
      <c r="F1998" s="5">
        <v>1</v>
      </c>
      <c r="G1998" s="5">
        <v>1</v>
      </c>
      <c r="H1998" s="3" t="s">
        <v>4</v>
      </c>
      <c r="I1998" s="3" t="s">
        <v>4</v>
      </c>
      <c r="J1998" s="5">
        <v>2</v>
      </c>
      <c r="K1998" s="3" t="s">
        <v>137</v>
      </c>
      <c r="L1998" s="48">
        <v>3.5</v>
      </c>
      <c r="M1998" s="5">
        <v>63</v>
      </c>
      <c r="N1998" s="48">
        <v>1.811</v>
      </c>
      <c r="O1998" s="48">
        <v>33.6956522</v>
      </c>
      <c r="P1998" s="5">
        <v>24</v>
      </c>
      <c r="Q1998" s="3"/>
    </row>
    <row x14ac:dyDescent="0.25" r="1999" customHeight="1" ht="16.5">
      <c r="A1999" s="5">
        <v>9331</v>
      </c>
      <c r="B1999" s="3" t="s">
        <v>1318</v>
      </c>
      <c r="C1999" s="3" t="s">
        <v>1319</v>
      </c>
      <c r="D1999" s="5">
        <v>8</v>
      </c>
      <c r="E1999" s="3" t="s">
        <v>64</v>
      </c>
      <c r="F1999" s="5">
        <v>2</v>
      </c>
      <c r="G1999" s="5">
        <v>1</v>
      </c>
      <c r="H1999" s="3" t="s">
        <v>4</v>
      </c>
      <c r="I1999" s="3" t="s">
        <v>4</v>
      </c>
      <c r="J1999" s="5">
        <v>2</v>
      </c>
      <c r="K1999" s="3" t="s">
        <v>916</v>
      </c>
      <c r="L1999" s="48">
        <v>4.1</v>
      </c>
      <c r="M1999" s="5">
        <v>72</v>
      </c>
      <c r="N1999" s="48">
        <v>2.078</v>
      </c>
      <c r="O1999" s="48">
        <v>27.5</v>
      </c>
      <c r="P1999" s="5">
        <v>34</v>
      </c>
      <c r="Q1999" s="3"/>
    </row>
    <row x14ac:dyDescent="0.25" r="2000" customHeight="1" ht="16.5">
      <c r="A2000" s="5">
        <v>9334</v>
      </c>
      <c r="B2000" s="3" t="s">
        <v>6544</v>
      </c>
      <c r="C2000" s="3" t="s">
        <v>6545</v>
      </c>
      <c r="D2000" s="5">
        <v>16</v>
      </c>
      <c r="E2000" s="3" t="s">
        <v>55</v>
      </c>
      <c r="F2000" s="5">
        <v>13</v>
      </c>
      <c r="G2000" s="5">
        <v>13</v>
      </c>
      <c r="H2000" s="3" t="s">
        <v>4</v>
      </c>
      <c r="I2000" s="3" t="s">
        <v>4</v>
      </c>
      <c r="J2000" s="55"/>
      <c r="K2000" s="3"/>
      <c r="L2000" s="48">
        <v>2.7</v>
      </c>
      <c r="M2000" s="5">
        <v>67</v>
      </c>
      <c r="N2000" s="48">
        <v>1.474</v>
      </c>
      <c r="O2000" s="48">
        <v>32.421875</v>
      </c>
      <c r="P2000" s="5">
        <v>32</v>
      </c>
      <c r="Q2000" s="3"/>
    </row>
    <row x14ac:dyDescent="0.25" r="2001" customHeight="1" ht="16.5">
      <c r="A2001" s="5">
        <v>9431</v>
      </c>
      <c r="B2001" s="3" t="s">
        <v>6546</v>
      </c>
      <c r="C2001" s="3" t="s">
        <v>6547</v>
      </c>
      <c r="D2001" s="5">
        <v>42</v>
      </c>
      <c r="E2001" s="3" t="s">
        <v>982</v>
      </c>
      <c r="F2001" s="5">
        <v>2</v>
      </c>
      <c r="G2001" s="5">
        <v>14</v>
      </c>
      <c r="H2001" s="3" t="s">
        <v>4</v>
      </c>
      <c r="I2001" s="3" t="s">
        <v>4</v>
      </c>
      <c r="J2001" s="5">
        <v>3</v>
      </c>
      <c r="K2001" s="3" t="s">
        <v>6548</v>
      </c>
      <c r="L2001" s="5">
        <v>2</v>
      </c>
      <c r="M2001" s="5">
        <v>59</v>
      </c>
      <c r="N2001" s="48">
        <v>1.536</v>
      </c>
      <c r="O2001" s="48">
        <v>62.8712871</v>
      </c>
      <c r="P2001" s="5">
        <v>16</v>
      </c>
      <c r="Q2001" s="3"/>
    </row>
    <row x14ac:dyDescent="0.25" r="2002" customHeight="1" ht="16.5">
      <c r="A2002" s="5">
        <v>9492</v>
      </c>
      <c r="B2002" s="3" t="s">
        <v>6549</v>
      </c>
      <c r="C2002" s="3" t="s">
        <v>6550</v>
      </c>
      <c r="D2002" s="5">
        <v>15</v>
      </c>
      <c r="E2002" s="3" t="s">
        <v>82</v>
      </c>
      <c r="F2002" s="5">
        <v>1</v>
      </c>
      <c r="G2002" s="5">
        <v>6</v>
      </c>
      <c r="H2002" s="3" t="s">
        <v>3</v>
      </c>
      <c r="I2002" s="3" t="s">
        <v>4</v>
      </c>
      <c r="J2002" s="55"/>
      <c r="K2002" s="3"/>
      <c r="L2002" s="48">
        <v>6.1</v>
      </c>
      <c r="M2002" s="5">
        <v>83</v>
      </c>
      <c r="N2002" s="48">
        <v>3.083</v>
      </c>
      <c r="O2002" s="48">
        <v>44.4055944</v>
      </c>
      <c r="P2002" s="5">
        <v>47</v>
      </c>
      <c r="Q2002" s="3"/>
    </row>
    <row x14ac:dyDescent="0.25" r="2003" customHeight="1" ht="16.5">
      <c r="A2003" s="5">
        <v>9574</v>
      </c>
      <c r="B2003" s="3" t="s">
        <v>395</v>
      </c>
      <c r="C2003" s="3" t="s">
        <v>396</v>
      </c>
      <c r="D2003" s="5">
        <v>45</v>
      </c>
      <c r="E2003" s="3" t="s">
        <v>324</v>
      </c>
      <c r="F2003" s="5">
        <v>3</v>
      </c>
      <c r="G2003" s="5">
        <v>2</v>
      </c>
      <c r="H2003" s="3" t="s">
        <v>3</v>
      </c>
      <c r="I2003" s="3" t="s">
        <v>4</v>
      </c>
      <c r="J2003" s="5">
        <v>3</v>
      </c>
      <c r="K2003" s="3" t="s">
        <v>397</v>
      </c>
      <c r="L2003" s="48">
        <v>4.1</v>
      </c>
      <c r="M2003" s="5">
        <v>81</v>
      </c>
      <c r="N2003" s="48">
        <v>1.708</v>
      </c>
      <c r="O2003" s="48">
        <v>37.0466321</v>
      </c>
      <c r="P2003" s="5">
        <v>27</v>
      </c>
      <c r="Q2003" s="3"/>
    </row>
    <row x14ac:dyDescent="0.25" r="2004" customHeight="1" ht="16.5">
      <c r="A2004" s="5">
        <v>9608</v>
      </c>
      <c r="B2004" s="3" t="s">
        <v>6551</v>
      </c>
      <c r="C2004" s="3" t="s">
        <v>6552</v>
      </c>
      <c r="D2004" s="5">
        <v>6</v>
      </c>
      <c r="E2004" s="3" t="s">
        <v>56</v>
      </c>
      <c r="F2004" s="5">
        <v>1</v>
      </c>
      <c r="G2004" s="5">
        <v>11</v>
      </c>
      <c r="H2004" s="3" t="s">
        <v>4</v>
      </c>
      <c r="I2004" s="3" t="s">
        <v>4</v>
      </c>
      <c r="J2004" s="5">
        <v>2</v>
      </c>
      <c r="K2004" s="3" t="s">
        <v>6553</v>
      </c>
      <c r="L2004" s="48">
        <v>4.8</v>
      </c>
      <c r="M2004" s="5">
        <v>71</v>
      </c>
      <c r="N2004" s="48">
        <v>3.143</v>
      </c>
      <c r="O2004" s="48">
        <v>67.2413793</v>
      </c>
      <c r="P2004" s="5">
        <v>25</v>
      </c>
      <c r="Q2004" s="3"/>
    </row>
    <row x14ac:dyDescent="0.25" r="2005" customHeight="1" ht="16.5">
      <c r="A2005" s="5">
        <v>9620</v>
      </c>
      <c r="B2005" s="3" t="s">
        <v>6554</v>
      </c>
      <c r="C2005" s="3" t="s">
        <v>6555</v>
      </c>
      <c r="D2005" s="5">
        <v>16</v>
      </c>
      <c r="E2005" s="3" t="s">
        <v>55</v>
      </c>
      <c r="F2005" s="5">
        <v>4</v>
      </c>
      <c r="G2005" s="5">
        <v>4</v>
      </c>
      <c r="H2005" s="3" t="s">
        <v>3</v>
      </c>
      <c r="I2005" s="3" t="s">
        <v>4</v>
      </c>
      <c r="J2005" s="5">
        <v>2</v>
      </c>
      <c r="K2005" s="3" t="s">
        <v>6556</v>
      </c>
      <c r="L2005" s="48">
        <v>5.3</v>
      </c>
      <c r="M2005" s="5">
        <v>87</v>
      </c>
      <c r="N2005" s="48">
        <v>2.893</v>
      </c>
      <c r="O2005" s="48">
        <v>60.9375</v>
      </c>
      <c r="P2005" s="5">
        <v>44</v>
      </c>
      <c r="Q2005" s="3"/>
    </row>
    <row x14ac:dyDescent="0.25" r="2006" customHeight="1" ht="16.5">
      <c r="A2006" s="5">
        <v>9662</v>
      </c>
      <c r="B2006" s="3" t="s">
        <v>6557</v>
      </c>
      <c r="C2006" s="3" t="s">
        <v>6558</v>
      </c>
      <c r="D2006" s="5">
        <v>19</v>
      </c>
      <c r="E2006" s="3" t="s">
        <v>116</v>
      </c>
      <c r="F2006" s="5">
        <v>4</v>
      </c>
      <c r="G2006" s="5">
        <v>11</v>
      </c>
      <c r="H2006" s="3" t="s">
        <v>4</v>
      </c>
      <c r="I2006" s="3" t="s">
        <v>4</v>
      </c>
      <c r="J2006" s="5">
        <v>3</v>
      </c>
      <c r="K2006" s="3" t="s">
        <v>6559</v>
      </c>
      <c r="L2006" s="48">
        <v>4.2</v>
      </c>
      <c r="M2006" s="5">
        <v>63</v>
      </c>
      <c r="N2006" s="48">
        <v>2.754</v>
      </c>
      <c r="O2006" s="48">
        <v>52.7777778</v>
      </c>
      <c r="P2006" s="5">
        <v>26</v>
      </c>
      <c r="Q2006" s="3"/>
    </row>
    <row x14ac:dyDescent="0.25" r="2007" customHeight="1" ht="16.5">
      <c r="A2007" s="5">
        <v>9789</v>
      </c>
      <c r="B2007" s="3" t="s">
        <v>6560</v>
      </c>
      <c r="C2007" s="3" t="s">
        <v>6561</v>
      </c>
      <c r="D2007" s="5">
        <v>21</v>
      </c>
      <c r="E2007" s="3" t="s">
        <v>60</v>
      </c>
      <c r="F2007" s="5">
        <v>3</v>
      </c>
      <c r="G2007" s="5">
        <v>4</v>
      </c>
      <c r="H2007" s="3" t="s">
        <v>4</v>
      </c>
      <c r="I2007" s="3" t="s">
        <v>4</v>
      </c>
      <c r="J2007" s="5">
        <v>3</v>
      </c>
      <c r="K2007" s="3" t="s">
        <v>6562</v>
      </c>
      <c r="L2007" s="5">
        <v>4</v>
      </c>
      <c r="M2007" s="5">
        <v>69</v>
      </c>
      <c r="N2007" s="48">
        <v>2.169</v>
      </c>
      <c r="O2007" s="48">
        <v>39.2307692</v>
      </c>
      <c r="P2007" s="5">
        <v>20</v>
      </c>
      <c r="Q2007" s="3"/>
    </row>
    <row x14ac:dyDescent="0.25" r="2008" customHeight="1" ht="16.5">
      <c r="A2008" s="5">
        <v>9809</v>
      </c>
      <c r="B2008" s="3" t="s">
        <v>1504</v>
      </c>
      <c r="C2008" s="3" t="s">
        <v>1505</v>
      </c>
      <c r="D2008" s="5">
        <v>15</v>
      </c>
      <c r="E2008" s="3" t="s">
        <v>82</v>
      </c>
      <c r="F2008" s="5">
        <v>9</v>
      </c>
      <c r="G2008" s="5">
        <v>17</v>
      </c>
      <c r="H2008" s="3" t="s">
        <v>3</v>
      </c>
      <c r="I2008" s="3" t="s">
        <v>4</v>
      </c>
      <c r="J2008" s="5">
        <v>2</v>
      </c>
      <c r="K2008" s="3" t="s">
        <v>1506</v>
      </c>
      <c r="L2008" s="48">
        <v>5.9</v>
      </c>
      <c r="M2008" s="5">
        <v>81</v>
      </c>
      <c r="N2008" s="48">
        <v>3.437</v>
      </c>
      <c r="O2008" s="48">
        <v>52.8409091</v>
      </c>
      <c r="P2008" s="5">
        <v>51</v>
      </c>
      <c r="Q2008" s="3"/>
    </row>
    <row x14ac:dyDescent="0.25" r="2009" customHeight="1" ht="16.5">
      <c r="A2009" s="5">
        <v>10226</v>
      </c>
      <c r="B2009" s="3" t="s">
        <v>6563</v>
      </c>
      <c r="C2009" s="3" t="s">
        <v>6564</v>
      </c>
      <c r="D2009" s="5">
        <v>8</v>
      </c>
      <c r="E2009" s="3" t="s">
        <v>64</v>
      </c>
      <c r="F2009" s="5">
        <v>57</v>
      </c>
      <c r="G2009" s="5">
        <v>161</v>
      </c>
      <c r="H2009" s="3" t="s">
        <v>4</v>
      </c>
      <c r="I2009" s="3" t="s">
        <v>4</v>
      </c>
      <c r="J2009" s="5">
        <v>3</v>
      </c>
      <c r="K2009" s="3" t="s">
        <v>6565</v>
      </c>
      <c r="L2009" s="48">
        <v>4.4</v>
      </c>
      <c r="M2009" s="5">
        <v>65</v>
      </c>
      <c r="N2009" s="48">
        <v>2.914</v>
      </c>
      <c r="O2009" s="48">
        <v>49.2592593</v>
      </c>
      <c r="P2009" s="5">
        <v>34</v>
      </c>
      <c r="Q2009" s="3"/>
    </row>
    <row x14ac:dyDescent="0.25" r="2010" customHeight="1" ht="16.5">
      <c r="A2010" s="5">
        <v>10229</v>
      </c>
      <c r="B2010" s="3" t="s">
        <v>6566</v>
      </c>
      <c r="C2010" s="3" t="s">
        <v>6567</v>
      </c>
      <c r="D2010" s="5">
        <v>19</v>
      </c>
      <c r="E2010" s="3" t="s">
        <v>116</v>
      </c>
      <c r="F2010" s="5">
        <v>1</v>
      </c>
      <c r="G2010" s="5">
        <v>3</v>
      </c>
      <c r="H2010" s="3" t="s">
        <v>4</v>
      </c>
      <c r="I2010" s="3" t="s">
        <v>4</v>
      </c>
      <c r="J2010" s="5">
        <v>3</v>
      </c>
      <c r="K2010" s="3" t="s">
        <v>6568</v>
      </c>
      <c r="L2010" s="48">
        <v>2.9</v>
      </c>
      <c r="M2010" s="5">
        <v>65</v>
      </c>
      <c r="N2010" s="48">
        <v>1.598</v>
      </c>
      <c r="O2010" s="48">
        <v>45.7746479</v>
      </c>
      <c r="P2010" s="5">
        <v>19</v>
      </c>
      <c r="Q2010" s="3"/>
    </row>
    <row x14ac:dyDescent="0.25" r="2011" customHeight="1" ht="16.5">
      <c r="A2011" s="5">
        <v>10243</v>
      </c>
      <c r="B2011" s="3" t="s">
        <v>6569</v>
      </c>
      <c r="C2011" s="3" t="s">
        <v>6570</v>
      </c>
      <c r="D2011" s="5">
        <v>16</v>
      </c>
      <c r="E2011" s="3" t="s">
        <v>55</v>
      </c>
      <c r="F2011" s="5">
        <v>6</v>
      </c>
      <c r="G2011" s="5">
        <v>6</v>
      </c>
      <c r="H2011" s="3" t="s">
        <v>4</v>
      </c>
      <c r="I2011" s="3" t="s">
        <v>4</v>
      </c>
      <c r="J2011" s="5">
        <v>2</v>
      </c>
      <c r="K2011" s="3" t="s">
        <v>6571</v>
      </c>
      <c r="L2011" s="5">
        <v>7</v>
      </c>
      <c r="M2011" s="5">
        <v>73</v>
      </c>
      <c r="N2011" s="48">
        <v>4.58</v>
      </c>
      <c r="O2011" s="48">
        <v>69.9367089</v>
      </c>
      <c r="P2011" s="5">
        <v>26</v>
      </c>
      <c r="Q2011" s="3"/>
    </row>
    <row x14ac:dyDescent="0.25" r="2012" customHeight="1" ht="16.5">
      <c r="A2012" s="5">
        <v>10246</v>
      </c>
      <c r="B2012" s="3" t="s">
        <v>6572</v>
      </c>
      <c r="C2012" s="3" t="s">
        <v>6573</v>
      </c>
      <c r="D2012" s="5">
        <v>16</v>
      </c>
      <c r="E2012" s="3" t="s">
        <v>55</v>
      </c>
      <c r="F2012" s="5">
        <v>14</v>
      </c>
      <c r="G2012" s="5">
        <v>14</v>
      </c>
      <c r="H2012" s="3" t="s">
        <v>3</v>
      </c>
      <c r="I2012" s="3" t="s">
        <v>4</v>
      </c>
      <c r="J2012" s="55"/>
      <c r="K2012" s="3"/>
      <c r="L2012" s="48">
        <v>4.2</v>
      </c>
      <c r="M2012" s="5">
        <v>83</v>
      </c>
      <c r="N2012" s="48">
        <v>1.713</v>
      </c>
      <c r="O2012" s="48">
        <v>48.046875</v>
      </c>
      <c r="P2012" s="5">
        <v>36</v>
      </c>
      <c r="Q2012" s="3"/>
    </row>
    <row x14ac:dyDescent="0.25" r="2013" customHeight="1" ht="16.5">
      <c r="A2013" s="5">
        <v>10260</v>
      </c>
      <c r="B2013" s="3" t="s">
        <v>6574</v>
      </c>
      <c r="C2013" s="3" t="s">
        <v>6575</v>
      </c>
      <c r="D2013" s="5">
        <v>16</v>
      </c>
      <c r="E2013" s="3" t="s">
        <v>55</v>
      </c>
      <c r="F2013" s="5">
        <v>4</v>
      </c>
      <c r="G2013" s="5">
        <v>4</v>
      </c>
      <c r="H2013" s="3" t="s">
        <v>4</v>
      </c>
      <c r="I2013" s="3" t="s">
        <v>4</v>
      </c>
      <c r="J2013" s="55"/>
      <c r="K2013" s="3"/>
      <c r="L2013" s="48">
        <v>3.8</v>
      </c>
      <c r="M2013" s="5">
        <v>70</v>
      </c>
      <c r="N2013" s="48">
        <v>2.19</v>
      </c>
      <c r="O2013" s="48">
        <v>46.2406015</v>
      </c>
      <c r="P2013" s="5">
        <v>22</v>
      </c>
      <c r="Q2013" s="3"/>
    </row>
    <row x14ac:dyDescent="0.25" r="2014" customHeight="1" ht="16.5">
      <c r="A2014" s="5">
        <v>10273</v>
      </c>
      <c r="B2014" s="3" t="s">
        <v>6576</v>
      </c>
      <c r="C2014" s="3" t="s">
        <v>6577</v>
      </c>
      <c r="D2014" s="5">
        <v>48</v>
      </c>
      <c r="E2014" s="3" t="s">
        <v>68</v>
      </c>
      <c r="F2014" s="5">
        <v>1</v>
      </c>
      <c r="G2014" s="5">
        <v>2</v>
      </c>
      <c r="H2014" s="3" t="s">
        <v>4</v>
      </c>
      <c r="I2014" s="3" t="s">
        <v>4</v>
      </c>
      <c r="J2014" s="5">
        <v>3</v>
      </c>
      <c r="K2014" s="3" t="s">
        <v>4390</v>
      </c>
      <c r="L2014" s="48">
        <v>3.3</v>
      </c>
      <c r="M2014" s="5">
        <v>68</v>
      </c>
      <c r="N2014" s="48">
        <v>1.624</v>
      </c>
      <c r="O2014" s="48">
        <v>36.5168539</v>
      </c>
      <c r="P2014" s="5">
        <v>16</v>
      </c>
      <c r="Q2014" s="3"/>
    </row>
    <row x14ac:dyDescent="0.25" r="2015" customHeight="1" ht="16.5">
      <c r="A2015" s="5">
        <v>10276</v>
      </c>
      <c r="B2015" s="3" t="s">
        <v>6578</v>
      </c>
      <c r="C2015" s="3" t="s">
        <v>6579</v>
      </c>
      <c r="D2015" s="5">
        <v>15</v>
      </c>
      <c r="E2015" s="3" t="s">
        <v>82</v>
      </c>
      <c r="F2015" s="5">
        <v>26</v>
      </c>
      <c r="G2015" s="5">
        <v>69</v>
      </c>
      <c r="H2015" s="3" t="s">
        <v>3</v>
      </c>
      <c r="I2015" s="3" t="s">
        <v>4</v>
      </c>
      <c r="J2015" s="55"/>
      <c r="K2015" s="3"/>
      <c r="L2015" s="48">
        <v>4.9</v>
      </c>
      <c r="M2015" s="5">
        <v>80</v>
      </c>
      <c r="N2015" s="48">
        <v>2.685</v>
      </c>
      <c r="O2015" s="48">
        <v>45.8333333</v>
      </c>
      <c r="P2015" s="5">
        <v>48</v>
      </c>
      <c r="Q2015" s="3"/>
    </row>
    <row x14ac:dyDescent="0.25" r="2016" customHeight="1" ht="16.5">
      <c r="A2016" s="5">
        <v>10310</v>
      </c>
      <c r="B2016" s="3" t="s">
        <v>6580</v>
      </c>
      <c r="C2016" s="3" t="s">
        <v>6581</v>
      </c>
      <c r="D2016" s="5">
        <v>18</v>
      </c>
      <c r="E2016" s="3" t="s">
        <v>196</v>
      </c>
      <c r="F2016" s="5">
        <v>5</v>
      </c>
      <c r="G2016" s="5">
        <v>5</v>
      </c>
      <c r="H2016" s="3" t="s">
        <v>4</v>
      </c>
      <c r="I2016" s="3" t="s">
        <v>4</v>
      </c>
      <c r="J2016" s="5">
        <v>3</v>
      </c>
      <c r="K2016" s="3" t="s">
        <v>6582</v>
      </c>
      <c r="L2016" s="48">
        <v>4.1</v>
      </c>
      <c r="M2016" s="5">
        <v>63</v>
      </c>
      <c r="N2016" s="48">
        <v>2.22</v>
      </c>
      <c r="O2016" s="48">
        <v>40.8045977</v>
      </c>
      <c r="P2016" s="5">
        <v>31</v>
      </c>
      <c r="Q2016" s="3"/>
    </row>
    <row x14ac:dyDescent="0.25" r="2017" customHeight="1" ht="16.5">
      <c r="A2017" s="5">
        <v>10334</v>
      </c>
      <c r="B2017" s="3" t="s">
        <v>6583</v>
      </c>
      <c r="C2017" s="3" t="s">
        <v>6584</v>
      </c>
      <c r="D2017" s="5">
        <v>8</v>
      </c>
      <c r="E2017" s="3" t="s">
        <v>64</v>
      </c>
      <c r="F2017" s="5">
        <v>22</v>
      </c>
      <c r="G2017" s="5">
        <v>69</v>
      </c>
      <c r="H2017" s="3" t="s">
        <v>4</v>
      </c>
      <c r="I2017" s="3" t="s">
        <v>4</v>
      </c>
      <c r="J2017" s="5">
        <v>2</v>
      </c>
      <c r="K2017" s="3" t="s">
        <v>6585</v>
      </c>
      <c r="L2017" s="48">
        <v>4.5</v>
      </c>
      <c r="M2017" s="5">
        <v>69</v>
      </c>
      <c r="N2017" s="48">
        <v>2.726</v>
      </c>
      <c r="O2017" s="48">
        <v>42.2509225</v>
      </c>
      <c r="P2017" s="5">
        <v>33</v>
      </c>
      <c r="Q2017" s="3"/>
    </row>
    <row x14ac:dyDescent="0.25" r="2018" customHeight="1" ht="16.5">
      <c r="A2018" s="5">
        <v>10348</v>
      </c>
      <c r="B2018" s="3" t="s">
        <v>6586</v>
      </c>
      <c r="C2018" s="3" t="s">
        <v>6587</v>
      </c>
      <c r="D2018" s="5">
        <v>15</v>
      </c>
      <c r="E2018" s="3" t="s">
        <v>82</v>
      </c>
      <c r="F2018" s="5">
        <v>3</v>
      </c>
      <c r="G2018" s="5">
        <v>9</v>
      </c>
      <c r="H2018" s="3" t="s">
        <v>4</v>
      </c>
      <c r="I2018" s="3" t="s">
        <v>4</v>
      </c>
      <c r="J2018" s="55"/>
      <c r="K2018" s="3"/>
      <c r="L2018" s="48">
        <v>3.4</v>
      </c>
      <c r="M2018" s="5">
        <v>68</v>
      </c>
      <c r="N2018" s="48">
        <v>1.985</v>
      </c>
      <c r="O2018" s="48">
        <v>45.2941176</v>
      </c>
      <c r="P2018" s="5">
        <v>28</v>
      </c>
      <c r="Q2018" s="3"/>
    </row>
    <row x14ac:dyDescent="0.25" r="2019" customHeight="1" ht="16.5">
      <c r="A2019" s="5">
        <v>10367</v>
      </c>
      <c r="B2019" s="3" t="s">
        <v>6588</v>
      </c>
      <c r="C2019" s="3" t="s">
        <v>6589</v>
      </c>
      <c r="D2019" s="5">
        <v>4</v>
      </c>
      <c r="E2019" s="3" t="s">
        <v>243</v>
      </c>
      <c r="F2019" s="5">
        <v>1</v>
      </c>
      <c r="G2019" s="5">
        <v>27</v>
      </c>
      <c r="H2019" s="3" t="s">
        <v>4</v>
      </c>
      <c r="I2019" s="3" t="s">
        <v>4</v>
      </c>
      <c r="J2019" s="5">
        <v>2</v>
      </c>
      <c r="K2019" s="3" t="s">
        <v>6590</v>
      </c>
      <c r="L2019" s="48">
        <v>2.7</v>
      </c>
      <c r="M2019" s="5">
        <v>70</v>
      </c>
      <c r="N2019" s="48">
        <v>1.633</v>
      </c>
      <c r="O2019" s="48">
        <v>68.1451613</v>
      </c>
      <c r="P2019" s="5">
        <v>23</v>
      </c>
      <c r="Q2019" s="3"/>
    </row>
    <row x14ac:dyDescent="0.25" r="2020" customHeight="1" ht="16.5">
      <c r="A2020" s="5">
        <v>10375</v>
      </c>
      <c r="B2020" s="3" t="s">
        <v>6591</v>
      </c>
      <c r="C2020" s="3" t="s">
        <v>6592</v>
      </c>
      <c r="D2020" s="5">
        <v>8</v>
      </c>
      <c r="E2020" s="3" t="s">
        <v>64</v>
      </c>
      <c r="F2020" s="5">
        <v>27</v>
      </c>
      <c r="G2020" s="5">
        <v>100</v>
      </c>
      <c r="H2020" s="3" t="s">
        <v>4</v>
      </c>
      <c r="I2020" s="3" t="s">
        <v>4</v>
      </c>
      <c r="J2020" s="5">
        <v>3</v>
      </c>
      <c r="K2020" s="3" t="s">
        <v>6593</v>
      </c>
      <c r="L2020" s="5">
        <v>5</v>
      </c>
      <c r="M2020" s="5">
        <v>68</v>
      </c>
      <c r="N2020" s="48">
        <v>2.959</v>
      </c>
      <c r="O2020" s="48">
        <v>53.8043478</v>
      </c>
      <c r="P2020" s="5">
        <v>41</v>
      </c>
      <c r="Q2020" s="3"/>
    </row>
    <row x14ac:dyDescent="0.25" r="2021" customHeight="1" ht="16.5">
      <c r="A2021" s="5">
        <v>10475</v>
      </c>
      <c r="B2021" s="3" t="s">
        <v>6594</v>
      </c>
      <c r="C2021" s="3" t="s">
        <v>6595</v>
      </c>
      <c r="D2021" s="5">
        <v>16</v>
      </c>
      <c r="E2021" s="3" t="s">
        <v>55</v>
      </c>
      <c r="F2021" s="5">
        <v>4</v>
      </c>
      <c r="G2021" s="5">
        <v>4</v>
      </c>
      <c r="H2021" s="3" t="s">
        <v>4</v>
      </c>
      <c r="I2021" s="3" t="s">
        <v>4</v>
      </c>
      <c r="J2021" s="55"/>
      <c r="K2021" s="3"/>
      <c r="L2021" s="48">
        <v>5.5</v>
      </c>
      <c r="M2021" s="5">
        <v>63</v>
      </c>
      <c r="N2021" s="5">
        <v>3</v>
      </c>
      <c r="O2021" s="48">
        <v>41.4556962</v>
      </c>
      <c r="P2021" s="7"/>
      <c r="Q2021" s="3"/>
    </row>
    <row x14ac:dyDescent="0.25" r="2022" customHeight="1" ht="16.5">
      <c r="A2022" s="5">
        <v>10489</v>
      </c>
      <c r="B2022" s="3" t="s">
        <v>1259</v>
      </c>
      <c r="C2022" s="3" t="s">
        <v>1260</v>
      </c>
      <c r="D2022" s="5">
        <v>22</v>
      </c>
      <c r="E2022" s="3" t="s">
        <v>75</v>
      </c>
      <c r="F2022" s="5">
        <v>4</v>
      </c>
      <c r="G2022" s="5">
        <v>6</v>
      </c>
      <c r="H2022" s="3" t="s">
        <v>3</v>
      </c>
      <c r="I2022" s="3" t="s">
        <v>4</v>
      </c>
      <c r="J2022" s="5">
        <v>2</v>
      </c>
      <c r="K2022" s="3" t="s">
        <v>658</v>
      </c>
      <c r="L2022" s="48">
        <v>3.8</v>
      </c>
      <c r="M2022" s="5">
        <v>74</v>
      </c>
      <c r="N2022" s="48">
        <v>2.205</v>
      </c>
      <c r="O2022" s="48">
        <v>89.0243902</v>
      </c>
      <c r="P2022" s="5">
        <v>29</v>
      </c>
      <c r="Q2022" s="3"/>
    </row>
    <row x14ac:dyDescent="0.25" r="2023" customHeight="1" ht="16.5">
      <c r="A2023" s="5">
        <v>10499</v>
      </c>
      <c r="B2023" s="3" t="s">
        <v>1386</v>
      </c>
      <c r="C2023" s="3" t="s">
        <v>1387</v>
      </c>
      <c r="D2023" s="5">
        <v>6</v>
      </c>
      <c r="E2023" s="3" t="s">
        <v>56</v>
      </c>
      <c r="F2023" s="5">
        <v>18</v>
      </c>
      <c r="G2023" s="5">
        <v>40</v>
      </c>
      <c r="H2023" s="3" t="s">
        <v>4</v>
      </c>
      <c r="I2023" s="3" t="s">
        <v>4</v>
      </c>
      <c r="J2023" s="5">
        <v>3</v>
      </c>
      <c r="K2023" s="3" t="s">
        <v>1388</v>
      </c>
      <c r="L2023" s="48">
        <v>5.6</v>
      </c>
      <c r="M2023" s="5">
        <v>73</v>
      </c>
      <c r="N2023" s="48">
        <v>3.121</v>
      </c>
      <c r="O2023" s="48">
        <v>60.3448276</v>
      </c>
      <c r="P2023" s="5">
        <v>35</v>
      </c>
      <c r="Q2023" s="3"/>
    </row>
    <row x14ac:dyDescent="0.25" r="2024" customHeight="1" ht="16.5">
      <c r="A2024" s="5">
        <v>10583</v>
      </c>
      <c r="B2024" s="3" t="s">
        <v>6596</v>
      </c>
      <c r="C2024" s="3" t="s">
        <v>6597</v>
      </c>
      <c r="D2024" s="5">
        <v>16</v>
      </c>
      <c r="E2024" s="3" t="s">
        <v>55</v>
      </c>
      <c r="F2024" s="5">
        <v>9</v>
      </c>
      <c r="G2024" s="5">
        <v>9</v>
      </c>
      <c r="H2024" s="3" t="s">
        <v>3</v>
      </c>
      <c r="I2024" s="3" t="s">
        <v>4</v>
      </c>
      <c r="J2024" s="5">
        <v>3</v>
      </c>
      <c r="K2024" s="3" t="s">
        <v>6598</v>
      </c>
      <c r="L2024" s="48">
        <v>4.2</v>
      </c>
      <c r="M2024" s="5">
        <v>82</v>
      </c>
      <c r="N2024" s="48">
        <v>2.098</v>
      </c>
      <c r="O2024" s="48">
        <v>51.9230769</v>
      </c>
      <c r="P2024" s="5">
        <v>29</v>
      </c>
      <c r="Q2024" s="3"/>
    </row>
    <row x14ac:dyDescent="0.25" r="2025" customHeight="1" ht="16.5">
      <c r="A2025" s="5">
        <v>10622</v>
      </c>
      <c r="B2025" s="3" t="s">
        <v>6599</v>
      </c>
      <c r="C2025" s="3" t="s">
        <v>6600</v>
      </c>
      <c r="D2025" s="5">
        <v>16</v>
      </c>
      <c r="E2025" s="3" t="s">
        <v>55</v>
      </c>
      <c r="F2025" s="5">
        <v>1</v>
      </c>
      <c r="G2025" s="5">
        <v>1</v>
      </c>
      <c r="H2025" s="3" t="s">
        <v>4</v>
      </c>
      <c r="I2025" s="3" t="s">
        <v>4</v>
      </c>
      <c r="J2025" s="55"/>
      <c r="K2025" s="3"/>
      <c r="L2025" s="48">
        <v>2.3</v>
      </c>
      <c r="M2025" s="5">
        <v>74</v>
      </c>
      <c r="N2025" s="48">
        <v>1.44</v>
      </c>
      <c r="O2025" s="48">
        <v>42.6829268</v>
      </c>
      <c r="P2025" s="5">
        <v>18</v>
      </c>
      <c r="Q2025" s="3"/>
    </row>
    <row x14ac:dyDescent="0.25" r="2026" customHeight="1" ht="16.5">
      <c r="A2026" s="5">
        <v>10671</v>
      </c>
      <c r="B2026" s="3" t="s">
        <v>6601</v>
      </c>
      <c r="C2026" s="3" t="s">
        <v>6602</v>
      </c>
      <c r="D2026" s="5">
        <v>50</v>
      </c>
      <c r="E2026" s="3" t="s">
        <v>758</v>
      </c>
      <c r="F2026" s="5">
        <v>1</v>
      </c>
      <c r="G2026" s="5">
        <v>1</v>
      </c>
      <c r="H2026" s="3" t="s">
        <v>4</v>
      </c>
      <c r="I2026" s="3" t="s">
        <v>4</v>
      </c>
      <c r="J2026" s="5">
        <v>2</v>
      </c>
      <c r="K2026" s="3" t="s">
        <v>6603</v>
      </c>
      <c r="L2026" s="48">
        <v>2.5</v>
      </c>
      <c r="M2026" s="5">
        <v>56</v>
      </c>
      <c r="N2026" s="48">
        <v>2.656</v>
      </c>
      <c r="O2026" s="48">
        <v>68.134715</v>
      </c>
      <c r="P2026" s="5">
        <v>24</v>
      </c>
      <c r="Q2026" s="3"/>
    </row>
    <row x14ac:dyDescent="0.25" r="2027" customHeight="1" ht="16.5">
      <c r="A2027" s="5">
        <v>10700</v>
      </c>
      <c r="B2027" s="3" t="s">
        <v>6604</v>
      </c>
      <c r="C2027" s="3" t="s">
        <v>6605</v>
      </c>
      <c r="D2027" s="5">
        <v>15</v>
      </c>
      <c r="E2027" s="3" t="s">
        <v>82</v>
      </c>
      <c r="F2027" s="5">
        <v>2</v>
      </c>
      <c r="G2027" s="5">
        <v>2</v>
      </c>
      <c r="H2027" s="3" t="s">
        <v>3</v>
      </c>
      <c r="I2027" s="3" t="s">
        <v>4</v>
      </c>
      <c r="J2027" s="55"/>
      <c r="K2027" s="3"/>
      <c r="L2027" s="48">
        <v>5.3</v>
      </c>
      <c r="M2027" s="5">
        <v>84</v>
      </c>
      <c r="N2027" s="48">
        <v>2.759</v>
      </c>
      <c r="O2027" s="48">
        <v>53.1862745</v>
      </c>
      <c r="P2027" s="5">
        <v>37</v>
      </c>
      <c r="Q2027" s="3"/>
    </row>
    <row x14ac:dyDescent="0.25" r="2028" customHeight="1" ht="16.5">
      <c r="A2028" s="5">
        <v>10735</v>
      </c>
      <c r="B2028" s="3" t="s">
        <v>148</v>
      </c>
      <c r="C2028" s="3" t="s">
        <v>149</v>
      </c>
      <c r="D2028" s="5">
        <v>15</v>
      </c>
      <c r="E2028" s="3" t="s">
        <v>82</v>
      </c>
      <c r="F2028" s="5">
        <v>3</v>
      </c>
      <c r="G2028" s="5">
        <v>1</v>
      </c>
      <c r="H2028" s="3" t="s">
        <v>4</v>
      </c>
      <c r="I2028" s="3" t="s">
        <v>4</v>
      </c>
      <c r="J2028" s="5">
        <v>2</v>
      </c>
      <c r="K2028" s="3" t="s">
        <v>150</v>
      </c>
      <c r="L2028" s="48">
        <v>3.3</v>
      </c>
      <c r="M2028" s="5">
        <v>64</v>
      </c>
      <c r="N2028" s="48">
        <v>1.967</v>
      </c>
      <c r="O2028" s="48">
        <v>64.2857143</v>
      </c>
      <c r="P2028" s="5">
        <v>33</v>
      </c>
      <c r="Q2028" s="3"/>
    </row>
    <row x14ac:dyDescent="0.25" r="2029" customHeight="1" ht="16.5">
      <c r="A2029" s="5">
        <v>10746</v>
      </c>
      <c r="B2029" s="3" t="s">
        <v>6606</v>
      </c>
      <c r="C2029" s="3" t="s">
        <v>6607</v>
      </c>
      <c r="D2029" s="5">
        <v>20</v>
      </c>
      <c r="E2029" s="3" t="s">
        <v>265</v>
      </c>
      <c r="F2029" s="5">
        <v>1</v>
      </c>
      <c r="G2029" s="5">
        <v>2</v>
      </c>
      <c r="H2029" s="3" t="s">
        <v>5</v>
      </c>
      <c r="I2029" s="3" t="s">
        <v>4</v>
      </c>
      <c r="J2029" s="5">
        <v>3</v>
      </c>
      <c r="K2029" s="3" t="s">
        <v>6608</v>
      </c>
      <c r="L2029" s="48">
        <v>1.8</v>
      </c>
      <c r="M2029" s="5">
        <v>59</v>
      </c>
      <c r="N2029" s="13"/>
      <c r="O2029" s="13"/>
      <c r="P2029" s="5">
        <v>18</v>
      </c>
      <c r="Q2029" s="3"/>
    </row>
    <row x14ac:dyDescent="0.25" r="2030" customHeight="1" ht="16.5">
      <c r="A2030" s="5">
        <v>10800</v>
      </c>
      <c r="B2030" s="3" t="s">
        <v>6609</v>
      </c>
      <c r="C2030" s="3" t="s">
        <v>6610</v>
      </c>
      <c r="D2030" s="5">
        <v>16</v>
      </c>
      <c r="E2030" s="3" t="s">
        <v>55</v>
      </c>
      <c r="F2030" s="5">
        <v>25</v>
      </c>
      <c r="G2030" s="5">
        <v>25</v>
      </c>
      <c r="H2030" s="3" t="s">
        <v>4</v>
      </c>
      <c r="I2030" s="3" t="s">
        <v>4</v>
      </c>
      <c r="J2030" s="5">
        <v>2</v>
      </c>
      <c r="K2030" s="3" t="s">
        <v>6611</v>
      </c>
      <c r="L2030" s="48">
        <v>4.5</v>
      </c>
      <c r="M2030" s="5">
        <v>68</v>
      </c>
      <c r="N2030" s="48">
        <v>2.938</v>
      </c>
      <c r="O2030" s="48">
        <v>72.7979275</v>
      </c>
      <c r="P2030" s="5">
        <v>48</v>
      </c>
      <c r="Q2030" s="3"/>
    </row>
    <row x14ac:dyDescent="0.25" r="2031" customHeight="1" ht="16.5">
      <c r="A2031" s="5">
        <v>10807</v>
      </c>
      <c r="B2031" s="3" t="s">
        <v>6612</v>
      </c>
      <c r="C2031" s="3" t="s">
        <v>6613</v>
      </c>
      <c r="D2031" s="5">
        <v>16</v>
      </c>
      <c r="E2031" s="3" t="s">
        <v>55</v>
      </c>
      <c r="F2031" s="5">
        <v>2</v>
      </c>
      <c r="G2031" s="5">
        <v>2</v>
      </c>
      <c r="H2031" s="3" t="s">
        <v>4</v>
      </c>
      <c r="I2031" s="3" t="s">
        <v>4</v>
      </c>
      <c r="J2031" s="55"/>
      <c r="K2031" s="3"/>
      <c r="L2031" s="48">
        <v>2.6</v>
      </c>
      <c r="M2031" s="5">
        <v>71</v>
      </c>
      <c r="N2031" s="48">
        <v>1.524</v>
      </c>
      <c r="O2031" s="48">
        <v>46.9581749</v>
      </c>
      <c r="P2031" s="5">
        <v>22</v>
      </c>
      <c r="Q2031" s="3"/>
    </row>
    <row x14ac:dyDescent="0.25" r="2032" customHeight="1" ht="16.5">
      <c r="A2032" s="5">
        <v>10821</v>
      </c>
      <c r="B2032" s="3" t="s">
        <v>93</v>
      </c>
      <c r="C2032" s="3" t="s">
        <v>94</v>
      </c>
      <c r="D2032" s="5">
        <v>15</v>
      </c>
      <c r="E2032" s="3" t="s">
        <v>82</v>
      </c>
      <c r="F2032" s="5">
        <v>2</v>
      </c>
      <c r="G2032" s="5">
        <v>4</v>
      </c>
      <c r="H2032" s="3" t="s">
        <v>4</v>
      </c>
      <c r="I2032" s="3" t="s">
        <v>4</v>
      </c>
      <c r="J2032" s="5">
        <v>2</v>
      </c>
      <c r="K2032" s="3" t="s">
        <v>95</v>
      </c>
      <c r="L2032" s="48">
        <v>2.9</v>
      </c>
      <c r="M2032" s="5">
        <v>65</v>
      </c>
      <c r="N2032" s="48">
        <v>2.387</v>
      </c>
      <c r="O2032" s="48">
        <v>55.1470588</v>
      </c>
      <c r="P2032" s="5">
        <v>23</v>
      </c>
      <c r="Q2032" s="3"/>
    </row>
    <row x14ac:dyDescent="0.25" r="2033" customHeight="1" ht="16.5">
      <c r="A2033" s="5">
        <v>10843</v>
      </c>
      <c r="B2033" s="3" t="s">
        <v>644</v>
      </c>
      <c r="C2033" s="3" t="s">
        <v>645</v>
      </c>
      <c r="D2033" s="5">
        <v>19</v>
      </c>
      <c r="E2033" s="3" t="s">
        <v>116</v>
      </c>
      <c r="F2033" s="5">
        <v>3</v>
      </c>
      <c r="G2033" s="5">
        <v>3</v>
      </c>
      <c r="H2033" s="3" t="s">
        <v>4</v>
      </c>
      <c r="I2033" s="3" t="s">
        <v>4</v>
      </c>
      <c r="J2033" s="5">
        <v>3</v>
      </c>
      <c r="K2033" s="3" t="s">
        <v>646</v>
      </c>
      <c r="L2033" s="48">
        <v>2.9</v>
      </c>
      <c r="M2033" s="5">
        <v>64</v>
      </c>
      <c r="N2033" s="48">
        <v>2.079</v>
      </c>
      <c r="O2033" s="48">
        <v>49.2647059</v>
      </c>
      <c r="P2033" s="5">
        <v>22</v>
      </c>
      <c r="Q2033" s="3"/>
    </row>
    <row x14ac:dyDescent="0.25" r="2034" customHeight="1" ht="16.5">
      <c r="A2034" s="5">
        <v>10860</v>
      </c>
      <c r="B2034" s="3" t="s">
        <v>6614</v>
      </c>
      <c r="C2034" s="3" t="s">
        <v>6615</v>
      </c>
      <c r="D2034" s="5">
        <v>16</v>
      </c>
      <c r="E2034" s="3" t="s">
        <v>55</v>
      </c>
      <c r="F2034" s="5">
        <v>1</v>
      </c>
      <c r="G2034" s="5">
        <v>1</v>
      </c>
      <c r="H2034" s="3" t="s">
        <v>4</v>
      </c>
      <c r="I2034" s="3" t="s">
        <v>4</v>
      </c>
      <c r="J2034" s="55"/>
      <c r="K2034" s="3"/>
      <c r="L2034" s="5">
        <v>3</v>
      </c>
      <c r="M2034" s="5">
        <v>66</v>
      </c>
      <c r="N2034" s="48">
        <v>1.628</v>
      </c>
      <c r="O2034" s="48">
        <v>20.3125</v>
      </c>
      <c r="P2034" s="5">
        <v>28</v>
      </c>
      <c r="Q2034" s="3"/>
    </row>
    <row x14ac:dyDescent="0.25" r="2035" customHeight="1" ht="16.5">
      <c r="A2035" s="5">
        <v>10864</v>
      </c>
      <c r="B2035" s="3" t="s">
        <v>6616</v>
      </c>
      <c r="C2035" s="3" t="s">
        <v>6617</v>
      </c>
      <c r="D2035" s="5">
        <v>15</v>
      </c>
      <c r="E2035" s="3" t="s">
        <v>82</v>
      </c>
      <c r="F2035" s="5">
        <v>2</v>
      </c>
      <c r="G2035" s="5">
        <v>3</v>
      </c>
      <c r="H2035" s="3" t="s">
        <v>4</v>
      </c>
      <c r="I2035" s="3" t="s">
        <v>4</v>
      </c>
      <c r="J2035" s="5">
        <v>2</v>
      </c>
      <c r="K2035" s="3" t="s">
        <v>6618</v>
      </c>
      <c r="L2035" s="48">
        <v>3.4</v>
      </c>
      <c r="M2035" s="5">
        <v>63</v>
      </c>
      <c r="N2035" s="48">
        <v>2.607</v>
      </c>
      <c r="O2035" s="48">
        <v>59.7744361</v>
      </c>
      <c r="P2035" s="5">
        <v>24</v>
      </c>
      <c r="Q2035" s="3"/>
    </row>
    <row x14ac:dyDescent="0.25" r="2036" customHeight="1" ht="16.5">
      <c r="A2036" s="5">
        <v>10915</v>
      </c>
      <c r="B2036" s="3" t="s">
        <v>6619</v>
      </c>
      <c r="C2036" s="3" t="s">
        <v>6620</v>
      </c>
      <c r="D2036" s="5">
        <v>8</v>
      </c>
      <c r="E2036" s="3" t="s">
        <v>64</v>
      </c>
      <c r="F2036" s="5">
        <v>17</v>
      </c>
      <c r="G2036" s="5">
        <v>28</v>
      </c>
      <c r="H2036" s="3" t="s">
        <v>4</v>
      </c>
      <c r="I2036" s="3" t="s">
        <v>4</v>
      </c>
      <c r="J2036" s="5">
        <v>2</v>
      </c>
      <c r="K2036" s="3" t="s">
        <v>6621</v>
      </c>
      <c r="L2036" s="48">
        <v>4.1</v>
      </c>
      <c r="M2036" s="5">
        <v>63</v>
      </c>
      <c r="N2036" s="48">
        <v>2.208</v>
      </c>
      <c r="O2036" s="48">
        <v>37.5</v>
      </c>
      <c r="P2036" s="5">
        <v>34</v>
      </c>
      <c r="Q2036" s="3"/>
    </row>
    <row x14ac:dyDescent="0.25" r="2037" customHeight="1" ht="16.5">
      <c r="A2037" s="5">
        <v>10926</v>
      </c>
      <c r="B2037" s="3" t="s">
        <v>6622</v>
      </c>
      <c r="C2037" s="3" t="s">
        <v>6623</v>
      </c>
      <c r="D2037" s="5">
        <v>12</v>
      </c>
      <c r="E2037" s="3" t="s">
        <v>912</v>
      </c>
      <c r="F2037" s="5">
        <v>1</v>
      </c>
      <c r="G2037" s="5">
        <v>10</v>
      </c>
      <c r="H2037" s="3" t="s">
        <v>4</v>
      </c>
      <c r="I2037" s="3" t="s">
        <v>4</v>
      </c>
      <c r="J2037" s="5">
        <v>3</v>
      </c>
      <c r="K2037" s="3" t="s">
        <v>6624</v>
      </c>
      <c r="L2037" s="48">
        <v>4.3</v>
      </c>
      <c r="M2037" s="5">
        <v>67</v>
      </c>
      <c r="N2037" s="48">
        <v>2.69</v>
      </c>
      <c r="O2037" s="48">
        <v>69.1011236</v>
      </c>
      <c r="P2037" s="5">
        <v>27</v>
      </c>
      <c r="Q2037" s="3"/>
    </row>
    <row x14ac:dyDescent="0.25" r="2038" customHeight="1" ht="16.5">
      <c r="A2038" s="5">
        <v>10977</v>
      </c>
      <c r="B2038" s="3" t="s">
        <v>2080</v>
      </c>
      <c r="C2038" s="3" t="s">
        <v>2081</v>
      </c>
      <c r="D2038" s="5">
        <v>6</v>
      </c>
      <c r="E2038" s="3" t="s">
        <v>56</v>
      </c>
      <c r="F2038" s="5">
        <v>3</v>
      </c>
      <c r="G2038" s="5">
        <v>2</v>
      </c>
      <c r="H2038" s="3" t="s">
        <v>4</v>
      </c>
      <c r="I2038" s="3" t="s">
        <v>4</v>
      </c>
      <c r="J2038" s="5">
        <v>3</v>
      </c>
      <c r="K2038" s="3" t="s">
        <v>2082</v>
      </c>
      <c r="L2038" s="48">
        <v>5.7</v>
      </c>
      <c r="M2038" s="5">
        <v>73</v>
      </c>
      <c r="N2038" s="48">
        <v>3.217</v>
      </c>
      <c r="O2038" s="48">
        <v>58.1481481</v>
      </c>
      <c r="P2038" s="5">
        <v>31</v>
      </c>
      <c r="Q2038" s="3"/>
    </row>
    <row x14ac:dyDescent="0.25" r="2039" customHeight="1" ht="16.5">
      <c r="A2039" s="5">
        <v>10987</v>
      </c>
      <c r="B2039" s="3" t="s">
        <v>6625</v>
      </c>
      <c r="C2039" s="3" t="s">
        <v>6626</v>
      </c>
      <c r="D2039" s="5">
        <v>10</v>
      </c>
      <c r="E2039" s="3" t="s">
        <v>1859</v>
      </c>
      <c r="F2039" s="5">
        <v>1</v>
      </c>
      <c r="G2039" s="5">
        <v>9</v>
      </c>
      <c r="H2039" s="3" t="s">
        <v>4</v>
      </c>
      <c r="I2039" s="3" t="s">
        <v>4</v>
      </c>
      <c r="J2039" s="5">
        <v>3</v>
      </c>
      <c r="K2039" s="3" t="s">
        <v>6627</v>
      </c>
      <c r="L2039" s="48">
        <v>4.2</v>
      </c>
      <c r="M2039" s="5">
        <v>73</v>
      </c>
      <c r="N2039" s="48">
        <v>2.805</v>
      </c>
      <c r="O2039" s="48">
        <v>55.4487179</v>
      </c>
      <c r="P2039" s="5">
        <v>23</v>
      </c>
      <c r="Q2039" s="3"/>
    </row>
    <row x14ac:dyDescent="0.25" r="2040" customHeight="1" ht="16.5">
      <c r="A2040" s="5">
        <v>11087</v>
      </c>
      <c r="B2040" s="3" t="s">
        <v>6628</v>
      </c>
      <c r="C2040" s="3" t="s">
        <v>6629</v>
      </c>
      <c r="D2040" s="5">
        <v>17</v>
      </c>
      <c r="E2040" s="3" t="s">
        <v>311</v>
      </c>
      <c r="F2040" s="5">
        <v>11</v>
      </c>
      <c r="G2040" s="5">
        <v>41</v>
      </c>
      <c r="H2040" s="3" t="s">
        <v>4</v>
      </c>
      <c r="I2040" s="3" t="s">
        <v>4</v>
      </c>
      <c r="J2040" s="55"/>
      <c r="K2040" s="3"/>
      <c r="L2040" s="48">
        <v>3.1</v>
      </c>
      <c r="M2040" s="5">
        <v>65</v>
      </c>
      <c r="N2040" s="48">
        <v>2.112</v>
      </c>
      <c r="O2040" s="48">
        <v>54.1666667</v>
      </c>
      <c r="P2040" s="5">
        <v>28</v>
      </c>
      <c r="Q2040" s="3"/>
    </row>
    <row x14ac:dyDescent="0.25" r="2041" customHeight="1" ht="16.5">
      <c r="A2041" s="5">
        <v>11115</v>
      </c>
      <c r="B2041" s="3" t="s">
        <v>6630</v>
      </c>
      <c r="C2041" s="3" t="s">
        <v>6631</v>
      </c>
      <c r="D2041" s="5">
        <v>16</v>
      </c>
      <c r="E2041" s="3" t="s">
        <v>55</v>
      </c>
      <c r="F2041" s="5">
        <v>5</v>
      </c>
      <c r="G2041" s="5">
        <v>5</v>
      </c>
      <c r="H2041" s="3" t="s">
        <v>4</v>
      </c>
      <c r="I2041" s="3" t="s">
        <v>4</v>
      </c>
      <c r="J2041" s="5">
        <v>3</v>
      </c>
      <c r="K2041" s="3" t="s">
        <v>6632</v>
      </c>
      <c r="L2041" s="48">
        <v>3.8</v>
      </c>
      <c r="M2041" s="5">
        <v>74</v>
      </c>
      <c r="N2041" s="13"/>
      <c r="O2041" s="13"/>
      <c r="P2041" s="5">
        <v>21</v>
      </c>
      <c r="Q2041" s="3"/>
    </row>
    <row x14ac:dyDescent="0.25" r="2042" customHeight="1" ht="16.5">
      <c r="A2042" s="5">
        <v>11117</v>
      </c>
      <c r="B2042" s="3" t="s">
        <v>6633</v>
      </c>
      <c r="C2042" s="3" t="s">
        <v>6634</v>
      </c>
      <c r="D2042" s="5">
        <v>17</v>
      </c>
      <c r="E2042" s="3" t="s">
        <v>311</v>
      </c>
      <c r="F2042" s="5">
        <v>2</v>
      </c>
      <c r="G2042" s="5">
        <v>10</v>
      </c>
      <c r="H2042" s="3" t="s">
        <v>4</v>
      </c>
      <c r="I2042" s="3" t="s">
        <v>4</v>
      </c>
      <c r="J2042" s="55"/>
      <c r="K2042" s="3"/>
      <c r="L2042" s="48">
        <v>3.3</v>
      </c>
      <c r="M2042" s="5">
        <v>72</v>
      </c>
      <c r="N2042" s="48">
        <v>1.5</v>
      </c>
      <c r="O2042" s="48">
        <v>35.8333333</v>
      </c>
      <c r="P2042" s="5">
        <v>22</v>
      </c>
      <c r="Q2042" s="3"/>
    </row>
    <row x14ac:dyDescent="0.25" r="2043" customHeight="1" ht="16.5">
      <c r="A2043" s="5">
        <v>11226</v>
      </c>
      <c r="B2043" s="3" t="s">
        <v>6635</v>
      </c>
      <c r="C2043" s="3" t="s">
        <v>6636</v>
      </c>
      <c r="D2043" s="5">
        <v>16</v>
      </c>
      <c r="E2043" s="3" t="s">
        <v>55</v>
      </c>
      <c r="F2043" s="5">
        <v>12</v>
      </c>
      <c r="G2043" s="5">
        <v>12</v>
      </c>
      <c r="H2043" s="3" t="s">
        <v>4</v>
      </c>
      <c r="I2043" s="3" t="s">
        <v>4</v>
      </c>
      <c r="J2043" s="5">
        <v>3</v>
      </c>
      <c r="K2043" s="3" t="s">
        <v>6637</v>
      </c>
      <c r="L2043" s="48">
        <v>4.6</v>
      </c>
      <c r="M2043" s="5">
        <v>69</v>
      </c>
      <c r="N2043" s="48">
        <v>2.837</v>
      </c>
      <c r="O2043" s="48">
        <v>52.1505376</v>
      </c>
      <c r="P2043" s="5">
        <v>47</v>
      </c>
      <c r="Q2043" s="3"/>
    </row>
    <row x14ac:dyDescent="0.25" r="2044" customHeight="1" ht="16.5">
      <c r="A2044" s="5">
        <v>11247</v>
      </c>
      <c r="B2044" s="3" t="s">
        <v>6638</v>
      </c>
      <c r="C2044" s="3" t="s">
        <v>6639</v>
      </c>
      <c r="D2044" s="5">
        <v>24</v>
      </c>
      <c r="E2044" s="3" t="s">
        <v>281</v>
      </c>
      <c r="F2044" s="5">
        <v>4</v>
      </c>
      <c r="G2044" s="5">
        <v>222</v>
      </c>
      <c r="H2044" s="3" t="s">
        <v>4</v>
      </c>
      <c r="I2044" s="3" t="s">
        <v>4</v>
      </c>
      <c r="J2044" s="55"/>
      <c r="K2044" s="3"/>
      <c r="L2044" s="48">
        <v>2.3</v>
      </c>
      <c r="M2044" s="5">
        <v>68</v>
      </c>
      <c r="N2044" s="48">
        <v>1.641</v>
      </c>
      <c r="O2044" s="48">
        <v>72.1830986</v>
      </c>
      <c r="P2044" s="5">
        <v>25</v>
      </c>
      <c r="Q2044" s="3"/>
    </row>
    <row x14ac:dyDescent="0.25" r="2045" customHeight="1" ht="16.5">
      <c r="A2045" s="5">
        <v>11256</v>
      </c>
      <c r="B2045" s="3" t="s">
        <v>6640</v>
      </c>
      <c r="C2045" s="3" t="s">
        <v>6641</v>
      </c>
      <c r="D2045" s="5">
        <v>17</v>
      </c>
      <c r="E2045" s="3" t="s">
        <v>311</v>
      </c>
      <c r="F2045" s="5">
        <v>11</v>
      </c>
      <c r="G2045" s="5">
        <v>45</v>
      </c>
      <c r="H2045" s="3" t="s">
        <v>4</v>
      </c>
      <c r="I2045" s="3" t="s">
        <v>4</v>
      </c>
      <c r="J2045" s="5">
        <v>2</v>
      </c>
      <c r="K2045" s="3" t="s">
        <v>6642</v>
      </c>
      <c r="L2045" s="48">
        <v>3.3</v>
      </c>
      <c r="M2045" s="5">
        <v>67</v>
      </c>
      <c r="N2045" s="48">
        <v>2.071</v>
      </c>
      <c r="O2045" s="48">
        <v>48.8235294</v>
      </c>
      <c r="P2045" s="5">
        <v>37</v>
      </c>
      <c r="Q2045" s="3"/>
    </row>
    <row x14ac:dyDescent="0.25" r="2046" customHeight="1" ht="16.5">
      <c r="A2046" s="5">
        <v>11289</v>
      </c>
      <c r="B2046" s="3" t="s">
        <v>6643</v>
      </c>
      <c r="C2046" s="3" t="s">
        <v>6644</v>
      </c>
      <c r="D2046" s="5">
        <v>15</v>
      </c>
      <c r="E2046" s="3" t="s">
        <v>82</v>
      </c>
      <c r="F2046" s="5">
        <v>16</v>
      </c>
      <c r="G2046" s="5">
        <v>56</v>
      </c>
      <c r="H2046" s="3" t="s">
        <v>4</v>
      </c>
      <c r="I2046" s="3" t="s">
        <v>4</v>
      </c>
      <c r="J2046" s="55"/>
      <c r="K2046" s="3"/>
      <c r="L2046" s="48">
        <v>4.1</v>
      </c>
      <c r="M2046" s="5">
        <v>63</v>
      </c>
      <c r="N2046" s="48">
        <v>2.904</v>
      </c>
      <c r="O2046" s="48">
        <v>54.6052632</v>
      </c>
      <c r="P2046" s="5">
        <v>39</v>
      </c>
      <c r="Q2046" s="3"/>
    </row>
    <row x14ac:dyDescent="0.25" r="2047" customHeight="1" ht="16.5">
      <c r="A2047" s="5">
        <v>11394</v>
      </c>
      <c r="B2047" s="3" t="s">
        <v>6645</v>
      </c>
      <c r="C2047" s="3" t="s">
        <v>6646</v>
      </c>
      <c r="D2047" s="5">
        <v>3</v>
      </c>
      <c r="E2047" s="3" t="s">
        <v>146</v>
      </c>
      <c r="F2047" s="5">
        <v>1</v>
      </c>
      <c r="G2047" s="5">
        <v>28</v>
      </c>
      <c r="H2047" s="3" t="s">
        <v>4</v>
      </c>
      <c r="I2047" s="3" t="s">
        <v>4</v>
      </c>
      <c r="J2047" s="5">
        <v>2</v>
      </c>
      <c r="K2047" s="3" t="s">
        <v>6647</v>
      </c>
      <c r="L2047" s="48">
        <v>3.3</v>
      </c>
      <c r="M2047" s="5">
        <v>63</v>
      </c>
      <c r="N2047" s="48">
        <v>1.81</v>
      </c>
      <c r="O2047" s="48">
        <v>41.8831169</v>
      </c>
      <c r="P2047" s="5">
        <v>41</v>
      </c>
      <c r="Q2047" s="3"/>
    </row>
    <row x14ac:dyDescent="0.25" r="2048" customHeight="1" ht="16.5">
      <c r="A2048" s="5">
        <v>11489</v>
      </c>
      <c r="B2048" s="3" t="s">
        <v>6648</v>
      </c>
      <c r="C2048" s="3" t="s">
        <v>6649</v>
      </c>
      <c r="D2048" s="5">
        <v>4</v>
      </c>
      <c r="E2048" s="3" t="s">
        <v>243</v>
      </c>
      <c r="F2048" s="5">
        <v>1</v>
      </c>
      <c r="G2048" s="5">
        <v>49</v>
      </c>
      <c r="H2048" s="3" t="s">
        <v>4</v>
      </c>
      <c r="I2048" s="3" t="s">
        <v>4</v>
      </c>
      <c r="J2048" s="5">
        <v>2</v>
      </c>
      <c r="K2048" s="3" t="s">
        <v>6650</v>
      </c>
      <c r="L2048" s="48">
        <v>3.8</v>
      </c>
      <c r="M2048" s="5">
        <v>58</v>
      </c>
      <c r="N2048" s="48">
        <v>2.2</v>
      </c>
      <c r="O2048" s="48">
        <v>65.4761905</v>
      </c>
      <c r="P2048" s="5">
        <v>29</v>
      </c>
      <c r="Q2048" s="3"/>
    </row>
    <row x14ac:dyDescent="0.25" r="2049" customHeight="1" ht="16.5">
      <c r="A2049" s="5">
        <v>11516</v>
      </c>
      <c r="B2049" s="3" t="s">
        <v>6651</v>
      </c>
      <c r="C2049" s="3" t="s">
        <v>6652</v>
      </c>
      <c r="D2049" s="5">
        <v>50</v>
      </c>
      <c r="E2049" s="3" t="s">
        <v>758</v>
      </c>
      <c r="F2049" s="5">
        <v>1</v>
      </c>
      <c r="G2049" s="5">
        <v>8</v>
      </c>
      <c r="H2049" s="3" t="s">
        <v>4</v>
      </c>
      <c r="I2049" s="3" t="s">
        <v>4</v>
      </c>
      <c r="J2049" s="5">
        <v>3</v>
      </c>
      <c r="K2049" s="3" t="s">
        <v>6653</v>
      </c>
      <c r="L2049" s="48">
        <v>4.9</v>
      </c>
      <c r="M2049" s="5">
        <v>67</v>
      </c>
      <c r="N2049" s="48">
        <v>2.932</v>
      </c>
      <c r="O2049" s="48">
        <v>44.6127946</v>
      </c>
      <c r="P2049" s="5">
        <v>31</v>
      </c>
      <c r="Q2049" s="3"/>
    </row>
    <row x14ac:dyDescent="0.25" r="2050" customHeight="1" ht="16.5">
      <c r="A2050" s="5">
        <v>11546</v>
      </c>
      <c r="B2050" s="3" t="s">
        <v>6654</v>
      </c>
      <c r="C2050" s="3" t="s">
        <v>6655</v>
      </c>
      <c r="D2050" s="5">
        <v>16</v>
      </c>
      <c r="E2050" s="3" t="s">
        <v>55</v>
      </c>
      <c r="F2050" s="5">
        <v>2</v>
      </c>
      <c r="G2050" s="5">
        <v>2</v>
      </c>
      <c r="H2050" s="3" t="s">
        <v>2</v>
      </c>
      <c r="I2050" s="3" t="s">
        <v>4</v>
      </c>
      <c r="J2050" s="55"/>
      <c r="K2050" s="3"/>
      <c r="L2050" s="48">
        <v>3.3</v>
      </c>
      <c r="M2050" s="5">
        <v>91</v>
      </c>
      <c r="N2050" s="48">
        <v>1.19</v>
      </c>
      <c r="O2050" s="48">
        <v>53.4090909</v>
      </c>
      <c r="P2050" s="5">
        <v>23</v>
      </c>
      <c r="Q2050" s="3"/>
    </row>
    <row x14ac:dyDescent="0.25" r="2051" customHeight="1" ht="16.5">
      <c r="A2051" s="5">
        <v>11577</v>
      </c>
      <c r="B2051" s="3" t="s">
        <v>6656</v>
      </c>
      <c r="C2051" s="3" t="s">
        <v>6657</v>
      </c>
      <c r="D2051" s="5">
        <v>8</v>
      </c>
      <c r="E2051" s="3" t="s">
        <v>64</v>
      </c>
      <c r="F2051" s="5">
        <v>6</v>
      </c>
      <c r="G2051" s="5">
        <v>36</v>
      </c>
      <c r="H2051" s="3" t="s">
        <v>4</v>
      </c>
      <c r="I2051" s="3" t="s">
        <v>4</v>
      </c>
      <c r="J2051" s="55"/>
      <c r="K2051" s="3"/>
      <c r="L2051" s="48">
        <v>5.4</v>
      </c>
      <c r="M2051" s="5">
        <v>69</v>
      </c>
      <c r="N2051" s="48">
        <v>2.886</v>
      </c>
      <c r="O2051" s="48">
        <v>45.202952</v>
      </c>
      <c r="P2051" s="5">
        <v>37</v>
      </c>
      <c r="Q2051" s="3"/>
    </row>
    <row x14ac:dyDescent="0.25" r="2052" customHeight="1" ht="16.5">
      <c r="A2052" s="5">
        <v>11587</v>
      </c>
      <c r="B2052" s="3" t="s">
        <v>6658</v>
      </c>
      <c r="C2052" s="3" t="s">
        <v>6659</v>
      </c>
      <c r="D2052" s="5">
        <v>16</v>
      </c>
      <c r="E2052" s="3" t="s">
        <v>55</v>
      </c>
      <c r="F2052" s="5">
        <v>6</v>
      </c>
      <c r="G2052" s="5">
        <v>6</v>
      </c>
      <c r="H2052" s="3" t="s">
        <v>3</v>
      </c>
      <c r="I2052" s="3" t="s">
        <v>4</v>
      </c>
      <c r="J2052" s="5">
        <v>3</v>
      </c>
      <c r="K2052" s="3" t="s">
        <v>6660</v>
      </c>
      <c r="L2052" s="48">
        <v>3.9</v>
      </c>
      <c r="M2052" s="5">
        <v>82</v>
      </c>
      <c r="N2052" s="13"/>
      <c r="O2052" s="13"/>
      <c r="P2052" s="5">
        <v>20</v>
      </c>
      <c r="Q2052" s="3"/>
    </row>
    <row x14ac:dyDescent="0.25" r="2053" customHeight="1" ht="16.5">
      <c r="A2053" s="5">
        <v>11622</v>
      </c>
      <c r="B2053" s="3" t="s">
        <v>371</v>
      </c>
      <c r="C2053" s="3" t="s">
        <v>372</v>
      </c>
      <c r="D2053" s="5">
        <v>15</v>
      </c>
      <c r="E2053" s="3" t="s">
        <v>82</v>
      </c>
      <c r="F2053" s="5">
        <v>6</v>
      </c>
      <c r="G2053" s="5">
        <v>12</v>
      </c>
      <c r="H2053" s="3" t="s">
        <v>4</v>
      </c>
      <c r="I2053" s="3" t="s">
        <v>4</v>
      </c>
      <c r="J2053" s="5">
        <v>2</v>
      </c>
      <c r="K2053" s="3" t="s">
        <v>373</v>
      </c>
      <c r="L2053" s="48">
        <v>3.5</v>
      </c>
      <c r="M2053" s="5">
        <v>71</v>
      </c>
      <c r="N2053" s="48">
        <v>2.156</v>
      </c>
      <c r="O2053" s="48">
        <v>50.7352941</v>
      </c>
      <c r="P2053" s="5">
        <v>29</v>
      </c>
      <c r="Q2053" s="3"/>
    </row>
    <row x14ac:dyDescent="0.25" r="2054" customHeight="1" ht="16.5">
      <c r="A2054" s="5">
        <v>11644</v>
      </c>
      <c r="B2054" s="3" t="s">
        <v>536</v>
      </c>
      <c r="C2054" s="3" t="s">
        <v>537</v>
      </c>
      <c r="D2054" s="5">
        <v>17</v>
      </c>
      <c r="E2054" s="3" t="s">
        <v>311</v>
      </c>
      <c r="F2054" s="5">
        <v>1</v>
      </c>
      <c r="G2054" s="5">
        <v>1</v>
      </c>
      <c r="H2054" s="3" t="s">
        <v>4</v>
      </c>
      <c r="I2054" s="3" t="s">
        <v>4</v>
      </c>
      <c r="J2054" s="5">
        <v>3</v>
      </c>
      <c r="K2054" s="3" t="s">
        <v>538</v>
      </c>
      <c r="L2054" s="48">
        <v>5.2</v>
      </c>
      <c r="M2054" s="5">
        <v>68</v>
      </c>
      <c r="N2054" s="48">
        <v>3.262</v>
      </c>
      <c r="O2054" s="48">
        <v>64.5833333</v>
      </c>
      <c r="P2054" s="5">
        <v>21</v>
      </c>
      <c r="Q2054" s="3"/>
    </row>
    <row x14ac:dyDescent="0.25" r="2055" customHeight="1" ht="16.5">
      <c r="A2055" s="5">
        <v>11654</v>
      </c>
      <c r="B2055" s="3" t="s">
        <v>6661</v>
      </c>
      <c r="C2055" s="3" t="s">
        <v>6662</v>
      </c>
      <c r="D2055" s="5">
        <v>8</v>
      </c>
      <c r="E2055" s="3" t="s">
        <v>64</v>
      </c>
      <c r="F2055" s="5">
        <v>3</v>
      </c>
      <c r="G2055" s="5">
        <v>46</v>
      </c>
      <c r="H2055" s="3" t="s">
        <v>4</v>
      </c>
      <c r="I2055" s="3" t="s">
        <v>4</v>
      </c>
      <c r="J2055" s="55"/>
      <c r="K2055" s="3"/>
      <c r="L2055" s="48">
        <v>3.2</v>
      </c>
      <c r="M2055" s="5">
        <v>64</v>
      </c>
      <c r="N2055" s="48">
        <v>1.741</v>
      </c>
      <c r="O2055" s="48">
        <v>22.1153846</v>
      </c>
      <c r="P2055" s="5">
        <v>23</v>
      </c>
      <c r="Q2055" s="3"/>
    </row>
    <row x14ac:dyDescent="0.25" r="2056" customHeight="1" ht="16.5">
      <c r="A2056" s="5">
        <v>11724</v>
      </c>
      <c r="B2056" s="3" t="s">
        <v>6663</v>
      </c>
      <c r="C2056" s="3" t="s">
        <v>6664</v>
      </c>
      <c r="D2056" s="5">
        <v>8</v>
      </c>
      <c r="E2056" s="3" t="s">
        <v>64</v>
      </c>
      <c r="F2056" s="5">
        <v>10</v>
      </c>
      <c r="G2056" s="5">
        <v>77</v>
      </c>
      <c r="H2056" s="3" t="s">
        <v>5</v>
      </c>
      <c r="I2056" s="3" t="s">
        <v>4</v>
      </c>
      <c r="J2056" s="5">
        <v>2</v>
      </c>
      <c r="K2056" s="3" t="s">
        <v>6665</v>
      </c>
      <c r="L2056" s="48">
        <v>4.2</v>
      </c>
      <c r="M2056" s="5">
        <v>58</v>
      </c>
      <c r="N2056" s="48">
        <v>2.431</v>
      </c>
      <c r="O2056" s="48">
        <v>48.7654321</v>
      </c>
      <c r="P2056" s="5">
        <v>37</v>
      </c>
      <c r="Q2056" s="3"/>
    </row>
    <row x14ac:dyDescent="0.25" r="2057" customHeight="1" ht="16.5">
      <c r="A2057" s="5">
        <v>11733</v>
      </c>
      <c r="B2057" s="3" t="s">
        <v>6666</v>
      </c>
      <c r="C2057" s="3" t="s">
        <v>6667</v>
      </c>
      <c r="D2057" s="5">
        <v>42</v>
      </c>
      <c r="E2057" s="3" t="s">
        <v>982</v>
      </c>
      <c r="F2057" s="5">
        <v>1</v>
      </c>
      <c r="G2057" s="5">
        <v>35</v>
      </c>
      <c r="H2057" s="3" t="s">
        <v>4</v>
      </c>
      <c r="I2057" s="3" t="s">
        <v>4</v>
      </c>
      <c r="J2057" s="5">
        <v>2</v>
      </c>
      <c r="K2057" s="3" t="s">
        <v>6668</v>
      </c>
      <c r="L2057" s="48">
        <v>2.2</v>
      </c>
      <c r="M2057" s="5">
        <v>63</v>
      </c>
      <c r="N2057" s="48">
        <v>1.215</v>
      </c>
      <c r="O2057" s="48">
        <v>51.980198</v>
      </c>
      <c r="P2057" s="5">
        <v>18</v>
      </c>
      <c r="Q2057" s="3"/>
    </row>
    <row x14ac:dyDescent="0.25" r="2058" customHeight="1" ht="16.5">
      <c r="A2058" s="5">
        <v>11766</v>
      </c>
      <c r="B2058" s="3" t="s">
        <v>6669</v>
      </c>
      <c r="C2058" s="3" t="s">
        <v>6670</v>
      </c>
      <c r="D2058" s="5">
        <v>42</v>
      </c>
      <c r="E2058" s="3" t="s">
        <v>982</v>
      </c>
      <c r="F2058" s="5">
        <v>2</v>
      </c>
      <c r="G2058" s="5">
        <v>36</v>
      </c>
      <c r="H2058" s="3" t="s">
        <v>4</v>
      </c>
      <c r="I2058" s="3" t="s">
        <v>4</v>
      </c>
      <c r="J2058" s="5">
        <v>3</v>
      </c>
      <c r="K2058" s="3" t="s">
        <v>6671</v>
      </c>
      <c r="L2058" s="48">
        <v>4.5</v>
      </c>
      <c r="M2058" s="5">
        <v>68</v>
      </c>
      <c r="N2058" s="48">
        <v>2.477</v>
      </c>
      <c r="O2058" s="48">
        <v>49.0384615</v>
      </c>
      <c r="P2058" s="5">
        <v>38</v>
      </c>
      <c r="Q2058" s="3"/>
    </row>
    <row x14ac:dyDescent="0.25" r="2059" customHeight="1" ht="16.5">
      <c r="A2059" s="5">
        <v>11800</v>
      </c>
      <c r="B2059" s="3" t="s">
        <v>6672</v>
      </c>
      <c r="C2059" s="3" t="s">
        <v>6673</v>
      </c>
      <c r="D2059" s="5">
        <v>21</v>
      </c>
      <c r="E2059" s="3" t="s">
        <v>60</v>
      </c>
      <c r="F2059" s="5">
        <v>2</v>
      </c>
      <c r="G2059" s="5">
        <v>16</v>
      </c>
      <c r="H2059" s="3" t="s">
        <v>4</v>
      </c>
      <c r="I2059" s="3" t="s">
        <v>4</v>
      </c>
      <c r="J2059" s="55"/>
      <c r="K2059" s="3"/>
      <c r="L2059" s="48">
        <v>4.9</v>
      </c>
      <c r="M2059" s="5">
        <v>71</v>
      </c>
      <c r="N2059" s="48">
        <v>2.968</v>
      </c>
      <c r="O2059" s="48">
        <v>59.0686275</v>
      </c>
      <c r="P2059" s="5">
        <v>18</v>
      </c>
      <c r="Q2059" s="3"/>
    </row>
    <row x14ac:dyDescent="0.25" r="2060" customHeight="1" ht="16.5">
      <c r="A2060" s="5">
        <v>11816</v>
      </c>
      <c r="B2060" s="3" t="s">
        <v>6674</v>
      </c>
      <c r="C2060" s="3" t="s">
        <v>6675</v>
      </c>
      <c r="D2060" s="5">
        <v>7</v>
      </c>
      <c r="E2060" s="3" t="s">
        <v>1210</v>
      </c>
      <c r="F2060" s="5">
        <v>1</v>
      </c>
      <c r="G2060" s="5">
        <v>18</v>
      </c>
      <c r="H2060" s="3" t="s">
        <v>4</v>
      </c>
      <c r="I2060" s="3" t="s">
        <v>4</v>
      </c>
      <c r="J2060" s="55"/>
      <c r="K2060" s="3"/>
      <c r="L2060" s="48">
        <v>2.8</v>
      </c>
      <c r="M2060" s="5">
        <v>67</v>
      </c>
      <c r="N2060" s="48">
        <v>1.681</v>
      </c>
      <c r="O2060" s="48">
        <v>54.4871795</v>
      </c>
      <c r="P2060" s="5">
        <v>17</v>
      </c>
      <c r="Q2060" s="3"/>
    </row>
    <row x14ac:dyDescent="0.25" r="2061" customHeight="1" ht="16.5">
      <c r="A2061" s="5">
        <v>11864</v>
      </c>
      <c r="B2061" s="3" t="s">
        <v>6676</v>
      </c>
      <c r="C2061" s="3" t="s">
        <v>6677</v>
      </c>
      <c r="D2061" s="5">
        <v>15</v>
      </c>
      <c r="E2061" s="3" t="s">
        <v>82</v>
      </c>
      <c r="F2061" s="5">
        <v>1</v>
      </c>
      <c r="G2061" s="5">
        <v>9</v>
      </c>
      <c r="H2061" s="3" t="s">
        <v>3</v>
      </c>
      <c r="I2061" s="3" t="s">
        <v>4</v>
      </c>
      <c r="J2061" s="5">
        <v>3</v>
      </c>
      <c r="K2061" s="3" t="s">
        <v>6678</v>
      </c>
      <c r="L2061" s="48">
        <v>3.7</v>
      </c>
      <c r="M2061" s="5">
        <v>49</v>
      </c>
      <c r="N2061" s="48">
        <v>2.161</v>
      </c>
      <c r="O2061" s="48">
        <v>86.5853659</v>
      </c>
      <c r="P2061" s="5">
        <v>34</v>
      </c>
      <c r="Q2061" s="3"/>
    </row>
    <row x14ac:dyDescent="0.25" r="2062" customHeight="1" ht="16.5">
      <c r="A2062" s="5">
        <v>11894</v>
      </c>
      <c r="B2062" s="3" t="s">
        <v>1709</v>
      </c>
      <c r="C2062" s="3" t="s">
        <v>1710</v>
      </c>
      <c r="D2062" s="5">
        <v>9</v>
      </c>
      <c r="E2062" s="3" t="s">
        <v>120</v>
      </c>
      <c r="F2062" s="5">
        <v>57</v>
      </c>
      <c r="G2062" s="5">
        <v>40</v>
      </c>
      <c r="H2062" s="3" t="s">
        <v>4</v>
      </c>
      <c r="I2062" s="3" t="s">
        <v>4</v>
      </c>
      <c r="J2062" s="5">
        <v>3</v>
      </c>
      <c r="K2062" s="3" t="s">
        <v>1711</v>
      </c>
      <c r="L2062" s="5">
        <v>6</v>
      </c>
      <c r="M2062" s="5">
        <v>66</v>
      </c>
      <c r="N2062" s="48">
        <v>3.758</v>
      </c>
      <c r="O2062" s="48">
        <v>60.443038</v>
      </c>
      <c r="P2062" s="5">
        <v>66</v>
      </c>
      <c r="Q2062" s="3"/>
    </row>
    <row x14ac:dyDescent="0.25" r="2063" customHeight="1" ht="16.5">
      <c r="A2063" s="5">
        <v>11922</v>
      </c>
      <c r="B2063" s="3" t="s">
        <v>6679</v>
      </c>
      <c r="C2063" s="3" t="s">
        <v>6680</v>
      </c>
      <c r="D2063" s="5">
        <v>16</v>
      </c>
      <c r="E2063" s="3" t="s">
        <v>55</v>
      </c>
      <c r="F2063" s="5">
        <v>2</v>
      </c>
      <c r="G2063" s="5">
        <v>2</v>
      </c>
      <c r="H2063" s="3" t="s">
        <v>4</v>
      </c>
      <c r="I2063" s="3" t="s">
        <v>4</v>
      </c>
      <c r="J2063" s="55"/>
      <c r="K2063" s="3"/>
      <c r="L2063" s="5">
        <v>4</v>
      </c>
      <c r="M2063" s="5">
        <v>72</v>
      </c>
      <c r="N2063" s="48">
        <v>2.703</v>
      </c>
      <c r="O2063" s="48">
        <v>68.3206107</v>
      </c>
      <c r="P2063" s="5">
        <v>28</v>
      </c>
      <c r="Q2063" s="3"/>
    </row>
    <row x14ac:dyDescent="0.25" r="2064" customHeight="1" ht="16.5">
      <c r="A2064" s="5">
        <v>11946</v>
      </c>
      <c r="B2064" s="3" t="s">
        <v>753</v>
      </c>
      <c r="C2064" s="3" t="s">
        <v>754</v>
      </c>
      <c r="D2064" s="5">
        <v>15</v>
      </c>
      <c r="E2064" s="3" t="s">
        <v>82</v>
      </c>
      <c r="F2064" s="5">
        <v>6</v>
      </c>
      <c r="G2064" s="5">
        <v>5</v>
      </c>
      <c r="H2064" s="3" t="s">
        <v>3</v>
      </c>
      <c r="I2064" s="3" t="s">
        <v>4</v>
      </c>
      <c r="J2064" s="5">
        <v>3</v>
      </c>
      <c r="K2064" s="3" t="s">
        <v>755</v>
      </c>
      <c r="L2064" s="5">
        <v>4</v>
      </c>
      <c r="M2064" s="5">
        <v>87</v>
      </c>
      <c r="N2064" s="48">
        <v>2.129</v>
      </c>
      <c r="O2064" s="48">
        <v>58.9285714</v>
      </c>
      <c r="P2064" s="5">
        <v>22</v>
      </c>
      <c r="Q2064" s="3"/>
    </row>
    <row x14ac:dyDescent="0.25" r="2065" customHeight="1" ht="16.5">
      <c r="A2065" s="5">
        <v>11975</v>
      </c>
      <c r="B2065" s="3" t="s">
        <v>6681</v>
      </c>
      <c r="C2065" s="3" t="s">
        <v>6682</v>
      </c>
      <c r="D2065" s="5">
        <v>16</v>
      </c>
      <c r="E2065" s="3" t="s">
        <v>55</v>
      </c>
      <c r="F2065" s="5">
        <v>2</v>
      </c>
      <c r="G2065" s="5">
        <v>2</v>
      </c>
      <c r="H2065" s="3" t="s">
        <v>4</v>
      </c>
      <c r="I2065" s="3" t="s">
        <v>4</v>
      </c>
      <c r="J2065" s="5">
        <v>3</v>
      </c>
      <c r="K2065" s="3" t="s">
        <v>6683</v>
      </c>
      <c r="L2065" s="48">
        <v>1.8</v>
      </c>
      <c r="M2065" s="5">
        <v>64</v>
      </c>
      <c r="N2065" s="13"/>
      <c r="O2065" s="13"/>
      <c r="P2065" s="5">
        <v>14</v>
      </c>
      <c r="Q2065" s="3"/>
    </row>
    <row x14ac:dyDescent="0.25" r="2066" customHeight="1" ht="16.5">
      <c r="A2066" s="5">
        <v>11981</v>
      </c>
      <c r="B2066" s="3" t="s">
        <v>6684</v>
      </c>
      <c r="C2066" s="3" t="s">
        <v>6685</v>
      </c>
      <c r="D2066" s="5">
        <v>18</v>
      </c>
      <c r="E2066" s="3" t="s">
        <v>196</v>
      </c>
      <c r="F2066" s="5">
        <v>1</v>
      </c>
      <c r="G2066" s="5">
        <v>21</v>
      </c>
      <c r="H2066" s="3" t="s">
        <v>4</v>
      </c>
      <c r="I2066" s="3" t="s">
        <v>4</v>
      </c>
      <c r="J2066" s="55"/>
      <c r="K2066" s="3"/>
      <c r="L2066" s="48">
        <v>1.4</v>
      </c>
      <c r="M2066" s="5">
        <v>69</v>
      </c>
      <c r="N2066" s="13"/>
      <c r="O2066" s="13"/>
      <c r="P2066" s="5">
        <v>10</v>
      </c>
      <c r="Q2066" s="3"/>
    </row>
    <row x14ac:dyDescent="0.25" r="2067" customHeight="1" ht="16.5">
      <c r="A2067" s="5">
        <v>12036</v>
      </c>
      <c r="B2067" s="3" t="s">
        <v>1498</v>
      </c>
      <c r="C2067" s="3" t="s">
        <v>1499</v>
      </c>
      <c r="D2067" s="5">
        <v>21</v>
      </c>
      <c r="E2067" s="3" t="s">
        <v>60</v>
      </c>
      <c r="F2067" s="5">
        <v>8</v>
      </c>
      <c r="G2067" s="5">
        <v>10</v>
      </c>
      <c r="H2067" s="3" t="s">
        <v>4</v>
      </c>
      <c r="I2067" s="3" t="s">
        <v>4</v>
      </c>
      <c r="J2067" s="5">
        <v>3</v>
      </c>
      <c r="K2067" s="3" t="s">
        <v>1500</v>
      </c>
      <c r="L2067" s="48">
        <v>4.5</v>
      </c>
      <c r="M2067" s="5">
        <v>71</v>
      </c>
      <c r="N2067" s="48">
        <v>2.309</v>
      </c>
      <c r="O2067" s="48">
        <v>47.5308642</v>
      </c>
      <c r="P2067" s="5">
        <v>36</v>
      </c>
      <c r="Q2067" s="3"/>
    </row>
    <row x14ac:dyDescent="0.25" r="2068" customHeight="1" ht="16.5">
      <c r="A2068" s="5">
        <v>12058</v>
      </c>
      <c r="B2068" s="3" t="s">
        <v>6686</v>
      </c>
      <c r="C2068" s="3" t="s">
        <v>6687</v>
      </c>
      <c r="D2068" s="5">
        <v>6</v>
      </c>
      <c r="E2068" s="3" t="s">
        <v>56</v>
      </c>
      <c r="F2068" s="5">
        <v>4</v>
      </c>
      <c r="G2068" s="5">
        <v>13</v>
      </c>
      <c r="H2068" s="3" t="s">
        <v>4</v>
      </c>
      <c r="I2068" s="3" t="s">
        <v>4</v>
      </c>
      <c r="J2068" s="5">
        <v>3</v>
      </c>
      <c r="K2068" s="3" t="s">
        <v>6688</v>
      </c>
      <c r="L2068" s="5">
        <v>3</v>
      </c>
      <c r="M2068" s="5">
        <v>64</v>
      </c>
      <c r="N2068" s="48">
        <v>1.726</v>
      </c>
      <c r="O2068" s="5">
        <v>55</v>
      </c>
      <c r="P2068" s="5">
        <v>26</v>
      </c>
      <c r="Q2068" s="3"/>
    </row>
    <row x14ac:dyDescent="0.25" r="2069" customHeight="1" ht="16.5">
      <c r="A2069" s="5">
        <v>12077</v>
      </c>
      <c r="B2069" s="3" t="s">
        <v>6689</v>
      </c>
      <c r="C2069" s="3" t="s">
        <v>6690</v>
      </c>
      <c r="D2069" s="5">
        <v>16</v>
      </c>
      <c r="E2069" s="3" t="s">
        <v>55</v>
      </c>
      <c r="F2069" s="5">
        <v>2</v>
      </c>
      <c r="G2069" s="5">
        <v>2</v>
      </c>
      <c r="H2069" s="3" t="s">
        <v>3</v>
      </c>
      <c r="I2069" s="3" t="s">
        <v>4</v>
      </c>
      <c r="J2069" s="55"/>
      <c r="K2069" s="3"/>
      <c r="L2069" s="5">
        <v>4</v>
      </c>
      <c r="M2069" s="5">
        <v>84</v>
      </c>
      <c r="N2069" s="48">
        <v>1.897</v>
      </c>
      <c r="O2069" s="48">
        <v>44.3005181</v>
      </c>
      <c r="P2069" s="5">
        <v>21</v>
      </c>
      <c r="Q2069" s="3"/>
    </row>
    <row x14ac:dyDescent="0.25" r="2070" customHeight="1" ht="16.5">
      <c r="A2070" s="5">
        <v>12334</v>
      </c>
      <c r="B2070" s="3" t="s">
        <v>6691</v>
      </c>
      <c r="C2070" s="3" t="s">
        <v>6692</v>
      </c>
      <c r="D2070" s="5">
        <v>21</v>
      </c>
      <c r="E2070" s="3" t="s">
        <v>60</v>
      </c>
      <c r="F2070" s="5">
        <v>3</v>
      </c>
      <c r="G2070" s="5">
        <v>12</v>
      </c>
      <c r="H2070" s="3" t="s">
        <v>4</v>
      </c>
      <c r="I2070" s="3" t="s">
        <v>4</v>
      </c>
      <c r="J2070" s="55"/>
      <c r="K2070" s="3"/>
      <c r="L2070" s="48">
        <v>4.5</v>
      </c>
      <c r="M2070" s="5">
        <v>69</v>
      </c>
      <c r="N2070" s="48">
        <v>2.553</v>
      </c>
      <c r="O2070" s="48">
        <v>53.7037037</v>
      </c>
      <c r="P2070" s="5">
        <v>24</v>
      </c>
      <c r="Q2070" s="3"/>
    </row>
    <row x14ac:dyDescent="0.25" r="2071" customHeight="1" ht="16.5">
      <c r="A2071" s="5">
        <v>12536</v>
      </c>
      <c r="B2071" s="3" t="s">
        <v>1574</v>
      </c>
      <c r="C2071" s="3" t="s">
        <v>1575</v>
      </c>
      <c r="D2071" s="5">
        <v>17</v>
      </c>
      <c r="E2071" s="3" t="s">
        <v>311</v>
      </c>
      <c r="F2071" s="5">
        <v>6</v>
      </c>
      <c r="G2071" s="5">
        <v>3</v>
      </c>
      <c r="H2071" s="3" t="s">
        <v>4</v>
      </c>
      <c r="I2071" s="3" t="s">
        <v>4</v>
      </c>
      <c r="J2071" s="5">
        <v>1</v>
      </c>
      <c r="K2071" s="3" t="s">
        <v>421</v>
      </c>
      <c r="L2071" s="48">
        <v>3.3</v>
      </c>
      <c r="M2071" s="5">
        <v>72</v>
      </c>
      <c r="N2071" s="48">
        <v>2.095</v>
      </c>
      <c r="O2071" s="48">
        <v>50.6097561</v>
      </c>
      <c r="P2071" s="5">
        <v>25</v>
      </c>
      <c r="Q2071" s="3"/>
    </row>
    <row x14ac:dyDescent="0.25" r="2072" customHeight="1" ht="16.5">
      <c r="A2072" s="5">
        <v>12548</v>
      </c>
      <c r="B2072" s="3" t="s">
        <v>6693</v>
      </c>
      <c r="C2072" s="3" t="s">
        <v>6694</v>
      </c>
      <c r="D2072" s="5">
        <v>15</v>
      </c>
      <c r="E2072" s="3" t="s">
        <v>82</v>
      </c>
      <c r="F2072" s="5">
        <v>8</v>
      </c>
      <c r="G2072" s="5">
        <v>17</v>
      </c>
      <c r="H2072" s="3" t="s">
        <v>3</v>
      </c>
      <c r="I2072" s="3" t="s">
        <v>4</v>
      </c>
      <c r="J2072" s="55"/>
      <c r="K2072" s="3"/>
      <c r="L2072" s="48">
        <v>5.3</v>
      </c>
      <c r="M2072" s="5">
        <v>79</v>
      </c>
      <c r="N2072" s="48">
        <v>2.698</v>
      </c>
      <c r="O2072" s="48">
        <v>53.0769231</v>
      </c>
      <c r="P2072" s="5">
        <v>35</v>
      </c>
      <c r="Q2072" s="3"/>
    </row>
    <row x14ac:dyDescent="0.25" r="2073" customHeight="1" ht="16.5">
      <c r="A2073" s="5">
        <v>12694</v>
      </c>
      <c r="B2073" s="3" t="s">
        <v>6695</v>
      </c>
      <c r="C2073" s="3" t="s">
        <v>6696</v>
      </c>
      <c r="D2073" s="5">
        <v>8</v>
      </c>
      <c r="E2073" s="3" t="s">
        <v>64</v>
      </c>
      <c r="F2073" s="5">
        <v>20</v>
      </c>
      <c r="G2073" s="5">
        <v>35</v>
      </c>
      <c r="H2073" s="3" t="s">
        <v>4</v>
      </c>
      <c r="I2073" s="3" t="s">
        <v>4</v>
      </c>
      <c r="J2073" s="5">
        <v>3</v>
      </c>
      <c r="K2073" s="3" t="s">
        <v>6697</v>
      </c>
      <c r="L2073" s="48">
        <v>5.3</v>
      </c>
      <c r="M2073" s="5">
        <v>71</v>
      </c>
      <c r="N2073" s="48">
        <v>3.174</v>
      </c>
      <c r="O2073" s="48">
        <v>43.9873418</v>
      </c>
      <c r="P2073" s="5">
        <v>30</v>
      </c>
      <c r="Q2073" s="3"/>
    </row>
    <row x14ac:dyDescent="0.25" r="2074" customHeight="1" ht="16.5">
      <c r="A2074" s="5">
        <v>12734</v>
      </c>
      <c r="B2074" s="3" t="s">
        <v>6698</v>
      </c>
      <c r="C2074" s="3" t="s">
        <v>6699</v>
      </c>
      <c r="D2074" s="5">
        <v>42</v>
      </c>
      <c r="E2074" s="3" t="s">
        <v>982</v>
      </c>
      <c r="F2074" s="5">
        <v>1</v>
      </c>
      <c r="G2074" s="5">
        <v>7</v>
      </c>
      <c r="H2074" s="3" t="s">
        <v>4</v>
      </c>
      <c r="I2074" s="3" t="s">
        <v>4</v>
      </c>
      <c r="J2074" s="5">
        <v>3</v>
      </c>
      <c r="K2074" s="3" t="s">
        <v>6700</v>
      </c>
      <c r="L2074" s="5">
        <v>3</v>
      </c>
      <c r="M2074" s="5">
        <v>70</v>
      </c>
      <c r="N2074" s="48">
        <v>1.652</v>
      </c>
      <c r="O2074" s="48">
        <v>43.3333333</v>
      </c>
      <c r="P2074" s="5">
        <v>16</v>
      </c>
      <c r="Q2074" s="3"/>
    </row>
    <row x14ac:dyDescent="0.25" r="2075" customHeight="1" ht="16.5">
      <c r="A2075" s="5">
        <v>12819</v>
      </c>
      <c r="B2075" s="3" t="s">
        <v>6701</v>
      </c>
      <c r="C2075" s="3" t="s">
        <v>6702</v>
      </c>
      <c r="D2075" s="5">
        <v>8</v>
      </c>
      <c r="E2075" s="3" t="s">
        <v>64</v>
      </c>
      <c r="F2075" s="5">
        <v>22</v>
      </c>
      <c r="G2075" s="5">
        <v>126</v>
      </c>
      <c r="H2075" s="3" t="s">
        <v>4</v>
      </c>
      <c r="I2075" s="3" t="s">
        <v>4</v>
      </c>
      <c r="J2075" s="55"/>
      <c r="K2075" s="3"/>
      <c r="L2075" s="48">
        <v>5.1</v>
      </c>
      <c r="M2075" s="5">
        <v>69</v>
      </c>
      <c r="N2075" s="48">
        <v>2.992</v>
      </c>
      <c r="O2075" s="48">
        <v>47.7859779</v>
      </c>
      <c r="P2075" s="5">
        <v>27</v>
      </c>
      <c r="Q2075" s="3"/>
    </row>
    <row x14ac:dyDescent="0.25" r="2076" customHeight="1" ht="16.5">
      <c r="A2076" s="5">
        <v>12899</v>
      </c>
      <c r="B2076" s="3" t="s">
        <v>6703</v>
      </c>
      <c r="C2076" s="3" t="s">
        <v>6704</v>
      </c>
      <c r="D2076" s="5">
        <v>24</v>
      </c>
      <c r="E2076" s="3" t="s">
        <v>281</v>
      </c>
      <c r="F2076" s="5">
        <v>1</v>
      </c>
      <c r="G2076" s="5">
        <v>79</v>
      </c>
      <c r="H2076" s="3" t="s">
        <v>4</v>
      </c>
      <c r="I2076" s="3" t="s">
        <v>4</v>
      </c>
      <c r="J2076" s="55"/>
      <c r="K2076" s="3"/>
      <c r="L2076" s="48">
        <v>1.9</v>
      </c>
      <c r="M2076" s="5">
        <v>71</v>
      </c>
      <c r="N2076" s="48">
        <v>1.135</v>
      </c>
      <c r="O2076" s="48">
        <v>50.3521127</v>
      </c>
      <c r="P2076" s="5">
        <v>19</v>
      </c>
      <c r="Q2076" s="3"/>
    </row>
    <row x14ac:dyDescent="0.25" r="2077" customHeight="1" ht="16.5">
      <c r="A2077" s="5">
        <v>12964</v>
      </c>
      <c r="B2077" s="3" t="s">
        <v>6705</v>
      </c>
      <c r="C2077" s="3" t="s">
        <v>6706</v>
      </c>
      <c r="D2077" s="5">
        <v>16</v>
      </c>
      <c r="E2077" s="3" t="s">
        <v>55</v>
      </c>
      <c r="F2077" s="5">
        <v>1</v>
      </c>
      <c r="G2077" s="5">
        <v>1</v>
      </c>
      <c r="H2077" s="3" t="s">
        <v>3</v>
      </c>
      <c r="I2077" s="3" t="s">
        <v>4</v>
      </c>
      <c r="J2077" s="55"/>
      <c r="K2077" s="3"/>
      <c r="L2077" s="48">
        <v>4.4</v>
      </c>
      <c r="M2077" s="5">
        <v>86</v>
      </c>
      <c r="N2077" s="48">
        <v>1.957</v>
      </c>
      <c r="O2077" s="48">
        <v>53.0952381</v>
      </c>
      <c r="P2077" s="7"/>
      <c r="Q2077" s="3"/>
    </row>
    <row x14ac:dyDescent="0.25" r="2078" customHeight="1" ht="16.5">
      <c r="A2078" s="5">
        <v>13044</v>
      </c>
      <c r="B2078" s="3" t="s">
        <v>6707</v>
      </c>
      <c r="C2078" s="3" t="s">
        <v>6708</v>
      </c>
      <c r="D2078" s="5">
        <v>8</v>
      </c>
      <c r="E2078" s="3" t="s">
        <v>64</v>
      </c>
      <c r="F2078" s="5">
        <v>1</v>
      </c>
      <c r="G2078" s="5">
        <v>6</v>
      </c>
      <c r="H2078" s="3" t="s">
        <v>4</v>
      </c>
      <c r="I2078" s="3" t="s">
        <v>4</v>
      </c>
      <c r="J2078" s="5">
        <v>2</v>
      </c>
      <c r="K2078" s="3" t="s">
        <v>6709</v>
      </c>
      <c r="L2078" s="48">
        <v>5.7</v>
      </c>
      <c r="M2078" s="5">
        <v>64</v>
      </c>
      <c r="N2078" s="48">
        <v>3.182</v>
      </c>
      <c r="O2078" s="48">
        <v>55.904059</v>
      </c>
      <c r="P2078" s="5">
        <v>31</v>
      </c>
      <c r="Q2078" s="3"/>
    </row>
    <row x14ac:dyDescent="0.25" r="2079" customHeight="1" ht="16.5">
      <c r="A2079" s="5">
        <v>13064</v>
      </c>
      <c r="B2079" s="3" t="s">
        <v>6710</v>
      </c>
      <c r="C2079" s="3" t="s">
        <v>6711</v>
      </c>
      <c r="D2079" s="5">
        <v>15</v>
      </c>
      <c r="E2079" s="3" t="s">
        <v>82</v>
      </c>
      <c r="F2079" s="5">
        <v>1</v>
      </c>
      <c r="G2079" s="5">
        <v>14</v>
      </c>
      <c r="H2079" s="3" t="s">
        <v>4</v>
      </c>
      <c r="I2079" s="3" t="s">
        <v>4</v>
      </c>
      <c r="J2079" s="55"/>
      <c r="K2079" s="3"/>
      <c r="L2079" s="48">
        <v>4.1</v>
      </c>
      <c r="M2079" s="5">
        <v>71</v>
      </c>
      <c r="N2079" s="48">
        <v>2.424</v>
      </c>
      <c r="O2079" s="48">
        <v>50.3623188</v>
      </c>
      <c r="P2079" s="5">
        <v>42</v>
      </c>
      <c r="Q2079" s="3"/>
    </row>
    <row x14ac:dyDescent="0.25" r="2080" customHeight="1" ht="16.5">
      <c r="A2080" s="5">
        <v>13136</v>
      </c>
      <c r="B2080" s="3" t="s">
        <v>6712</v>
      </c>
      <c r="C2080" s="3" t="s">
        <v>6713</v>
      </c>
      <c r="D2080" s="5">
        <v>8</v>
      </c>
      <c r="E2080" s="3" t="s">
        <v>64</v>
      </c>
      <c r="F2080" s="5">
        <v>2</v>
      </c>
      <c r="G2080" s="5">
        <v>21</v>
      </c>
      <c r="H2080" s="3" t="s">
        <v>4</v>
      </c>
      <c r="I2080" s="3" t="s">
        <v>4</v>
      </c>
      <c r="J2080" s="55"/>
      <c r="K2080" s="3"/>
      <c r="L2080" s="48">
        <v>6.7</v>
      </c>
      <c r="M2080" s="5">
        <v>73</v>
      </c>
      <c r="N2080" s="48">
        <v>3.071</v>
      </c>
      <c r="O2080" s="48">
        <v>68.3098592</v>
      </c>
      <c r="P2080" s="5">
        <v>40</v>
      </c>
      <c r="Q2080" s="3"/>
    </row>
    <row x14ac:dyDescent="0.25" r="2081" customHeight="1" ht="16.5">
      <c r="A2081" s="5">
        <v>13139</v>
      </c>
      <c r="B2081" s="3" t="s">
        <v>6714</v>
      </c>
      <c r="C2081" s="3" t="s">
        <v>6715</v>
      </c>
      <c r="D2081" s="5">
        <v>16</v>
      </c>
      <c r="E2081" s="3" t="s">
        <v>55</v>
      </c>
      <c r="F2081" s="5">
        <v>1</v>
      </c>
      <c r="G2081" s="5">
        <v>1</v>
      </c>
      <c r="H2081" s="3" t="s">
        <v>2</v>
      </c>
      <c r="I2081" s="3" t="s">
        <v>4</v>
      </c>
      <c r="J2081" s="55"/>
      <c r="K2081" s="3"/>
      <c r="L2081" s="48">
        <v>3.7</v>
      </c>
      <c r="M2081" s="5">
        <v>88</v>
      </c>
      <c r="N2081" s="48">
        <v>1.692</v>
      </c>
      <c r="O2081" s="48">
        <v>50.7352941</v>
      </c>
      <c r="P2081" s="7"/>
      <c r="Q2081" s="3"/>
    </row>
    <row x14ac:dyDescent="0.25" r="2082" customHeight="1" ht="16.5">
      <c r="A2082" s="5">
        <v>13155</v>
      </c>
      <c r="B2082" s="3" t="s">
        <v>6716</v>
      </c>
      <c r="C2082" s="3" t="s">
        <v>6717</v>
      </c>
      <c r="D2082" s="5">
        <v>15</v>
      </c>
      <c r="E2082" s="3" t="s">
        <v>82</v>
      </c>
      <c r="F2082" s="5">
        <v>10</v>
      </c>
      <c r="G2082" s="5">
        <v>28</v>
      </c>
      <c r="H2082" s="3" t="s">
        <v>4</v>
      </c>
      <c r="I2082" s="3" t="s">
        <v>4</v>
      </c>
      <c r="J2082" s="55"/>
      <c r="K2082" s="3"/>
      <c r="L2082" s="48">
        <v>3.8</v>
      </c>
      <c r="M2082" s="5">
        <v>73</v>
      </c>
      <c r="N2082" s="48">
        <v>2.095</v>
      </c>
      <c r="O2082" s="48">
        <v>50.6097561</v>
      </c>
      <c r="P2082" s="5">
        <v>41</v>
      </c>
      <c r="Q2082" s="3"/>
    </row>
    <row x14ac:dyDescent="0.25" r="2083" customHeight="1" ht="16.5">
      <c r="A2083" s="5">
        <v>13192</v>
      </c>
      <c r="B2083" s="3" t="s">
        <v>6718</v>
      </c>
      <c r="C2083" s="3" t="s">
        <v>6719</v>
      </c>
      <c r="D2083" s="5">
        <v>21</v>
      </c>
      <c r="E2083" s="3" t="s">
        <v>60</v>
      </c>
      <c r="F2083" s="5">
        <v>1</v>
      </c>
      <c r="G2083" s="5">
        <v>10</v>
      </c>
      <c r="H2083" s="3" t="s">
        <v>4</v>
      </c>
      <c r="I2083" s="3" t="s">
        <v>4</v>
      </c>
      <c r="J2083" s="55"/>
      <c r="K2083" s="3"/>
      <c r="L2083" s="48">
        <v>2.6</v>
      </c>
      <c r="M2083" s="5">
        <v>66</v>
      </c>
      <c r="N2083" s="48">
        <v>1.657</v>
      </c>
      <c r="O2083" s="48">
        <v>48.8095238</v>
      </c>
      <c r="P2083" s="5">
        <v>22</v>
      </c>
      <c r="Q2083" s="3"/>
    </row>
    <row x14ac:dyDescent="0.25" r="2084" customHeight="1" ht="16.5">
      <c r="A2084" s="5">
        <v>13226</v>
      </c>
      <c r="B2084" s="3" t="s">
        <v>6720</v>
      </c>
      <c r="C2084" s="3" t="s">
        <v>6721</v>
      </c>
      <c r="D2084" s="5">
        <v>16</v>
      </c>
      <c r="E2084" s="3" t="s">
        <v>55</v>
      </c>
      <c r="F2084" s="5">
        <v>13</v>
      </c>
      <c r="G2084" s="5">
        <v>13</v>
      </c>
      <c r="H2084" s="3" t="s">
        <v>4</v>
      </c>
      <c r="I2084" s="3" t="s">
        <v>4</v>
      </c>
      <c r="J2084" s="55"/>
      <c r="K2084" s="3"/>
      <c r="L2084" s="5">
        <v>4</v>
      </c>
      <c r="M2084" s="5">
        <v>73</v>
      </c>
      <c r="N2084" s="48">
        <v>3.037</v>
      </c>
      <c r="O2084" s="48">
        <v>70.3007519</v>
      </c>
      <c r="P2084" s="5">
        <v>38</v>
      </c>
      <c r="Q2084" s="3"/>
    </row>
    <row x14ac:dyDescent="0.25" r="2085" customHeight="1" ht="16.5">
      <c r="A2085" s="5">
        <v>13237</v>
      </c>
      <c r="B2085" s="3" t="s">
        <v>6722</v>
      </c>
      <c r="C2085" s="3" t="s">
        <v>6723</v>
      </c>
      <c r="D2085" s="5">
        <v>16</v>
      </c>
      <c r="E2085" s="3" t="s">
        <v>55</v>
      </c>
      <c r="F2085" s="5">
        <v>2</v>
      </c>
      <c r="G2085" s="5">
        <v>2</v>
      </c>
      <c r="H2085" s="3" t="s">
        <v>4</v>
      </c>
      <c r="I2085" s="3" t="s">
        <v>4</v>
      </c>
      <c r="J2085" s="5">
        <v>2</v>
      </c>
      <c r="K2085" s="3" t="s">
        <v>6724</v>
      </c>
      <c r="L2085" s="48">
        <v>3.8</v>
      </c>
      <c r="M2085" s="5">
        <v>72</v>
      </c>
      <c r="N2085" s="48">
        <v>2.321</v>
      </c>
      <c r="O2085" s="5">
        <v>50</v>
      </c>
      <c r="P2085" s="5">
        <v>28</v>
      </c>
      <c r="Q2085" s="3"/>
    </row>
    <row x14ac:dyDescent="0.25" r="2086" customHeight="1" ht="16.5">
      <c r="A2086" s="5">
        <v>13262</v>
      </c>
      <c r="B2086" s="3" t="s">
        <v>6725</v>
      </c>
      <c r="C2086" s="3" t="s">
        <v>6726</v>
      </c>
      <c r="D2086" s="5">
        <v>16</v>
      </c>
      <c r="E2086" s="3" t="s">
        <v>55</v>
      </c>
      <c r="F2086" s="5">
        <v>1</v>
      </c>
      <c r="G2086" s="5">
        <v>1</v>
      </c>
      <c r="H2086" s="3" t="s">
        <v>4</v>
      </c>
      <c r="I2086" s="3" t="s">
        <v>4</v>
      </c>
      <c r="J2086" s="55"/>
      <c r="K2086" s="3"/>
      <c r="L2086" s="48">
        <v>3.8</v>
      </c>
      <c r="M2086" s="5">
        <v>71</v>
      </c>
      <c r="N2086" s="48">
        <v>2.632</v>
      </c>
      <c r="O2086" s="48">
        <v>60.5263158</v>
      </c>
      <c r="P2086" s="7"/>
      <c r="Q2086" s="3"/>
    </row>
    <row x14ac:dyDescent="0.25" r="2087" customHeight="1" ht="16.5">
      <c r="A2087" s="5">
        <v>13279</v>
      </c>
      <c r="B2087" s="3" t="s">
        <v>6727</v>
      </c>
      <c r="C2087" s="3" t="s">
        <v>6728</v>
      </c>
      <c r="D2087" s="5">
        <v>15</v>
      </c>
      <c r="E2087" s="3" t="s">
        <v>82</v>
      </c>
      <c r="F2087" s="5">
        <v>2</v>
      </c>
      <c r="G2087" s="5">
        <v>9</v>
      </c>
      <c r="H2087" s="3" t="s">
        <v>4</v>
      </c>
      <c r="I2087" s="3" t="s">
        <v>4</v>
      </c>
      <c r="J2087" s="55"/>
      <c r="K2087" s="3"/>
      <c r="L2087" s="48">
        <v>2.9</v>
      </c>
      <c r="M2087" s="5">
        <v>64</v>
      </c>
      <c r="N2087" s="48">
        <v>2.258</v>
      </c>
      <c r="O2087" s="48">
        <v>46.0144928</v>
      </c>
      <c r="P2087" s="5">
        <v>35</v>
      </c>
      <c r="Q2087" s="3"/>
    </row>
    <row x14ac:dyDescent="0.25" r="2088" customHeight="1" ht="16.5">
      <c r="A2088" s="5">
        <v>13306</v>
      </c>
      <c r="B2088" s="3" t="s">
        <v>6729</v>
      </c>
      <c r="C2088" s="3" t="s">
        <v>6730</v>
      </c>
      <c r="D2088" s="5">
        <v>21</v>
      </c>
      <c r="E2088" s="3" t="s">
        <v>60</v>
      </c>
      <c r="F2088" s="5">
        <v>2</v>
      </c>
      <c r="G2088" s="5">
        <v>21</v>
      </c>
      <c r="H2088" s="3" t="s">
        <v>4</v>
      </c>
      <c r="I2088" s="3" t="s">
        <v>4</v>
      </c>
      <c r="J2088" s="55"/>
      <c r="K2088" s="3"/>
      <c r="L2088" s="48">
        <v>2.2</v>
      </c>
      <c r="M2088" s="5">
        <v>63</v>
      </c>
      <c r="N2088" s="48">
        <v>1.654</v>
      </c>
      <c r="O2088" s="48">
        <v>64.085</v>
      </c>
      <c r="P2088" s="5">
        <v>27</v>
      </c>
      <c r="Q2088" s="3"/>
    </row>
    <row x14ac:dyDescent="0.25" r="2089" customHeight="1" ht="16.5">
      <c r="A2089" s="5">
        <v>13340</v>
      </c>
      <c r="B2089" s="3" t="s">
        <v>6731</v>
      </c>
      <c r="C2089" s="3" t="s">
        <v>6732</v>
      </c>
      <c r="D2089" s="5">
        <v>16</v>
      </c>
      <c r="E2089" s="3" t="s">
        <v>55</v>
      </c>
      <c r="F2089" s="5">
        <v>5</v>
      </c>
      <c r="G2089" s="5">
        <v>5</v>
      </c>
      <c r="H2089" s="3" t="s">
        <v>4</v>
      </c>
      <c r="I2089" s="3" t="s">
        <v>4</v>
      </c>
      <c r="J2089" s="5">
        <v>3</v>
      </c>
      <c r="K2089" s="3" t="s">
        <v>6733</v>
      </c>
      <c r="L2089" s="48">
        <v>3.7</v>
      </c>
      <c r="M2089" s="5">
        <v>72</v>
      </c>
      <c r="N2089" s="48">
        <v>1.756</v>
      </c>
      <c r="O2089" s="48">
        <v>35.2564103</v>
      </c>
      <c r="P2089" s="5">
        <v>25</v>
      </c>
      <c r="Q2089" s="3"/>
    </row>
    <row x14ac:dyDescent="0.25" r="2090" customHeight="1" ht="16.5">
      <c r="A2090" s="5">
        <v>13457</v>
      </c>
      <c r="B2090" s="3" t="s">
        <v>6734</v>
      </c>
      <c r="C2090" s="3" t="s">
        <v>6735</v>
      </c>
      <c r="D2090" s="5">
        <v>16</v>
      </c>
      <c r="E2090" s="3" t="s">
        <v>55</v>
      </c>
      <c r="F2090" s="5">
        <v>19</v>
      </c>
      <c r="G2090" s="5">
        <v>19</v>
      </c>
      <c r="H2090" s="3" t="s">
        <v>4</v>
      </c>
      <c r="I2090" s="3" t="s">
        <v>4</v>
      </c>
      <c r="J2090" s="55"/>
      <c r="K2090" s="3"/>
      <c r="L2090" s="48">
        <v>4.3</v>
      </c>
      <c r="M2090" s="5">
        <v>66</v>
      </c>
      <c r="N2090" s="48">
        <v>2.522</v>
      </c>
      <c r="O2090" s="48">
        <v>48.7745098</v>
      </c>
      <c r="P2090" s="5">
        <v>39</v>
      </c>
      <c r="Q2090" s="3"/>
    </row>
    <row x14ac:dyDescent="0.25" r="2091" customHeight="1" ht="16.5">
      <c r="A2091" s="5">
        <v>13524</v>
      </c>
      <c r="B2091" s="3" t="s">
        <v>6736</v>
      </c>
      <c r="C2091" s="3" t="s">
        <v>6737</v>
      </c>
      <c r="D2091" s="5">
        <v>20</v>
      </c>
      <c r="E2091" s="3" t="s">
        <v>265</v>
      </c>
      <c r="F2091" s="5">
        <v>3</v>
      </c>
      <c r="G2091" s="5">
        <v>26</v>
      </c>
      <c r="H2091" s="3" t="s">
        <v>6</v>
      </c>
      <c r="I2091" s="3" t="s">
        <v>4</v>
      </c>
      <c r="J2091" s="55"/>
      <c r="K2091" s="3"/>
      <c r="L2091" s="48">
        <v>0.9</v>
      </c>
      <c r="M2091" s="5">
        <v>40</v>
      </c>
      <c r="N2091" s="13"/>
      <c r="O2091" s="13"/>
      <c r="P2091" s="5">
        <v>9</v>
      </c>
      <c r="Q2091" s="3"/>
    </row>
    <row x14ac:dyDescent="0.25" r="2092" customHeight="1" ht="16.5">
      <c r="A2092" s="5">
        <v>13549</v>
      </c>
      <c r="B2092" s="3" t="s">
        <v>6738</v>
      </c>
      <c r="C2092" s="3" t="s">
        <v>6739</v>
      </c>
      <c r="D2092" s="5">
        <v>20</v>
      </c>
      <c r="E2092" s="3" t="s">
        <v>265</v>
      </c>
      <c r="F2092" s="5">
        <v>2</v>
      </c>
      <c r="G2092" s="5">
        <v>3</v>
      </c>
      <c r="H2092" s="3" t="s">
        <v>5</v>
      </c>
      <c r="I2092" s="3" t="s">
        <v>4</v>
      </c>
      <c r="J2092" s="5">
        <v>2</v>
      </c>
      <c r="K2092" s="3" t="s">
        <v>6740</v>
      </c>
      <c r="L2092" s="48">
        <v>0.9</v>
      </c>
      <c r="M2092" s="5">
        <v>56</v>
      </c>
      <c r="N2092" s="13"/>
      <c r="O2092" s="13"/>
      <c r="P2092" s="5">
        <v>12</v>
      </c>
      <c r="Q2092" s="3"/>
    </row>
    <row x14ac:dyDescent="0.25" r="2093" customHeight="1" ht="16.5">
      <c r="A2093" s="5">
        <v>13630</v>
      </c>
      <c r="B2093" s="3" t="s">
        <v>6741</v>
      </c>
      <c r="C2093" s="3" t="s">
        <v>6742</v>
      </c>
      <c r="D2093" s="5">
        <v>21</v>
      </c>
      <c r="E2093" s="3" t="s">
        <v>60</v>
      </c>
      <c r="F2093" s="5">
        <v>4</v>
      </c>
      <c r="G2093" s="5">
        <v>72</v>
      </c>
      <c r="H2093" s="3" t="s">
        <v>4</v>
      </c>
      <c r="I2093" s="3" t="s">
        <v>4</v>
      </c>
      <c r="J2093" s="55"/>
      <c r="K2093" s="3"/>
      <c r="L2093" s="48">
        <v>2.9</v>
      </c>
      <c r="M2093" s="5">
        <v>74</v>
      </c>
      <c r="N2093" s="48">
        <v>1.763</v>
      </c>
      <c r="O2093" s="48">
        <v>51.3888889</v>
      </c>
      <c r="P2093" s="5">
        <v>29</v>
      </c>
      <c r="Q2093" s="3"/>
    </row>
    <row x14ac:dyDescent="0.25" r="2094" customHeight="1" ht="16.5">
      <c r="A2094" s="5">
        <v>13639</v>
      </c>
      <c r="B2094" s="3" t="s">
        <v>6743</v>
      </c>
      <c r="C2094" s="3" t="s">
        <v>6744</v>
      </c>
      <c r="D2094" s="5">
        <v>16</v>
      </c>
      <c r="E2094" s="3" t="s">
        <v>55</v>
      </c>
      <c r="F2094" s="5">
        <v>3</v>
      </c>
      <c r="G2094" s="5">
        <v>3</v>
      </c>
      <c r="H2094" s="3" t="s">
        <v>4</v>
      </c>
      <c r="I2094" s="3" t="s">
        <v>4</v>
      </c>
      <c r="J2094" s="5">
        <v>2</v>
      </c>
      <c r="K2094" s="3" t="s">
        <v>6745</v>
      </c>
      <c r="L2094" s="48">
        <v>3.5</v>
      </c>
      <c r="M2094" s="5">
        <v>66</v>
      </c>
      <c r="N2094" s="48">
        <v>2.217</v>
      </c>
      <c r="O2094" s="48">
        <v>59.9236641</v>
      </c>
      <c r="P2094" s="5">
        <v>23</v>
      </c>
      <c r="Q2094" s="3"/>
    </row>
    <row x14ac:dyDescent="0.25" r="2095" customHeight="1" ht="16.5">
      <c r="A2095" s="5">
        <v>13764</v>
      </c>
      <c r="B2095" s="3" t="s">
        <v>6746</v>
      </c>
      <c r="C2095" s="3" t="s">
        <v>6747</v>
      </c>
      <c r="D2095" s="5">
        <v>15</v>
      </c>
      <c r="E2095" s="3" t="s">
        <v>82</v>
      </c>
      <c r="F2095" s="5">
        <v>4</v>
      </c>
      <c r="G2095" s="5">
        <v>7</v>
      </c>
      <c r="H2095" s="3" t="s">
        <v>4</v>
      </c>
      <c r="I2095" s="3" t="s">
        <v>4</v>
      </c>
      <c r="J2095" s="55"/>
      <c r="K2095" s="3"/>
      <c r="L2095" s="48">
        <v>2.7</v>
      </c>
      <c r="M2095" s="5">
        <v>66</v>
      </c>
      <c r="N2095" s="48">
        <v>1.607</v>
      </c>
      <c r="O2095" s="48">
        <v>46.4285714</v>
      </c>
      <c r="P2095" s="5">
        <v>24</v>
      </c>
      <c r="Q2095" s="3"/>
    </row>
    <row x14ac:dyDescent="0.25" r="2096" customHeight="1" ht="16.5">
      <c r="A2096" s="5">
        <v>13822</v>
      </c>
      <c r="B2096" s="3" t="s">
        <v>6748</v>
      </c>
      <c r="C2096" s="3" t="s">
        <v>6749</v>
      </c>
      <c r="D2096" s="5">
        <v>17</v>
      </c>
      <c r="E2096" s="3" t="s">
        <v>311</v>
      </c>
      <c r="F2096" s="5">
        <v>2</v>
      </c>
      <c r="G2096" s="5">
        <v>5</v>
      </c>
      <c r="H2096" s="3" t="s">
        <v>4</v>
      </c>
      <c r="I2096" s="3" t="s">
        <v>4</v>
      </c>
      <c r="J2096" s="55"/>
      <c r="K2096" s="3"/>
      <c r="L2096" s="48">
        <v>2.9</v>
      </c>
      <c r="M2096" s="5">
        <v>62</v>
      </c>
      <c r="N2096" s="48">
        <v>2.513</v>
      </c>
      <c r="O2096" s="48">
        <v>65.8333333</v>
      </c>
      <c r="P2096" s="5">
        <v>28</v>
      </c>
      <c r="Q2096" s="3"/>
    </row>
    <row x14ac:dyDescent="0.25" r="2097" customHeight="1" ht="16.5">
      <c r="A2097" s="5">
        <v>13926</v>
      </c>
      <c r="B2097" s="3" t="s">
        <v>6750</v>
      </c>
      <c r="C2097" s="3" t="s">
        <v>6751</v>
      </c>
      <c r="D2097" s="5">
        <v>15</v>
      </c>
      <c r="E2097" s="3" t="s">
        <v>82</v>
      </c>
      <c r="F2097" s="5">
        <v>4</v>
      </c>
      <c r="G2097" s="5">
        <v>14</v>
      </c>
      <c r="H2097" s="3" t="s">
        <v>4</v>
      </c>
      <c r="I2097" s="3" t="s">
        <v>4</v>
      </c>
      <c r="J2097" s="5">
        <v>2</v>
      </c>
      <c r="K2097" s="3" t="s">
        <v>6752</v>
      </c>
      <c r="L2097" s="48">
        <v>4.4</v>
      </c>
      <c r="M2097" s="5">
        <v>72</v>
      </c>
      <c r="N2097" s="48">
        <v>2.322</v>
      </c>
      <c r="O2097" s="48">
        <v>48.9130435</v>
      </c>
      <c r="P2097" s="5">
        <v>27</v>
      </c>
      <c r="Q2097" s="3"/>
    </row>
    <row x14ac:dyDescent="0.25" r="2098" customHeight="1" ht="16.5">
      <c r="A2098" s="5">
        <v>13973</v>
      </c>
      <c r="B2098" s="3" t="s">
        <v>6753</v>
      </c>
      <c r="C2098" s="3" t="s">
        <v>6754</v>
      </c>
      <c r="D2098" s="5">
        <v>15</v>
      </c>
      <c r="E2098" s="3" t="s">
        <v>82</v>
      </c>
      <c r="F2098" s="5">
        <v>4</v>
      </c>
      <c r="G2098" s="5">
        <v>21</v>
      </c>
      <c r="H2098" s="3" t="s">
        <v>4</v>
      </c>
      <c r="I2098" s="3" t="s">
        <v>4</v>
      </c>
      <c r="J2098" s="55"/>
      <c r="K2098" s="3"/>
      <c r="L2098" s="48">
        <v>3.2</v>
      </c>
      <c r="M2098" s="5">
        <v>74</v>
      </c>
      <c r="N2098" s="48">
        <v>2.567</v>
      </c>
      <c r="O2098" s="48">
        <v>68.8095238</v>
      </c>
      <c r="P2098" s="5">
        <v>36</v>
      </c>
      <c r="Q2098" s="3"/>
    </row>
    <row x14ac:dyDescent="0.25" r="2099" customHeight="1" ht="16.5">
      <c r="A2099" s="5">
        <v>13974</v>
      </c>
      <c r="B2099" s="3" t="s">
        <v>6755</v>
      </c>
      <c r="C2099" s="3" t="s">
        <v>6756</v>
      </c>
      <c r="D2099" s="5">
        <v>15</v>
      </c>
      <c r="E2099" s="3" t="s">
        <v>82</v>
      </c>
      <c r="F2099" s="5">
        <v>1</v>
      </c>
      <c r="G2099" s="5">
        <v>1</v>
      </c>
      <c r="H2099" s="3" t="s">
        <v>4</v>
      </c>
      <c r="I2099" s="3" t="s">
        <v>4</v>
      </c>
      <c r="J2099" s="5">
        <v>2</v>
      </c>
      <c r="K2099" s="3" t="s">
        <v>6757</v>
      </c>
      <c r="L2099" s="48">
        <v>4.9</v>
      </c>
      <c r="M2099" s="5">
        <v>61</v>
      </c>
      <c r="N2099" s="48">
        <v>4.096</v>
      </c>
      <c r="O2099" s="48">
        <v>67.5084175</v>
      </c>
      <c r="P2099" s="5">
        <v>36</v>
      </c>
      <c r="Q2099" s="3"/>
    </row>
    <row x14ac:dyDescent="0.25" r="2100" customHeight="1" ht="16.5">
      <c r="A2100" s="5">
        <v>13988</v>
      </c>
      <c r="B2100" s="3" t="s">
        <v>6758</v>
      </c>
      <c r="C2100" s="3" t="s">
        <v>6759</v>
      </c>
      <c r="D2100" s="5">
        <v>15</v>
      </c>
      <c r="E2100" s="3" t="s">
        <v>82</v>
      </c>
      <c r="F2100" s="5">
        <v>3</v>
      </c>
      <c r="G2100" s="5">
        <v>7</v>
      </c>
      <c r="H2100" s="3" t="s">
        <v>4</v>
      </c>
      <c r="I2100" s="3" t="s">
        <v>4</v>
      </c>
      <c r="J2100" s="5">
        <v>2</v>
      </c>
      <c r="K2100" s="3" t="s">
        <v>6760</v>
      </c>
      <c r="L2100" s="48">
        <v>3.9</v>
      </c>
      <c r="M2100" s="5">
        <v>73</v>
      </c>
      <c r="N2100" s="48">
        <v>2.488</v>
      </c>
      <c r="O2100" s="48">
        <v>56.0150376</v>
      </c>
      <c r="P2100" s="5">
        <v>34</v>
      </c>
      <c r="Q2100" s="3"/>
    </row>
    <row x14ac:dyDescent="0.25" r="2101" customHeight="1" ht="16.5">
      <c r="A2101" s="5">
        <v>14055</v>
      </c>
      <c r="B2101" s="3" t="s">
        <v>6761</v>
      </c>
      <c r="C2101" s="3" t="s">
        <v>6762</v>
      </c>
      <c r="D2101" s="5">
        <v>20</v>
      </c>
      <c r="E2101" s="3" t="s">
        <v>265</v>
      </c>
      <c r="F2101" s="5">
        <v>1</v>
      </c>
      <c r="G2101" s="5">
        <v>7</v>
      </c>
      <c r="H2101" s="3" t="s">
        <v>5</v>
      </c>
      <c r="I2101" s="3" t="s">
        <v>4</v>
      </c>
      <c r="J2101" s="55"/>
      <c r="K2101" s="3"/>
      <c r="L2101" s="48">
        <v>1.2</v>
      </c>
      <c r="M2101" s="5">
        <v>58</v>
      </c>
      <c r="N2101" s="48">
        <v>0.875</v>
      </c>
      <c r="O2101" s="48">
        <v>19.1056911</v>
      </c>
      <c r="P2101" s="5">
        <v>17</v>
      </c>
      <c r="Q2101" s="3"/>
    </row>
    <row x14ac:dyDescent="0.25" r="2102" customHeight="1" ht="16.5">
      <c r="A2102" s="5">
        <v>14097</v>
      </c>
      <c r="B2102" s="3" t="s">
        <v>1286</v>
      </c>
      <c r="C2102" s="3" t="s">
        <v>1287</v>
      </c>
      <c r="D2102" s="5">
        <v>7</v>
      </c>
      <c r="E2102" s="3" t="s">
        <v>1210</v>
      </c>
      <c r="F2102" s="5">
        <v>6</v>
      </c>
      <c r="G2102" s="5">
        <v>6</v>
      </c>
      <c r="H2102" s="3" t="s">
        <v>4</v>
      </c>
      <c r="I2102" s="3" t="s">
        <v>4</v>
      </c>
      <c r="J2102" s="5">
        <v>3</v>
      </c>
      <c r="K2102" s="3" t="s">
        <v>1288</v>
      </c>
      <c r="L2102" s="5">
        <v>2</v>
      </c>
      <c r="M2102" s="5">
        <v>63</v>
      </c>
      <c r="N2102" s="48">
        <v>1.426</v>
      </c>
      <c r="O2102" s="48">
        <v>25.1295337</v>
      </c>
      <c r="P2102" s="5">
        <v>21</v>
      </c>
      <c r="Q2102" s="3"/>
    </row>
    <row x14ac:dyDescent="0.25" r="2103" customHeight="1" ht="16.5">
      <c r="A2103" s="5">
        <v>14101</v>
      </c>
      <c r="B2103" s="3" t="s">
        <v>6763</v>
      </c>
      <c r="C2103" s="3" t="s">
        <v>6764</v>
      </c>
      <c r="D2103" s="5">
        <v>13</v>
      </c>
      <c r="E2103" s="3" t="s">
        <v>215</v>
      </c>
      <c r="F2103" s="5">
        <v>2</v>
      </c>
      <c r="G2103" s="5">
        <v>4</v>
      </c>
      <c r="H2103" s="3" t="s">
        <v>4</v>
      </c>
      <c r="I2103" s="3" t="s">
        <v>4</v>
      </c>
      <c r="J2103" s="5">
        <v>3</v>
      </c>
      <c r="K2103" s="3" t="s">
        <v>6765</v>
      </c>
      <c r="L2103" s="48">
        <v>4.3</v>
      </c>
      <c r="M2103" s="5">
        <v>72</v>
      </c>
      <c r="N2103" s="48">
        <v>2.3</v>
      </c>
      <c r="O2103" s="48">
        <v>47.3584906</v>
      </c>
      <c r="P2103" s="5">
        <v>34</v>
      </c>
      <c r="Q2103" s="3"/>
    </row>
    <row x14ac:dyDescent="0.25" r="2104" customHeight="1" ht="16.5">
      <c r="A2104" s="5">
        <v>14121</v>
      </c>
      <c r="B2104" s="3" t="s">
        <v>1280</v>
      </c>
      <c r="C2104" s="3" t="s">
        <v>1281</v>
      </c>
      <c r="D2104" s="5">
        <v>15</v>
      </c>
      <c r="E2104" s="3" t="s">
        <v>82</v>
      </c>
      <c r="F2104" s="5">
        <v>2</v>
      </c>
      <c r="G2104" s="5">
        <v>3</v>
      </c>
      <c r="H2104" s="3" t="s">
        <v>4</v>
      </c>
      <c r="I2104" s="3" t="s">
        <v>4</v>
      </c>
      <c r="J2104" s="5">
        <v>2</v>
      </c>
      <c r="K2104" s="3" t="s">
        <v>1282</v>
      </c>
      <c r="L2104" s="48">
        <v>3.5</v>
      </c>
      <c r="M2104" s="5">
        <v>62</v>
      </c>
      <c r="N2104" s="48">
        <v>2.304</v>
      </c>
      <c r="O2104" s="48">
        <v>63.9393939</v>
      </c>
      <c r="P2104" s="5">
        <v>27</v>
      </c>
      <c r="Q2104" s="3"/>
    </row>
    <row x14ac:dyDescent="0.25" r="2105" customHeight="1" ht="16.5">
      <c r="A2105" s="5">
        <v>14134</v>
      </c>
      <c r="B2105" s="3" t="s">
        <v>6766</v>
      </c>
      <c r="C2105" s="3" t="s">
        <v>6767</v>
      </c>
      <c r="D2105" s="5">
        <v>16</v>
      </c>
      <c r="E2105" s="3" t="s">
        <v>55</v>
      </c>
      <c r="F2105" s="5">
        <v>13</v>
      </c>
      <c r="G2105" s="5">
        <v>13</v>
      </c>
      <c r="H2105" s="3" t="s">
        <v>4</v>
      </c>
      <c r="I2105" s="3" t="s">
        <v>4</v>
      </c>
      <c r="J2105" s="5">
        <v>3</v>
      </c>
      <c r="K2105" s="3" t="s">
        <v>6768</v>
      </c>
      <c r="L2105" s="48">
        <v>2.4</v>
      </c>
      <c r="M2105" s="5">
        <v>66</v>
      </c>
      <c r="N2105" s="48">
        <v>1.497</v>
      </c>
      <c r="O2105" s="48">
        <v>27.9220779</v>
      </c>
      <c r="P2105" s="5">
        <v>30</v>
      </c>
      <c r="Q2105" s="3"/>
    </row>
    <row x14ac:dyDescent="0.25" r="2106" customHeight="1" ht="16.5">
      <c r="A2106" s="5">
        <v>14180</v>
      </c>
      <c r="B2106" s="3" t="s">
        <v>6769</v>
      </c>
      <c r="C2106" s="3" t="s">
        <v>6770</v>
      </c>
      <c r="D2106" s="5">
        <v>19</v>
      </c>
      <c r="E2106" s="3" t="s">
        <v>116</v>
      </c>
      <c r="F2106" s="5">
        <v>1</v>
      </c>
      <c r="G2106" s="5">
        <v>22</v>
      </c>
      <c r="H2106" s="3" t="s">
        <v>4</v>
      </c>
      <c r="I2106" s="3" t="s">
        <v>4</v>
      </c>
      <c r="J2106" s="5">
        <v>2</v>
      </c>
      <c r="K2106" s="3" t="s">
        <v>6771</v>
      </c>
      <c r="L2106" s="48">
        <v>3.7</v>
      </c>
      <c r="M2106" s="5">
        <v>65</v>
      </c>
      <c r="N2106" s="48">
        <v>2.169</v>
      </c>
      <c r="O2106" s="48">
        <v>32.4074074</v>
      </c>
      <c r="P2106" s="5">
        <v>26</v>
      </c>
      <c r="Q2106" s="3"/>
    </row>
    <row x14ac:dyDescent="0.25" r="2107" customHeight="1" ht="16.5">
      <c r="A2107" s="5">
        <v>14206</v>
      </c>
      <c r="B2107" s="3" t="s">
        <v>6772</v>
      </c>
      <c r="C2107" s="3" t="s">
        <v>6773</v>
      </c>
      <c r="D2107" s="5">
        <v>3</v>
      </c>
      <c r="E2107" s="3" t="s">
        <v>146</v>
      </c>
      <c r="F2107" s="5">
        <v>2</v>
      </c>
      <c r="G2107" s="5">
        <v>3</v>
      </c>
      <c r="H2107" s="3" t="s">
        <v>4</v>
      </c>
      <c r="I2107" s="3" t="s">
        <v>4</v>
      </c>
      <c r="J2107" s="5">
        <v>2</v>
      </c>
      <c r="K2107" s="3" t="s">
        <v>6774</v>
      </c>
      <c r="L2107" s="48">
        <v>3.6</v>
      </c>
      <c r="M2107" s="5">
        <v>66</v>
      </c>
      <c r="N2107" s="48">
        <v>1.791</v>
      </c>
      <c r="O2107" s="48">
        <v>39.6907216</v>
      </c>
      <c r="P2107" s="7"/>
      <c r="Q2107" s="3"/>
    </row>
    <row x14ac:dyDescent="0.25" r="2108" customHeight="1" ht="16.5">
      <c r="A2108" s="5">
        <v>14274</v>
      </c>
      <c r="B2108" s="3" t="s">
        <v>6775</v>
      </c>
      <c r="C2108" s="3" t="s">
        <v>6776</v>
      </c>
      <c r="D2108" s="5">
        <v>9</v>
      </c>
      <c r="E2108" s="3" t="s">
        <v>120</v>
      </c>
      <c r="F2108" s="5">
        <v>6</v>
      </c>
      <c r="G2108" s="5">
        <v>24</v>
      </c>
      <c r="H2108" s="3" t="s">
        <v>4</v>
      </c>
      <c r="I2108" s="3" t="s">
        <v>4</v>
      </c>
      <c r="J2108" s="5">
        <v>2</v>
      </c>
      <c r="K2108" s="3" t="s">
        <v>6777</v>
      </c>
      <c r="L2108" s="48">
        <v>5.8</v>
      </c>
      <c r="M2108" s="5">
        <v>74</v>
      </c>
      <c r="N2108" s="48">
        <v>3.071</v>
      </c>
      <c r="O2108" s="48">
        <v>63.7931034</v>
      </c>
      <c r="P2108" s="5">
        <v>41</v>
      </c>
      <c r="Q2108" s="3"/>
    </row>
    <row x14ac:dyDescent="0.25" r="2109" customHeight="1" ht="16.5">
      <c r="A2109" s="5">
        <v>14315</v>
      </c>
      <c r="B2109" s="3" t="s">
        <v>6778</v>
      </c>
      <c r="C2109" s="3" t="s">
        <v>6779</v>
      </c>
      <c r="D2109" s="5">
        <v>7</v>
      </c>
      <c r="E2109" s="3" t="s">
        <v>1210</v>
      </c>
      <c r="F2109" s="5">
        <v>2</v>
      </c>
      <c r="G2109" s="5">
        <v>5</v>
      </c>
      <c r="H2109" s="3" t="s">
        <v>4</v>
      </c>
      <c r="I2109" s="3" t="s">
        <v>4</v>
      </c>
      <c r="J2109" s="55"/>
      <c r="K2109" s="3"/>
      <c r="L2109" s="5">
        <v>2</v>
      </c>
      <c r="M2109" s="5">
        <v>74</v>
      </c>
      <c r="N2109" s="48">
        <v>1.122</v>
      </c>
      <c r="O2109" s="48">
        <v>49.6478873</v>
      </c>
      <c r="P2109" s="5">
        <v>15</v>
      </c>
      <c r="Q2109" s="3"/>
    </row>
    <row x14ac:dyDescent="0.25" r="2110" customHeight="1" ht="16.5">
      <c r="A2110" s="5">
        <v>14331</v>
      </c>
      <c r="B2110" s="3" t="s">
        <v>6780</v>
      </c>
      <c r="C2110" s="3" t="s">
        <v>6781</v>
      </c>
      <c r="D2110" s="5">
        <v>21</v>
      </c>
      <c r="E2110" s="3" t="s">
        <v>60</v>
      </c>
      <c r="F2110" s="5">
        <v>3</v>
      </c>
      <c r="G2110" s="5">
        <v>14</v>
      </c>
      <c r="H2110" s="3" t="s">
        <v>4</v>
      </c>
      <c r="I2110" s="3" t="s">
        <v>4</v>
      </c>
      <c r="J2110" s="55"/>
      <c r="K2110" s="3"/>
      <c r="L2110" s="48">
        <v>1.3</v>
      </c>
      <c r="M2110" s="5">
        <v>66</v>
      </c>
      <c r="N2110" s="13"/>
      <c r="O2110" s="13"/>
      <c r="P2110" s="5">
        <v>15</v>
      </c>
      <c r="Q2110" s="3"/>
    </row>
    <row x14ac:dyDescent="0.25" r="2111" customHeight="1" ht="16.5">
      <c r="A2111" s="5">
        <v>14395</v>
      </c>
      <c r="B2111" s="3" t="s">
        <v>6782</v>
      </c>
      <c r="C2111" s="3" t="s">
        <v>6783</v>
      </c>
      <c r="D2111" s="5">
        <v>21</v>
      </c>
      <c r="E2111" s="3" t="s">
        <v>60</v>
      </c>
      <c r="F2111" s="5">
        <v>2</v>
      </c>
      <c r="G2111" s="5">
        <v>11</v>
      </c>
      <c r="H2111" s="3" t="s">
        <v>4</v>
      </c>
      <c r="I2111" s="3" t="s">
        <v>4</v>
      </c>
      <c r="J2111" s="55"/>
      <c r="K2111" s="3"/>
      <c r="L2111" s="48">
        <v>2.6</v>
      </c>
      <c r="M2111" s="5">
        <v>70</v>
      </c>
      <c r="N2111" s="48">
        <v>1.75</v>
      </c>
      <c r="O2111" s="48">
        <v>56.4638783</v>
      </c>
      <c r="P2111" s="5">
        <v>16</v>
      </c>
      <c r="Q2111" s="3"/>
    </row>
    <row x14ac:dyDescent="0.25" r="2112" customHeight="1" ht="16.5">
      <c r="A2112" s="5">
        <v>14443</v>
      </c>
      <c r="B2112" s="3" t="s">
        <v>6784</v>
      </c>
      <c r="C2112" s="3" t="s">
        <v>6785</v>
      </c>
      <c r="D2112" s="5">
        <v>16</v>
      </c>
      <c r="E2112" s="3" t="s">
        <v>55</v>
      </c>
      <c r="F2112" s="5">
        <v>27</v>
      </c>
      <c r="G2112" s="5">
        <v>27</v>
      </c>
      <c r="H2112" s="3" t="s">
        <v>4</v>
      </c>
      <c r="I2112" s="3" t="s">
        <v>4</v>
      </c>
      <c r="J2112" s="55"/>
      <c r="K2112" s="3"/>
      <c r="L2112" s="48">
        <v>3.7</v>
      </c>
      <c r="M2112" s="5">
        <v>69</v>
      </c>
      <c r="N2112" s="48">
        <v>3.356</v>
      </c>
      <c r="O2112" s="48">
        <v>69.3627451</v>
      </c>
      <c r="P2112" s="5">
        <v>34</v>
      </c>
      <c r="Q2112" s="3"/>
    </row>
    <row x14ac:dyDescent="0.25" r="2113" customHeight="1" ht="16.5">
      <c r="A2113" s="5">
        <v>14453</v>
      </c>
      <c r="B2113" s="3" t="s">
        <v>6786</v>
      </c>
      <c r="C2113" s="3" t="s">
        <v>6787</v>
      </c>
      <c r="D2113" s="5">
        <v>4</v>
      </c>
      <c r="E2113" s="3" t="s">
        <v>243</v>
      </c>
      <c r="F2113" s="5">
        <v>5</v>
      </c>
      <c r="G2113" s="5">
        <v>10</v>
      </c>
      <c r="H2113" s="3" t="s">
        <v>4</v>
      </c>
      <c r="I2113" s="3" t="s">
        <v>4</v>
      </c>
      <c r="J2113" s="5">
        <v>3</v>
      </c>
      <c r="K2113" s="3" t="s">
        <v>6788</v>
      </c>
      <c r="L2113" s="48">
        <v>3.4</v>
      </c>
      <c r="M2113" s="5">
        <v>70</v>
      </c>
      <c r="N2113" s="48">
        <v>2.079</v>
      </c>
      <c r="O2113" s="48">
        <v>65.2542373</v>
      </c>
      <c r="P2113" s="5">
        <v>25</v>
      </c>
      <c r="Q2113" s="3"/>
    </row>
    <row x14ac:dyDescent="0.25" r="2114" customHeight="1" ht="16.5">
      <c r="A2114" s="5">
        <v>14470</v>
      </c>
      <c r="B2114" s="3" t="s">
        <v>6789</v>
      </c>
      <c r="C2114" s="3" t="s">
        <v>6790</v>
      </c>
      <c r="D2114" s="5">
        <v>48</v>
      </c>
      <c r="E2114" s="3" t="s">
        <v>68</v>
      </c>
      <c r="F2114" s="5">
        <v>1</v>
      </c>
      <c r="G2114" s="5">
        <v>7</v>
      </c>
      <c r="H2114" s="3" t="s">
        <v>4</v>
      </c>
      <c r="I2114" s="3" t="s">
        <v>4</v>
      </c>
      <c r="J2114" s="5">
        <v>2</v>
      </c>
      <c r="K2114" s="3" t="s">
        <v>6791</v>
      </c>
      <c r="L2114" s="48">
        <v>4.9</v>
      </c>
      <c r="M2114" s="5">
        <v>74</v>
      </c>
      <c r="N2114" s="48">
        <v>2.747</v>
      </c>
      <c r="O2114" s="48">
        <v>39.5622896</v>
      </c>
      <c r="P2114" s="5">
        <v>29</v>
      </c>
      <c r="Q2114" s="3"/>
    </row>
    <row x14ac:dyDescent="0.25" r="2115" customHeight="1" ht="16.5">
      <c r="A2115" s="5">
        <v>14491</v>
      </c>
      <c r="B2115" s="3" t="s">
        <v>6792</v>
      </c>
      <c r="C2115" s="3" t="s">
        <v>6793</v>
      </c>
      <c r="D2115" s="5">
        <v>8</v>
      </c>
      <c r="E2115" s="3" t="s">
        <v>64</v>
      </c>
      <c r="F2115" s="5">
        <v>1</v>
      </c>
      <c r="G2115" s="5">
        <v>8</v>
      </c>
      <c r="H2115" s="3" t="s">
        <v>4</v>
      </c>
      <c r="I2115" s="3" t="s">
        <v>4</v>
      </c>
      <c r="J2115" s="5">
        <v>3</v>
      </c>
      <c r="K2115" s="3" t="s">
        <v>6794</v>
      </c>
      <c r="L2115" s="48">
        <v>4.3</v>
      </c>
      <c r="M2115" s="5">
        <v>69</v>
      </c>
      <c r="N2115" s="48">
        <v>2.681</v>
      </c>
      <c r="O2115" s="48">
        <v>50.78125</v>
      </c>
      <c r="P2115" s="5">
        <v>29</v>
      </c>
      <c r="Q2115" s="3"/>
    </row>
    <row x14ac:dyDescent="0.25" r="2116" customHeight="1" ht="16.5">
      <c r="A2116" s="5">
        <v>14514</v>
      </c>
      <c r="B2116" s="3" t="s">
        <v>1190</v>
      </c>
      <c r="C2116" s="3" t="s">
        <v>1191</v>
      </c>
      <c r="D2116" s="5">
        <v>15</v>
      </c>
      <c r="E2116" s="3" t="s">
        <v>82</v>
      </c>
      <c r="F2116" s="5">
        <v>3</v>
      </c>
      <c r="G2116" s="5">
        <v>2</v>
      </c>
      <c r="H2116" s="3" t="s">
        <v>4</v>
      </c>
      <c r="I2116" s="3" t="s">
        <v>4</v>
      </c>
      <c r="J2116" s="5">
        <v>2</v>
      </c>
      <c r="K2116" s="3" t="s">
        <v>1192</v>
      </c>
      <c r="L2116" s="48">
        <v>3.5</v>
      </c>
      <c r="M2116" s="5">
        <v>66</v>
      </c>
      <c r="N2116" s="48">
        <v>2.454</v>
      </c>
      <c r="O2116" s="48">
        <v>52.8846154</v>
      </c>
      <c r="P2116" s="5">
        <v>24</v>
      </c>
      <c r="Q2116" s="3"/>
    </row>
    <row x14ac:dyDescent="0.25" r="2117" customHeight="1" ht="16.5">
      <c r="A2117" s="5">
        <v>14569</v>
      </c>
      <c r="B2117" s="3" t="s">
        <v>6795</v>
      </c>
      <c r="C2117" s="3" t="s">
        <v>6796</v>
      </c>
      <c r="D2117" s="5">
        <v>10</v>
      </c>
      <c r="E2117" s="3" t="s">
        <v>1859</v>
      </c>
      <c r="F2117" s="5">
        <v>1</v>
      </c>
      <c r="G2117" s="5">
        <v>42</v>
      </c>
      <c r="H2117" s="3" t="s">
        <v>4</v>
      </c>
      <c r="I2117" s="3" t="s">
        <v>4</v>
      </c>
      <c r="J2117" s="5">
        <v>2</v>
      </c>
      <c r="K2117" s="3" t="s">
        <v>6797</v>
      </c>
      <c r="L2117" s="48">
        <v>3.9</v>
      </c>
      <c r="M2117" s="5">
        <v>72</v>
      </c>
      <c r="N2117" s="48">
        <v>2.771</v>
      </c>
      <c r="O2117" s="48">
        <v>59.8113208</v>
      </c>
      <c r="P2117" s="5">
        <v>31</v>
      </c>
      <c r="Q2117" s="3"/>
    </row>
    <row x14ac:dyDescent="0.25" r="2118" customHeight="1" ht="16.5">
      <c r="A2118" s="5">
        <v>14712</v>
      </c>
      <c r="B2118" s="3" t="s">
        <v>6798</v>
      </c>
      <c r="C2118" s="3" t="s">
        <v>6799</v>
      </c>
      <c r="D2118" s="5">
        <v>22</v>
      </c>
      <c r="E2118" s="3" t="s">
        <v>75</v>
      </c>
      <c r="F2118" s="5">
        <v>5</v>
      </c>
      <c r="G2118" s="5">
        <v>24</v>
      </c>
      <c r="H2118" s="3" t="s">
        <v>3</v>
      </c>
      <c r="I2118" s="3" t="s">
        <v>4</v>
      </c>
      <c r="J2118" s="55"/>
      <c r="K2118" s="3"/>
      <c r="L2118" s="48">
        <v>3.8</v>
      </c>
      <c r="M2118" s="5">
        <v>89</v>
      </c>
      <c r="N2118" s="48">
        <v>2.356</v>
      </c>
      <c r="O2118" s="48">
        <v>65.7575758</v>
      </c>
      <c r="P2118" s="5">
        <v>29</v>
      </c>
      <c r="Q2118" s="3"/>
    </row>
    <row x14ac:dyDescent="0.25" r="2119" customHeight="1" ht="16.5">
      <c r="A2119" s="5">
        <v>14717</v>
      </c>
      <c r="B2119" s="3" t="s">
        <v>6800</v>
      </c>
      <c r="C2119" s="3" t="s">
        <v>6801</v>
      </c>
      <c r="D2119" s="5">
        <v>6</v>
      </c>
      <c r="E2119" s="3" t="s">
        <v>56</v>
      </c>
      <c r="F2119" s="5">
        <v>1</v>
      </c>
      <c r="G2119" s="5">
        <v>4</v>
      </c>
      <c r="H2119" s="3" t="s">
        <v>4</v>
      </c>
      <c r="I2119" s="3" t="s">
        <v>4</v>
      </c>
      <c r="J2119" s="55"/>
      <c r="K2119" s="3"/>
      <c r="L2119" s="48">
        <v>3.5</v>
      </c>
      <c r="M2119" s="5">
        <v>48</v>
      </c>
      <c r="N2119" s="48">
        <v>3.258</v>
      </c>
      <c r="O2119" s="48">
        <v>63.7820513</v>
      </c>
      <c r="P2119" s="5">
        <v>14</v>
      </c>
      <c r="Q2119" s="3"/>
    </row>
    <row x14ac:dyDescent="0.25" r="2120" customHeight="1" ht="16.5">
      <c r="A2120" s="5">
        <v>14787</v>
      </c>
      <c r="B2120" s="3" t="s">
        <v>6802</v>
      </c>
      <c r="C2120" s="3" t="s">
        <v>6803</v>
      </c>
      <c r="D2120" s="5">
        <v>17</v>
      </c>
      <c r="E2120" s="3" t="s">
        <v>311</v>
      </c>
      <c r="F2120" s="5">
        <v>1</v>
      </c>
      <c r="G2120" s="5">
        <v>7</v>
      </c>
      <c r="H2120" s="3" t="s">
        <v>4</v>
      </c>
      <c r="I2120" s="3" t="s">
        <v>4</v>
      </c>
      <c r="J2120" s="55"/>
      <c r="K2120" s="3"/>
      <c r="L2120" s="48">
        <v>4.8</v>
      </c>
      <c r="M2120" s="5">
        <v>71</v>
      </c>
      <c r="N2120" s="48">
        <v>2.386</v>
      </c>
      <c r="O2120" s="48">
        <v>25.5681818</v>
      </c>
      <c r="P2120" s="5">
        <v>38</v>
      </c>
      <c r="Q2120" s="3"/>
    </row>
    <row x14ac:dyDescent="0.25" r="2121" customHeight="1" ht="16.5">
      <c r="A2121" s="5">
        <v>15144</v>
      </c>
      <c r="B2121" s="3" t="s">
        <v>6804</v>
      </c>
      <c r="C2121" s="3" t="s">
        <v>6805</v>
      </c>
      <c r="D2121" s="5">
        <v>15</v>
      </c>
      <c r="E2121" s="3" t="s">
        <v>82</v>
      </c>
      <c r="F2121" s="5">
        <v>8</v>
      </c>
      <c r="G2121" s="5">
        <v>11</v>
      </c>
      <c r="H2121" s="3" t="s">
        <v>4</v>
      </c>
      <c r="I2121" s="3" t="s">
        <v>4</v>
      </c>
      <c r="J2121" s="55"/>
      <c r="K2121" s="3"/>
      <c r="L2121" s="48">
        <v>2.4</v>
      </c>
      <c r="M2121" s="5">
        <v>54</v>
      </c>
      <c r="N2121" s="48">
        <v>2.782</v>
      </c>
      <c r="O2121" s="48">
        <v>66.9117647</v>
      </c>
      <c r="P2121" s="5">
        <v>22</v>
      </c>
      <c r="Q2121" s="3"/>
    </row>
    <row x14ac:dyDescent="0.25" r="2122" customHeight="1" ht="16.5">
      <c r="A2122" s="5">
        <v>15159</v>
      </c>
      <c r="B2122" s="3" t="s">
        <v>1115</v>
      </c>
      <c r="C2122" s="3" t="s">
        <v>1116</v>
      </c>
      <c r="D2122" s="5">
        <v>19</v>
      </c>
      <c r="E2122" s="3" t="s">
        <v>116</v>
      </c>
      <c r="F2122" s="5">
        <v>4</v>
      </c>
      <c r="G2122" s="5">
        <v>4</v>
      </c>
      <c r="H2122" s="3" t="s">
        <v>5</v>
      </c>
      <c r="I2122" s="3" t="s">
        <v>4</v>
      </c>
      <c r="J2122" s="5">
        <v>2</v>
      </c>
      <c r="K2122" s="3" t="s">
        <v>1117</v>
      </c>
      <c r="L2122" s="48">
        <v>3.9</v>
      </c>
      <c r="M2122" s="5">
        <v>60</v>
      </c>
      <c r="N2122" s="48">
        <v>2.267</v>
      </c>
      <c r="O2122" s="48">
        <v>36.1111111</v>
      </c>
      <c r="P2122" s="5">
        <v>28</v>
      </c>
      <c r="Q2122" s="3"/>
    </row>
    <row x14ac:dyDescent="0.25" r="2123" customHeight="1" ht="16.5">
      <c r="A2123" s="5">
        <v>15183</v>
      </c>
      <c r="B2123" s="3" t="s">
        <v>6806</v>
      </c>
      <c r="C2123" s="3" t="s">
        <v>6807</v>
      </c>
      <c r="D2123" s="5">
        <v>16</v>
      </c>
      <c r="E2123" s="3" t="s">
        <v>55</v>
      </c>
      <c r="F2123" s="5">
        <v>10</v>
      </c>
      <c r="G2123" s="5">
        <v>10</v>
      </c>
      <c r="H2123" s="3" t="s">
        <v>4</v>
      </c>
      <c r="I2123" s="3" t="s">
        <v>4</v>
      </c>
      <c r="J2123" s="5">
        <v>2</v>
      </c>
      <c r="K2123" s="3" t="s">
        <v>6808</v>
      </c>
      <c r="L2123" s="48">
        <v>5.4</v>
      </c>
      <c r="M2123" s="5">
        <v>72</v>
      </c>
      <c r="N2123" s="48">
        <v>3.38</v>
      </c>
      <c r="O2123" s="48">
        <v>67.2222222</v>
      </c>
      <c r="P2123" s="5">
        <v>25</v>
      </c>
      <c r="Q2123" s="3"/>
    </row>
    <row x14ac:dyDescent="0.25" r="2124" customHeight="1" ht="16.5">
      <c r="A2124" s="5">
        <v>15184</v>
      </c>
      <c r="B2124" s="3" t="s">
        <v>6809</v>
      </c>
      <c r="C2124" s="3" t="s">
        <v>6810</v>
      </c>
      <c r="D2124" s="5">
        <v>15</v>
      </c>
      <c r="E2124" s="3" t="s">
        <v>82</v>
      </c>
      <c r="F2124" s="5">
        <v>1</v>
      </c>
      <c r="G2124" s="5">
        <v>4</v>
      </c>
      <c r="H2124" s="3" t="s">
        <v>4</v>
      </c>
      <c r="I2124" s="3" t="s">
        <v>4</v>
      </c>
      <c r="J2124" s="5">
        <v>2</v>
      </c>
      <c r="K2124" s="3" t="s">
        <v>6811</v>
      </c>
      <c r="L2124" s="48">
        <v>5.3</v>
      </c>
      <c r="M2124" s="5">
        <v>74</v>
      </c>
      <c r="N2124" s="13"/>
      <c r="O2124" s="13"/>
      <c r="P2124" s="5">
        <v>19</v>
      </c>
      <c r="Q2124" s="3"/>
    </row>
    <row x14ac:dyDescent="0.25" r="2125" customHeight="1" ht="16.5">
      <c r="A2125" s="5">
        <v>15267</v>
      </c>
      <c r="B2125" s="3" t="s">
        <v>2005</v>
      </c>
      <c r="C2125" s="3" t="s">
        <v>2006</v>
      </c>
      <c r="D2125" s="5">
        <v>17</v>
      </c>
      <c r="E2125" s="3" t="s">
        <v>311</v>
      </c>
      <c r="F2125" s="5">
        <v>3</v>
      </c>
      <c r="G2125" s="5">
        <v>3</v>
      </c>
      <c r="H2125" s="3" t="s">
        <v>4</v>
      </c>
      <c r="I2125" s="3" t="s">
        <v>4</v>
      </c>
      <c r="J2125" s="5">
        <v>3</v>
      </c>
      <c r="K2125" s="3" t="s">
        <v>2007</v>
      </c>
      <c r="L2125" s="48">
        <v>2.8</v>
      </c>
      <c r="M2125" s="5">
        <v>63</v>
      </c>
      <c r="N2125" s="48">
        <v>2.153</v>
      </c>
      <c r="O2125" s="48">
        <v>35.0490196</v>
      </c>
      <c r="P2125" s="5">
        <v>26</v>
      </c>
      <c r="Q2125" s="3"/>
    </row>
    <row x14ac:dyDescent="0.25" r="2126" customHeight="1" ht="16.5">
      <c r="A2126" s="5">
        <v>15418</v>
      </c>
      <c r="B2126" s="3" t="s">
        <v>6812</v>
      </c>
      <c r="C2126" s="3" t="s">
        <v>6813</v>
      </c>
      <c r="D2126" s="5">
        <v>16</v>
      </c>
      <c r="E2126" s="3" t="s">
        <v>55</v>
      </c>
      <c r="F2126" s="5">
        <v>7</v>
      </c>
      <c r="G2126" s="5">
        <v>7</v>
      </c>
      <c r="H2126" s="3" t="s">
        <v>3</v>
      </c>
      <c r="I2126" s="3" t="s">
        <v>4</v>
      </c>
      <c r="J2126" s="5">
        <v>3</v>
      </c>
      <c r="K2126" s="3" t="s">
        <v>6814</v>
      </c>
      <c r="L2126" s="48">
        <v>3.5</v>
      </c>
      <c r="M2126" s="5">
        <v>84</v>
      </c>
      <c r="N2126" s="48">
        <v>2.05</v>
      </c>
      <c r="O2126" s="48">
        <v>55.1282051</v>
      </c>
      <c r="P2126" s="5">
        <v>25</v>
      </c>
      <c r="Q2126" s="3"/>
    </row>
    <row x14ac:dyDescent="0.25" r="2127" customHeight="1" ht="16.5">
      <c r="A2127" s="5">
        <v>15502</v>
      </c>
      <c r="B2127" s="3" t="s">
        <v>6815</v>
      </c>
      <c r="C2127" s="3" t="s">
        <v>6816</v>
      </c>
      <c r="D2127" s="5">
        <v>9</v>
      </c>
      <c r="E2127" s="3" t="s">
        <v>120</v>
      </c>
      <c r="F2127" s="5">
        <v>18</v>
      </c>
      <c r="G2127" s="5">
        <v>44</v>
      </c>
      <c r="H2127" s="3" t="s">
        <v>4</v>
      </c>
      <c r="I2127" s="3" t="s">
        <v>4</v>
      </c>
      <c r="J2127" s="5">
        <v>3</v>
      </c>
      <c r="K2127" s="3" t="s">
        <v>6817</v>
      </c>
      <c r="L2127" s="48">
        <v>4.4</v>
      </c>
      <c r="M2127" s="5">
        <v>65</v>
      </c>
      <c r="N2127" s="48">
        <v>2.373</v>
      </c>
      <c r="O2127" s="48">
        <v>38.172043</v>
      </c>
      <c r="P2127" s="5">
        <v>32</v>
      </c>
      <c r="Q2127" s="3"/>
    </row>
    <row x14ac:dyDescent="0.25" r="2128" customHeight="1" ht="16.5">
      <c r="A2128" s="5">
        <v>15539</v>
      </c>
      <c r="B2128" s="3" t="s">
        <v>6818</v>
      </c>
      <c r="C2128" s="3" t="s">
        <v>6819</v>
      </c>
      <c r="D2128" s="5">
        <v>15</v>
      </c>
      <c r="E2128" s="3" t="s">
        <v>82</v>
      </c>
      <c r="F2128" s="5">
        <v>4</v>
      </c>
      <c r="G2128" s="5">
        <v>5</v>
      </c>
      <c r="H2128" s="3" t="s">
        <v>4</v>
      </c>
      <c r="I2128" s="3" t="s">
        <v>4</v>
      </c>
      <c r="J2128" s="55"/>
      <c r="K2128" s="3"/>
      <c r="L2128" s="48">
        <v>3.9</v>
      </c>
      <c r="M2128" s="5">
        <v>58</v>
      </c>
      <c r="N2128" s="48">
        <v>3.741</v>
      </c>
      <c r="O2128" s="48">
        <v>64.0625</v>
      </c>
      <c r="P2128" s="5">
        <v>34</v>
      </c>
      <c r="Q2128" s="3"/>
    </row>
    <row x14ac:dyDescent="0.25" r="2129" customHeight="1" ht="16.5">
      <c r="A2129" s="5">
        <v>15667</v>
      </c>
      <c r="B2129" s="3" t="s">
        <v>6820</v>
      </c>
      <c r="C2129" s="3" t="s">
        <v>6821</v>
      </c>
      <c r="D2129" s="5">
        <v>16</v>
      </c>
      <c r="E2129" s="3" t="s">
        <v>55</v>
      </c>
      <c r="F2129" s="5">
        <v>1</v>
      </c>
      <c r="G2129" s="5">
        <v>1</v>
      </c>
      <c r="H2129" s="3" t="s">
        <v>4</v>
      </c>
      <c r="I2129" s="3" t="s">
        <v>4</v>
      </c>
      <c r="J2129" s="55"/>
      <c r="K2129" s="3"/>
      <c r="L2129" s="48">
        <v>3.2</v>
      </c>
      <c r="M2129" s="5">
        <v>66</v>
      </c>
      <c r="N2129" s="48">
        <v>2.11</v>
      </c>
      <c r="O2129" s="48">
        <v>53.2051282</v>
      </c>
      <c r="P2129" s="5">
        <v>22</v>
      </c>
      <c r="Q2129" s="3"/>
    </row>
    <row x14ac:dyDescent="0.25" r="2130" customHeight="1" ht="16.5">
      <c r="A2130" s="5">
        <v>15778</v>
      </c>
      <c r="B2130" s="3" t="s">
        <v>6822</v>
      </c>
      <c r="C2130" s="3" t="s">
        <v>6823</v>
      </c>
      <c r="D2130" s="5">
        <v>15</v>
      </c>
      <c r="E2130" s="3" t="s">
        <v>82</v>
      </c>
      <c r="F2130" s="5">
        <v>2</v>
      </c>
      <c r="G2130" s="5">
        <v>3</v>
      </c>
      <c r="H2130" s="3" t="s">
        <v>3</v>
      </c>
      <c r="I2130" s="3" t="s">
        <v>4</v>
      </c>
      <c r="J2130" s="5">
        <v>3</v>
      </c>
      <c r="K2130" s="3" t="s">
        <v>6824</v>
      </c>
      <c r="L2130" s="48">
        <v>4.5</v>
      </c>
      <c r="M2130" s="5">
        <v>87</v>
      </c>
      <c r="N2130" s="48">
        <v>2.879</v>
      </c>
      <c r="O2130" s="48">
        <v>39.9590164</v>
      </c>
      <c r="P2130" s="5">
        <v>32</v>
      </c>
      <c r="Q2130" s="3"/>
    </row>
    <row x14ac:dyDescent="0.25" r="2131" customHeight="1" ht="16.5">
      <c r="A2131" s="5">
        <v>15852</v>
      </c>
      <c r="B2131" s="3" t="s">
        <v>6825</v>
      </c>
      <c r="C2131" s="3" t="s">
        <v>6826</v>
      </c>
      <c r="D2131" s="5">
        <v>8</v>
      </c>
      <c r="E2131" s="3" t="s">
        <v>64</v>
      </c>
      <c r="F2131" s="5">
        <v>1</v>
      </c>
      <c r="G2131" s="5">
        <v>5</v>
      </c>
      <c r="H2131" s="3" t="s">
        <v>4</v>
      </c>
      <c r="I2131" s="3" t="s">
        <v>4</v>
      </c>
      <c r="J2131" s="55"/>
      <c r="K2131" s="3"/>
      <c r="L2131" s="48">
        <v>4.4</v>
      </c>
      <c r="M2131" s="5">
        <v>73</v>
      </c>
      <c r="N2131" s="48">
        <v>2.54</v>
      </c>
      <c r="O2131" s="48">
        <v>53.9855072</v>
      </c>
      <c r="P2131" s="5">
        <v>46</v>
      </c>
      <c r="Q2131" s="3"/>
    </row>
    <row x14ac:dyDescent="0.25" r="2132" customHeight="1" ht="16.5">
      <c r="A2132" s="5">
        <v>15909</v>
      </c>
      <c r="B2132" s="3" t="s">
        <v>6827</v>
      </c>
      <c r="C2132" s="3" t="s">
        <v>6828</v>
      </c>
      <c r="D2132" s="5">
        <v>14</v>
      </c>
      <c r="E2132" s="3" t="s">
        <v>156</v>
      </c>
      <c r="F2132" s="5">
        <v>1</v>
      </c>
      <c r="G2132" s="5">
        <v>14</v>
      </c>
      <c r="H2132" s="3" t="s">
        <v>4</v>
      </c>
      <c r="I2132" s="3" t="s">
        <v>4</v>
      </c>
      <c r="J2132" s="5">
        <v>3</v>
      </c>
      <c r="K2132" s="3" t="s">
        <v>6829</v>
      </c>
      <c r="L2132" s="48">
        <v>4.2</v>
      </c>
      <c r="M2132" s="5">
        <v>67</v>
      </c>
      <c r="N2132" s="48">
        <v>1.737</v>
      </c>
      <c r="O2132" s="48">
        <v>29.3103448</v>
      </c>
      <c r="P2132" s="5">
        <v>37</v>
      </c>
      <c r="Q2132" s="3"/>
    </row>
    <row x14ac:dyDescent="0.25" r="2133" customHeight="1" ht="16.5">
      <c r="A2133" s="5">
        <v>15935</v>
      </c>
      <c r="B2133" s="3" t="s">
        <v>6830</v>
      </c>
      <c r="C2133" s="3" t="s">
        <v>6831</v>
      </c>
      <c r="D2133" s="5">
        <v>8</v>
      </c>
      <c r="E2133" s="3" t="s">
        <v>64</v>
      </c>
      <c r="F2133" s="5">
        <v>3</v>
      </c>
      <c r="G2133" s="5">
        <v>13</v>
      </c>
      <c r="H2133" s="3" t="s">
        <v>4</v>
      </c>
      <c r="I2133" s="3" t="s">
        <v>4</v>
      </c>
      <c r="J2133" s="5">
        <v>2</v>
      </c>
      <c r="K2133" s="3" t="s">
        <v>6832</v>
      </c>
      <c r="L2133" s="48">
        <v>4.9</v>
      </c>
      <c r="M2133" s="5">
        <v>72</v>
      </c>
      <c r="N2133" s="48">
        <v>2.753</v>
      </c>
      <c r="O2133" s="48">
        <v>40.2356902</v>
      </c>
      <c r="P2133" s="5">
        <v>21</v>
      </c>
      <c r="Q2133" s="3"/>
    </row>
    <row x14ac:dyDescent="0.25" r="2134" customHeight="1" ht="16.5">
      <c r="A2134" s="5">
        <v>15957</v>
      </c>
      <c r="B2134" s="3" t="s">
        <v>6833</v>
      </c>
      <c r="C2134" s="3" t="s">
        <v>6834</v>
      </c>
      <c r="D2134" s="5">
        <v>15</v>
      </c>
      <c r="E2134" s="3" t="s">
        <v>82</v>
      </c>
      <c r="F2134" s="5">
        <v>12</v>
      </c>
      <c r="G2134" s="5">
        <v>25</v>
      </c>
      <c r="H2134" s="3" t="s">
        <v>4</v>
      </c>
      <c r="I2134" s="3" t="s">
        <v>4</v>
      </c>
      <c r="J2134" s="55"/>
      <c r="K2134" s="3"/>
      <c r="L2134" s="48">
        <v>4.5</v>
      </c>
      <c r="M2134" s="5">
        <v>67</v>
      </c>
      <c r="N2134" s="48">
        <v>2.99</v>
      </c>
      <c r="O2134" s="48">
        <v>58.5526316</v>
      </c>
      <c r="P2134" s="5">
        <v>35</v>
      </c>
      <c r="Q2134" s="3"/>
    </row>
    <row x14ac:dyDescent="0.25" r="2135" customHeight="1" ht="16.5">
      <c r="A2135" s="5">
        <v>16003</v>
      </c>
      <c r="B2135" s="3" t="s">
        <v>6835</v>
      </c>
      <c r="C2135" s="3" t="s">
        <v>6836</v>
      </c>
      <c r="D2135" s="5">
        <v>22</v>
      </c>
      <c r="E2135" s="3" t="s">
        <v>75</v>
      </c>
      <c r="F2135" s="5">
        <v>3</v>
      </c>
      <c r="G2135" s="5">
        <v>14</v>
      </c>
      <c r="H2135" s="3" t="s">
        <v>4</v>
      </c>
      <c r="I2135" s="3" t="s">
        <v>4</v>
      </c>
      <c r="J2135" s="55"/>
      <c r="K2135" s="3"/>
      <c r="L2135" s="48">
        <v>4.3</v>
      </c>
      <c r="M2135" s="5">
        <v>83</v>
      </c>
      <c r="N2135" s="48">
        <v>2.191</v>
      </c>
      <c r="O2135" s="48">
        <v>55.6994819</v>
      </c>
      <c r="P2135" s="5">
        <v>26</v>
      </c>
      <c r="Q2135" s="3"/>
    </row>
    <row x14ac:dyDescent="0.25" r="2136" customHeight="1" ht="16.5">
      <c r="A2136" s="5">
        <v>16068</v>
      </c>
      <c r="B2136" s="3" t="s">
        <v>6837</v>
      </c>
      <c r="C2136" s="3" t="s">
        <v>6838</v>
      </c>
      <c r="D2136" s="5">
        <v>8</v>
      </c>
      <c r="E2136" s="3" t="s">
        <v>64</v>
      </c>
      <c r="F2136" s="5">
        <v>2</v>
      </c>
      <c r="G2136" s="5">
        <v>5</v>
      </c>
      <c r="H2136" s="3" t="s">
        <v>4</v>
      </c>
      <c r="I2136" s="3" t="s">
        <v>4</v>
      </c>
      <c r="J2136" s="5">
        <v>3</v>
      </c>
      <c r="K2136" s="3" t="s">
        <v>6839</v>
      </c>
      <c r="L2136" s="48">
        <v>5.2</v>
      </c>
      <c r="M2136" s="5">
        <v>65</v>
      </c>
      <c r="N2136" s="48">
        <v>2.892</v>
      </c>
      <c r="O2136" s="48">
        <v>34.6153846</v>
      </c>
      <c r="P2136" s="5">
        <v>31</v>
      </c>
      <c r="Q2136" s="3"/>
    </row>
    <row x14ac:dyDescent="0.25" r="2137" customHeight="1" ht="16.5">
      <c r="A2137" s="5">
        <v>16072</v>
      </c>
      <c r="B2137" s="3" t="s">
        <v>6840</v>
      </c>
      <c r="C2137" s="3" t="s">
        <v>6841</v>
      </c>
      <c r="D2137" s="5">
        <v>19</v>
      </c>
      <c r="E2137" s="3" t="s">
        <v>116</v>
      </c>
      <c r="F2137" s="5">
        <v>4</v>
      </c>
      <c r="G2137" s="5">
        <v>9</v>
      </c>
      <c r="H2137" s="3" t="s">
        <v>4</v>
      </c>
      <c r="I2137" s="3" t="s">
        <v>4</v>
      </c>
      <c r="J2137" s="5">
        <v>3</v>
      </c>
      <c r="K2137" s="3" t="s">
        <v>6842</v>
      </c>
      <c r="L2137" s="48">
        <v>3.2</v>
      </c>
      <c r="M2137" s="5">
        <v>73</v>
      </c>
      <c r="N2137" s="48">
        <v>1.681</v>
      </c>
      <c r="O2137" s="5">
        <v>50</v>
      </c>
      <c r="P2137" s="5">
        <v>32</v>
      </c>
      <c r="Q2137" s="3"/>
    </row>
    <row x14ac:dyDescent="0.25" r="2138" customHeight="1" ht="16.5">
      <c r="A2138" s="5">
        <v>16130</v>
      </c>
      <c r="B2138" s="3" t="s">
        <v>6843</v>
      </c>
      <c r="C2138" s="3" t="s">
        <v>6844</v>
      </c>
      <c r="D2138" s="5">
        <v>15</v>
      </c>
      <c r="E2138" s="3" t="s">
        <v>82</v>
      </c>
      <c r="F2138" s="5">
        <v>1</v>
      </c>
      <c r="G2138" s="5">
        <v>1</v>
      </c>
      <c r="H2138" s="3" t="s">
        <v>4</v>
      </c>
      <c r="I2138" s="3" t="s">
        <v>4</v>
      </c>
      <c r="J2138" s="5">
        <v>1</v>
      </c>
      <c r="K2138" s="3" t="s">
        <v>6845</v>
      </c>
      <c r="L2138" s="48">
        <v>3.6</v>
      </c>
      <c r="M2138" s="5">
        <v>64</v>
      </c>
      <c r="N2138" s="48">
        <v>2.509</v>
      </c>
      <c r="O2138" s="48">
        <v>46.9230769</v>
      </c>
      <c r="P2138" s="5">
        <v>24</v>
      </c>
      <c r="Q2138" s="3"/>
    </row>
    <row x14ac:dyDescent="0.25" r="2139" customHeight="1" ht="16.5">
      <c r="A2139" s="5">
        <v>16251</v>
      </c>
      <c r="B2139" s="3" t="s">
        <v>6846</v>
      </c>
      <c r="C2139" s="3" t="s">
        <v>6847</v>
      </c>
      <c r="D2139" s="5">
        <v>42</v>
      </c>
      <c r="E2139" s="3" t="s">
        <v>982</v>
      </c>
      <c r="F2139" s="5">
        <v>5</v>
      </c>
      <c r="G2139" s="5">
        <v>80</v>
      </c>
      <c r="H2139" s="3" t="s">
        <v>4</v>
      </c>
      <c r="I2139" s="3" t="s">
        <v>4</v>
      </c>
      <c r="J2139" s="5">
        <v>2</v>
      </c>
      <c r="K2139" s="3" t="s">
        <v>6848</v>
      </c>
      <c r="L2139" s="48">
        <v>2.7</v>
      </c>
      <c r="M2139" s="5">
        <v>70</v>
      </c>
      <c r="N2139" s="48">
        <v>1.614</v>
      </c>
      <c r="O2139" s="48">
        <v>66.8316832</v>
      </c>
      <c r="P2139" s="5">
        <v>15</v>
      </c>
      <c r="Q2139" s="3"/>
    </row>
    <row x14ac:dyDescent="0.25" r="2140" customHeight="1" ht="16.5">
      <c r="A2140" s="5">
        <v>16288</v>
      </c>
      <c r="B2140" s="3" t="s">
        <v>917</v>
      </c>
      <c r="C2140" s="3" t="s">
        <v>918</v>
      </c>
      <c r="D2140" s="5">
        <v>22</v>
      </c>
      <c r="E2140" s="3" t="s">
        <v>75</v>
      </c>
      <c r="F2140" s="5">
        <v>2</v>
      </c>
      <c r="G2140" s="5">
        <v>2</v>
      </c>
      <c r="H2140" s="3" t="s">
        <v>3</v>
      </c>
      <c r="I2140" s="3" t="s">
        <v>4</v>
      </c>
      <c r="J2140" s="5">
        <v>3</v>
      </c>
      <c r="K2140" s="3" t="s">
        <v>919</v>
      </c>
      <c r="L2140" s="48">
        <v>2.8</v>
      </c>
      <c r="M2140" s="5">
        <v>72</v>
      </c>
      <c r="N2140" s="48">
        <v>1.936</v>
      </c>
      <c r="O2140" s="48">
        <v>78.3333333</v>
      </c>
      <c r="P2140" s="5">
        <v>28</v>
      </c>
      <c r="Q2140" s="3"/>
    </row>
    <row x14ac:dyDescent="0.25" r="2141" customHeight="1" ht="16.5">
      <c r="A2141" s="5">
        <v>16309</v>
      </c>
      <c r="B2141" s="3" t="s">
        <v>6849</v>
      </c>
      <c r="C2141" s="3" t="s">
        <v>6850</v>
      </c>
      <c r="D2141" s="5">
        <v>9</v>
      </c>
      <c r="E2141" s="3" t="s">
        <v>120</v>
      </c>
      <c r="F2141" s="5">
        <v>29</v>
      </c>
      <c r="G2141" s="5">
        <v>34</v>
      </c>
      <c r="H2141" s="3" t="s">
        <v>4</v>
      </c>
      <c r="I2141" s="3" t="s">
        <v>4</v>
      </c>
      <c r="J2141" s="5">
        <v>3</v>
      </c>
      <c r="K2141" s="3" t="s">
        <v>6851</v>
      </c>
      <c r="L2141" s="48">
        <v>4.9</v>
      </c>
      <c r="M2141" s="5">
        <v>73</v>
      </c>
      <c r="N2141" s="48">
        <v>3.066</v>
      </c>
      <c r="O2141" s="48">
        <v>59.2948718</v>
      </c>
      <c r="P2141" s="5">
        <v>41</v>
      </c>
      <c r="Q2141" s="3"/>
    </row>
    <row x14ac:dyDescent="0.25" r="2142" customHeight="1" ht="16.5">
      <c r="A2142" s="5">
        <v>16449</v>
      </c>
      <c r="B2142" s="3" t="s">
        <v>1594</v>
      </c>
      <c r="C2142" s="3" t="s">
        <v>1595</v>
      </c>
      <c r="D2142" s="5">
        <v>15</v>
      </c>
      <c r="E2142" s="3" t="s">
        <v>82</v>
      </c>
      <c r="F2142" s="5">
        <v>7</v>
      </c>
      <c r="G2142" s="5">
        <v>15</v>
      </c>
      <c r="H2142" s="3" t="s">
        <v>2</v>
      </c>
      <c r="I2142" s="3" t="s">
        <v>4</v>
      </c>
      <c r="J2142" s="5">
        <v>2</v>
      </c>
      <c r="K2142" s="3" t="s">
        <v>1596</v>
      </c>
      <c r="L2142" s="48">
        <v>4.3</v>
      </c>
      <c r="M2142" s="5">
        <v>93</v>
      </c>
      <c r="N2142" s="48">
        <v>2.444</v>
      </c>
      <c r="O2142" s="48">
        <v>66.3636364</v>
      </c>
      <c r="P2142" s="5">
        <v>35</v>
      </c>
      <c r="Q2142" s="3"/>
    </row>
    <row x14ac:dyDescent="0.25" r="2143" customHeight="1" ht="16.5">
      <c r="A2143" s="5">
        <v>16461</v>
      </c>
      <c r="B2143" s="3" t="s">
        <v>6852</v>
      </c>
      <c r="C2143" s="3" t="s">
        <v>6853</v>
      </c>
      <c r="D2143" s="5">
        <v>22</v>
      </c>
      <c r="E2143" s="3" t="s">
        <v>75</v>
      </c>
      <c r="F2143" s="5">
        <v>1</v>
      </c>
      <c r="G2143" s="5">
        <v>9</v>
      </c>
      <c r="H2143" s="3" t="s">
        <v>3</v>
      </c>
      <c r="I2143" s="3" t="s">
        <v>4</v>
      </c>
      <c r="J2143" s="55"/>
      <c r="K2143" s="3"/>
      <c r="L2143" s="48">
        <v>3.1</v>
      </c>
      <c r="M2143" s="5">
        <v>78</v>
      </c>
      <c r="N2143" s="48">
        <v>1.969</v>
      </c>
      <c r="O2143" s="48">
        <v>73.4042553</v>
      </c>
      <c r="P2143" s="5">
        <v>29</v>
      </c>
      <c r="Q2143" s="3"/>
    </row>
    <row x14ac:dyDescent="0.25" r="2144" customHeight="1" ht="16.5">
      <c r="A2144" s="5">
        <v>16544</v>
      </c>
      <c r="B2144" s="3" t="s">
        <v>874</v>
      </c>
      <c r="C2144" s="3" t="s">
        <v>875</v>
      </c>
      <c r="D2144" s="5">
        <v>19</v>
      </c>
      <c r="E2144" s="3" t="s">
        <v>116</v>
      </c>
      <c r="F2144" s="5">
        <v>33</v>
      </c>
      <c r="G2144" s="5">
        <v>67</v>
      </c>
      <c r="H2144" s="3" t="s">
        <v>4</v>
      </c>
      <c r="I2144" s="3" t="s">
        <v>4</v>
      </c>
      <c r="J2144" s="5">
        <v>3</v>
      </c>
      <c r="K2144" s="3" t="s">
        <v>876</v>
      </c>
      <c r="L2144" s="48">
        <v>5.1</v>
      </c>
      <c r="M2144" s="5">
        <v>70</v>
      </c>
      <c r="N2144" s="48">
        <v>2.208</v>
      </c>
      <c r="O2144" s="48">
        <v>33.8888889</v>
      </c>
      <c r="P2144" s="5">
        <v>57</v>
      </c>
      <c r="Q2144" s="3"/>
    </row>
    <row x14ac:dyDescent="0.25" r="2145" customHeight="1" ht="16.5">
      <c r="A2145" s="5">
        <v>16567</v>
      </c>
      <c r="B2145" s="3" t="s">
        <v>6854</v>
      </c>
      <c r="C2145" s="3" t="s">
        <v>6855</v>
      </c>
      <c r="D2145" s="5">
        <v>6</v>
      </c>
      <c r="E2145" s="3" t="s">
        <v>56</v>
      </c>
      <c r="F2145" s="5">
        <v>12</v>
      </c>
      <c r="G2145" s="5">
        <v>38</v>
      </c>
      <c r="H2145" s="3" t="s">
        <v>4</v>
      </c>
      <c r="I2145" s="3" t="s">
        <v>4</v>
      </c>
      <c r="J2145" s="5">
        <v>3</v>
      </c>
      <c r="K2145" s="3" t="s">
        <v>6856</v>
      </c>
      <c r="L2145" s="48">
        <v>4.3</v>
      </c>
      <c r="M2145" s="5">
        <v>64</v>
      </c>
      <c r="N2145" s="48">
        <v>2.506</v>
      </c>
      <c r="O2145" s="48">
        <v>50.3205128</v>
      </c>
      <c r="P2145" s="5">
        <v>33</v>
      </c>
      <c r="Q2145" s="3"/>
    </row>
    <row x14ac:dyDescent="0.25" r="2146" customHeight="1" ht="16.5">
      <c r="A2146" s="5">
        <v>16569</v>
      </c>
      <c r="B2146" s="3" t="s">
        <v>6857</v>
      </c>
      <c r="C2146" s="3" t="s">
        <v>6858</v>
      </c>
      <c r="D2146" s="5">
        <v>9</v>
      </c>
      <c r="E2146" s="3" t="s">
        <v>120</v>
      </c>
      <c r="F2146" s="5">
        <v>25</v>
      </c>
      <c r="G2146" s="5">
        <v>37</v>
      </c>
      <c r="H2146" s="3" t="s">
        <v>4</v>
      </c>
      <c r="I2146" s="3" t="s">
        <v>4</v>
      </c>
      <c r="J2146" s="5">
        <v>3</v>
      </c>
      <c r="K2146" s="3" t="s">
        <v>6859</v>
      </c>
      <c r="L2146" s="48">
        <v>3.8</v>
      </c>
      <c r="M2146" s="5">
        <v>65</v>
      </c>
      <c r="N2146" s="48">
        <v>1.866</v>
      </c>
      <c r="O2146" s="5">
        <v>50</v>
      </c>
      <c r="P2146" s="5">
        <v>26</v>
      </c>
      <c r="Q2146" s="3"/>
    </row>
    <row x14ac:dyDescent="0.25" r="2147" customHeight="1" ht="16.5">
      <c r="A2147" s="5">
        <v>16601</v>
      </c>
      <c r="B2147" s="3" t="s">
        <v>6860</v>
      </c>
      <c r="C2147" s="3" t="s">
        <v>6861</v>
      </c>
      <c r="D2147" s="5">
        <v>37</v>
      </c>
      <c r="E2147" s="3" t="s">
        <v>446</v>
      </c>
      <c r="F2147" s="5">
        <v>1</v>
      </c>
      <c r="G2147" s="5">
        <v>3</v>
      </c>
      <c r="H2147" s="3" t="s">
        <v>4</v>
      </c>
      <c r="I2147" s="3" t="s">
        <v>4</v>
      </c>
      <c r="J2147" s="55"/>
      <c r="K2147" s="3"/>
      <c r="L2147" s="48">
        <v>3.6</v>
      </c>
      <c r="M2147" s="5">
        <v>83</v>
      </c>
      <c r="N2147" s="48">
        <v>2.232</v>
      </c>
      <c r="O2147" s="48">
        <v>60.6870229</v>
      </c>
      <c r="P2147" s="5">
        <v>31</v>
      </c>
      <c r="Q2147" s="3"/>
    </row>
    <row x14ac:dyDescent="0.25" r="2148" customHeight="1" ht="16.5">
      <c r="A2148" s="5">
        <v>16627</v>
      </c>
      <c r="B2148" s="3" t="s">
        <v>6862</v>
      </c>
      <c r="C2148" s="3" t="s">
        <v>6863</v>
      </c>
      <c r="D2148" s="5">
        <v>16</v>
      </c>
      <c r="E2148" s="3" t="s">
        <v>55</v>
      </c>
      <c r="F2148" s="5">
        <v>13</v>
      </c>
      <c r="G2148" s="5">
        <v>13</v>
      </c>
      <c r="H2148" s="3" t="s">
        <v>3</v>
      </c>
      <c r="I2148" s="3" t="s">
        <v>4</v>
      </c>
      <c r="J2148" s="5">
        <v>3</v>
      </c>
      <c r="K2148" s="3" t="s">
        <v>6864</v>
      </c>
      <c r="L2148" s="48">
        <v>5.9</v>
      </c>
      <c r="M2148" s="5">
        <v>84</v>
      </c>
      <c r="N2148" s="48">
        <v>2.777</v>
      </c>
      <c r="O2148" s="48">
        <v>41.8918919</v>
      </c>
      <c r="P2148" s="5">
        <v>42</v>
      </c>
      <c r="Q2148" s="3"/>
    </row>
    <row x14ac:dyDescent="0.25" r="2149" customHeight="1" ht="16.5">
      <c r="A2149" s="5">
        <v>16642</v>
      </c>
      <c r="B2149" s="3" t="s">
        <v>6865</v>
      </c>
      <c r="C2149" s="3" t="s">
        <v>6866</v>
      </c>
      <c r="D2149" s="5">
        <v>6</v>
      </c>
      <c r="E2149" s="3" t="s">
        <v>56</v>
      </c>
      <c r="F2149" s="5">
        <v>1</v>
      </c>
      <c r="G2149" s="5">
        <v>2</v>
      </c>
      <c r="H2149" s="3" t="s">
        <v>4</v>
      </c>
      <c r="I2149" s="3" t="s">
        <v>4</v>
      </c>
      <c r="J2149" s="5">
        <v>3</v>
      </c>
      <c r="K2149" s="3" t="s">
        <v>6867</v>
      </c>
      <c r="L2149" s="48">
        <v>4.4</v>
      </c>
      <c r="M2149" s="5">
        <v>66</v>
      </c>
      <c r="N2149" s="48">
        <v>2.176</v>
      </c>
      <c r="O2149" s="48">
        <v>38.5057471</v>
      </c>
      <c r="P2149" s="5">
        <v>27</v>
      </c>
      <c r="Q2149" s="3"/>
    </row>
    <row x14ac:dyDescent="0.25" r="2150" customHeight="1" ht="16.5">
      <c r="A2150" s="5">
        <v>16650</v>
      </c>
      <c r="B2150" s="3" t="s">
        <v>6868</v>
      </c>
      <c r="C2150" s="3" t="s">
        <v>6869</v>
      </c>
      <c r="D2150" s="5">
        <v>4</v>
      </c>
      <c r="E2150" s="3" t="s">
        <v>243</v>
      </c>
      <c r="F2150" s="5">
        <v>1</v>
      </c>
      <c r="G2150" s="5">
        <v>17</v>
      </c>
      <c r="H2150" s="3" t="s">
        <v>4</v>
      </c>
      <c r="I2150" s="3" t="s">
        <v>4</v>
      </c>
      <c r="J2150" s="5">
        <v>3</v>
      </c>
      <c r="K2150" s="3" t="s">
        <v>6870</v>
      </c>
      <c r="L2150" s="5">
        <v>3</v>
      </c>
      <c r="M2150" s="5">
        <v>69</v>
      </c>
      <c r="N2150" s="48">
        <v>2.09</v>
      </c>
      <c r="O2150" s="48">
        <v>63.0952381</v>
      </c>
      <c r="P2150" s="5">
        <v>28</v>
      </c>
      <c r="Q2150" s="3"/>
    </row>
    <row x14ac:dyDescent="0.25" r="2151" customHeight="1" ht="16.5">
      <c r="A2151" s="5">
        <v>16661</v>
      </c>
      <c r="B2151" s="3" t="s">
        <v>6871</v>
      </c>
      <c r="C2151" s="3" t="s">
        <v>6872</v>
      </c>
      <c r="D2151" s="5">
        <v>4</v>
      </c>
      <c r="E2151" s="3" t="s">
        <v>243</v>
      </c>
      <c r="F2151" s="5">
        <v>2</v>
      </c>
      <c r="G2151" s="5">
        <v>27</v>
      </c>
      <c r="H2151" s="3" t="s">
        <v>4</v>
      </c>
      <c r="I2151" s="3" t="s">
        <v>4</v>
      </c>
      <c r="J2151" s="55"/>
      <c r="K2151" s="3"/>
      <c r="L2151" s="48">
        <v>3.1</v>
      </c>
      <c r="M2151" s="5">
        <v>65</v>
      </c>
      <c r="N2151" s="48">
        <v>1.943</v>
      </c>
      <c r="O2151" s="5">
        <v>50</v>
      </c>
      <c r="P2151" s="5">
        <v>26</v>
      </c>
      <c r="Q2151" s="3"/>
    </row>
    <row x14ac:dyDescent="0.25" r="2152" customHeight="1" ht="16.5">
      <c r="A2152" s="5">
        <v>16681</v>
      </c>
      <c r="B2152" s="3" t="s">
        <v>6873</v>
      </c>
      <c r="C2152" s="3" t="s">
        <v>6874</v>
      </c>
      <c r="D2152" s="5">
        <v>4</v>
      </c>
      <c r="E2152" s="3" t="s">
        <v>243</v>
      </c>
      <c r="F2152" s="5">
        <v>15</v>
      </c>
      <c r="G2152" s="5">
        <v>163</v>
      </c>
      <c r="H2152" s="3" t="s">
        <v>4</v>
      </c>
      <c r="I2152" s="3" t="s">
        <v>4</v>
      </c>
      <c r="J2152" s="5">
        <v>3</v>
      </c>
      <c r="K2152" s="3" t="s">
        <v>6875</v>
      </c>
      <c r="L2152" s="48">
        <v>4.3</v>
      </c>
      <c r="M2152" s="5">
        <v>71</v>
      </c>
      <c r="N2152" s="48">
        <v>2.731</v>
      </c>
      <c r="O2152" s="48">
        <v>71.3114754</v>
      </c>
      <c r="P2152" s="5">
        <v>40</v>
      </c>
      <c r="Q2152" s="3"/>
    </row>
    <row x14ac:dyDescent="0.25" r="2153" customHeight="1" ht="16.5">
      <c r="A2153" s="5">
        <v>16694</v>
      </c>
      <c r="B2153" s="3" t="s">
        <v>823</v>
      </c>
      <c r="C2153" s="3" t="s">
        <v>824</v>
      </c>
      <c r="D2153" s="5">
        <v>19</v>
      </c>
      <c r="E2153" s="3" t="s">
        <v>116</v>
      </c>
      <c r="F2153" s="5">
        <v>6</v>
      </c>
      <c r="G2153" s="5">
        <v>11</v>
      </c>
      <c r="H2153" s="3" t="s">
        <v>4</v>
      </c>
      <c r="I2153" s="3" t="s">
        <v>4</v>
      </c>
      <c r="J2153" s="5">
        <v>3</v>
      </c>
      <c r="K2153" s="3" t="s">
        <v>825</v>
      </c>
      <c r="L2153" s="48">
        <v>4.5</v>
      </c>
      <c r="M2153" s="5">
        <v>63</v>
      </c>
      <c r="N2153" s="48">
        <v>2.96</v>
      </c>
      <c r="O2153" s="48">
        <v>57.962963</v>
      </c>
      <c r="P2153" s="5">
        <v>27</v>
      </c>
      <c r="Q2153" s="3"/>
    </row>
    <row x14ac:dyDescent="0.25" r="2154" customHeight="1" ht="16.5">
      <c r="A2154" s="5">
        <v>16695</v>
      </c>
      <c r="B2154" s="3" t="s">
        <v>6876</v>
      </c>
      <c r="C2154" s="3" t="s">
        <v>6877</v>
      </c>
      <c r="D2154" s="5">
        <v>19</v>
      </c>
      <c r="E2154" s="3" t="s">
        <v>116</v>
      </c>
      <c r="F2154" s="5">
        <v>9</v>
      </c>
      <c r="G2154" s="5">
        <v>11</v>
      </c>
      <c r="H2154" s="3" t="s">
        <v>5</v>
      </c>
      <c r="I2154" s="3" t="s">
        <v>4</v>
      </c>
      <c r="J2154" s="5">
        <v>3</v>
      </c>
      <c r="K2154" s="3" t="s">
        <v>6878</v>
      </c>
      <c r="L2154" s="48">
        <v>3.3</v>
      </c>
      <c r="M2154" s="5">
        <v>61</v>
      </c>
      <c r="N2154" s="48">
        <v>2.097</v>
      </c>
      <c r="O2154" s="48">
        <v>30.5555556</v>
      </c>
      <c r="P2154" s="5">
        <v>28</v>
      </c>
      <c r="Q2154" s="3"/>
    </row>
    <row x14ac:dyDescent="0.25" r="2155" customHeight="1" ht="16.5">
      <c r="A2155" s="5">
        <v>16703</v>
      </c>
      <c r="B2155" s="3" t="s">
        <v>2114</v>
      </c>
      <c r="C2155" s="3" t="s">
        <v>2115</v>
      </c>
      <c r="D2155" s="5">
        <v>19</v>
      </c>
      <c r="E2155" s="3" t="s">
        <v>116</v>
      </c>
      <c r="F2155" s="5">
        <v>9</v>
      </c>
      <c r="G2155" s="5">
        <v>12</v>
      </c>
      <c r="H2155" s="3" t="s">
        <v>4</v>
      </c>
      <c r="I2155" s="3" t="s">
        <v>4</v>
      </c>
      <c r="J2155" s="5">
        <v>3</v>
      </c>
      <c r="K2155" s="3" t="s">
        <v>2116</v>
      </c>
      <c r="L2155" s="48">
        <v>4.9</v>
      </c>
      <c r="M2155" s="5">
        <v>68</v>
      </c>
      <c r="N2155" s="48">
        <v>2.632</v>
      </c>
      <c r="O2155" s="48">
        <v>46.8518519</v>
      </c>
      <c r="P2155" s="5">
        <v>36</v>
      </c>
      <c r="Q2155" s="3"/>
    </row>
    <row x14ac:dyDescent="0.25" r="2156" customHeight="1" ht="16.5">
      <c r="A2156" s="5">
        <v>17085</v>
      </c>
      <c r="B2156" s="3" t="s">
        <v>6879</v>
      </c>
      <c r="C2156" s="3" t="s">
        <v>6880</v>
      </c>
      <c r="D2156" s="5">
        <v>22</v>
      </c>
      <c r="E2156" s="3" t="s">
        <v>75</v>
      </c>
      <c r="F2156" s="5">
        <v>14</v>
      </c>
      <c r="G2156" s="5">
        <v>565</v>
      </c>
      <c r="H2156" s="3" t="s">
        <v>3</v>
      </c>
      <c r="I2156" s="3" t="s">
        <v>4</v>
      </c>
      <c r="J2156" s="55"/>
      <c r="K2156" s="3"/>
      <c r="L2156" s="48">
        <v>0.8</v>
      </c>
      <c r="M2156" s="5">
        <v>48</v>
      </c>
      <c r="N2156" s="13"/>
      <c r="O2156" s="13"/>
      <c r="P2156" s="5">
        <v>30</v>
      </c>
      <c r="Q2156" s="3"/>
    </row>
    <row x14ac:dyDescent="0.25" r="2157" customHeight="1" ht="16.5">
      <c r="A2157" s="5">
        <v>17274</v>
      </c>
      <c r="B2157" s="3" t="s">
        <v>6881</v>
      </c>
      <c r="C2157" s="3" t="s">
        <v>6882</v>
      </c>
      <c r="D2157" s="5">
        <v>37</v>
      </c>
      <c r="E2157" s="3" t="s">
        <v>446</v>
      </c>
      <c r="F2157" s="5">
        <v>9</v>
      </c>
      <c r="G2157" s="5">
        <v>106</v>
      </c>
      <c r="H2157" s="3" t="s">
        <v>4</v>
      </c>
      <c r="I2157" s="3" t="s">
        <v>4</v>
      </c>
      <c r="J2157" s="55"/>
      <c r="K2157" s="3"/>
      <c r="L2157" s="48">
        <v>0.1</v>
      </c>
      <c r="M2157" s="5">
        <v>6</v>
      </c>
      <c r="N2157" s="13"/>
      <c r="O2157" s="13"/>
      <c r="P2157" s="5">
        <v>9</v>
      </c>
      <c r="Q2157" s="3"/>
    </row>
    <row x14ac:dyDescent="0.25" r="2158" customHeight="1" ht="16.5">
      <c r="A2158" s="5">
        <v>17276</v>
      </c>
      <c r="B2158" s="3" t="s">
        <v>6883</v>
      </c>
      <c r="C2158" s="3" t="s">
        <v>6884</v>
      </c>
      <c r="D2158" s="5">
        <v>6</v>
      </c>
      <c r="E2158" s="3" t="s">
        <v>56</v>
      </c>
      <c r="F2158" s="5">
        <v>56</v>
      </c>
      <c r="G2158" s="5">
        <v>327</v>
      </c>
      <c r="H2158" s="3" t="s">
        <v>6</v>
      </c>
      <c r="I2158" s="3" t="s">
        <v>4</v>
      </c>
      <c r="J2158" s="5">
        <v>3</v>
      </c>
      <c r="K2158" s="3" t="s">
        <v>6885</v>
      </c>
      <c r="L2158" s="48">
        <v>3.3</v>
      </c>
      <c r="M2158" s="5">
        <v>39</v>
      </c>
      <c r="N2158" s="48">
        <v>1.876</v>
      </c>
      <c r="O2158" s="48">
        <v>27.9661017</v>
      </c>
      <c r="P2158" s="5">
        <v>20</v>
      </c>
      <c r="Q2158" s="3"/>
    </row>
    <row x14ac:dyDescent="0.25" r="2159" customHeight="1" ht="16.5">
      <c r="A2159" s="5">
        <v>17335</v>
      </c>
      <c r="B2159" s="3" t="s">
        <v>6886</v>
      </c>
      <c r="C2159" s="3" t="s">
        <v>6887</v>
      </c>
      <c r="D2159" s="5">
        <v>37</v>
      </c>
      <c r="E2159" s="3" t="s">
        <v>446</v>
      </c>
      <c r="F2159" s="5">
        <v>1</v>
      </c>
      <c r="G2159" s="5">
        <v>91</v>
      </c>
      <c r="H2159" s="3" t="s">
        <v>4</v>
      </c>
      <c r="I2159" s="3" t="s">
        <v>4</v>
      </c>
      <c r="J2159" s="55"/>
      <c r="K2159" s="3"/>
      <c r="L2159" s="13"/>
      <c r="M2159" s="7"/>
      <c r="N2159" s="13"/>
      <c r="O2159" s="13"/>
      <c r="P2159" s="5">
        <v>10</v>
      </c>
      <c r="Q2159" s="3"/>
    </row>
    <row x14ac:dyDescent="0.25" r="2160" customHeight="1" ht="16.5">
      <c r="A2160" s="5">
        <v>17356</v>
      </c>
      <c r="B2160" s="3" t="s">
        <v>6888</v>
      </c>
      <c r="C2160" s="3" t="s">
        <v>6889</v>
      </c>
      <c r="D2160" s="5">
        <v>22</v>
      </c>
      <c r="E2160" s="3" t="s">
        <v>75</v>
      </c>
      <c r="F2160" s="5">
        <v>78</v>
      </c>
      <c r="G2160" s="5">
        <v>728</v>
      </c>
      <c r="H2160" s="3" t="s">
        <v>3</v>
      </c>
      <c r="I2160" s="3" t="s">
        <v>4</v>
      </c>
      <c r="J2160" s="55"/>
      <c r="K2160" s="3"/>
      <c r="L2160" s="48">
        <v>1.6</v>
      </c>
      <c r="M2160" s="5">
        <v>36</v>
      </c>
      <c r="N2160" s="13"/>
      <c r="O2160" s="13"/>
      <c r="P2160" s="5">
        <v>32</v>
      </c>
      <c r="Q2160" s="3"/>
    </row>
    <row x14ac:dyDescent="0.25" r="2161" customHeight="1" ht="16.5">
      <c r="A2161" s="5">
        <v>17420</v>
      </c>
      <c r="B2161" s="3" t="s">
        <v>6890</v>
      </c>
      <c r="C2161" s="3" t="s">
        <v>6891</v>
      </c>
      <c r="D2161" s="5">
        <v>15</v>
      </c>
      <c r="E2161" s="3" t="s">
        <v>82</v>
      </c>
      <c r="F2161" s="5">
        <v>3</v>
      </c>
      <c r="G2161" s="5">
        <v>20</v>
      </c>
      <c r="H2161" s="3" t="s">
        <v>4</v>
      </c>
      <c r="I2161" s="3" t="s">
        <v>4</v>
      </c>
      <c r="J2161" s="55"/>
      <c r="K2161" s="3"/>
      <c r="L2161" s="48">
        <v>3.3</v>
      </c>
      <c r="M2161" s="5">
        <v>63</v>
      </c>
      <c r="N2161" s="48">
        <v>1.898</v>
      </c>
      <c r="O2161" s="48">
        <v>39.4117647</v>
      </c>
      <c r="P2161" s="5">
        <v>25</v>
      </c>
      <c r="Q2161" s="3"/>
    </row>
    <row x14ac:dyDescent="0.25" r="2162" customHeight="1" ht="16.5">
      <c r="A2162" s="5">
        <v>17560</v>
      </c>
      <c r="B2162" s="3" t="s">
        <v>6892</v>
      </c>
      <c r="C2162" s="3" t="s">
        <v>6893</v>
      </c>
      <c r="D2162" s="5">
        <v>4</v>
      </c>
      <c r="E2162" s="3" t="s">
        <v>243</v>
      </c>
      <c r="F2162" s="5">
        <v>3</v>
      </c>
      <c r="G2162" s="5">
        <v>125</v>
      </c>
      <c r="H2162" s="3" t="s">
        <v>4</v>
      </c>
      <c r="I2162" s="3" t="s">
        <v>4</v>
      </c>
      <c r="J2162" s="5">
        <v>2</v>
      </c>
      <c r="K2162" s="3" t="s">
        <v>6894</v>
      </c>
      <c r="L2162" s="48">
        <v>4.4</v>
      </c>
      <c r="M2162" s="5">
        <v>74</v>
      </c>
      <c r="N2162" s="48">
        <v>2.646</v>
      </c>
      <c r="O2162" s="5">
        <v>50</v>
      </c>
      <c r="P2162" s="5">
        <v>35</v>
      </c>
      <c r="Q2162" s="3"/>
    </row>
    <row x14ac:dyDescent="0.25" r="2163" customHeight="1" ht="16.5">
      <c r="A2163" s="5">
        <v>17606</v>
      </c>
      <c r="B2163" s="3" t="s">
        <v>6895</v>
      </c>
      <c r="C2163" s="3" t="s">
        <v>6896</v>
      </c>
      <c r="D2163" s="5">
        <v>4</v>
      </c>
      <c r="E2163" s="3" t="s">
        <v>243</v>
      </c>
      <c r="F2163" s="5">
        <v>1</v>
      </c>
      <c r="G2163" s="5">
        <v>80</v>
      </c>
      <c r="H2163" s="3" t="s">
        <v>4</v>
      </c>
      <c r="I2163" s="3" t="s">
        <v>4</v>
      </c>
      <c r="J2163" s="55"/>
      <c r="K2163" s="3"/>
      <c r="L2163" s="48">
        <v>4.9</v>
      </c>
      <c r="M2163" s="5">
        <v>71</v>
      </c>
      <c r="N2163" s="48">
        <v>2.889</v>
      </c>
      <c r="O2163" s="48">
        <v>67.5438596</v>
      </c>
      <c r="P2163" s="5">
        <v>37</v>
      </c>
      <c r="Q2163" s="3"/>
    </row>
    <row x14ac:dyDescent="0.25" r="2164" customHeight="1" ht="16.5">
      <c r="A2164" s="5">
        <v>17607</v>
      </c>
      <c r="B2164" s="3" t="s">
        <v>6897</v>
      </c>
      <c r="C2164" s="3" t="s">
        <v>6898</v>
      </c>
      <c r="D2164" s="5">
        <v>4</v>
      </c>
      <c r="E2164" s="3" t="s">
        <v>243</v>
      </c>
      <c r="F2164" s="5">
        <v>1</v>
      </c>
      <c r="G2164" s="5">
        <v>36</v>
      </c>
      <c r="H2164" s="3" t="s">
        <v>4</v>
      </c>
      <c r="I2164" s="3" t="s">
        <v>4</v>
      </c>
      <c r="J2164" s="55"/>
      <c r="K2164" s="3"/>
      <c r="L2164" s="48">
        <v>4.5</v>
      </c>
      <c r="M2164" s="5">
        <v>71</v>
      </c>
      <c r="N2164" s="48">
        <v>2.529</v>
      </c>
      <c r="O2164" s="48">
        <v>65.5555556</v>
      </c>
      <c r="P2164" s="5">
        <v>33</v>
      </c>
      <c r="Q2164" s="3"/>
    </row>
    <row x14ac:dyDescent="0.25" r="2165" customHeight="1" ht="16.5">
      <c r="A2165" s="5">
        <v>17616</v>
      </c>
      <c r="B2165" s="3" t="s">
        <v>6899</v>
      </c>
      <c r="C2165" s="3" t="s">
        <v>6900</v>
      </c>
      <c r="D2165" s="5">
        <v>6</v>
      </c>
      <c r="E2165" s="3" t="s">
        <v>56</v>
      </c>
      <c r="F2165" s="5">
        <v>6</v>
      </c>
      <c r="G2165" s="5">
        <v>16</v>
      </c>
      <c r="H2165" s="3" t="s">
        <v>4</v>
      </c>
      <c r="I2165" s="3" t="s">
        <v>4</v>
      </c>
      <c r="J2165" s="5">
        <v>2</v>
      </c>
      <c r="K2165" s="3" t="s">
        <v>6901</v>
      </c>
      <c r="L2165" s="48">
        <v>5.8</v>
      </c>
      <c r="M2165" s="5">
        <v>72</v>
      </c>
      <c r="N2165" s="48">
        <v>2.831</v>
      </c>
      <c r="O2165" s="48">
        <v>51.1299435</v>
      </c>
      <c r="P2165" s="5">
        <v>33</v>
      </c>
      <c r="Q2165" s="3"/>
    </row>
    <row x14ac:dyDescent="0.25" r="2166" customHeight="1" ht="16.5">
      <c r="A2166" s="5">
        <v>17617</v>
      </c>
      <c r="B2166" s="3" t="s">
        <v>6902</v>
      </c>
      <c r="C2166" s="3" t="s">
        <v>6903</v>
      </c>
      <c r="D2166" s="5">
        <v>18</v>
      </c>
      <c r="E2166" s="3" t="s">
        <v>196</v>
      </c>
      <c r="F2166" s="5">
        <v>2</v>
      </c>
      <c r="G2166" s="5">
        <v>16</v>
      </c>
      <c r="H2166" s="3" t="s">
        <v>4</v>
      </c>
      <c r="I2166" s="3" t="s">
        <v>4</v>
      </c>
      <c r="J2166" s="55"/>
      <c r="K2166" s="3"/>
      <c r="L2166" s="48">
        <v>2.2</v>
      </c>
      <c r="M2166" s="5">
        <v>70</v>
      </c>
      <c r="N2166" s="48">
        <v>1.286</v>
      </c>
      <c r="O2166" s="48">
        <v>20.3296703</v>
      </c>
      <c r="P2166" s="5">
        <v>16</v>
      </c>
      <c r="Q2166" s="3"/>
    </row>
    <row x14ac:dyDescent="0.25" r="2167" customHeight="1" ht="16.5">
      <c r="A2167" s="5">
        <v>17690</v>
      </c>
      <c r="B2167" s="3" t="s">
        <v>635</v>
      </c>
      <c r="C2167" s="3" t="s">
        <v>636</v>
      </c>
      <c r="D2167" s="5">
        <v>9</v>
      </c>
      <c r="E2167" s="3" t="s">
        <v>120</v>
      </c>
      <c r="F2167" s="5">
        <v>9</v>
      </c>
      <c r="G2167" s="5">
        <v>9</v>
      </c>
      <c r="H2167" s="3" t="s">
        <v>4</v>
      </c>
      <c r="I2167" s="3" t="s">
        <v>4</v>
      </c>
      <c r="J2167" s="5">
        <v>3</v>
      </c>
      <c r="K2167" s="3" t="s">
        <v>637</v>
      </c>
      <c r="L2167" s="48">
        <v>4.9</v>
      </c>
      <c r="M2167" s="5">
        <v>73</v>
      </c>
      <c r="N2167" s="48">
        <v>3.113</v>
      </c>
      <c r="O2167" s="48">
        <v>55.4054054</v>
      </c>
      <c r="P2167" s="5">
        <v>43</v>
      </c>
      <c r="Q2167" s="3"/>
    </row>
    <row x14ac:dyDescent="0.25" r="2168" customHeight="1" ht="16.5">
      <c r="A2168" s="5">
        <v>17698</v>
      </c>
      <c r="B2168" s="3" t="s">
        <v>6904</v>
      </c>
      <c r="C2168" s="3" t="s">
        <v>6905</v>
      </c>
      <c r="D2168" s="5">
        <v>6</v>
      </c>
      <c r="E2168" s="3" t="s">
        <v>56</v>
      </c>
      <c r="F2168" s="5">
        <v>1</v>
      </c>
      <c r="G2168" s="5">
        <v>12</v>
      </c>
      <c r="H2168" s="3" t="s">
        <v>4</v>
      </c>
      <c r="I2168" s="3" t="s">
        <v>4</v>
      </c>
      <c r="J2168" s="5">
        <v>2</v>
      </c>
      <c r="K2168" s="3" t="s">
        <v>6906</v>
      </c>
      <c r="L2168" s="48">
        <v>5.5</v>
      </c>
      <c r="M2168" s="5">
        <v>69</v>
      </c>
      <c r="N2168" s="48">
        <v>3.058</v>
      </c>
      <c r="O2168" s="48">
        <v>55.0847458</v>
      </c>
      <c r="P2168" s="5">
        <v>30</v>
      </c>
      <c r="Q2168" s="3"/>
    </row>
    <row x14ac:dyDescent="0.25" r="2169" customHeight="1" ht="16.5">
      <c r="A2169" s="5">
        <v>17717</v>
      </c>
      <c r="B2169" s="3" t="s">
        <v>6907</v>
      </c>
      <c r="C2169" s="3" t="s">
        <v>6908</v>
      </c>
      <c r="D2169" s="5">
        <v>8</v>
      </c>
      <c r="E2169" s="3" t="s">
        <v>64</v>
      </c>
      <c r="F2169" s="5">
        <v>1</v>
      </c>
      <c r="G2169" s="5">
        <v>3</v>
      </c>
      <c r="H2169" s="3" t="s">
        <v>4</v>
      </c>
      <c r="I2169" s="3" t="s">
        <v>4</v>
      </c>
      <c r="J2169" s="5">
        <v>3</v>
      </c>
      <c r="K2169" s="3" t="s">
        <v>6909</v>
      </c>
      <c r="L2169" s="48">
        <v>4.6</v>
      </c>
      <c r="M2169" s="5">
        <v>67</v>
      </c>
      <c r="N2169" s="48">
        <v>2.576</v>
      </c>
      <c r="O2169" s="48">
        <v>43.442623</v>
      </c>
      <c r="P2169" s="5">
        <v>40</v>
      </c>
      <c r="Q2169" s="3"/>
    </row>
    <row x14ac:dyDescent="0.25" r="2170" customHeight="1" ht="16.5">
      <c r="A2170" s="5">
        <v>17956</v>
      </c>
      <c r="B2170" s="3" t="s">
        <v>6910</v>
      </c>
      <c r="C2170" s="3" t="s">
        <v>6911</v>
      </c>
      <c r="D2170" s="5">
        <v>15</v>
      </c>
      <c r="E2170" s="3" t="s">
        <v>82</v>
      </c>
      <c r="F2170" s="5">
        <v>1</v>
      </c>
      <c r="G2170" s="5">
        <v>10</v>
      </c>
      <c r="H2170" s="3" t="s">
        <v>4</v>
      </c>
      <c r="I2170" s="3" t="s">
        <v>4</v>
      </c>
      <c r="J2170" s="55"/>
      <c r="K2170" s="3"/>
      <c r="L2170" s="48">
        <v>4.7</v>
      </c>
      <c r="M2170" s="5">
        <v>69</v>
      </c>
      <c r="N2170" s="48">
        <v>2.769</v>
      </c>
      <c r="O2170" s="48">
        <v>73.0952381</v>
      </c>
      <c r="P2170" s="5">
        <v>42</v>
      </c>
      <c r="Q2170" s="3"/>
    </row>
    <row x14ac:dyDescent="0.25" r="2171" customHeight="1" ht="16.5">
      <c r="A2171" s="5">
        <v>18026</v>
      </c>
      <c r="B2171" s="3" t="s">
        <v>6912</v>
      </c>
      <c r="C2171" s="3" t="s">
        <v>6913</v>
      </c>
      <c r="D2171" s="5">
        <v>17</v>
      </c>
      <c r="E2171" s="3" t="s">
        <v>311</v>
      </c>
      <c r="F2171" s="5">
        <v>1</v>
      </c>
      <c r="G2171" s="5">
        <v>3</v>
      </c>
      <c r="H2171" s="3" t="s">
        <v>4</v>
      </c>
      <c r="I2171" s="3" t="s">
        <v>4</v>
      </c>
      <c r="J2171" s="5">
        <v>2</v>
      </c>
      <c r="K2171" s="3" t="s">
        <v>6914</v>
      </c>
      <c r="L2171" s="48">
        <v>3.1</v>
      </c>
      <c r="M2171" s="5">
        <v>65</v>
      </c>
      <c r="N2171" s="48">
        <v>2.161</v>
      </c>
      <c r="O2171" s="48">
        <v>55.4878049</v>
      </c>
      <c r="P2171" s="5">
        <v>19</v>
      </c>
      <c r="Q2171" s="3"/>
    </row>
    <row x14ac:dyDescent="0.25" r="2172" customHeight="1" ht="16.5">
      <c r="A2172" s="5">
        <v>18066</v>
      </c>
      <c r="B2172" s="3" t="s">
        <v>6915</v>
      </c>
      <c r="C2172" s="3" t="s">
        <v>6916</v>
      </c>
      <c r="D2172" s="5">
        <v>42</v>
      </c>
      <c r="E2172" s="3" t="s">
        <v>982</v>
      </c>
      <c r="F2172" s="5">
        <v>2</v>
      </c>
      <c r="G2172" s="5">
        <v>3</v>
      </c>
      <c r="H2172" s="3" t="s">
        <v>4</v>
      </c>
      <c r="I2172" s="3" t="s">
        <v>4</v>
      </c>
      <c r="J2172" s="5">
        <v>2</v>
      </c>
      <c r="K2172" s="3" t="s">
        <v>6917</v>
      </c>
      <c r="L2172" s="48">
        <v>2.5</v>
      </c>
      <c r="M2172" s="5">
        <v>71</v>
      </c>
      <c r="N2172" s="48">
        <v>1.718</v>
      </c>
      <c r="O2172" s="48">
        <v>58.0882353</v>
      </c>
      <c r="P2172" s="5">
        <v>18</v>
      </c>
      <c r="Q2172" s="3"/>
    </row>
    <row x14ac:dyDescent="0.25" r="2173" customHeight="1" ht="16.5">
      <c r="A2173" s="5">
        <v>18070</v>
      </c>
      <c r="B2173" s="3" t="s">
        <v>6918</v>
      </c>
      <c r="C2173" s="3" t="s">
        <v>6919</v>
      </c>
      <c r="D2173" s="5">
        <v>16</v>
      </c>
      <c r="E2173" s="3" t="s">
        <v>55</v>
      </c>
      <c r="F2173" s="5">
        <v>5</v>
      </c>
      <c r="G2173" s="5">
        <v>5</v>
      </c>
      <c r="H2173" s="3" t="s">
        <v>4</v>
      </c>
      <c r="I2173" s="3" t="s">
        <v>4</v>
      </c>
      <c r="J2173" s="5">
        <v>2</v>
      </c>
      <c r="K2173" s="3" t="s">
        <v>6920</v>
      </c>
      <c r="L2173" s="48">
        <v>4.9</v>
      </c>
      <c r="M2173" s="5">
        <v>74</v>
      </c>
      <c r="N2173" s="48">
        <v>2.878</v>
      </c>
      <c r="O2173" s="48">
        <v>55.3703704</v>
      </c>
      <c r="P2173" s="5">
        <v>41</v>
      </c>
      <c r="Q2173" s="3"/>
    </row>
    <row x14ac:dyDescent="0.25" r="2174" customHeight="1" ht="16.5">
      <c r="A2174" s="5">
        <v>18119</v>
      </c>
      <c r="B2174" s="3" t="s">
        <v>6921</v>
      </c>
      <c r="C2174" s="3" t="s">
        <v>6922</v>
      </c>
      <c r="D2174" s="5">
        <v>21</v>
      </c>
      <c r="E2174" s="3" t="s">
        <v>60</v>
      </c>
      <c r="F2174" s="5">
        <v>6</v>
      </c>
      <c r="G2174" s="5">
        <v>59</v>
      </c>
      <c r="H2174" s="3" t="s">
        <v>4</v>
      </c>
      <c r="I2174" s="3" t="s">
        <v>4</v>
      </c>
      <c r="J2174" s="55"/>
      <c r="K2174" s="3"/>
      <c r="L2174" s="48">
        <v>2.6</v>
      </c>
      <c r="M2174" s="5">
        <v>70</v>
      </c>
      <c r="N2174" s="48">
        <v>1.926</v>
      </c>
      <c r="O2174" s="48">
        <v>68.3823529</v>
      </c>
      <c r="P2174" s="5">
        <v>31</v>
      </c>
      <c r="Q2174" s="3"/>
    </row>
    <row x14ac:dyDescent="0.25" r="2175" customHeight="1" ht="16.5">
      <c r="A2175" s="5">
        <v>18264</v>
      </c>
      <c r="B2175" s="3" t="s">
        <v>6923</v>
      </c>
      <c r="C2175" s="3" t="s">
        <v>6924</v>
      </c>
      <c r="D2175" s="5">
        <v>14</v>
      </c>
      <c r="E2175" s="3" t="s">
        <v>156</v>
      </c>
      <c r="F2175" s="5">
        <v>1</v>
      </c>
      <c r="G2175" s="5">
        <v>1</v>
      </c>
      <c r="H2175" s="3" t="s">
        <v>3</v>
      </c>
      <c r="I2175" s="3" t="s">
        <v>4</v>
      </c>
      <c r="J2175" s="5">
        <v>2</v>
      </c>
      <c r="K2175" s="3" t="s">
        <v>6925</v>
      </c>
      <c r="L2175" s="48">
        <v>2.2</v>
      </c>
      <c r="M2175" s="5">
        <v>81</v>
      </c>
      <c r="N2175" s="48">
        <v>1.883</v>
      </c>
      <c r="O2175" s="48">
        <v>53.030303</v>
      </c>
      <c r="P2175" s="5">
        <v>28</v>
      </c>
      <c r="Q2175" s="3"/>
    </row>
    <row x14ac:dyDescent="0.25" r="2176" customHeight="1" ht="16.5">
      <c r="A2176" s="5">
        <v>18286</v>
      </c>
      <c r="B2176" s="3" t="s">
        <v>6926</v>
      </c>
      <c r="C2176" s="3" t="s">
        <v>6927</v>
      </c>
      <c r="D2176" s="5">
        <v>15</v>
      </c>
      <c r="E2176" s="3" t="s">
        <v>82</v>
      </c>
      <c r="F2176" s="5">
        <v>4</v>
      </c>
      <c r="G2176" s="5">
        <v>9</v>
      </c>
      <c r="H2176" s="3" t="s">
        <v>4</v>
      </c>
      <c r="I2176" s="3" t="s">
        <v>4</v>
      </c>
      <c r="J2176" s="55"/>
      <c r="K2176" s="3"/>
      <c r="L2176" s="48">
        <v>3.6</v>
      </c>
      <c r="M2176" s="5">
        <v>67</v>
      </c>
      <c r="N2176" s="48">
        <v>2.193</v>
      </c>
      <c r="O2176" s="48">
        <v>47.388</v>
      </c>
      <c r="P2176" s="5">
        <v>22</v>
      </c>
      <c r="Q2176" s="3"/>
    </row>
    <row x14ac:dyDescent="0.25" r="2177" customHeight="1" ht="16.5">
      <c r="A2177" s="5">
        <v>18328</v>
      </c>
      <c r="B2177" s="3" t="s">
        <v>6928</v>
      </c>
      <c r="C2177" s="3" t="s">
        <v>6929</v>
      </c>
      <c r="D2177" s="5">
        <v>16</v>
      </c>
      <c r="E2177" s="3" t="s">
        <v>55</v>
      </c>
      <c r="F2177" s="5">
        <v>1</v>
      </c>
      <c r="G2177" s="5">
        <v>1</v>
      </c>
      <c r="H2177" s="3" t="s">
        <v>4</v>
      </c>
      <c r="I2177" s="3" t="s">
        <v>4</v>
      </c>
      <c r="J2177" s="55"/>
      <c r="K2177" s="3"/>
      <c r="L2177" s="48">
        <v>2.1</v>
      </c>
      <c r="M2177" s="5">
        <v>68</v>
      </c>
      <c r="N2177" s="48">
        <v>1.48</v>
      </c>
      <c r="O2177" s="48">
        <v>40.3225806</v>
      </c>
      <c r="P2177" s="5">
        <v>18</v>
      </c>
      <c r="Q2177" s="3"/>
    </row>
    <row x14ac:dyDescent="0.25" r="2178" customHeight="1" ht="16.5">
      <c r="A2178" s="5">
        <v>18334</v>
      </c>
      <c r="B2178" s="3" t="s">
        <v>6930</v>
      </c>
      <c r="C2178" s="3" t="s">
        <v>6931</v>
      </c>
      <c r="D2178" s="5">
        <v>16</v>
      </c>
      <c r="E2178" s="3" t="s">
        <v>55</v>
      </c>
      <c r="F2178" s="5">
        <v>129</v>
      </c>
      <c r="G2178" s="5">
        <v>129</v>
      </c>
      <c r="H2178" s="3" t="s">
        <v>4</v>
      </c>
      <c r="I2178" s="3" t="s">
        <v>4</v>
      </c>
      <c r="J2178" s="5">
        <v>3</v>
      </c>
      <c r="K2178" s="3" t="s">
        <v>6932</v>
      </c>
      <c r="L2178" s="48">
        <v>4.1</v>
      </c>
      <c r="M2178" s="5">
        <v>63</v>
      </c>
      <c r="N2178" s="48">
        <v>2.688</v>
      </c>
      <c r="O2178" s="48">
        <v>44.6236559</v>
      </c>
      <c r="P2178" s="5">
        <v>58</v>
      </c>
      <c r="Q2178" s="3"/>
    </row>
    <row x14ac:dyDescent="0.25" r="2179" customHeight="1" ht="16.5">
      <c r="A2179" s="5">
        <v>18340</v>
      </c>
      <c r="B2179" s="3" t="s">
        <v>6933</v>
      </c>
      <c r="C2179" s="3" t="s">
        <v>6934</v>
      </c>
      <c r="D2179" s="5">
        <v>15</v>
      </c>
      <c r="E2179" s="3" t="s">
        <v>82</v>
      </c>
      <c r="F2179" s="5">
        <v>16</v>
      </c>
      <c r="G2179" s="5">
        <v>94</v>
      </c>
      <c r="H2179" s="3" t="s">
        <v>4</v>
      </c>
      <c r="I2179" s="3" t="s">
        <v>4</v>
      </c>
      <c r="J2179" s="5">
        <v>3</v>
      </c>
      <c r="K2179" s="3" t="s">
        <v>6935</v>
      </c>
      <c r="L2179" s="48">
        <v>4.7</v>
      </c>
      <c r="M2179" s="5">
        <v>64</v>
      </c>
      <c r="N2179" s="48">
        <v>3.15</v>
      </c>
      <c r="O2179" s="48">
        <v>47.3360656</v>
      </c>
      <c r="P2179" s="5">
        <v>66</v>
      </c>
      <c r="Q2179" s="3"/>
    </row>
    <row x14ac:dyDescent="0.25" r="2180" customHeight="1" ht="16.5">
      <c r="A2180" s="5">
        <v>18346</v>
      </c>
      <c r="B2180" s="3" t="s">
        <v>6936</v>
      </c>
      <c r="C2180" s="3" t="s">
        <v>6937</v>
      </c>
      <c r="D2180" s="5">
        <v>21</v>
      </c>
      <c r="E2180" s="3" t="s">
        <v>60</v>
      </c>
      <c r="F2180" s="5">
        <v>7</v>
      </c>
      <c r="G2180" s="5">
        <v>15</v>
      </c>
      <c r="H2180" s="3" t="s">
        <v>4</v>
      </c>
      <c r="I2180" s="3" t="s">
        <v>4</v>
      </c>
      <c r="J2180" s="5">
        <v>3</v>
      </c>
      <c r="K2180" s="3" t="s">
        <v>6938</v>
      </c>
      <c r="L2180" s="48">
        <v>3.2</v>
      </c>
      <c r="M2180" s="5">
        <v>69</v>
      </c>
      <c r="N2180" s="48">
        <v>1.879</v>
      </c>
      <c r="O2180" s="48">
        <v>46.9512195</v>
      </c>
      <c r="P2180" s="5">
        <v>46</v>
      </c>
      <c r="Q2180" s="3"/>
    </row>
    <row x14ac:dyDescent="0.25" r="2181" customHeight="1" ht="16.5">
      <c r="A2181" s="5">
        <v>18365</v>
      </c>
      <c r="B2181" s="3" t="s">
        <v>151</v>
      </c>
      <c r="C2181" s="3" t="s">
        <v>152</v>
      </c>
      <c r="D2181" s="5">
        <v>15</v>
      </c>
      <c r="E2181" s="3" t="s">
        <v>82</v>
      </c>
      <c r="F2181" s="5">
        <v>3</v>
      </c>
      <c r="G2181" s="5">
        <v>4</v>
      </c>
      <c r="H2181" s="3" t="s">
        <v>4</v>
      </c>
      <c r="I2181" s="3" t="s">
        <v>4</v>
      </c>
      <c r="J2181" s="5">
        <v>2</v>
      </c>
      <c r="K2181" s="3" t="s">
        <v>153</v>
      </c>
      <c r="L2181" s="48">
        <v>3.4</v>
      </c>
      <c r="M2181" s="5">
        <v>70</v>
      </c>
      <c r="N2181" s="13"/>
      <c r="O2181" s="13"/>
      <c r="P2181" s="7"/>
      <c r="Q2181" s="3"/>
    </row>
    <row x14ac:dyDescent="0.25" r="2182" customHeight="1" ht="16.5">
      <c r="A2182" s="5">
        <v>18417</v>
      </c>
      <c r="B2182" s="3" t="s">
        <v>6939</v>
      </c>
      <c r="C2182" s="3" t="s">
        <v>6940</v>
      </c>
      <c r="D2182" s="5">
        <v>18</v>
      </c>
      <c r="E2182" s="3" t="s">
        <v>196</v>
      </c>
      <c r="F2182" s="5">
        <v>5</v>
      </c>
      <c r="G2182" s="5">
        <v>67</v>
      </c>
      <c r="H2182" s="3" t="s">
        <v>4</v>
      </c>
      <c r="I2182" s="3" t="s">
        <v>4</v>
      </c>
      <c r="J2182" s="55"/>
      <c r="K2182" s="3"/>
      <c r="L2182" s="48">
        <v>2.7</v>
      </c>
      <c r="M2182" s="5">
        <v>71</v>
      </c>
      <c r="N2182" s="48">
        <v>1.911</v>
      </c>
      <c r="O2182" s="48">
        <v>58.7912088</v>
      </c>
      <c r="P2182" s="5">
        <v>40</v>
      </c>
      <c r="Q2182" s="3"/>
    </row>
    <row x14ac:dyDescent="0.25" r="2183" customHeight="1" ht="16.5">
      <c r="A2183" s="5">
        <v>18461</v>
      </c>
      <c r="B2183" s="3" t="s">
        <v>473</v>
      </c>
      <c r="C2183" s="3" t="s">
        <v>474</v>
      </c>
      <c r="D2183" s="5">
        <v>15</v>
      </c>
      <c r="E2183" s="3" t="s">
        <v>82</v>
      </c>
      <c r="F2183" s="5">
        <v>25</v>
      </c>
      <c r="G2183" s="5">
        <v>55</v>
      </c>
      <c r="H2183" s="3" t="s">
        <v>3</v>
      </c>
      <c r="I2183" s="3" t="s">
        <v>4</v>
      </c>
      <c r="J2183" s="5">
        <v>2</v>
      </c>
      <c r="K2183" s="3" t="s">
        <v>475</v>
      </c>
      <c r="L2183" s="48">
        <v>6.2</v>
      </c>
      <c r="M2183" s="5">
        <v>83</v>
      </c>
      <c r="N2183" s="48">
        <v>3.129</v>
      </c>
      <c r="O2183" s="48">
        <v>54.4280443</v>
      </c>
      <c r="P2183" s="5">
        <v>33</v>
      </c>
      <c r="Q2183" s="3"/>
    </row>
    <row x14ac:dyDescent="0.25" r="2184" customHeight="1" ht="16.5">
      <c r="A2184" s="5">
        <v>18462</v>
      </c>
      <c r="B2184" s="3" t="s">
        <v>6941</v>
      </c>
      <c r="C2184" s="3" t="s">
        <v>6942</v>
      </c>
      <c r="D2184" s="5">
        <v>3</v>
      </c>
      <c r="E2184" s="3" t="s">
        <v>146</v>
      </c>
      <c r="F2184" s="5">
        <v>1</v>
      </c>
      <c r="G2184" s="5">
        <v>7</v>
      </c>
      <c r="H2184" s="3" t="s">
        <v>4</v>
      </c>
      <c r="I2184" s="3" t="s">
        <v>4</v>
      </c>
      <c r="J2184" s="5">
        <v>3</v>
      </c>
      <c r="K2184" s="3" t="s">
        <v>6943</v>
      </c>
      <c r="L2184" s="48">
        <v>3.2</v>
      </c>
      <c r="M2184" s="5">
        <v>68</v>
      </c>
      <c r="N2184" s="48">
        <v>2.026</v>
      </c>
      <c r="O2184" s="48">
        <v>51.0752688</v>
      </c>
      <c r="P2184" s="5">
        <v>19</v>
      </c>
      <c r="Q2184" s="3"/>
    </row>
    <row x14ac:dyDescent="0.25" r="2185" customHeight="1" ht="16.5">
      <c r="A2185" s="5">
        <v>18517</v>
      </c>
      <c r="B2185" s="3" t="s">
        <v>6944</v>
      </c>
      <c r="C2185" s="3" t="s">
        <v>6945</v>
      </c>
      <c r="D2185" s="5">
        <v>21</v>
      </c>
      <c r="E2185" s="3" t="s">
        <v>60</v>
      </c>
      <c r="F2185" s="5">
        <v>1</v>
      </c>
      <c r="G2185" s="5">
        <v>69</v>
      </c>
      <c r="H2185" s="3" t="s">
        <v>4</v>
      </c>
      <c r="I2185" s="3" t="s">
        <v>4</v>
      </c>
      <c r="J2185" s="55"/>
      <c r="K2185" s="3"/>
      <c r="L2185" s="48">
        <v>2.4</v>
      </c>
      <c r="M2185" s="5">
        <v>65</v>
      </c>
      <c r="N2185" s="48">
        <v>1.518</v>
      </c>
      <c r="O2185" s="5">
        <v>30</v>
      </c>
      <c r="P2185" s="5">
        <v>26</v>
      </c>
      <c r="Q2185" s="3"/>
    </row>
    <row x14ac:dyDescent="0.25" r="2186" customHeight="1" ht="16.5">
      <c r="A2186" s="5">
        <v>18542</v>
      </c>
      <c r="B2186" s="3" t="s">
        <v>6946</v>
      </c>
      <c r="C2186" s="3" t="s">
        <v>6947</v>
      </c>
      <c r="D2186" s="5">
        <v>6</v>
      </c>
      <c r="E2186" s="3" t="s">
        <v>56</v>
      </c>
      <c r="F2186" s="5">
        <v>1</v>
      </c>
      <c r="G2186" s="5">
        <v>5</v>
      </c>
      <c r="H2186" s="3" t="s">
        <v>4</v>
      </c>
      <c r="I2186" s="3" t="s">
        <v>4</v>
      </c>
      <c r="J2186" s="5">
        <v>3</v>
      </c>
      <c r="K2186" s="3" t="s">
        <v>6948</v>
      </c>
      <c r="L2186" s="48">
        <v>4.1</v>
      </c>
      <c r="M2186" s="5">
        <v>54</v>
      </c>
      <c r="N2186" s="48">
        <v>4.175</v>
      </c>
      <c r="O2186" s="48">
        <v>66.5983607</v>
      </c>
      <c r="P2186" s="5">
        <v>34</v>
      </c>
      <c r="Q2186" s="3"/>
    </row>
    <row x14ac:dyDescent="0.25" r="2187" customHeight="1" ht="16.5">
      <c r="A2187" s="5">
        <v>18569</v>
      </c>
      <c r="B2187" s="3" t="s">
        <v>6949</v>
      </c>
      <c r="C2187" s="3" t="s">
        <v>6950</v>
      </c>
      <c r="D2187" s="5">
        <v>14</v>
      </c>
      <c r="E2187" s="3" t="s">
        <v>156</v>
      </c>
      <c r="F2187" s="5">
        <v>1</v>
      </c>
      <c r="G2187" s="5">
        <v>22</v>
      </c>
      <c r="H2187" s="3" t="s">
        <v>4</v>
      </c>
      <c r="I2187" s="3" t="s">
        <v>4</v>
      </c>
      <c r="J2187" s="55"/>
      <c r="K2187" s="3"/>
      <c r="L2187" s="5">
        <v>4</v>
      </c>
      <c r="M2187" s="5">
        <v>74</v>
      </c>
      <c r="N2187" s="48">
        <v>2.059</v>
      </c>
      <c r="O2187" s="48">
        <v>36.2068966</v>
      </c>
      <c r="P2187" s="5">
        <v>33</v>
      </c>
      <c r="Q2187" s="3"/>
    </row>
    <row x14ac:dyDescent="0.25" r="2188" customHeight="1" ht="16.5">
      <c r="A2188" s="5">
        <v>18578</v>
      </c>
      <c r="B2188" s="3" t="s">
        <v>6951</v>
      </c>
      <c r="C2188" s="3" t="s">
        <v>6952</v>
      </c>
      <c r="D2188" s="5">
        <v>16</v>
      </c>
      <c r="E2188" s="3" t="s">
        <v>55</v>
      </c>
      <c r="F2188" s="5">
        <v>7</v>
      </c>
      <c r="G2188" s="5">
        <v>7</v>
      </c>
      <c r="H2188" s="3" t="s">
        <v>3</v>
      </c>
      <c r="I2188" s="3" t="s">
        <v>4</v>
      </c>
      <c r="J2188" s="5">
        <v>3</v>
      </c>
      <c r="K2188" s="3" t="s">
        <v>6953</v>
      </c>
      <c r="L2188" s="48">
        <v>5.7</v>
      </c>
      <c r="M2188" s="5">
        <v>82</v>
      </c>
      <c r="N2188" s="48">
        <v>2.705</v>
      </c>
      <c r="O2188" s="48">
        <v>42.5925926</v>
      </c>
      <c r="P2188" s="5">
        <v>31</v>
      </c>
      <c r="Q2188" s="3"/>
    </row>
    <row x14ac:dyDescent="0.25" r="2189" customHeight="1" ht="16.5">
      <c r="A2189" s="5">
        <v>18588</v>
      </c>
      <c r="B2189" s="3" t="s">
        <v>6954</v>
      </c>
      <c r="C2189" s="3" t="s">
        <v>6955</v>
      </c>
      <c r="D2189" s="5">
        <v>21</v>
      </c>
      <c r="E2189" s="3" t="s">
        <v>60</v>
      </c>
      <c r="F2189" s="5">
        <v>1</v>
      </c>
      <c r="G2189" s="5">
        <v>31</v>
      </c>
      <c r="H2189" s="3" t="s">
        <v>4</v>
      </c>
      <c r="I2189" s="3" t="s">
        <v>4</v>
      </c>
      <c r="J2189" s="55"/>
      <c r="K2189" s="3"/>
      <c r="L2189" s="48">
        <v>2.8</v>
      </c>
      <c r="M2189" s="5">
        <v>72</v>
      </c>
      <c r="N2189" s="48">
        <v>2.023</v>
      </c>
      <c r="O2189" s="48">
        <v>52.3529412</v>
      </c>
      <c r="P2189" s="5">
        <v>19</v>
      </c>
      <c r="Q2189" s="3"/>
    </row>
    <row x14ac:dyDescent="0.25" r="2190" customHeight="1" ht="16.5">
      <c r="A2190" s="5">
        <v>18599</v>
      </c>
      <c r="B2190" s="3" t="s">
        <v>6956</v>
      </c>
      <c r="C2190" s="3" t="s">
        <v>6957</v>
      </c>
      <c r="D2190" s="5">
        <v>8</v>
      </c>
      <c r="E2190" s="3" t="s">
        <v>64</v>
      </c>
      <c r="F2190" s="5">
        <v>5</v>
      </c>
      <c r="G2190" s="5">
        <v>11</v>
      </c>
      <c r="H2190" s="3" t="s">
        <v>4</v>
      </c>
      <c r="I2190" s="3" t="s">
        <v>4</v>
      </c>
      <c r="J2190" s="5">
        <v>3</v>
      </c>
      <c r="K2190" s="3" t="s">
        <v>6958</v>
      </c>
      <c r="L2190" s="48">
        <v>4.5</v>
      </c>
      <c r="M2190" s="5">
        <v>65</v>
      </c>
      <c r="N2190" s="48">
        <v>2.906</v>
      </c>
      <c r="O2190" s="48">
        <v>47.752809</v>
      </c>
      <c r="P2190" s="5">
        <v>36</v>
      </c>
      <c r="Q2190" s="3"/>
    </row>
    <row x14ac:dyDescent="0.25" r="2191" customHeight="1" ht="16.5">
      <c r="A2191" s="5">
        <v>18621</v>
      </c>
      <c r="B2191" s="3" t="s">
        <v>6959</v>
      </c>
      <c r="C2191" s="3" t="s">
        <v>6960</v>
      </c>
      <c r="D2191" s="5">
        <v>6</v>
      </c>
      <c r="E2191" s="3" t="s">
        <v>56</v>
      </c>
      <c r="F2191" s="5">
        <v>1</v>
      </c>
      <c r="G2191" s="5">
        <v>8</v>
      </c>
      <c r="H2191" s="3" t="s">
        <v>4</v>
      </c>
      <c r="I2191" s="3" t="s">
        <v>4</v>
      </c>
      <c r="J2191" s="5">
        <v>3</v>
      </c>
      <c r="K2191" s="3" t="s">
        <v>6961</v>
      </c>
      <c r="L2191" s="48">
        <v>2.8</v>
      </c>
      <c r="M2191" s="5">
        <v>69</v>
      </c>
      <c r="N2191" s="48">
        <v>1.85</v>
      </c>
      <c r="O2191" s="48">
        <v>45.6989247</v>
      </c>
      <c r="P2191" s="5">
        <v>21</v>
      </c>
      <c r="Q2191" s="3"/>
    </row>
    <row x14ac:dyDescent="0.25" r="2192" customHeight="1" ht="16.5">
      <c r="A2192" s="5">
        <v>18649</v>
      </c>
      <c r="B2192" s="3" t="s">
        <v>6962</v>
      </c>
      <c r="C2192" s="3" t="s">
        <v>6963</v>
      </c>
      <c r="D2192" s="5">
        <v>16</v>
      </c>
      <c r="E2192" s="3" t="s">
        <v>55</v>
      </c>
      <c r="F2192" s="5">
        <v>35</v>
      </c>
      <c r="G2192" s="5">
        <v>35</v>
      </c>
      <c r="H2192" s="3" t="s">
        <v>4</v>
      </c>
      <c r="I2192" s="3" t="s">
        <v>4</v>
      </c>
      <c r="J2192" s="5">
        <v>2</v>
      </c>
      <c r="K2192" s="3" t="s">
        <v>6964</v>
      </c>
      <c r="L2192" s="48">
        <v>2.8</v>
      </c>
      <c r="M2192" s="5">
        <v>67</v>
      </c>
      <c r="N2192" s="48">
        <v>1.578</v>
      </c>
      <c r="O2192" s="48">
        <v>40.234375</v>
      </c>
      <c r="P2192" s="5">
        <v>32</v>
      </c>
      <c r="Q2192" s="3"/>
    </row>
    <row x14ac:dyDescent="0.25" r="2193" customHeight="1" ht="16.5">
      <c r="A2193" s="5">
        <v>18674</v>
      </c>
      <c r="B2193" s="3" t="s">
        <v>6965</v>
      </c>
      <c r="C2193" s="3" t="s">
        <v>6966</v>
      </c>
      <c r="D2193" s="5">
        <v>10</v>
      </c>
      <c r="E2193" s="3" t="s">
        <v>1859</v>
      </c>
      <c r="F2193" s="5">
        <v>4</v>
      </c>
      <c r="G2193" s="5">
        <v>12</v>
      </c>
      <c r="H2193" s="3" t="s">
        <v>4</v>
      </c>
      <c r="I2193" s="3" t="s">
        <v>4</v>
      </c>
      <c r="J2193" s="5">
        <v>3</v>
      </c>
      <c r="K2193" s="3" t="s">
        <v>6967</v>
      </c>
      <c r="L2193" s="48">
        <v>2.8</v>
      </c>
      <c r="M2193" s="5">
        <v>63</v>
      </c>
      <c r="N2193" s="48">
        <v>1.349</v>
      </c>
      <c r="O2193" s="48">
        <v>17.1698113</v>
      </c>
      <c r="P2193" s="5">
        <v>22</v>
      </c>
      <c r="Q2193" s="3"/>
    </row>
    <row x14ac:dyDescent="0.25" r="2194" customHeight="1" ht="16.5">
      <c r="A2194" s="5">
        <v>18716</v>
      </c>
      <c r="B2194" s="3" t="s">
        <v>6968</v>
      </c>
      <c r="C2194" s="3" t="s">
        <v>6969</v>
      </c>
      <c r="D2194" s="5">
        <v>19</v>
      </c>
      <c r="E2194" s="3" t="s">
        <v>116</v>
      </c>
      <c r="F2194" s="5">
        <v>48</v>
      </c>
      <c r="G2194" s="5">
        <v>184</v>
      </c>
      <c r="H2194" s="3" t="s">
        <v>4</v>
      </c>
      <c r="I2194" s="3" t="s">
        <v>4</v>
      </c>
      <c r="J2194" s="5">
        <v>3</v>
      </c>
      <c r="K2194" s="3" t="s">
        <v>6970</v>
      </c>
      <c r="L2194" s="48">
        <v>3.3</v>
      </c>
      <c r="M2194" s="5">
        <v>73</v>
      </c>
      <c r="N2194" s="48">
        <v>2.158</v>
      </c>
      <c r="O2194" s="48">
        <v>58.4507042</v>
      </c>
      <c r="P2194" s="5">
        <v>30</v>
      </c>
      <c r="Q2194" s="3"/>
    </row>
    <row x14ac:dyDescent="0.25" r="2195" customHeight="1" ht="16.5">
      <c r="A2195" s="5">
        <v>18725</v>
      </c>
      <c r="B2195" s="3" t="s">
        <v>6971</v>
      </c>
      <c r="C2195" s="3" t="s">
        <v>6972</v>
      </c>
      <c r="D2195" s="5">
        <v>22</v>
      </c>
      <c r="E2195" s="3" t="s">
        <v>75</v>
      </c>
      <c r="F2195" s="5">
        <v>11</v>
      </c>
      <c r="G2195" s="5">
        <v>64</v>
      </c>
      <c r="H2195" s="3" t="s">
        <v>3</v>
      </c>
      <c r="I2195" s="3" t="s">
        <v>4</v>
      </c>
      <c r="J2195" s="5">
        <v>2</v>
      </c>
      <c r="K2195" s="3" t="s">
        <v>6973</v>
      </c>
      <c r="L2195" s="48">
        <v>5.9</v>
      </c>
      <c r="M2195" s="5">
        <v>91</v>
      </c>
      <c r="N2195" s="48">
        <v>3.328</v>
      </c>
      <c r="O2195" s="48">
        <v>87.9411765</v>
      </c>
      <c r="P2195" s="5">
        <v>29</v>
      </c>
      <c r="Q2195" s="3"/>
    </row>
    <row x14ac:dyDescent="0.25" r="2196" customHeight="1" ht="16.5">
      <c r="A2196" s="5">
        <v>18726</v>
      </c>
      <c r="B2196" s="3" t="s">
        <v>6974</v>
      </c>
      <c r="C2196" s="3" t="s">
        <v>6975</v>
      </c>
      <c r="D2196" s="5">
        <v>8</v>
      </c>
      <c r="E2196" s="3" t="s">
        <v>64</v>
      </c>
      <c r="F2196" s="5">
        <v>2</v>
      </c>
      <c r="G2196" s="5">
        <v>4</v>
      </c>
      <c r="H2196" s="3" t="s">
        <v>4</v>
      </c>
      <c r="I2196" s="3" t="s">
        <v>4</v>
      </c>
      <c r="J2196" s="5">
        <v>3</v>
      </c>
      <c r="K2196" s="3" t="s">
        <v>6976</v>
      </c>
      <c r="L2196" s="48">
        <v>4.6</v>
      </c>
      <c r="M2196" s="5">
        <v>56</v>
      </c>
      <c r="N2196" s="48">
        <v>4.344</v>
      </c>
      <c r="O2196" s="48">
        <v>63.8461538</v>
      </c>
      <c r="P2196" s="5">
        <v>33</v>
      </c>
      <c r="Q2196" s="3"/>
    </row>
    <row x14ac:dyDescent="0.25" r="2197" customHeight="1" ht="16.5">
      <c r="A2197" s="5">
        <v>18729</v>
      </c>
      <c r="B2197" s="3" t="s">
        <v>6977</v>
      </c>
      <c r="C2197" s="3" t="s">
        <v>6978</v>
      </c>
      <c r="D2197" s="5">
        <v>15</v>
      </c>
      <c r="E2197" s="3" t="s">
        <v>82</v>
      </c>
      <c r="F2197" s="5">
        <v>1</v>
      </c>
      <c r="G2197" s="5">
        <v>10</v>
      </c>
      <c r="H2197" s="3" t="s">
        <v>3</v>
      </c>
      <c r="I2197" s="3" t="s">
        <v>4</v>
      </c>
      <c r="J2197" s="55"/>
      <c r="K2197" s="3"/>
      <c r="L2197" s="48">
        <v>2.8</v>
      </c>
      <c r="M2197" s="5">
        <v>82</v>
      </c>
      <c r="N2197" s="48">
        <v>1.968</v>
      </c>
      <c r="O2197" s="48">
        <v>52.2988506</v>
      </c>
      <c r="P2197" s="5">
        <v>28</v>
      </c>
      <c r="Q2197" s="3"/>
    </row>
    <row x14ac:dyDescent="0.25" r="2198" customHeight="1" ht="16.5">
      <c r="A2198" s="5">
        <v>18741</v>
      </c>
      <c r="B2198" s="3" t="s">
        <v>6979</v>
      </c>
      <c r="C2198" s="3" t="s">
        <v>6980</v>
      </c>
      <c r="D2198" s="5">
        <v>15</v>
      </c>
      <c r="E2198" s="3" t="s">
        <v>82</v>
      </c>
      <c r="F2198" s="5">
        <v>1</v>
      </c>
      <c r="G2198" s="5">
        <v>10</v>
      </c>
      <c r="H2198" s="3" t="s">
        <v>4</v>
      </c>
      <c r="I2198" s="3" t="s">
        <v>4</v>
      </c>
      <c r="J2198" s="55"/>
      <c r="K2198" s="3"/>
      <c r="L2198" s="5">
        <v>4</v>
      </c>
      <c r="M2198" s="5">
        <v>70</v>
      </c>
      <c r="N2198" s="48">
        <v>2.707</v>
      </c>
      <c r="O2198" s="48">
        <v>54.6153846</v>
      </c>
      <c r="P2198" s="5">
        <v>24</v>
      </c>
      <c r="Q2198" s="3"/>
    </row>
    <row x14ac:dyDescent="0.25" r="2199" customHeight="1" ht="16.5">
      <c r="A2199" s="5">
        <v>19128</v>
      </c>
      <c r="B2199" s="3" t="s">
        <v>6981</v>
      </c>
      <c r="C2199" s="3" t="s">
        <v>6982</v>
      </c>
      <c r="D2199" s="5">
        <v>26</v>
      </c>
      <c r="E2199" s="3" t="s">
        <v>4005</v>
      </c>
      <c r="F2199" s="5">
        <v>1</v>
      </c>
      <c r="G2199" s="5">
        <v>152</v>
      </c>
      <c r="H2199" s="3" t="s">
        <v>4</v>
      </c>
      <c r="I2199" s="3" t="s">
        <v>4</v>
      </c>
      <c r="J2199" s="55"/>
      <c r="K2199" s="3"/>
      <c r="L2199" s="13"/>
      <c r="M2199" s="7"/>
      <c r="N2199" s="13"/>
      <c r="O2199" s="13"/>
      <c r="P2199" s="5">
        <v>3</v>
      </c>
      <c r="Q2199" s="3"/>
    </row>
    <row x14ac:dyDescent="0.25" r="2200" customHeight="1" ht="16.5">
      <c r="A2200" s="5">
        <v>19263</v>
      </c>
      <c r="B2200" s="3" t="s">
        <v>6983</v>
      </c>
      <c r="C2200" s="3" t="s">
        <v>6984</v>
      </c>
      <c r="D2200" s="5">
        <v>45</v>
      </c>
      <c r="E2200" s="3" t="s">
        <v>324</v>
      </c>
      <c r="F2200" s="5">
        <v>2</v>
      </c>
      <c r="G2200" s="5">
        <v>49</v>
      </c>
      <c r="H2200" s="3" t="s">
        <v>3</v>
      </c>
      <c r="I2200" s="3" t="s">
        <v>4</v>
      </c>
      <c r="J2200" s="5">
        <v>2</v>
      </c>
      <c r="K2200" s="3" t="s">
        <v>6985</v>
      </c>
      <c r="L2200" s="13"/>
      <c r="M2200" s="7"/>
      <c r="N2200" s="13"/>
      <c r="O2200" s="13"/>
      <c r="P2200" s="5">
        <v>10</v>
      </c>
      <c r="Q2200" s="3"/>
    </row>
    <row x14ac:dyDescent="0.25" r="2201" customHeight="1" ht="16.5">
      <c r="A2201" s="5">
        <v>19728</v>
      </c>
      <c r="B2201" s="3" t="s">
        <v>6986</v>
      </c>
      <c r="C2201" s="3" t="s">
        <v>6987</v>
      </c>
      <c r="D2201" s="5">
        <v>38</v>
      </c>
      <c r="E2201" s="3" t="s">
        <v>127</v>
      </c>
      <c r="F2201" s="5">
        <v>2</v>
      </c>
      <c r="G2201" s="5">
        <v>76</v>
      </c>
      <c r="H2201" s="3"/>
      <c r="I2201" s="3" t="s">
        <v>4</v>
      </c>
      <c r="J2201" s="55"/>
      <c r="K2201" s="3"/>
      <c r="L2201" s="13"/>
      <c r="M2201" s="7"/>
      <c r="N2201" s="13"/>
      <c r="O2201" s="13"/>
      <c r="P2201" s="5">
        <v>4</v>
      </c>
      <c r="Q2201" s="3"/>
    </row>
    <row x14ac:dyDescent="0.25" r="2202" customHeight="1" ht="16.5">
      <c r="A2202" s="5">
        <v>19879</v>
      </c>
      <c r="B2202" s="3" t="s">
        <v>6988</v>
      </c>
      <c r="C2202" s="3" t="s">
        <v>6989</v>
      </c>
      <c r="D2202" s="5">
        <v>7</v>
      </c>
      <c r="E2202" s="3" t="s">
        <v>1210</v>
      </c>
      <c r="F2202" s="5">
        <v>20</v>
      </c>
      <c r="G2202" s="5">
        <v>277</v>
      </c>
      <c r="H2202" s="3" t="s">
        <v>4</v>
      </c>
      <c r="I2202" s="3" t="s">
        <v>4</v>
      </c>
      <c r="J2202" s="5">
        <v>3</v>
      </c>
      <c r="K2202" s="3" t="s">
        <v>6990</v>
      </c>
      <c r="L2202" s="48">
        <v>2.1</v>
      </c>
      <c r="M2202" s="5">
        <v>69</v>
      </c>
      <c r="N2202" s="48">
        <v>1.266</v>
      </c>
      <c r="O2202" s="48">
        <v>27.4193548</v>
      </c>
      <c r="P2202" s="5">
        <v>20</v>
      </c>
      <c r="Q2202" s="3"/>
    </row>
    <row x14ac:dyDescent="0.25" r="2203" customHeight="1" ht="16.5">
      <c r="A2203" s="5">
        <v>19991</v>
      </c>
      <c r="B2203" s="3" t="s">
        <v>6991</v>
      </c>
      <c r="C2203" s="3" t="s">
        <v>6992</v>
      </c>
      <c r="D2203" s="5">
        <v>15</v>
      </c>
      <c r="E2203" s="3" t="s">
        <v>82</v>
      </c>
      <c r="F2203" s="5">
        <v>4</v>
      </c>
      <c r="G2203" s="5">
        <v>8</v>
      </c>
      <c r="H2203" s="3" t="s">
        <v>2</v>
      </c>
      <c r="I2203" s="3" t="s">
        <v>4</v>
      </c>
      <c r="J2203" s="55"/>
      <c r="K2203" s="3"/>
      <c r="L2203" s="48">
        <v>3.8</v>
      </c>
      <c r="M2203" s="5">
        <v>57</v>
      </c>
      <c r="N2203" s="5">
        <v>3</v>
      </c>
      <c r="O2203" s="48">
        <v>89.0243902</v>
      </c>
      <c r="P2203" s="5">
        <v>17</v>
      </c>
      <c r="Q2203" s="3"/>
    </row>
    <row x14ac:dyDescent="0.25" r="2204" customHeight="1" ht="16.5">
      <c r="A2204" s="5">
        <v>20006</v>
      </c>
      <c r="B2204" s="3" t="s">
        <v>6993</v>
      </c>
      <c r="C2204" s="3" t="s">
        <v>6994</v>
      </c>
      <c r="D2204" s="5">
        <v>15</v>
      </c>
      <c r="E2204" s="3" t="s">
        <v>82</v>
      </c>
      <c r="F2204" s="5">
        <v>2</v>
      </c>
      <c r="G2204" s="5">
        <v>6</v>
      </c>
      <c r="H2204" s="3" t="s">
        <v>2</v>
      </c>
      <c r="I2204" s="3" t="s">
        <v>4</v>
      </c>
      <c r="J2204" s="5">
        <v>3</v>
      </c>
      <c r="K2204" s="3" t="s">
        <v>6995</v>
      </c>
      <c r="L2204" s="48">
        <v>8.4</v>
      </c>
      <c r="M2204" s="5">
        <v>91</v>
      </c>
      <c r="N2204" s="48">
        <v>3.314</v>
      </c>
      <c r="O2204" s="48">
        <v>55.5944056</v>
      </c>
      <c r="P2204" s="5">
        <v>45</v>
      </c>
      <c r="Q2204" s="3"/>
    </row>
    <row x14ac:dyDescent="0.25" r="2205" customHeight="1" ht="16.5">
      <c r="A2205" s="5">
        <v>20048</v>
      </c>
      <c r="B2205" s="3" t="s">
        <v>1649</v>
      </c>
      <c r="C2205" s="3" t="s">
        <v>1650</v>
      </c>
      <c r="D2205" s="5">
        <v>15</v>
      </c>
      <c r="E2205" s="3" t="s">
        <v>82</v>
      </c>
      <c r="F2205" s="5">
        <v>11</v>
      </c>
      <c r="G2205" s="5">
        <v>15</v>
      </c>
      <c r="H2205" s="3" t="s">
        <v>4</v>
      </c>
      <c r="I2205" s="3" t="s">
        <v>4</v>
      </c>
      <c r="J2205" s="5">
        <v>3</v>
      </c>
      <c r="K2205" s="3" t="s">
        <v>1651</v>
      </c>
      <c r="L2205" s="48">
        <v>5.6</v>
      </c>
      <c r="M2205" s="5">
        <v>65</v>
      </c>
      <c r="N2205" s="48">
        <v>3.368</v>
      </c>
      <c r="O2205" s="48">
        <v>50.3164557</v>
      </c>
      <c r="P2205" s="5">
        <v>39</v>
      </c>
      <c r="Q2205" s="3"/>
    </row>
    <row x14ac:dyDescent="0.25" r="2206" customHeight="1" ht="16.5">
      <c r="A2206" s="5">
        <v>20102</v>
      </c>
      <c r="B2206" s="3" t="s">
        <v>6996</v>
      </c>
      <c r="C2206" s="3" t="s">
        <v>6997</v>
      </c>
      <c r="D2206" s="5">
        <v>15</v>
      </c>
      <c r="E2206" s="3" t="s">
        <v>82</v>
      </c>
      <c r="F2206" s="5">
        <v>1</v>
      </c>
      <c r="G2206" s="5">
        <v>4</v>
      </c>
      <c r="H2206" s="3" t="s">
        <v>4</v>
      </c>
      <c r="I2206" s="3" t="s">
        <v>4</v>
      </c>
      <c r="J2206" s="55"/>
      <c r="K2206" s="3"/>
      <c r="L2206" s="48">
        <v>3.8</v>
      </c>
      <c r="M2206" s="5">
        <v>68</v>
      </c>
      <c r="N2206" s="48">
        <v>2.434</v>
      </c>
      <c r="O2206" s="48">
        <v>51.8115942</v>
      </c>
      <c r="P2206" s="5">
        <v>34</v>
      </c>
      <c r="Q2206" s="3"/>
    </row>
    <row x14ac:dyDescent="0.25" r="2207" customHeight="1" ht="16.5">
      <c r="A2207" s="5">
        <v>20149</v>
      </c>
      <c r="B2207" s="3" t="s">
        <v>6998</v>
      </c>
      <c r="C2207" s="3" t="s">
        <v>6999</v>
      </c>
      <c r="D2207" s="5">
        <v>15</v>
      </c>
      <c r="E2207" s="3" t="s">
        <v>82</v>
      </c>
      <c r="F2207" s="5">
        <v>7</v>
      </c>
      <c r="G2207" s="5">
        <v>62</v>
      </c>
      <c r="H2207" s="3" t="s">
        <v>4</v>
      </c>
      <c r="I2207" s="3" t="s">
        <v>4</v>
      </c>
      <c r="J2207" s="5">
        <v>2</v>
      </c>
      <c r="K2207" s="3" t="s">
        <v>7000</v>
      </c>
      <c r="L2207" s="5">
        <v>4</v>
      </c>
      <c r="M2207" s="5">
        <v>69</v>
      </c>
      <c r="N2207" s="48">
        <v>2.719</v>
      </c>
      <c r="O2207" s="48">
        <v>56.1538462</v>
      </c>
      <c r="P2207" s="5">
        <v>33</v>
      </c>
      <c r="Q2207" s="3"/>
    </row>
    <row x14ac:dyDescent="0.25" r="2208" customHeight="1" ht="16.5">
      <c r="A2208" s="5">
        <v>20180</v>
      </c>
      <c r="B2208" s="3" t="s">
        <v>7001</v>
      </c>
      <c r="C2208" s="3" t="s">
        <v>7002</v>
      </c>
      <c r="D2208" s="5">
        <v>16</v>
      </c>
      <c r="E2208" s="3" t="s">
        <v>55</v>
      </c>
      <c r="F2208" s="5">
        <v>81</v>
      </c>
      <c r="G2208" s="5">
        <v>81</v>
      </c>
      <c r="H2208" s="3" t="s">
        <v>4</v>
      </c>
      <c r="I2208" s="3" t="s">
        <v>4</v>
      </c>
      <c r="J2208" s="5">
        <v>3</v>
      </c>
      <c r="K2208" s="3" t="s">
        <v>7003</v>
      </c>
      <c r="L2208" s="48">
        <v>4.1</v>
      </c>
      <c r="M2208" s="5">
        <v>64</v>
      </c>
      <c r="N2208" s="48">
        <v>2.508</v>
      </c>
      <c r="O2208" s="48">
        <v>54.8076923</v>
      </c>
      <c r="P2208" s="5">
        <v>45</v>
      </c>
      <c r="Q2208" s="3"/>
    </row>
    <row x14ac:dyDescent="0.25" r="2209" customHeight="1" ht="16.5">
      <c r="A2209" s="5">
        <v>20188</v>
      </c>
      <c r="B2209" s="3" t="s">
        <v>7004</v>
      </c>
      <c r="C2209" s="3" t="s">
        <v>7005</v>
      </c>
      <c r="D2209" s="5">
        <v>15</v>
      </c>
      <c r="E2209" s="3" t="s">
        <v>82</v>
      </c>
      <c r="F2209" s="5">
        <v>3</v>
      </c>
      <c r="G2209" s="5">
        <v>9</v>
      </c>
      <c r="H2209" s="3" t="s">
        <v>3</v>
      </c>
      <c r="I2209" s="3" t="s">
        <v>4</v>
      </c>
      <c r="J2209" s="55"/>
      <c r="K2209" s="3"/>
      <c r="L2209" s="48">
        <v>6.3</v>
      </c>
      <c r="M2209" s="5">
        <v>83</v>
      </c>
      <c r="N2209" s="48">
        <v>3.55</v>
      </c>
      <c r="O2209" s="48">
        <v>55.942623</v>
      </c>
      <c r="P2209" s="5">
        <v>34</v>
      </c>
      <c r="Q2209" s="3"/>
    </row>
    <row x14ac:dyDescent="0.25" r="2210" customHeight="1" ht="16.5">
      <c r="A2210" s="5">
        <v>20263</v>
      </c>
      <c r="B2210" s="3" t="s">
        <v>309</v>
      </c>
      <c r="C2210" s="3" t="s">
        <v>310</v>
      </c>
      <c r="D2210" s="5">
        <v>17</v>
      </c>
      <c r="E2210" s="3" t="s">
        <v>311</v>
      </c>
      <c r="F2210" s="5">
        <v>6</v>
      </c>
      <c r="G2210" s="5">
        <v>10</v>
      </c>
      <c r="H2210" s="3" t="s">
        <v>4</v>
      </c>
      <c r="I2210" s="3" t="s">
        <v>4</v>
      </c>
      <c r="J2210" s="5">
        <v>3</v>
      </c>
      <c r="K2210" s="3" t="s">
        <v>312</v>
      </c>
      <c r="L2210" s="48">
        <v>1.7</v>
      </c>
      <c r="M2210" s="5">
        <v>70</v>
      </c>
      <c r="N2210" s="48">
        <v>1.539</v>
      </c>
      <c r="O2210" s="48">
        <v>59.7560976</v>
      </c>
      <c r="P2210" s="5">
        <v>22</v>
      </c>
      <c r="Q2210" s="3"/>
    </row>
    <row x14ac:dyDescent="0.25" r="2211" customHeight="1" ht="16.5">
      <c r="A2211" s="5">
        <v>20291</v>
      </c>
      <c r="B2211" s="3" t="s">
        <v>7006</v>
      </c>
      <c r="C2211" s="3" t="s">
        <v>7007</v>
      </c>
      <c r="D2211" s="5">
        <v>6</v>
      </c>
      <c r="E2211" s="3" t="s">
        <v>56</v>
      </c>
      <c r="F2211" s="5">
        <v>7</v>
      </c>
      <c r="G2211" s="5">
        <v>47</v>
      </c>
      <c r="H2211" s="3" t="s">
        <v>4</v>
      </c>
      <c r="I2211" s="3" t="s">
        <v>4</v>
      </c>
      <c r="J2211" s="5">
        <v>3</v>
      </c>
      <c r="K2211" s="3" t="s">
        <v>7008</v>
      </c>
      <c r="L2211" s="48">
        <v>4.6</v>
      </c>
      <c r="M2211" s="5">
        <v>69</v>
      </c>
      <c r="N2211" s="48">
        <v>2.653</v>
      </c>
      <c r="O2211" s="48">
        <v>67.6165803</v>
      </c>
      <c r="P2211" s="5">
        <v>29</v>
      </c>
      <c r="Q2211" s="3"/>
    </row>
    <row x14ac:dyDescent="0.25" r="2212" customHeight="1" ht="16.5">
      <c r="A2212" s="5">
        <v>20342</v>
      </c>
      <c r="B2212" s="3" t="s">
        <v>7009</v>
      </c>
      <c r="C2212" s="3" t="s">
        <v>7010</v>
      </c>
      <c r="D2212" s="5">
        <v>16</v>
      </c>
      <c r="E2212" s="3" t="s">
        <v>55</v>
      </c>
      <c r="F2212" s="5">
        <v>2</v>
      </c>
      <c r="G2212" s="5">
        <v>2</v>
      </c>
      <c r="H2212" s="3" t="s">
        <v>2</v>
      </c>
      <c r="I2212" s="3" t="s">
        <v>4</v>
      </c>
      <c r="J2212" s="5">
        <v>2</v>
      </c>
      <c r="K2212" s="3" t="s">
        <v>291</v>
      </c>
      <c r="L2212" s="48">
        <v>7.1</v>
      </c>
      <c r="M2212" s="5">
        <v>88</v>
      </c>
      <c r="N2212" s="48">
        <v>3.577</v>
      </c>
      <c r="O2212" s="48">
        <v>55.3571429</v>
      </c>
      <c r="P2212" s="5">
        <v>39</v>
      </c>
      <c r="Q2212" s="3"/>
    </row>
    <row x14ac:dyDescent="0.25" r="2213" customHeight="1" ht="16.5">
      <c r="A2213" s="5">
        <v>20377</v>
      </c>
      <c r="B2213" s="3" t="s">
        <v>7011</v>
      </c>
      <c r="C2213" s="3" t="s">
        <v>7012</v>
      </c>
      <c r="D2213" s="5">
        <v>8</v>
      </c>
      <c r="E2213" s="3" t="s">
        <v>64</v>
      </c>
      <c r="F2213" s="5">
        <v>1</v>
      </c>
      <c r="G2213" s="5">
        <v>3</v>
      </c>
      <c r="H2213" s="3" t="s">
        <v>4</v>
      </c>
      <c r="I2213" s="3" t="s">
        <v>4</v>
      </c>
      <c r="J2213" s="55"/>
      <c r="K2213" s="3"/>
      <c r="L2213" s="48">
        <v>4.3</v>
      </c>
      <c r="M2213" s="5">
        <v>63</v>
      </c>
      <c r="N2213" s="48">
        <v>2.206</v>
      </c>
      <c r="O2213" s="48">
        <v>43.2692308</v>
      </c>
      <c r="P2213" s="5">
        <v>38</v>
      </c>
      <c r="Q2213" s="3"/>
    </row>
    <row x14ac:dyDescent="0.25" r="2214" customHeight="1" ht="16.5">
      <c r="A2214" s="5">
        <v>20392</v>
      </c>
      <c r="B2214" s="3" t="s">
        <v>7013</v>
      </c>
      <c r="C2214" s="3" t="s">
        <v>7014</v>
      </c>
      <c r="D2214" s="5">
        <v>19</v>
      </c>
      <c r="E2214" s="3" t="s">
        <v>116</v>
      </c>
      <c r="F2214" s="5">
        <v>13</v>
      </c>
      <c r="G2214" s="5">
        <v>102</v>
      </c>
      <c r="H2214" s="3" t="s">
        <v>4</v>
      </c>
      <c r="I2214" s="3" t="s">
        <v>4</v>
      </c>
      <c r="J2214" s="5">
        <v>2</v>
      </c>
      <c r="K2214" s="3" t="s">
        <v>7015</v>
      </c>
      <c r="L2214" s="5">
        <v>4</v>
      </c>
      <c r="M2214" s="5">
        <v>70</v>
      </c>
      <c r="N2214" s="48">
        <v>2.401</v>
      </c>
      <c r="O2214" s="48">
        <v>39.8148148</v>
      </c>
      <c r="P2214" s="5">
        <v>34</v>
      </c>
      <c r="Q2214" s="3"/>
    </row>
    <row x14ac:dyDescent="0.25" r="2215" customHeight="1" ht="16.5">
      <c r="A2215" s="5">
        <v>20431</v>
      </c>
      <c r="B2215" s="3" t="s">
        <v>7016</v>
      </c>
      <c r="C2215" s="3" t="s">
        <v>7017</v>
      </c>
      <c r="D2215" s="5">
        <v>17</v>
      </c>
      <c r="E2215" s="3" t="s">
        <v>311</v>
      </c>
      <c r="F2215" s="5">
        <v>2</v>
      </c>
      <c r="G2215" s="5">
        <v>5</v>
      </c>
      <c r="H2215" s="3" t="s">
        <v>4</v>
      </c>
      <c r="I2215" s="3" t="s">
        <v>4</v>
      </c>
      <c r="J2215" s="55"/>
      <c r="K2215" s="3"/>
      <c r="L2215" s="48">
        <v>3.1</v>
      </c>
      <c r="M2215" s="5">
        <v>73</v>
      </c>
      <c r="N2215" s="48">
        <v>1.712</v>
      </c>
      <c r="O2215" s="48">
        <v>51.1904762</v>
      </c>
      <c r="P2215" s="5">
        <v>40</v>
      </c>
      <c r="Q2215" s="3"/>
    </row>
    <row x14ac:dyDescent="0.25" r="2216" customHeight="1" ht="16.5">
      <c r="A2216" s="5">
        <v>20495</v>
      </c>
      <c r="B2216" s="3" t="s">
        <v>7018</v>
      </c>
      <c r="C2216" s="3" t="s">
        <v>7019</v>
      </c>
      <c r="D2216" s="5">
        <v>15</v>
      </c>
      <c r="E2216" s="3" t="s">
        <v>82</v>
      </c>
      <c r="F2216" s="5">
        <v>3</v>
      </c>
      <c r="G2216" s="5">
        <v>16</v>
      </c>
      <c r="H2216" s="3" t="s">
        <v>3</v>
      </c>
      <c r="I2216" s="3" t="s">
        <v>4</v>
      </c>
      <c r="J2216" s="55"/>
      <c r="K2216" s="3"/>
      <c r="L2216" s="48">
        <v>5.6</v>
      </c>
      <c r="M2216" s="5">
        <v>79</v>
      </c>
      <c r="N2216" s="48">
        <v>3.245</v>
      </c>
      <c r="O2216" s="48">
        <v>47.7459016</v>
      </c>
      <c r="P2216" s="5">
        <v>26</v>
      </c>
      <c r="Q2216" s="3"/>
    </row>
    <row x14ac:dyDescent="0.25" r="2217" customHeight="1" ht="16.5">
      <c r="A2217" s="5">
        <v>20499</v>
      </c>
      <c r="B2217" s="3" t="s">
        <v>7020</v>
      </c>
      <c r="C2217" s="3" t="s">
        <v>7021</v>
      </c>
      <c r="D2217" s="5">
        <v>20</v>
      </c>
      <c r="E2217" s="3" t="s">
        <v>265</v>
      </c>
      <c r="F2217" s="5">
        <v>1</v>
      </c>
      <c r="G2217" s="5">
        <v>6</v>
      </c>
      <c r="H2217" s="3" t="s">
        <v>6</v>
      </c>
      <c r="I2217" s="3" t="s">
        <v>4</v>
      </c>
      <c r="J2217" s="55"/>
      <c r="K2217" s="3"/>
      <c r="L2217" s="48">
        <v>1.2</v>
      </c>
      <c r="M2217" s="5">
        <v>46</v>
      </c>
      <c r="N2217" s="13"/>
      <c r="O2217" s="13"/>
      <c r="P2217" s="5">
        <v>13</v>
      </c>
      <c r="Q2217" s="3"/>
    </row>
    <row x14ac:dyDescent="0.25" r="2218" customHeight="1" ht="16.5">
      <c r="A2218" s="5">
        <v>20586</v>
      </c>
      <c r="B2218" s="3" t="s">
        <v>7022</v>
      </c>
      <c r="C2218" s="3" t="s">
        <v>7023</v>
      </c>
      <c r="D2218" s="5">
        <v>15</v>
      </c>
      <c r="E2218" s="3" t="s">
        <v>82</v>
      </c>
      <c r="F2218" s="5">
        <v>5</v>
      </c>
      <c r="G2218" s="5">
        <v>36</v>
      </c>
      <c r="H2218" s="3" t="s">
        <v>3</v>
      </c>
      <c r="I2218" s="3" t="s">
        <v>4</v>
      </c>
      <c r="J2218" s="5">
        <v>2</v>
      </c>
      <c r="K2218" s="3" t="s">
        <v>7024</v>
      </c>
      <c r="L2218" s="48">
        <v>5.5</v>
      </c>
      <c r="M2218" s="5">
        <v>78</v>
      </c>
      <c r="N2218" s="48">
        <v>3.139</v>
      </c>
      <c r="O2218" s="48">
        <v>50.3623188</v>
      </c>
      <c r="P2218" s="5">
        <v>39</v>
      </c>
      <c r="Q2218" s="3"/>
    </row>
    <row x14ac:dyDescent="0.25" r="2219" customHeight="1" ht="16.5">
      <c r="A2219" s="5">
        <v>20621</v>
      </c>
      <c r="B2219" s="3" t="s">
        <v>267</v>
      </c>
      <c r="C2219" s="3" t="s">
        <v>268</v>
      </c>
      <c r="D2219" s="5">
        <v>20</v>
      </c>
      <c r="E2219" s="3" t="s">
        <v>265</v>
      </c>
      <c r="F2219" s="5">
        <v>2</v>
      </c>
      <c r="G2219" s="5">
        <v>2</v>
      </c>
      <c r="H2219" s="3" t="s">
        <v>5</v>
      </c>
      <c r="I2219" s="3" t="s">
        <v>4</v>
      </c>
      <c r="J2219" s="5">
        <v>2</v>
      </c>
      <c r="K2219" s="3" t="s">
        <v>269</v>
      </c>
      <c r="L2219" s="48">
        <v>2.1</v>
      </c>
      <c r="M2219" s="5">
        <v>56</v>
      </c>
      <c r="N2219" s="48">
        <v>1.405</v>
      </c>
      <c r="O2219" s="48">
        <v>49.1869919</v>
      </c>
      <c r="P2219" s="5">
        <v>21</v>
      </c>
      <c r="Q2219" s="3"/>
    </row>
    <row x14ac:dyDescent="0.25" r="2220" customHeight="1" ht="16.5">
      <c r="A2220" s="5">
        <v>20691</v>
      </c>
      <c r="B2220" s="3" t="s">
        <v>7025</v>
      </c>
      <c r="C2220" s="3" t="s">
        <v>7026</v>
      </c>
      <c r="D2220" s="5">
        <v>18</v>
      </c>
      <c r="E2220" s="3" t="s">
        <v>196</v>
      </c>
      <c r="F2220" s="5">
        <v>8</v>
      </c>
      <c r="G2220" s="5">
        <v>9</v>
      </c>
      <c r="H2220" s="3" t="s">
        <v>4</v>
      </c>
      <c r="I2220" s="3" t="s">
        <v>4</v>
      </c>
      <c r="J2220" s="5">
        <v>3</v>
      </c>
      <c r="K2220" s="3" t="s">
        <v>7027</v>
      </c>
      <c r="L2220" s="48">
        <v>2.9</v>
      </c>
      <c r="M2220" s="5">
        <v>69</v>
      </c>
      <c r="N2220" s="13"/>
      <c r="O2220" s="13"/>
      <c r="P2220" s="5">
        <v>67</v>
      </c>
      <c r="Q2220" s="3"/>
    </row>
    <row x14ac:dyDescent="0.25" r="2221" customHeight="1" ht="16.5">
      <c r="A2221" s="5">
        <v>20704</v>
      </c>
      <c r="B2221" s="3" t="s">
        <v>7028</v>
      </c>
      <c r="C2221" s="3" t="s">
        <v>7029</v>
      </c>
      <c r="D2221" s="5">
        <v>15</v>
      </c>
      <c r="E2221" s="3" t="s">
        <v>82</v>
      </c>
      <c r="F2221" s="5">
        <v>1</v>
      </c>
      <c r="G2221" s="5">
        <v>9</v>
      </c>
      <c r="H2221" s="3" t="s">
        <v>4</v>
      </c>
      <c r="I2221" s="3" t="s">
        <v>4</v>
      </c>
      <c r="J2221" s="5">
        <v>2</v>
      </c>
      <c r="K2221" s="3" t="s">
        <v>7030</v>
      </c>
      <c r="L2221" s="48">
        <v>5.4</v>
      </c>
      <c r="M2221" s="5">
        <v>72</v>
      </c>
      <c r="N2221" s="48">
        <v>3.659</v>
      </c>
      <c r="O2221" s="48">
        <v>58.8114754</v>
      </c>
      <c r="P2221" s="5">
        <v>39</v>
      </c>
      <c r="Q2221" s="3"/>
    </row>
    <row x14ac:dyDescent="0.25" r="2222" customHeight="1" ht="16.5">
      <c r="A2222" s="5">
        <v>20726</v>
      </c>
      <c r="B2222" s="3" t="s">
        <v>7031</v>
      </c>
      <c r="C2222" s="3" t="s">
        <v>7032</v>
      </c>
      <c r="D2222" s="5">
        <v>17</v>
      </c>
      <c r="E2222" s="3" t="s">
        <v>311</v>
      </c>
      <c r="F2222" s="5">
        <v>5</v>
      </c>
      <c r="G2222" s="5">
        <v>19</v>
      </c>
      <c r="H2222" s="3" t="s">
        <v>4</v>
      </c>
      <c r="I2222" s="3" t="s">
        <v>4</v>
      </c>
      <c r="J2222" s="55"/>
      <c r="K2222" s="3"/>
      <c r="L2222" s="48">
        <v>2.9</v>
      </c>
      <c r="M2222" s="5">
        <v>71</v>
      </c>
      <c r="N2222" s="48">
        <v>1.986</v>
      </c>
      <c r="O2222" s="48">
        <v>53.0487805</v>
      </c>
      <c r="P2222" s="5">
        <v>28</v>
      </c>
      <c r="Q2222" s="3"/>
    </row>
    <row x14ac:dyDescent="0.25" r="2223" customHeight="1" ht="16.5">
      <c r="A2223" s="5">
        <v>20730</v>
      </c>
      <c r="B2223" s="3" t="s">
        <v>248</v>
      </c>
      <c r="C2223" s="3" t="s">
        <v>249</v>
      </c>
      <c r="D2223" s="5">
        <v>22</v>
      </c>
      <c r="E2223" s="3" t="s">
        <v>75</v>
      </c>
      <c r="F2223" s="5">
        <v>7</v>
      </c>
      <c r="G2223" s="5">
        <v>9</v>
      </c>
      <c r="H2223" s="3" t="s">
        <v>3</v>
      </c>
      <c r="I2223" s="3" t="s">
        <v>4</v>
      </c>
      <c r="J2223" s="5">
        <v>2</v>
      </c>
      <c r="K2223" s="3" t="s">
        <v>250</v>
      </c>
      <c r="L2223" s="48">
        <v>2.5</v>
      </c>
      <c r="M2223" s="5">
        <v>72</v>
      </c>
      <c r="N2223" s="48">
        <v>1.38</v>
      </c>
      <c r="O2223" s="48">
        <v>23.5751295</v>
      </c>
      <c r="P2223" s="5">
        <v>28</v>
      </c>
      <c r="Q2223" s="3"/>
    </row>
    <row x14ac:dyDescent="0.25" r="2224" customHeight="1" ht="16.5">
      <c r="A2224" s="5">
        <v>20828</v>
      </c>
      <c r="B2224" s="3" t="s">
        <v>7033</v>
      </c>
      <c r="C2224" s="3" t="s">
        <v>7034</v>
      </c>
      <c r="D2224" s="5">
        <v>18</v>
      </c>
      <c r="E2224" s="3" t="s">
        <v>196</v>
      </c>
      <c r="F2224" s="5">
        <v>5</v>
      </c>
      <c r="G2224" s="5">
        <v>19</v>
      </c>
      <c r="H2224" s="3" t="s">
        <v>4</v>
      </c>
      <c r="I2224" s="3" t="s">
        <v>4</v>
      </c>
      <c r="J2224" s="5">
        <v>2</v>
      </c>
      <c r="K2224" s="3" t="s">
        <v>7035</v>
      </c>
      <c r="L2224" s="48">
        <v>3.2</v>
      </c>
      <c r="M2224" s="5">
        <v>69</v>
      </c>
      <c r="N2224" s="48">
        <v>1.773</v>
      </c>
      <c r="O2224" s="48">
        <v>54.7619048</v>
      </c>
      <c r="P2224" s="5">
        <v>25</v>
      </c>
      <c r="Q2224" s="3"/>
    </row>
    <row x14ac:dyDescent="0.25" r="2225" customHeight="1" ht="16.5">
      <c r="A2225" s="5">
        <v>20831</v>
      </c>
      <c r="B2225" s="3" t="s">
        <v>7036</v>
      </c>
      <c r="C2225" s="3" t="s">
        <v>7037</v>
      </c>
      <c r="D2225" s="5">
        <v>21</v>
      </c>
      <c r="E2225" s="3" t="s">
        <v>60</v>
      </c>
      <c r="F2225" s="5">
        <v>5</v>
      </c>
      <c r="G2225" s="5">
        <v>20</v>
      </c>
      <c r="H2225" s="3" t="s">
        <v>4</v>
      </c>
      <c r="I2225" s="3" t="s">
        <v>4</v>
      </c>
      <c r="J2225" s="5">
        <v>2</v>
      </c>
      <c r="K2225" s="3" t="s">
        <v>7038</v>
      </c>
      <c r="L2225" s="48">
        <v>4.8</v>
      </c>
      <c r="M2225" s="5">
        <v>72</v>
      </c>
      <c r="N2225" s="48">
        <v>2.5</v>
      </c>
      <c r="O2225" s="48">
        <v>39.84375</v>
      </c>
      <c r="P2225" s="5">
        <v>29</v>
      </c>
      <c r="Q2225" s="3"/>
    </row>
    <row x14ac:dyDescent="0.25" r="2226" customHeight="1" ht="16.5">
      <c r="A2226" s="5">
        <v>20847</v>
      </c>
      <c r="B2226" s="3" t="s">
        <v>235</v>
      </c>
      <c r="C2226" s="3" t="s">
        <v>236</v>
      </c>
      <c r="D2226" s="5">
        <v>15</v>
      </c>
      <c r="E2226" s="3" t="s">
        <v>82</v>
      </c>
      <c r="F2226" s="5">
        <v>10</v>
      </c>
      <c r="G2226" s="5">
        <v>12</v>
      </c>
      <c r="H2226" s="3" t="s">
        <v>3</v>
      </c>
      <c r="I2226" s="3" t="s">
        <v>4</v>
      </c>
      <c r="J2226" s="5">
        <v>2</v>
      </c>
      <c r="K2226" s="3" t="s">
        <v>237</v>
      </c>
      <c r="L2226" s="5">
        <v>5</v>
      </c>
      <c r="M2226" s="5">
        <v>82</v>
      </c>
      <c r="N2226" s="48">
        <v>2.72</v>
      </c>
      <c r="O2226" s="48">
        <v>52.6960784</v>
      </c>
      <c r="P2226" s="5">
        <v>38</v>
      </c>
      <c r="Q2226" s="3"/>
    </row>
    <row x14ac:dyDescent="0.25" r="2227" customHeight="1" ht="16.5">
      <c r="A2227" s="5">
        <v>21205</v>
      </c>
      <c r="B2227" s="3" t="s">
        <v>7039</v>
      </c>
      <c r="C2227" s="3" t="s">
        <v>7040</v>
      </c>
      <c r="D2227" s="5">
        <v>15</v>
      </c>
      <c r="E2227" s="3" t="s">
        <v>82</v>
      </c>
      <c r="F2227" s="5">
        <v>1</v>
      </c>
      <c r="G2227" s="5">
        <v>6</v>
      </c>
      <c r="H2227" s="3" t="s">
        <v>4</v>
      </c>
      <c r="I2227" s="3" t="s">
        <v>4</v>
      </c>
      <c r="J2227" s="55"/>
      <c r="K2227" s="3"/>
      <c r="L2227" s="48">
        <v>5.1</v>
      </c>
      <c r="M2227" s="5">
        <v>68</v>
      </c>
      <c r="N2227" s="48">
        <v>3.699</v>
      </c>
      <c r="O2227" s="48">
        <v>51.5384615</v>
      </c>
      <c r="P2227" s="5">
        <v>47</v>
      </c>
      <c r="Q2227" s="3"/>
    </row>
    <row x14ac:dyDescent="0.25" r="2228" customHeight="1" ht="16.5">
      <c r="A2228" s="5">
        <v>21236</v>
      </c>
      <c r="B2228" s="3" t="s">
        <v>7041</v>
      </c>
      <c r="C2228" s="3" t="s">
        <v>7042</v>
      </c>
      <c r="D2228" s="5">
        <v>15</v>
      </c>
      <c r="E2228" s="3" t="s">
        <v>82</v>
      </c>
      <c r="F2228" s="5">
        <v>5</v>
      </c>
      <c r="G2228" s="5">
        <v>10</v>
      </c>
      <c r="H2228" s="3" t="s">
        <v>3</v>
      </c>
      <c r="I2228" s="3" t="s">
        <v>4</v>
      </c>
      <c r="J2228" s="55"/>
      <c r="K2228" s="3"/>
      <c r="L2228" s="48">
        <v>5.3</v>
      </c>
      <c r="M2228" s="5">
        <v>85</v>
      </c>
      <c r="N2228" s="48">
        <v>2.07</v>
      </c>
      <c r="O2228" s="48">
        <v>48.0769231</v>
      </c>
      <c r="P2228" s="5">
        <v>24</v>
      </c>
      <c r="Q2228" s="3"/>
    </row>
    <row x14ac:dyDescent="0.25" r="2229" customHeight="1" ht="16.5">
      <c r="A2229" s="5">
        <v>21238</v>
      </c>
      <c r="B2229" s="3" t="s">
        <v>7043</v>
      </c>
      <c r="C2229" s="3" t="s">
        <v>7044</v>
      </c>
      <c r="D2229" s="5">
        <v>18</v>
      </c>
      <c r="E2229" s="3" t="s">
        <v>196</v>
      </c>
      <c r="F2229" s="5">
        <v>5</v>
      </c>
      <c r="G2229" s="5">
        <v>59</v>
      </c>
      <c r="H2229" s="3" t="s">
        <v>4</v>
      </c>
      <c r="I2229" s="3" t="s">
        <v>4</v>
      </c>
      <c r="J2229" s="5">
        <v>3</v>
      </c>
      <c r="K2229" s="3" t="s">
        <v>7045</v>
      </c>
      <c r="L2229" s="48">
        <v>5.3</v>
      </c>
      <c r="M2229" s="5">
        <v>74</v>
      </c>
      <c r="N2229" s="48">
        <v>2.831</v>
      </c>
      <c r="O2229" s="48">
        <v>60.3448276</v>
      </c>
      <c r="P2229" s="5">
        <v>48</v>
      </c>
      <c r="Q2229" s="3"/>
    </row>
    <row x14ac:dyDescent="0.25" r="2230" customHeight="1" ht="16.5">
      <c r="A2230" s="5">
        <v>21263</v>
      </c>
      <c r="B2230" s="3" t="s">
        <v>7046</v>
      </c>
      <c r="C2230" s="3" t="s">
        <v>7047</v>
      </c>
      <c r="D2230" s="5">
        <v>17</v>
      </c>
      <c r="E2230" s="3" t="s">
        <v>311</v>
      </c>
      <c r="F2230" s="5">
        <v>1</v>
      </c>
      <c r="G2230" s="5">
        <v>6</v>
      </c>
      <c r="H2230" s="3" t="s">
        <v>4</v>
      </c>
      <c r="I2230" s="3" t="s">
        <v>4</v>
      </c>
      <c r="J2230" s="55"/>
      <c r="K2230" s="3"/>
      <c r="L2230" s="48">
        <v>2.5</v>
      </c>
      <c r="M2230" s="5">
        <v>64</v>
      </c>
      <c r="N2230" s="48">
        <v>1.458</v>
      </c>
      <c r="O2230" s="48">
        <v>33.5714286</v>
      </c>
      <c r="P2230" s="5">
        <v>25</v>
      </c>
      <c r="Q2230" s="3"/>
    </row>
    <row x14ac:dyDescent="0.25" r="2231" customHeight="1" ht="16.5">
      <c r="A2231" s="5">
        <v>21266</v>
      </c>
      <c r="B2231" s="3" t="s">
        <v>7048</v>
      </c>
      <c r="C2231" s="3" t="s">
        <v>7049</v>
      </c>
      <c r="D2231" s="5">
        <v>8</v>
      </c>
      <c r="E2231" s="3" t="s">
        <v>64</v>
      </c>
      <c r="F2231" s="5">
        <v>1</v>
      </c>
      <c r="G2231" s="5">
        <v>3</v>
      </c>
      <c r="H2231" s="3" t="s">
        <v>4</v>
      </c>
      <c r="I2231" s="3" t="s">
        <v>4</v>
      </c>
      <c r="J2231" s="55"/>
      <c r="K2231" s="3"/>
      <c r="L2231" s="48">
        <v>2.2</v>
      </c>
      <c r="M2231" s="5">
        <v>65</v>
      </c>
      <c r="N2231" s="13"/>
      <c r="O2231" s="13"/>
      <c r="P2231" s="5">
        <v>16</v>
      </c>
      <c r="Q2231" s="3"/>
    </row>
    <row x14ac:dyDescent="0.25" r="2232" customHeight="1" ht="16.5">
      <c r="A2232" s="5">
        <v>21424</v>
      </c>
      <c r="B2232" s="3" t="s">
        <v>7050</v>
      </c>
      <c r="C2232" s="3" t="s">
        <v>7051</v>
      </c>
      <c r="D2232" s="5">
        <v>14</v>
      </c>
      <c r="E2232" s="3" t="s">
        <v>156</v>
      </c>
      <c r="F2232" s="5">
        <v>2</v>
      </c>
      <c r="G2232" s="5">
        <v>11</v>
      </c>
      <c r="H2232" s="3" t="s">
        <v>4</v>
      </c>
      <c r="I2232" s="3" t="s">
        <v>4</v>
      </c>
      <c r="J2232" s="5">
        <v>2</v>
      </c>
      <c r="K2232" s="3" t="s">
        <v>7052</v>
      </c>
      <c r="L2232" s="48">
        <v>4.3</v>
      </c>
      <c r="M2232" s="5">
        <v>68</v>
      </c>
      <c r="N2232" s="48">
        <v>2.335</v>
      </c>
      <c r="O2232" s="48">
        <v>46.0191083</v>
      </c>
      <c r="P2232" s="5">
        <v>33</v>
      </c>
      <c r="Q2232" s="3"/>
    </row>
    <row x14ac:dyDescent="0.25" r="2233" customHeight="1" ht="16.5">
      <c r="A2233" s="5">
        <v>21530</v>
      </c>
      <c r="B2233" s="3" t="s">
        <v>413</v>
      </c>
      <c r="C2233" s="3" t="s">
        <v>414</v>
      </c>
      <c r="D2233" s="5">
        <v>21</v>
      </c>
      <c r="E2233" s="3" t="s">
        <v>60</v>
      </c>
      <c r="F2233" s="5">
        <v>1</v>
      </c>
      <c r="G2233" s="5">
        <v>1</v>
      </c>
      <c r="H2233" s="3" t="s">
        <v>4</v>
      </c>
      <c r="I2233" s="3" t="s">
        <v>4</v>
      </c>
      <c r="J2233" s="5">
        <v>3</v>
      </c>
      <c r="K2233" s="3" t="s">
        <v>415</v>
      </c>
      <c r="L2233" s="48">
        <v>2.3</v>
      </c>
      <c r="M2233" s="5">
        <v>68</v>
      </c>
      <c r="N2233" s="13"/>
      <c r="O2233" s="13"/>
      <c r="P2233" s="5">
        <v>3</v>
      </c>
      <c r="Q2233" s="3"/>
    </row>
    <row x14ac:dyDescent="0.25" r="2234" customHeight="1" ht="16.5">
      <c r="A2234" s="5">
        <v>21589</v>
      </c>
      <c r="B2234" s="3" t="s">
        <v>7053</v>
      </c>
      <c r="C2234" s="3" t="s">
        <v>7054</v>
      </c>
      <c r="D2234" s="5">
        <v>8</v>
      </c>
      <c r="E2234" s="3" t="s">
        <v>64</v>
      </c>
      <c r="F2234" s="5">
        <v>7</v>
      </c>
      <c r="G2234" s="5">
        <v>30</v>
      </c>
      <c r="H2234" s="3" t="s">
        <v>4</v>
      </c>
      <c r="I2234" s="3" t="s">
        <v>4</v>
      </c>
      <c r="J2234" s="5">
        <v>2</v>
      </c>
      <c r="K2234" s="3" t="s">
        <v>7055</v>
      </c>
      <c r="L2234" s="48">
        <v>4.6</v>
      </c>
      <c r="M2234" s="5">
        <v>70</v>
      </c>
      <c r="N2234" s="48">
        <v>2.2</v>
      </c>
      <c r="O2234" s="48">
        <v>24.5387454</v>
      </c>
      <c r="P2234" s="5">
        <v>32</v>
      </c>
      <c r="Q2234" s="3"/>
    </row>
    <row x14ac:dyDescent="0.25" r="2235" customHeight="1" ht="16.5">
      <c r="A2235" s="5">
        <v>21621</v>
      </c>
      <c r="B2235" s="3" t="s">
        <v>105</v>
      </c>
      <c r="C2235" s="3" t="s">
        <v>106</v>
      </c>
      <c r="D2235" s="5">
        <v>6</v>
      </c>
      <c r="E2235" s="3" t="s">
        <v>56</v>
      </c>
      <c r="F2235" s="5">
        <v>7</v>
      </c>
      <c r="G2235" s="5">
        <v>7</v>
      </c>
      <c r="H2235" s="3" t="s">
        <v>4</v>
      </c>
      <c r="I2235" s="3" t="s">
        <v>4</v>
      </c>
      <c r="J2235" s="5">
        <v>3</v>
      </c>
      <c r="K2235" s="3" t="s">
        <v>107</v>
      </c>
      <c r="L2235" s="48">
        <v>4.3</v>
      </c>
      <c r="M2235" s="5">
        <v>70</v>
      </c>
      <c r="N2235" s="48">
        <v>2.531</v>
      </c>
      <c r="O2235" s="48">
        <v>28.4615385</v>
      </c>
      <c r="P2235" s="5">
        <v>21</v>
      </c>
      <c r="Q2235" s="3"/>
    </row>
    <row x14ac:dyDescent="0.25" r="2236" customHeight="1" ht="16.5">
      <c r="A2236" s="5">
        <v>21640</v>
      </c>
      <c r="B2236" s="3" t="s">
        <v>7056</v>
      </c>
      <c r="C2236" s="3" t="s">
        <v>7057</v>
      </c>
      <c r="D2236" s="5">
        <v>15</v>
      </c>
      <c r="E2236" s="3" t="s">
        <v>82</v>
      </c>
      <c r="F2236" s="5">
        <v>1</v>
      </c>
      <c r="G2236" s="5">
        <v>8</v>
      </c>
      <c r="H2236" s="3" t="s">
        <v>4</v>
      </c>
      <c r="I2236" s="3" t="s">
        <v>4</v>
      </c>
      <c r="J2236" s="5">
        <v>2</v>
      </c>
      <c r="K2236" s="3" t="s">
        <v>7058</v>
      </c>
      <c r="L2236" s="48">
        <v>5.5</v>
      </c>
      <c r="M2236" s="5">
        <v>62</v>
      </c>
      <c r="N2236" s="48">
        <v>3.992</v>
      </c>
      <c r="O2236" s="48">
        <v>72.0338983</v>
      </c>
      <c r="P2236" s="5">
        <v>35</v>
      </c>
      <c r="Q2236" s="3"/>
    </row>
    <row x14ac:dyDescent="0.25" r="2237" customHeight="1" ht="16.5">
      <c r="A2237" s="5">
        <v>21651</v>
      </c>
      <c r="B2237" s="3" t="s">
        <v>96</v>
      </c>
      <c r="C2237" s="3" t="s">
        <v>97</v>
      </c>
      <c r="D2237" s="5">
        <v>6</v>
      </c>
      <c r="E2237" s="3" t="s">
        <v>56</v>
      </c>
      <c r="F2237" s="5">
        <v>4</v>
      </c>
      <c r="G2237" s="5">
        <v>2</v>
      </c>
      <c r="H2237" s="3" t="s">
        <v>4</v>
      </c>
      <c r="I2237" s="3" t="s">
        <v>4</v>
      </c>
      <c r="J2237" s="5">
        <v>2</v>
      </c>
      <c r="K2237" s="3" t="s">
        <v>98</v>
      </c>
      <c r="L2237" s="48">
        <v>4.8</v>
      </c>
      <c r="M2237" s="5">
        <v>67</v>
      </c>
      <c r="N2237" s="48">
        <v>2.912</v>
      </c>
      <c r="O2237" s="48">
        <v>42.4180328</v>
      </c>
      <c r="P2237" s="5">
        <v>27</v>
      </c>
      <c r="Q2237" s="3"/>
    </row>
    <row x14ac:dyDescent="0.25" r="2238" customHeight="1" ht="16.5">
      <c r="A2238" s="5">
        <v>21900</v>
      </c>
      <c r="B2238" s="3" t="s">
        <v>7059</v>
      </c>
      <c r="C2238" s="3" t="s">
        <v>7060</v>
      </c>
      <c r="D2238" s="5">
        <v>8</v>
      </c>
      <c r="E2238" s="3" t="s">
        <v>64</v>
      </c>
      <c r="F2238" s="5">
        <v>6</v>
      </c>
      <c r="G2238" s="5">
        <v>51</v>
      </c>
      <c r="H2238" s="3" t="s">
        <v>4</v>
      </c>
      <c r="I2238" s="3" t="s">
        <v>4</v>
      </c>
      <c r="J2238" s="55"/>
      <c r="K2238" s="3"/>
      <c r="L2238" s="48">
        <v>6.2</v>
      </c>
      <c r="M2238" s="5">
        <v>68</v>
      </c>
      <c r="N2238" s="48">
        <v>3.065</v>
      </c>
      <c r="O2238" s="48">
        <v>50.7380074</v>
      </c>
      <c r="P2238" s="5">
        <v>26</v>
      </c>
      <c r="Q2238" s="3"/>
    </row>
    <row x14ac:dyDescent="0.25" r="2239" customHeight="1" ht="16.5">
      <c r="A2239" s="5">
        <v>22022</v>
      </c>
      <c r="B2239" s="3" t="s">
        <v>7061</v>
      </c>
      <c r="C2239" s="3" t="s">
        <v>7062</v>
      </c>
      <c r="D2239" s="5">
        <v>15</v>
      </c>
      <c r="E2239" s="3" t="s">
        <v>82</v>
      </c>
      <c r="F2239" s="5">
        <v>1</v>
      </c>
      <c r="G2239" s="5">
        <v>8</v>
      </c>
      <c r="H2239" s="3" t="s">
        <v>3</v>
      </c>
      <c r="I2239" s="3" t="s">
        <v>4</v>
      </c>
      <c r="J2239" s="55"/>
      <c r="K2239" s="3"/>
      <c r="L2239" s="48">
        <v>2.5</v>
      </c>
      <c r="M2239" s="5">
        <v>47</v>
      </c>
      <c r="N2239" s="48">
        <v>4.642</v>
      </c>
      <c r="O2239" s="48">
        <v>78.6231884</v>
      </c>
      <c r="P2239" s="5">
        <v>41</v>
      </c>
      <c r="Q2239" s="3"/>
    </row>
    <row x14ac:dyDescent="0.25" r="2240" customHeight="1" ht="16.5">
      <c r="A2240" s="5">
        <v>22078</v>
      </c>
      <c r="B2240" s="3" t="s">
        <v>7063</v>
      </c>
      <c r="C2240" s="3" t="s">
        <v>7064</v>
      </c>
      <c r="D2240" s="5">
        <v>16</v>
      </c>
      <c r="E2240" s="3" t="s">
        <v>55</v>
      </c>
      <c r="F2240" s="5">
        <v>24</v>
      </c>
      <c r="G2240" s="5">
        <v>24</v>
      </c>
      <c r="H2240" s="3" t="s">
        <v>4</v>
      </c>
      <c r="I2240" s="3" t="s">
        <v>4</v>
      </c>
      <c r="J2240" s="5">
        <v>3</v>
      </c>
      <c r="K2240" s="3" t="s">
        <v>7065</v>
      </c>
      <c r="L2240" s="48">
        <v>3.7</v>
      </c>
      <c r="M2240" s="5">
        <v>73</v>
      </c>
      <c r="N2240" s="48">
        <v>2.415</v>
      </c>
      <c r="O2240" s="48">
        <v>43.872549</v>
      </c>
      <c r="P2240" s="5">
        <v>34</v>
      </c>
      <c r="Q2240" s="3"/>
    </row>
    <row x14ac:dyDescent="0.25" r="2241" customHeight="1" ht="16.5">
      <c r="A2241" s="5">
        <v>22083</v>
      </c>
      <c r="B2241" s="3" t="s">
        <v>7066</v>
      </c>
      <c r="C2241" s="3" t="s">
        <v>7067</v>
      </c>
      <c r="D2241" s="5">
        <v>16</v>
      </c>
      <c r="E2241" s="3" t="s">
        <v>55</v>
      </c>
      <c r="F2241" s="5">
        <v>7</v>
      </c>
      <c r="G2241" s="5">
        <v>7</v>
      </c>
      <c r="H2241" s="3" t="s">
        <v>4</v>
      </c>
      <c r="I2241" s="3" t="s">
        <v>4</v>
      </c>
      <c r="J2241" s="5">
        <v>2</v>
      </c>
      <c r="K2241" s="3" t="s">
        <v>7068</v>
      </c>
      <c r="L2241" s="48">
        <v>4.4</v>
      </c>
      <c r="M2241" s="5">
        <v>65</v>
      </c>
      <c r="N2241" s="48">
        <v>3.57</v>
      </c>
      <c r="O2241" s="48">
        <v>58.5227273</v>
      </c>
      <c r="P2241" s="5">
        <v>42</v>
      </c>
      <c r="Q2241" s="3"/>
    </row>
    <row x14ac:dyDescent="0.25" r="2242" customHeight="1" ht="16.5">
      <c r="A2242" s="5">
        <v>22103</v>
      </c>
      <c r="B2242" s="3" t="s">
        <v>7069</v>
      </c>
      <c r="C2242" s="3" t="s">
        <v>7070</v>
      </c>
      <c r="D2242" s="5">
        <v>21</v>
      </c>
      <c r="E2242" s="3" t="s">
        <v>60</v>
      </c>
      <c r="F2242" s="5">
        <v>9</v>
      </c>
      <c r="G2242" s="5">
        <v>34</v>
      </c>
      <c r="H2242" s="3" t="s">
        <v>4</v>
      </c>
      <c r="I2242" s="3" t="s">
        <v>4</v>
      </c>
      <c r="J2242" s="5">
        <v>2</v>
      </c>
      <c r="K2242" s="3" t="s">
        <v>7071</v>
      </c>
      <c r="L2242" s="48">
        <v>4.3</v>
      </c>
      <c r="M2242" s="5">
        <v>73</v>
      </c>
      <c r="N2242" s="48">
        <v>2.697</v>
      </c>
      <c r="O2242" s="48">
        <v>46.0784314</v>
      </c>
      <c r="P2242" s="5">
        <v>32</v>
      </c>
      <c r="Q2242" s="3"/>
    </row>
    <row x14ac:dyDescent="0.25" r="2243" customHeight="1" ht="16.5">
      <c r="A2243" s="5">
        <v>22135</v>
      </c>
      <c r="B2243" s="3" t="s">
        <v>7072</v>
      </c>
      <c r="C2243" s="3" t="s">
        <v>7073</v>
      </c>
      <c r="D2243" s="5">
        <v>18</v>
      </c>
      <c r="E2243" s="3" t="s">
        <v>196</v>
      </c>
      <c r="F2243" s="5">
        <v>4</v>
      </c>
      <c r="G2243" s="5">
        <v>65</v>
      </c>
      <c r="H2243" s="3" t="s">
        <v>4</v>
      </c>
      <c r="I2243" s="3" t="s">
        <v>4</v>
      </c>
      <c r="J2243" s="55"/>
      <c r="K2243" s="3"/>
      <c r="L2243" s="48">
        <v>1.7</v>
      </c>
      <c r="M2243" s="5">
        <v>65</v>
      </c>
      <c r="N2243" s="48">
        <v>1.455</v>
      </c>
      <c r="O2243" s="48">
        <v>31.3186813</v>
      </c>
      <c r="P2243" s="5">
        <v>21</v>
      </c>
      <c r="Q2243" s="3"/>
    </row>
    <row x14ac:dyDescent="0.25" r="2244" customHeight="1" ht="16.5">
      <c r="A2244" s="5">
        <v>22320</v>
      </c>
      <c r="B2244" s="3" t="s">
        <v>7074</v>
      </c>
      <c r="C2244" s="3" t="s">
        <v>7075</v>
      </c>
      <c r="D2244" s="5">
        <v>6</v>
      </c>
      <c r="E2244" s="3" t="s">
        <v>56</v>
      </c>
      <c r="F2244" s="5">
        <v>1</v>
      </c>
      <c r="G2244" s="5">
        <v>20</v>
      </c>
      <c r="H2244" s="3" t="s">
        <v>4</v>
      </c>
      <c r="I2244" s="3" t="s">
        <v>4</v>
      </c>
      <c r="J2244" s="5">
        <v>2</v>
      </c>
      <c r="K2244" s="3" t="s">
        <v>7076</v>
      </c>
      <c r="L2244" s="48">
        <v>5.7</v>
      </c>
      <c r="M2244" s="5">
        <v>71</v>
      </c>
      <c r="N2244" s="48">
        <v>2.797</v>
      </c>
      <c r="O2244" s="48">
        <v>48.8700565</v>
      </c>
      <c r="P2244" s="5">
        <v>34</v>
      </c>
      <c r="Q2244" s="3"/>
    </row>
    <row x14ac:dyDescent="0.25" r="2245" customHeight="1" ht="16.5">
      <c r="A2245" s="5">
        <v>22428</v>
      </c>
      <c r="B2245" s="3" t="s">
        <v>7077</v>
      </c>
      <c r="C2245" s="3" t="s">
        <v>7078</v>
      </c>
      <c r="D2245" s="5">
        <v>21</v>
      </c>
      <c r="E2245" s="3" t="s">
        <v>60</v>
      </c>
      <c r="F2245" s="5">
        <v>9</v>
      </c>
      <c r="G2245" s="5">
        <v>96</v>
      </c>
      <c r="H2245" s="3" t="s">
        <v>4</v>
      </c>
      <c r="I2245" s="3" t="s">
        <v>4</v>
      </c>
      <c r="J2245" s="55"/>
      <c r="K2245" s="3"/>
      <c r="L2245" s="48">
        <v>2.4</v>
      </c>
      <c r="M2245" s="5">
        <v>67</v>
      </c>
      <c r="N2245" s="48">
        <v>1.664</v>
      </c>
      <c r="O2245" s="48">
        <v>35.8823529</v>
      </c>
      <c r="P2245" s="5">
        <v>29</v>
      </c>
      <c r="Q2245" s="3"/>
    </row>
    <row x14ac:dyDescent="0.25" r="2246" customHeight="1" ht="16.5">
      <c r="A2246" s="5">
        <v>22624</v>
      </c>
      <c r="B2246" s="3" t="s">
        <v>7079</v>
      </c>
      <c r="C2246" s="3" t="s">
        <v>7080</v>
      </c>
      <c r="D2246" s="5">
        <v>8</v>
      </c>
      <c r="E2246" s="3" t="s">
        <v>64</v>
      </c>
      <c r="F2246" s="5">
        <v>12</v>
      </c>
      <c r="G2246" s="5">
        <v>24</v>
      </c>
      <c r="H2246" s="3" t="s">
        <v>4</v>
      </c>
      <c r="I2246" s="3" t="s">
        <v>4</v>
      </c>
      <c r="J2246" s="5">
        <v>3</v>
      </c>
      <c r="K2246" s="3" t="s">
        <v>7081</v>
      </c>
      <c r="L2246" s="48">
        <v>5.1</v>
      </c>
      <c r="M2246" s="5">
        <v>71</v>
      </c>
      <c r="N2246" s="48">
        <v>4.073</v>
      </c>
      <c r="O2246" s="48">
        <v>74.5901639</v>
      </c>
      <c r="P2246" s="5">
        <v>62</v>
      </c>
      <c r="Q2246" s="3"/>
    </row>
    <row x14ac:dyDescent="0.25" r="2247" customHeight="1" ht="16.5">
      <c r="A2247" s="5">
        <v>22630</v>
      </c>
      <c r="B2247" s="3" t="s">
        <v>7082</v>
      </c>
      <c r="C2247" s="3" t="s">
        <v>7083</v>
      </c>
      <c r="D2247" s="5">
        <v>15</v>
      </c>
      <c r="E2247" s="3" t="s">
        <v>82</v>
      </c>
      <c r="F2247" s="5">
        <v>8</v>
      </c>
      <c r="G2247" s="5">
        <v>22</v>
      </c>
      <c r="H2247" s="3" t="s">
        <v>4</v>
      </c>
      <c r="I2247" s="3" t="s">
        <v>4</v>
      </c>
      <c r="J2247" s="55"/>
      <c r="K2247" s="3"/>
      <c r="L2247" s="48">
        <v>3.5</v>
      </c>
      <c r="M2247" s="5">
        <v>70</v>
      </c>
      <c r="N2247" s="48">
        <v>2.089</v>
      </c>
      <c r="O2247" s="5">
        <v>50</v>
      </c>
      <c r="P2247" s="5">
        <v>31</v>
      </c>
      <c r="Q2247" s="3"/>
    </row>
    <row x14ac:dyDescent="0.25" r="2248" customHeight="1" ht="16.5">
      <c r="A2248" s="5">
        <v>22632</v>
      </c>
      <c r="B2248" s="3" t="s">
        <v>7084</v>
      </c>
      <c r="C2248" s="3" t="s">
        <v>7085</v>
      </c>
      <c r="D2248" s="5">
        <v>15</v>
      </c>
      <c r="E2248" s="3" t="s">
        <v>82</v>
      </c>
      <c r="F2248" s="5">
        <v>1</v>
      </c>
      <c r="G2248" s="5">
        <v>2</v>
      </c>
      <c r="H2248" s="3" t="s">
        <v>3</v>
      </c>
      <c r="I2248" s="3" t="s">
        <v>4</v>
      </c>
      <c r="J2248" s="55"/>
      <c r="K2248" s="3"/>
      <c r="L2248" s="48">
        <v>3.8</v>
      </c>
      <c r="M2248" s="5">
        <v>82</v>
      </c>
      <c r="N2248" s="48">
        <v>2.029</v>
      </c>
      <c r="O2248" s="48">
        <v>45.7317073</v>
      </c>
      <c r="P2248" s="5">
        <v>20</v>
      </c>
      <c r="Q2248" s="3"/>
    </row>
    <row x14ac:dyDescent="0.25" r="2249" customHeight="1" ht="16.5">
      <c r="A2249" s="5">
        <v>22636</v>
      </c>
      <c r="B2249" s="3" t="s">
        <v>7086</v>
      </c>
      <c r="C2249" s="3" t="s">
        <v>7087</v>
      </c>
      <c r="D2249" s="5">
        <v>15</v>
      </c>
      <c r="E2249" s="3" t="s">
        <v>82</v>
      </c>
      <c r="F2249" s="5">
        <v>9</v>
      </c>
      <c r="G2249" s="5">
        <v>15</v>
      </c>
      <c r="H2249" s="3" t="s">
        <v>4</v>
      </c>
      <c r="I2249" s="3" t="s">
        <v>4</v>
      </c>
      <c r="J2249" s="55"/>
      <c r="K2249" s="3"/>
      <c r="L2249" s="48">
        <v>4.7</v>
      </c>
      <c r="M2249" s="5">
        <v>70</v>
      </c>
      <c r="N2249" s="48">
        <v>2.028</v>
      </c>
      <c r="O2249" s="48">
        <v>45.1219512</v>
      </c>
      <c r="P2249" s="5">
        <v>20</v>
      </c>
      <c r="Q2249" s="3"/>
    </row>
    <row x14ac:dyDescent="0.25" r="2250" customHeight="1" ht="16.5">
      <c r="A2250" s="5">
        <v>22661</v>
      </c>
      <c r="B2250" s="3" t="s">
        <v>1695</v>
      </c>
      <c r="C2250" s="3" t="s">
        <v>1696</v>
      </c>
      <c r="D2250" s="5">
        <v>8</v>
      </c>
      <c r="E2250" s="3" t="s">
        <v>64</v>
      </c>
      <c r="F2250" s="5">
        <v>9</v>
      </c>
      <c r="G2250" s="5">
        <v>34</v>
      </c>
      <c r="H2250" s="3" t="s">
        <v>4</v>
      </c>
      <c r="I2250" s="3" t="s">
        <v>4</v>
      </c>
      <c r="J2250" s="5">
        <v>3</v>
      </c>
      <c r="K2250" s="3" t="s">
        <v>1697</v>
      </c>
      <c r="L2250" s="48">
        <v>5.4</v>
      </c>
      <c r="M2250" s="5">
        <v>45</v>
      </c>
      <c r="N2250" s="48">
        <v>3.921</v>
      </c>
      <c r="O2250" s="48">
        <v>66.6051661</v>
      </c>
      <c r="P2250" s="5">
        <v>74</v>
      </c>
      <c r="Q2250" s="3"/>
    </row>
    <row x14ac:dyDescent="0.25" r="2251" customHeight="1" ht="16.5">
      <c r="A2251" s="5">
        <v>22666</v>
      </c>
      <c r="B2251" s="3" t="s">
        <v>7088</v>
      </c>
      <c r="C2251" s="3" t="s">
        <v>7089</v>
      </c>
      <c r="D2251" s="5">
        <v>3</v>
      </c>
      <c r="E2251" s="3" t="s">
        <v>146</v>
      </c>
      <c r="F2251" s="5">
        <v>1</v>
      </c>
      <c r="G2251" s="5">
        <v>4</v>
      </c>
      <c r="H2251" s="3" t="s">
        <v>4</v>
      </c>
      <c r="I2251" s="3" t="s">
        <v>4</v>
      </c>
      <c r="J2251" s="5">
        <v>3</v>
      </c>
      <c r="K2251" s="3" t="s">
        <v>7090</v>
      </c>
      <c r="L2251" s="48">
        <v>4.8</v>
      </c>
      <c r="M2251" s="5">
        <v>68</v>
      </c>
      <c r="N2251" s="48">
        <v>2.535</v>
      </c>
      <c r="O2251" s="48">
        <v>73.7288136</v>
      </c>
      <c r="P2251" s="5">
        <v>35</v>
      </c>
      <c r="Q2251" s="3"/>
    </row>
    <row x14ac:dyDescent="0.25" r="2252" customHeight="1" ht="16.5">
      <c r="A2252" s="5">
        <v>22856</v>
      </c>
      <c r="B2252" s="3" t="s">
        <v>7091</v>
      </c>
      <c r="C2252" s="3" t="s">
        <v>7092</v>
      </c>
      <c r="D2252" s="5">
        <v>8</v>
      </c>
      <c r="E2252" s="3" t="s">
        <v>64</v>
      </c>
      <c r="F2252" s="5">
        <v>1</v>
      </c>
      <c r="G2252" s="5">
        <v>3</v>
      </c>
      <c r="H2252" s="3" t="s">
        <v>4</v>
      </c>
      <c r="I2252" s="3" t="s">
        <v>4</v>
      </c>
      <c r="J2252" s="5">
        <v>2</v>
      </c>
      <c r="K2252" s="3" t="s">
        <v>7093</v>
      </c>
      <c r="L2252" s="48">
        <v>5.6</v>
      </c>
      <c r="M2252" s="5">
        <v>74</v>
      </c>
      <c r="N2252" s="48">
        <v>4.326</v>
      </c>
      <c r="O2252" s="48">
        <v>71.7712177</v>
      </c>
      <c r="P2252" s="5">
        <v>33</v>
      </c>
      <c r="Q2252" s="3"/>
    </row>
    <row x14ac:dyDescent="0.25" r="2253" customHeight="1" ht="16.5">
      <c r="A2253" s="5">
        <v>24081</v>
      </c>
      <c r="B2253" s="3" t="s">
        <v>7094</v>
      </c>
      <c r="C2253" s="3" t="s">
        <v>7095</v>
      </c>
      <c r="D2253" s="5">
        <v>16</v>
      </c>
      <c r="E2253" s="3" t="s">
        <v>55</v>
      </c>
      <c r="F2253" s="5">
        <v>11</v>
      </c>
      <c r="G2253" s="5">
        <v>11</v>
      </c>
      <c r="H2253" s="3" t="s">
        <v>4</v>
      </c>
      <c r="I2253" s="3" t="s">
        <v>4</v>
      </c>
      <c r="J2253" s="5">
        <v>2</v>
      </c>
      <c r="K2253" s="3" t="s">
        <v>7096</v>
      </c>
      <c r="L2253" s="48">
        <v>4.8</v>
      </c>
      <c r="M2253" s="5">
        <v>72</v>
      </c>
      <c r="N2253" s="48">
        <v>3.493</v>
      </c>
      <c r="O2253" s="48">
        <v>65.0537634</v>
      </c>
      <c r="P2253" s="5">
        <v>32</v>
      </c>
      <c r="Q2253" s="3"/>
    </row>
    <row x14ac:dyDescent="0.25" r="2254" customHeight="1" ht="16.5">
      <c r="A2254" s="5">
        <v>24117</v>
      </c>
      <c r="B2254" s="3" t="s">
        <v>7097</v>
      </c>
      <c r="C2254" s="3" t="s">
        <v>7098</v>
      </c>
      <c r="D2254" s="5">
        <v>16</v>
      </c>
      <c r="E2254" s="3" t="s">
        <v>55</v>
      </c>
      <c r="F2254" s="5">
        <v>12</v>
      </c>
      <c r="G2254" s="5">
        <v>12</v>
      </c>
      <c r="H2254" s="3" t="s">
        <v>3</v>
      </c>
      <c r="I2254" s="3" t="s">
        <v>4</v>
      </c>
      <c r="J2254" s="5">
        <v>2</v>
      </c>
      <c r="K2254" s="3" t="s">
        <v>7099</v>
      </c>
      <c r="L2254" s="48">
        <v>6.9</v>
      </c>
      <c r="M2254" s="5">
        <v>86</v>
      </c>
      <c r="N2254" s="48">
        <v>3.093</v>
      </c>
      <c r="O2254" s="48">
        <v>51.1070111</v>
      </c>
      <c r="P2254" s="5">
        <v>38</v>
      </c>
      <c r="Q2254" s="3"/>
    </row>
    <row x14ac:dyDescent="0.25" r="2255" customHeight="1" ht="16.5">
      <c r="A2255" s="5">
        <v>24126</v>
      </c>
      <c r="B2255" s="3" t="s">
        <v>7100</v>
      </c>
      <c r="C2255" s="3" t="s">
        <v>7101</v>
      </c>
      <c r="D2255" s="5">
        <v>14</v>
      </c>
      <c r="E2255" s="3" t="s">
        <v>156</v>
      </c>
      <c r="F2255" s="5">
        <v>1</v>
      </c>
      <c r="G2255" s="5">
        <v>11</v>
      </c>
      <c r="H2255" s="3" t="s">
        <v>4</v>
      </c>
      <c r="I2255" s="3" t="s">
        <v>4</v>
      </c>
      <c r="J2255" s="55"/>
      <c r="K2255" s="3"/>
      <c r="L2255" s="48">
        <v>3.7</v>
      </c>
      <c r="M2255" s="5">
        <v>68</v>
      </c>
      <c r="N2255" s="48">
        <v>1.14</v>
      </c>
      <c r="O2255" s="48">
        <v>20.8646617</v>
      </c>
      <c r="P2255" s="5">
        <v>30</v>
      </c>
      <c r="Q2255" s="3"/>
    </row>
    <row x14ac:dyDescent="0.25" r="2256" customHeight="1" ht="16.5">
      <c r="A2256" s="5">
        <v>24148</v>
      </c>
      <c r="B2256" s="3" t="s">
        <v>7102</v>
      </c>
      <c r="C2256" s="3" t="s">
        <v>7103</v>
      </c>
      <c r="D2256" s="5">
        <v>18</v>
      </c>
      <c r="E2256" s="3" t="s">
        <v>196</v>
      </c>
      <c r="F2256" s="5">
        <v>6</v>
      </c>
      <c r="G2256" s="5">
        <v>93</v>
      </c>
      <c r="H2256" s="3" t="s">
        <v>4</v>
      </c>
      <c r="I2256" s="3" t="s">
        <v>4</v>
      </c>
      <c r="J2256" s="55"/>
      <c r="K2256" s="3"/>
      <c r="L2256" s="48">
        <v>2.8</v>
      </c>
      <c r="M2256" s="5">
        <v>73</v>
      </c>
      <c r="N2256" s="13"/>
      <c r="O2256" s="13"/>
      <c r="P2256" s="5">
        <v>26</v>
      </c>
      <c r="Q2256" s="3"/>
    </row>
    <row x14ac:dyDescent="0.25" r="2257" customHeight="1" ht="16.5">
      <c r="A2257" s="5">
        <v>24282</v>
      </c>
      <c r="B2257" s="3" t="s">
        <v>7104</v>
      </c>
      <c r="C2257" s="3" t="s">
        <v>7105</v>
      </c>
      <c r="D2257" s="5">
        <v>18</v>
      </c>
      <c r="E2257" s="3" t="s">
        <v>196</v>
      </c>
      <c r="F2257" s="5">
        <v>26</v>
      </c>
      <c r="G2257" s="5">
        <v>206</v>
      </c>
      <c r="H2257" s="3" t="s">
        <v>4</v>
      </c>
      <c r="I2257" s="3" t="s">
        <v>4</v>
      </c>
      <c r="J2257" s="55"/>
      <c r="K2257" s="3"/>
      <c r="L2257" s="48">
        <v>2.8</v>
      </c>
      <c r="M2257" s="5">
        <v>72</v>
      </c>
      <c r="N2257" s="48">
        <v>1.596</v>
      </c>
      <c r="O2257" s="48">
        <v>43.41</v>
      </c>
      <c r="P2257" s="5">
        <v>33</v>
      </c>
      <c r="Q2257" s="3"/>
    </row>
    <row x14ac:dyDescent="0.25" r="2258" customHeight="1" ht="16.5">
      <c r="A2258" s="5">
        <v>24334</v>
      </c>
      <c r="B2258" s="3" t="s">
        <v>7106</v>
      </c>
      <c r="C2258" s="3" t="s">
        <v>7107</v>
      </c>
      <c r="D2258" s="5">
        <v>21</v>
      </c>
      <c r="E2258" s="3" t="s">
        <v>60</v>
      </c>
      <c r="F2258" s="5">
        <v>22</v>
      </c>
      <c r="G2258" s="5">
        <v>90</v>
      </c>
      <c r="H2258" s="3" t="s">
        <v>4</v>
      </c>
      <c r="I2258" s="3" t="s">
        <v>4</v>
      </c>
      <c r="J2258" s="5">
        <v>3</v>
      </c>
      <c r="K2258" s="3" t="s">
        <v>7108</v>
      </c>
      <c r="L2258" s="48">
        <v>5.5</v>
      </c>
      <c r="M2258" s="5">
        <v>74</v>
      </c>
      <c r="N2258" s="48">
        <v>2.522</v>
      </c>
      <c r="O2258" s="48">
        <v>64.1176471</v>
      </c>
      <c r="P2258" s="5">
        <v>40</v>
      </c>
      <c r="Q2258" s="3"/>
    </row>
    <row x14ac:dyDescent="0.25" r="2259" customHeight="1" ht="16.5">
      <c r="A2259" s="5">
        <v>24428</v>
      </c>
      <c r="B2259" s="3" t="s">
        <v>7109</v>
      </c>
      <c r="C2259" s="3" t="s">
        <v>7110</v>
      </c>
      <c r="D2259" s="5">
        <v>8</v>
      </c>
      <c r="E2259" s="3" t="s">
        <v>64</v>
      </c>
      <c r="F2259" s="5">
        <v>8</v>
      </c>
      <c r="G2259" s="5">
        <v>57</v>
      </c>
      <c r="H2259" s="3" t="s">
        <v>4</v>
      </c>
      <c r="I2259" s="3" t="s">
        <v>4</v>
      </c>
      <c r="J2259" s="5">
        <v>3</v>
      </c>
      <c r="K2259" s="3" t="s">
        <v>7111</v>
      </c>
      <c r="L2259" s="48">
        <v>4.9</v>
      </c>
      <c r="M2259" s="5">
        <v>67</v>
      </c>
      <c r="N2259" s="48">
        <v>2.754</v>
      </c>
      <c r="O2259" s="48">
        <v>52.7777778</v>
      </c>
      <c r="P2259" s="5">
        <v>35</v>
      </c>
      <c r="Q2259" s="3"/>
    </row>
    <row x14ac:dyDescent="0.25" r="2260" customHeight="1" ht="16.5">
      <c r="A2260" s="5">
        <v>24437</v>
      </c>
      <c r="B2260" s="3" t="s">
        <v>7112</v>
      </c>
      <c r="C2260" s="3" t="s">
        <v>7113</v>
      </c>
      <c r="D2260" s="5">
        <v>15</v>
      </c>
      <c r="E2260" s="3" t="s">
        <v>82</v>
      </c>
      <c r="F2260" s="5">
        <v>1</v>
      </c>
      <c r="G2260" s="5">
        <v>3</v>
      </c>
      <c r="H2260" s="3" t="s">
        <v>3</v>
      </c>
      <c r="I2260" s="3" t="s">
        <v>4</v>
      </c>
      <c r="J2260" s="55"/>
      <c r="K2260" s="3"/>
      <c r="L2260" s="48">
        <v>2.8</v>
      </c>
      <c r="M2260" s="5">
        <v>84</v>
      </c>
      <c r="N2260" s="48">
        <v>1.746</v>
      </c>
      <c r="O2260" s="48">
        <v>51.2121212</v>
      </c>
      <c r="P2260" s="5">
        <v>34</v>
      </c>
      <c r="Q2260" s="3"/>
    </row>
    <row x14ac:dyDescent="0.25" r="2261" customHeight="1" ht="16.5">
      <c r="A2261" s="5">
        <v>24536</v>
      </c>
      <c r="B2261" s="3" t="s">
        <v>7114</v>
      </c>
      <c r="C2261" s="3" t="s">
        <v>7115</v>
      </c>
      <c r="D2261" s="5">
        <v>19</v>
      </c>
      <c r="E2261" s="3" t="s">
        <v>116</v>
      </c>
      <c r="F2261" s="5">
        <v>39</v>
      </c>
      <c r="G2261" s="5">
        <v>70</v>
      </c>
      <c r="H2261" s="3" t="s">
        <v>4</v>
      </c>
      <c r="I2261" s="3" t="s">
        <v>4</v>
      </c>
      <c r="J2261" s="5">
        <v>3</v>
      </c>
      <c r="K2261" s="3" t="s">
        <v>7116</v>
      </c>
      <c r="L2261" s="48">
        <v>2.9</v>
      </c>
      <c r="M2261" s="5">
        <v>74</v>
      </c>
      <c r="N2261" s="48">
        <v>1.813</v>
      </c>
      <c r="O2261" s="48">
        <v>44.6428571</v>
      </c>
      <c r="P2261" s="5">
        <v>49</v>
      </c>
      <c r="Q2261" s="3"/>
    </row>
    <row x14ac:dyDescent="0.25" r="2262" customHeight="1" ht="16.5">
      <c r="A2262" s="5">
        <v>24595</v>
      </c>
      <c r="B2262" s="3" t="s">
        <v>7117</v>
      </c>
      <c r="C2262" s="3" t="s">
        <v>7118</v>
      </c>
      <c r="D2262" s="5">
        <v>16</v>
      </c>
      <c r="E2262" s="3" t="s">
        <v>55</v>
      </c>
      <c r="F2262" s="5">
        <v>5</v>
      </c>
      <c r="G2262" s="5">
        <v>5</v>
      </c>
      <c r="H2262" s="3" t="s">
        <v>4</v>
      </c>
      <c r="I2262" s="3" t="s">
        <v>4</v>
      </c>
      <c r="J2262" s="5">
        <v>2</v>
      </c>
      <c r="K2262" s="3" t="s">
        <v>7119</v>
      </c>
      <c r="L2262" s="48">
        <v>3.1</v>
      </c>
      <c r="M2262" s="5">
        <v>64</v>
      </c>
      <c r="N2262" s="48">
        <v>1.68</v>
      </c>
      <c r="O2262" s="48">
        <v>43.220339</v>
      </c>
      <c r="P2262" s="5">
        <v>18</v>
      </c>
      <c r="Q2262" s="3"/>
    </row>
    <row x14ac:dyDescent="0.25" r="2263" customHeight="1" ht="16.5">
      <c r="A2263" s="5">
        <v>24600</v>
      </c>
      <c r="B2263" s="3" t="s">
        <v>1878</v>
      </c>
      <c r="C2263" s="3" t="s">
        <v>1879</v>
      </c>
      <c r="D2263" s="5">
        <v>6</v>
      </c>
      <c r="E2263" s="3" t="s">
        <v>56</v>
      </c>
      <c r="F2263" s="5">
        <v>3</v>
      </c>
      <c r="G2263" s="5">
        <v>4</v>
      </c>
      <c r="H2263" s="3" t="s">
        <v>4</v>
      </c>
      <c r="I2263" s="3" t="s">
        <v>4</v>
      </c>
      <c r="J2263" s="5">
        <v>3</v>
      </c>
      <c r="K2263" s="3" t="s">
        <v>1880</v>
      </c>
      <c r="L2263" s="48">
        <v>6.4</v>
      </c>
      <c r="M2263" s="5">
        <v>67</v>
      </c>
      <c r="N2263" s="48">
        <v>2.804</v>
      </c>
      <c r="O2263" s="48">
        <v>51.9607843</v>
      </c>
      <c r="P2263" s="5">
        <v>19</v>
      </c>
      <c r="Q2263" s="3"/>
    </row>
    <row x14ac:dyDescent="0.25" r="2264" customHeight="1" ht="16.5">
      <c r="A2264" s="5">
        <v>24621</v>
      </c>
      <c r="B2264" s="3" t="s">
        <v>7120</v>
      </c>
      <c r="C2264" s="3" t="s">
        <v>7121</v>
      </c>
      <c r="D2264" s="5">
        <v>22</v>
      </c>
      <c r="E2264" s="3" t="s">
        <v>75</v>
      </c>
      <c r="F2264" s="5">
        <v>1</v>
      </c>
      <c r="G2264" s="5">
        <v>2</v>
      </c>
      <c r="H2264" s="3" t="s">
        <v>2</v>
      </c>
      <c r="I2264" s="3" t="s">
        <v>4</v>
      </c>
      <c r="J2264" s="55"/>
      <c r="K2264" s="3"/>
      <c r="L2264" s="48">
        <v>4.9</v>
      </c>
      <c r="M2264" s="5">
        <v>63</v>
      </c>
      <c r="N2264" s="13"/>
      <c r="O2264" s="13"/>
      <c r="P2264" s="5">
        <v>40</v>
      </c>
      <c r="Q2264" s="3"/>
    </row>
    <row x14ac:dyDescent="0.25" r="2265" customHeight="1" ht="16.5">
      <c r="A2265" s="5">
        <v>24648</v>
      </c>
      <c r="B2265" s="3" t="s">
        <v>7122</v>
      </c>
      <c r="C2265" s="3" t="s">
        <v>7123</v>
      </c>
      <c r="D2265" s="5">
        <v>9</v>
      </c>
      <c r="E2265" s="3" t="s">
        <v>120</v>
      </c>
      <c r="F2265" s="5">
        <v>10</v>
      </c>
      <c r="G2265" s="5">
        <v>37</v>
      </c>
      <c r="H2265" s="3" t="s">
        <v>4</v>
      </c>
      <c r="I2265" s="3" t="s">
        <v>4</v>
      </c>
      <c r="J2265" s="5">
        <v>2</v>
      </c>
      <c r="K2265" s="3" t="s">
        <v>7124</v>
      </c>
      <c r="L2265" s="48">
        <v>4.5</v>
      </c>
      <c r="M2265" s="5">
        <v>68</v>
      </c>
      <c r="N2265" s="48">
        <v>2.579</v>
      </c>
      <c r="O2265" s="48">
        <v>39.1891892</v>
      </c>
      <c r="P2265" s="5">
        <v>40</v>
      </c>
      <c r="Q2265" s="3"/>
    </row>
    <row x14ac:dyDescent="0.25" r="2266" customHeight="1" ht="16.5">
      <c r="A2266" s="5">
        <v>24658</v>
      </c>
      <c r="B2266" s="3" t="s">
        <v>7125</v>
      </c>
      <c r="C2266" s="3" t="s">
        <v>7126</v>
      </c>
      <c r="D2266" s="5">
        <v>15</v>
      </c>
      <c r="E2266" s="3" t="s">
        <v>82</v>
      </c>
      <c r="F2266" s="5">
        <v>2</v>
      </c>
      <c r="G2266" s="5">
        <v>8</v>
      </c>
      <c r="H2266" s="3" t="s">
        <v>3</v>
      </c>
      <c r="I2266" s="3" t="s">
        <v>4</v>
      </c>
      <c r="J2266" s="5">
        <v>3</v>
      </c>
      <c r="K2266" s="3" t="s">
        <v>7127</v>
      </c>
      <c r="L2266" s="5">
        <v>6</v>
      </c>
      <c r="M2266" s="5">
        <v>81</v>
      </c>
      <c r="N2266" s="48">
        <v>3.211</v>
      </c>
      <c r="O2266" s="48">
        <v>53.3707865</v>
      </c>
      <c r="P2266" s="5">
        <v>36</v>
      </c>
      <c r="Q2266" s="3"/>
    </row>
    <row x14ac:dyDescent="0.25" r="2267" customHeight="1" ht="16.5">
      <c r="A2267" s="5">
        <v>24686</v>
      </c>
      <c r="B2267" s="3" t="s">
        <v>7128</v>
      </c>
      <c r="C2267" s="3" t="s">
        <v>7129</v>
      </c>
      <c r="D2267" s="5">
        <v>22</v>
      </c>
      <c r="E2267" s="3" t="s">
        <v>75</v>
      </c>
      <c r="F2267" s="5">
        <v>7</v>
      </c>
      <c r="G2267" s="5">
        <v>46</v>
      </c>
      <c r="H2267" s="3" t="s">
        <v>3</v>
      </c>
      <c r="I2267" s="3" t="s">
        <v>4</v>
      </c>
      <c r="J2267" s="55"/>
      <c r="K2267" s="3"/>
      <c r="L2267" s="48">
        <v>3.4</v>
      </c>
      <c r="M2267" s="5">
        <v>73</v>
      </c>
      <c r="N2267" s="48">
        <v>1.791</v>
      </c>
      <c r="O2267" s="48">
        <v>56.1764706</v>
      </c>
      <c r="P2267" s="5">
        <v>29</v>
      </c>
      <c r="Q2267" s="3"/>
    </row>
    <row x14ac:dyDescent="0.25" r="2268" customHeight="1" ht="16.5">
      <c r="A2268" s="5">
        <v>24701</v>
      </c>
      <c r="B2268" s="3" t="s">
        <v>1851</v>
      </c>
      <c r="C2268" s="3" t="s">
        <v>1852</v>
      </c>
      <c r="D2268" s="5">
        <v>21</v>
      </c>
      <c r="E2268" s="3" t="s">
        <v>60</v>
      </c>
      <c r="F2268" s="5">
        <v>9</v>
      </c>
      <c r="G2268" s="5">
        <v>17</v>
      </c>
      <c r="H2268" s="3" t="s">
        <v>4</v>
      </c>
      <c r="I2268" s="3" t="s">
        <v>4</v>
      </c>
      <c r="J2268" s="5">
        <v>2</v>
      </c>
      <c r="K2268" s="3" t="s">
        <v>1853</v>
      </c>
      <c r="L2268" s="48">
        <v>2.8</v>
      </c>
      <c r="M2268" s="5">
        <v>71</v>
      </c>
      <c r="N2268" s="48">
        <v>1.77</v>
      </c>
      <c r="O2268" s="48">
        <v>41.0714286</v>
      </c>
      <c r="P2268" s="5">
        <v>28</v>
      </c>
      <c r="Q2268" s="3"/>
    </row>
    <row x14ac:dyDescent="0.25" r="2269" customHeight="1" ht="16.5">
      <c r="A2269" s="5">
        <v>24719</v>
      </c>
      <c r="B2269" s="3" t="s">
        <v>1848</v>
      </c>
      <c r="C2269" s="3" t="s">
        <v>1849</v>
      </c>
      <c r="D2269" s="5">
        <v>15</v>
      </c>
      <c r="E2269" s="3" t="s">
        <v>82</v>
      </c>
      <c r="F2269" s="5">
        <v>6</v>
      </c>
      <c r="G2269" s="5">
        <v>12</v>
      </c>
      <c r="H2269" s="3" t="s">
        <v>4</v>
      </c>
      <c r="I2269" s="3" t="s">
        <v>4</v>
      </c>
      <c r="J2269" s="5">
        <v>2</v>
      </c>
      <c r="K2269" s="3" t="s">
        <v>1850</v>
      </c>
      <c r="L2269" s="48">
        <v>5.9</v>
      </c>
      <c r="M2269" s="5">
        <v>68</v>
      </c>
      <c r="N2269" s="48">
        <v>3.792</v>
      </c>
      <c r="O2269" s="48">
        <v>61.0759494</v>
      </c>
      <c r="P2269" s="5">
        <v>37</v>
      </c>
      <c r="Q2269" s="3"/>
    </row>
    <row x14ac:dyDescent="0.25" r="2270" customHeight="1" ht="16.5">
      <c r="A2270" s="5">
        <v>24723</v>
      </c>
      <c r="B2270" s="3" t="s">
        <v>232</v>
      </c>
      <c r="C2270" s="3" t="s">
        <v>233</v>
      </c>
      <c r="D2270" s="5">
        <v>15</v>
      </c>
      <c r="E2270" s="3" t="s">
        <v>82</v>
      </c>
      <c r="F2270" s="5">
        <v>4</v>
      </c>
      <c r="G2270" s="5">
        <v>1</v>
      </c>
      <c r="H2270" s="3" t="s">
        <v>4</v>
      </c>
      <c r="I2270" s="3" t="s">
        <v>4</v>
      </c>
      <c r="J2270" s="5">
        <v>2</v>
      </c>
      <c r="K2270" s="3" t="s">
        <v>234</v>
      </c>
      <c r="L2270" s="48">
        <v>5.6</v>
      </c>
      <c r="M2270" s="5">
        <v>70</v>
      </c>
      <c r="N2270" s="48">
        <v>2.628</v>
      </c>
      <c r="O2270" s="48">
        <v>52.2435897</v>
      </c>
      <c r="P2270" s="5">
        <v>26</v>
      </c>
      <c r="Q2270" s="3"/>
    </row>
    <row x14ac:dyDescent="0.25" r="2271" customHeight="1" ht="16.5">
      <c r="A2271" s="5">
        <v>24774</v>
      </c>
      <c r="B2271" s="3" t="s">
        <v>7130</v>
      </c>
      <c r="C2271" s="3" t="s">
        <v>7131</v>
      </c>
      <c r="D2271" s="5">
        <v>16</v>
      </c>
      <c r="E2271" s="3" t="s">
        <v>55</v>
      </c>
      <c r="F2271" s="5">
        <v>3</v>
      </c>
      <c r="G2271" s="5">
        <v>3</v>
      </c>
      <c r="H2271" s="3" t="s">
        <v>4</v>
      </c>
      <c r="I2271" s="3" t="s">
        <v>4</v>
      </c>
      <c r="J2271" s="5">
        <v>2</v>
      </c>
      <c r="K2271" s="3" t="s">
        <v>7132</v>
      </c>
      <c r="L2271" s="5">
        <v>2</v>
      </c>
      <c r="M2271" s="5">
        <v>65</v>
      </c>
      <c r="N2271" s="48">
        <v>1.342</v>
      </c>
      <c r="O2271" s="48">
        <v>32.0588235</v>
      </c>
      <c r="P2271" s="5">
        <v>16</v>
      </c>
      <c r="Q2271" s="3"/>
    </row>
    <row x14ac:dyDescent="0.25" r="2272" customHeight="1" ht="16.5">
      <c r="A2272" s="5">
        <v>24794</v>
      </c>
      <c r="B2272" s="3" t="s">
        <v>647</v>
      </c>
      <c r="C2272" s="3" t="s">
        <v>648</v>
      </c>
      <c r="D2272" s="5">
        <v>9</v>
      </c>
      <c r="E2272" s="3" t="s">
        <v>120</v>
      </c>
      <c r="F2272" s="5">
        <v>42</v>
      </c>
      <c r="G2272" s="5">
        <v>42</v>
      </c>
      <c r="H2272" s="3" t="s">
        <v>5</v>
      </c>
      <c r="I2272" s="3" t="s">
        <v>4</v>
      </c>
      <c r="J2272" s="5">
        <v>3</v>
      </c>
      <c r="K2272" s="3" t="s">
        <v>649</v>
      </c>
      <c r="L2272" s="48">
        <v>3.9</v>
      </c>
      <c r="M2272" s="5">
        <v>58</v>
      </c>
      <c r="N2272" s="48">
        <v>2.907</v>
      </c>
      <c r="O2272" s="48">
        <v>48.5185185</v>
      </c>
      <c r="P2272" s="5">
        <v>41</v>
      </c>
      <c r="Q2272" s="3"/>
    </row>
    <row x14ac:dyDescent="0.25" r="2273" customHeight="1" ht="16.5">
      <c r="A2273" s="5">
        <v>24800</v>
      </c>
      <c r="B2273" s="3" t="s">
        <v>313</v>
      </c>
      <c r="C2273" s="3" t="s">
        <v>314</v>
      </c>
      <c r="D2273" s="5">
        <v>15</v>
      </c>
      <c r="E2273" s="3" t="s">
        <v>82</v>
      </c>
      <c r="F2273" s="5">
        <v>7</v>
      </c>
      <c r="G2273" s="5">
        <v>8</v>
      </c>
      <c r="H2273" s="3" t="s">
        <v>4</v>
      </c>
      <c r="I2273" s="3" t="s">
        <v>4</v>
      </c>
      <c r="J2273" s="5">
        <v>2</v>
      </c>
      <c r="K2273" s="3" t="s">
        <v>315</v>
      </c>
      <c r="L2273" s="48">
        <v>3.6</v>
      </c>
      <c r="M2273" s="5">
        <v>70</v>
      </c>
      <c r="N2273" s="48">
        <v>2.335</v>
      </c>
      <c r="O2273" s="48">
        <v>57.0512821</v>
      </c>
      <c r="P2273" s="5">
        <v>35</v>
      </c>
      <c r="Q2273" s="3"/>
    </row>
    <row x14ac:dyDescent="0.25" r="2274" customHeight="1" ht="16.5">
      <c r="A2274" s="5">
        <v>24830</v>
      </c>
      <c r="B2274" s="3" t="s">
        <v>7133</v>
      </c>
      <c r="C2274" s="3" t="s">
        <v>7134</v>
      </c>
      <c r="D2274" s="5">
        <v>16</v>
      </c>
      <c r="E2274" s="3" t="s">
        <v>55</v>
      </c>
      <c r="F2274" s="5">
        <v>1</v>
      </c>
      <c r="G2274" s="5">
        <v>1</v>
      </c>
      <c r="H2274" s="3" t="s">
        <v>4</v>
      </c>
      <c r="I2274" s="3" t="s">
        <v>4</v>
      </c>
      <c r="J2274" s="55"/>
      <c r="K2274" s="3"/>
      <c r="L2274" s="48">
        <v>5.7</v>
      </c>
      <c r="M2274" s="5">
        <v>71</v>
      </c>
      <c r="N2274" s="48">
        <v>3.667</v>
      </c>
      <c r="O2274" s="48">
        <v>49.4871795</v>
      </c>
      <c r="P2274" s="7"/>
      <c r="Q2274" s="3"/>
    </row>
    <row x14ac:dyDescent="0.25" r="2275" customHeight="1" ht="16.5">
      <c r="A2275" s="5">
        <v>24835</v>
      </c>
      <c r="B2275" s="3" t="s">
        <v>7135</v>
      </c>
      <c r="C2275" s="3" t="s">
        <v>7136</v>
      </c>
      <c r="D2275" s="5">
        <v>16</v>
      </c>
      <c r="E2275" s="3" t="s">
        <v>55</v>
      </c>
      <c r="F2275" s="5">
        <v>5</v>
      </c>
      <c r="G2275" s="5">
        <v>5</v>
      </c>
      <c r="H2275" s="3" t="s">
        <v>4</v>
      </c>
      <c r="I2275" s="3" t="s">
        <v>4</v>
      </c>
      <c r="J2275" s="5">
        <v>2</v>
      </c>
      <c r="K2275" s="3" t="s">
        <v>7137</v>
      </c>
      <c r="L2275" s="48">
        <v>4.2</v>
      </c>
      <c r="M2275" s="5">
        <v>64</v>
      </c>
      <c r="N2275" s="48">
        <v>2.573</v>
      </c>
      <c r="O2275" s="48">
        <v>45.3947368</v>
      </c>
      <c r="P2275" s="5">
        <v>24</v>
      </c>
      <c r="Q2275" s="3"/>
    </row>
    <row x14ac:dyDescent="0.25" r="2276" customHeight="1" ht="16.5">
      <c r="A2276" s="5">
        <v>24837</v>
      </c>
      <c r="B2276" s="3" t="s">
        <v>7138</v>
      </c>
      <c r="C2276" s="3" t="s">
        <v>7139</v>
      </c>
      <c r="D2276" s="5">
        <v>17</v>
      </c>
      <c r="E2276" s="3" t="s">
        <v>311</v>
      </c>
      <c r="F2276" s="5">
        <v>1</v>
      </c>
      <c r="G2276" s="5">
        <v>1</v>
      </c>
      <c r="H2276" s="3" t="s">
        <v>4</v>
      </c>
      <c r="I2276" s="3" t="s">
        <v>4</v>
      </c>
      <c r="J2276" s="5">
        <v>3</v>
      </c>
      <c r="K2276" s="3" t="s">
        <v>7140</v>
      </c>
      <c r="L2276" s="48">
        <v>4.9</v>
      </c>
      <c r="M2276" s="5">
        <v>72</v>
      </c>
      <c r="N2276" s="48">
        <v>3.514</v>
      </c>
      <c r="O2276" s="48">
        <v>53.9772727</v>
      </c>
      <c r="P2276" s="5">
        <v>35</v>
      </c>
      <c r="Q2276" s="3"/>
    </row>
    <row x14ac:dyDescent="0.25" r="2277" customHeight="1" ht="16.5">
      <c r="A2277" s="5">
        <v>24844</v>
      </c>
      <c r="B2277" s="3" t="s">
        <v>7141</v>
      </c>
      <c r="C2277" s="3" t="s">
        <v>7142</v>
      </c>
      <c r="D2277" s="5">
        <v>22</v>
      </c>
      <c r="E2277" s="3" t="s">
        <v>75</v>
      </c>
      <c r="F2277" s="5">
        <v>1</v>
      </c>
      <c r="G2277" s="5">
        <v>2</v>
      </c>
      <c r="H2277" s="3" t="s">
        <v>4</v>
      </c>
      <c r="I2277" s="3" t="s">
        <v>4</v>
      </c>
      <c r="J2277" s="55"/>
      <c r="K2277" s="3"/>
      <c r="L2277" s="5">
        <v>3</v>
      </c>
      <c r="M2277" s="5">
        <v>68</v>
      </c>
      <c r="N2277" s="48">
        <v>1.96</v>
      </c>
      <c r="O2277" s="48">
        <v>40.2777778</v>
      </c>
      <c r="P2277" s="5">
        <v>26</v>
      </c>
      <c r="Q2277" s="3"/>
    </row>
    <row x14ac:dyDescent="0.25" r="2278" customHeight="1" ht="16.5">
      <c r="A2278" s="5">
        <v>24846</v>
      </c>
      <c r="B2278" s="3" t="s">
        <v>1531</v>
      </c>
      <c r="C2278" s="3" t="s">
        <v>1532</v>
      </c>
      <c r="D2278" s="5">
        <v>15</v>
      </c>
      <c r="E2278" s="3" t="s">
        <v>82</v>
      </c>
      <c r="F2278" s="5">
        <v>9</v>
      </c>
      <c r="G2278" s="5">
        <v>22</v>
      </c>
      <c r="H2278" s="3" t="s">
        <v>3</v>
      </c>
      <c r="I2278" s="3" t="s">
        <v>4</v>
      </c>
      <c r="J2278" s="5">
        <v>2</v>
      </c>
      <c r="K2278" s="3" t="s">
        <v>1533</v>
      </c>
      <c r="L2278" s="48">
        <v>4.2</v>
      </c>
      <c r="M2278" s="5">
        <v>82</v>
      </c>
      <c r="N2278" s="48">
        <v>2.725</v>
      </c>
      <c r="O2278" s="48">
        <v>53.90625</v>
      </c>
      <c r="P2278" s="5">
        <v>24</v>
      </c>
      <c r="Q2278" s="3"/>
    </row>
    <row x14ac:dyDescent="0.25" r="2279" customHeight="1" ht="16.5">
      <c r="A2279" s="5">
        <v>24866</v>
      </c>
      <c r="B2279" s="3" t="s">
        <v>7143</v>
      </c>
      <c r="C2279" s="3" t="s">
        <v>7144</v>
      </c>
      <c r="D2279" s="5">
        <v>3</v>
      </c>
      <c r="E2279" s="3" t="s">
        <v>146</v>
      </c>
      <c r="F2279" s="5">
        <v>5</v>
      </c>
      <c r="G2279" s="5">
        <v>207</v>
      </c>
      <c r="H2279" s="3" t="s">
        <v>4</v>
      </c>
      <c r="I2279" s="3" t="s">
        <v>4</v>
      </c>
      <c r="J2279" s="55"/>
      <c r="K2279" s="3"/>
      <c r="L2279" s="48">
        <v>2.8</v>
      </c>
      <c r="M2279" s="5">
        <v>73</v>
      </c>
      <c r="N2279" s="48">
        <v>1.454</v>
      </c>
      <c r="O2279" s="48">
        <v>33.59375</v>
      </c>
      <c r="P2279" s="5">
        <v>48</v>
      </c>
      <c r="Q2279" s="3"/>
    </row>
    <row x14ac:dyDescent="0.25" r="2280" customHeight="1" ht="16.5">
      <c r="A2280" s="5">
        <v>24894</v>
      </c>
      <c r="B2280" s="3" t="s">
        <v>476</v>
      </c>
      <c r="C2280" s="3" t="s">
        <v>477</v>
      </c>
      <c r="D2280" s="5">
        <v>14</v>
      </c>
      <c r="E2280" s="3" t="s">
        <v>156</v>
      </c>
      <c r="F2280" s="5">
        <v>4</v>
      </c>
      <c r="G2280" s="5">
        <v>6</v>
      </c>
      <c r="H2280" s="3" t="s">
        <v>3</v>
      </c>
      <c r="I2280" s="3" t="s">
        <v>4</v>
      </c>
      <c r="J2280" s="5">
        <v>3</v>
      </c>
      <c r="K2280" s="3" t="s">
        <v>478</v>
      </c>
      <c r="L2280" s="48">
        <v>3.4</v>
      </c>
      <c r="M2280" s="5">
        <v>77</v>
      </c>
      <c r="N2280" s="48">
        <v>1.77</v>
      </c>
      <c r="O2280" s="48">
        <v>46.6101695</v>
      </c>
      <c r="P2280" s="5">
        <v>34</v>
      </c>
      <c r="Q2280" s="3"/>
    </row>
    <row x14ac:dyDescent="0.25" r="2281" customHeight="1" ht="16.5">
      <c r="A2281" s="5">
        <v>24959</v>
      </c>
      <c r="B2281" s="3" t="s">
        <v>7145</v>
      </c>
      <c r="C2281" s="3" t="s">
        <v>7146</v>
      </c>
      <c r="D2281" s="5">
        <v>16</v>
      </c>
      <c r="E2281" s="3" t="s">
        <v>55</v>
      </c>
      <c r="F2281" s="5">
        <v>3</v>
      </c>
      <c r="G2281" s="5">
        <v>3</v>
      </c>
      <c r="H2281" s="3" t="s">
        <v>3</v>
      </c>
      <c r="I2281" s="3" t="s">
        <v>4</v>
      </c>
      <c r="J2281" s="55"/>
      <c r="K2281" s="3"/>
      <c r="L2281" s="48">
        <v>4.9</v>
      </c>
      <c r="M2281" s="5">
        <v>87</v>
      </c>
      <c r="N2281" s="48">
        <v>3.288</v>
      </c>
      <c r="O2281" s="48">
        <v>61.827957</v>
      </c>
      <c r="P2281" s="5">
        <v>28</v>
      </c>
      <c r="Q2281" s="3"/>
    </row>
    <row x14ac:dyDescent="0.25" r="2282" customHeight="1" ht="16.5">
      <c r="A2282" s="5">
        <v>25042</v>
      </c>
      <c r="B2282" s="3" t="s">
        <v>7147</v>
      </c>
      <c r="C2282" s="3" t="s">
        <v>7148</v>
      </c>
      <c r="D2282" s="5">
        <v>16</v>
      </c>
      <c r="E2282" s="3" t="s">
        <v>55</v>
      </c>
      <c r="F2282" s="5">
        <v>4</v>
      </c>
      <c r="G2282" s="5">
        <v>4</v>
      </c>
      <c r="H2282" s="3" t="s">
        <v>2</v>
      </c>
      <c r="I2282" s="3" t="s">
        <v>4</v>
      </c>
      <c r="J2282" s="55"/>
      <c r="K2282" s="3"/>
      <c r="L2282" s="48">
        <v>4.2</v>
      </c>
      <c r="M2282" s="5">
        <v>88</v>
      </c>
      <c r="N2282" s="48">
        <v>2.257</v>
      </c>
      <c r="O2282" s="48">
        <v>43.5483871</v>
      </c>
      <c r="P2282" s="5">
        <v>33</v>
      </c>
      <c r="Q2282" s="3"/>
    </row>
    <row x14ac:dyDescent="0.25" r="2283" customHeight="1" ht="16.5">
      <c r="A2283" s="5">
        <v>25048</v>
      </c>
      <c r="B2283" s="3" t="s">
        <v>7149</v>
      </c>
      <c r="C2283" s="3" t="s">
        <v>7150</v>
      </c>
      <c r="D2283" s="5">
        <v>21</v>
      </c>
      <c r="E2283" s="3" t="s">
        <v>60</v>
      </c>
      <c r="F2283" s="5">
        <v>3</v>
      </c>
      <c r="G2283" s="5">
        <v>6</v>
      </c>
      <c r="H2283" s="3" t="s">
        <v>4</v>
      </c>
      <c r="I2283" s="3" t="s">
        <v>4</v>
      </c>
      <c r="J2283" s="5">
        <v>2</v>
      </c>
      <c r="K2283" s="3" t="s">
        <v>7151</v>
      </c>
      <c r="L2283" s="48">
        <v>2.5</v>
      </c>
      <c r="M2283" s="5">
        <v>67</v>
      </c>
      <c r="N2283" s="48">
        <v>1.707</v>
      </c>
      <c r="O2283" s="48">
        <v>52.2058824</v>
      </c>
      <c r="P2283" s="5">
        <v>22</v>
      </c>
      <c r="Q2283" s="3"/>
    </row>
    <row x14ac:dyDescent="0.25" r="2284" customHeight="1" ht="16.5">
      <c r="A2284" s="5">
        <v>25135</v>
      </c>
      <c r="B2284" s="3" t="s">
        <v>7152</v>
      </c>
      <c r="C2284" s="3" t="s">
        <v>7153</v>
      </c>
      <c r="D2284" s="5">
        <v>21</v>
      </c>
      <c r="E2284" s="3" t="s">
        <v>60</v>
      </c>
      <c r="F2284" s="5">
        <v>3</v>
      </c>
      <c r="G2284" s="5">
        <v>5</v>
      </c>
      <c r="H2284" s="3" t="s">
        <v>4</v>
      </c>
      <c r="I2284" s="3" t="s">
        <v>4</v>
      </c>
      <c r="J2284" s="5">
        <v>2</v>
      </c>
      <c r="K2284" s="3" t="s">
        <v>7154</v>
      </c>
      <c r="L2284" s="48">
        <v>5.4</v>
      </c>
      <c r="M2284" s="5">
        <v>70</v>
      </c>
      <c r="N2284" s="48">
        <v>3.28</v>
      </c>
      <c r="O2284" s="48">
        <v>54.1958042</v>
      </c>
      <c r="P2284" s="5">
        <v>30</v>
      </c>
      <c r="Q2284" s="3"/>
    </row>
    <row x14ac:dyDescent="0.25" r="2285" customHeight="1" ht="16.5">
      <c r="A2285" s="5">
        <v>25145</v>
      </c>
      <c r="B2285" s="3" t="s">
        <v>7155</v>
      </c>
      <c r="C2285" s="3" t="s">
        <v>7156</v>
      </c>
      <c r="D2285" s="5">
        <v>16</v>
      </c>
      <c r="E2285" s="3" t="s">
        <v>55</v>
      </c>
      <c r="F2285" s="5">
        <v>1</v>
      </c>
      <c r="G2285" s="5">
        <v>1</v>
      </c>
      <c r="H2285" s="3" t="s">
        <v>4</v>
      </c>
      <c r="I2285" s="3" t="s">
        <v>4</v>
      </c>
      <c r="J2285" s="55"/>
      <c r="K2285" s="3"/>
      <c r="L2285" s="48">
        <v>3.2</v>
      </c>
      <c r="M2285" s="5">
        <v>71</v>
      </c>
      <c r="N2285" s="48">
        <v>2.061</v>
      </c>
      <c r="O2285" s="48">
        <v>60.546875</v>
      </c>
      <c r="P2285" s="5">
        <v>26</v>
      </c>
      <c r="Q2285" s="3"/>
    </row>
    <row x14ac:dyDescent="0.25" r="2286" customHeight="1" ht="16.5">
      <c r="A2286" s="5">
        <v>25155</v>
      </c>
      <c r="B2286" s="3" t="s">
        <v>7157</v>
      </c>
      <c r="C2286" s="3" t="s">
        <v>7158</v>
      </c>
      <c r="D2286" s="5">
        <v>9</v>
      </c>
      <c r="E2286" s="3" t="s">
        <v>120</v>
      </c>
      <c r="F2286" s="5">
        <v>1</v>
      </c>
      <c r="G2286" s="5">
        <v>2</v>
      </c>
      <c r="H2286" s="3" t="s">
        <v>4</v>
      </c>
      <c r="I2286" s="3" t="s">
        <v>4</v>
      </c>
      <c r="J2286" s="5">
        <v>2</v>
      </c>
      <c r="K2286" s="3" t="s">
        <v>5908</v>
      </c>
      <c r="L2286" s="48">
        <v>4.4</v>
      </c>
      <c r="M2286" s="5">
        <v>66</v>
      </c>
      <c r="N2286" s="48">
        <v>2.298</v>
      </c>
      <c r="O2286" s="48">
        <v>35.1851852</v>
      </c>
      <c r="P2286" s="5">
        <v>25</v>
      </c>
      <c r="Q2286" s="3"/>
    </row>
    <row x14ac:dyDescent="0.25" r="2287" customHeight="1" ht="16.5">
      <c r="A2287" s="5">
        <v>25242</v>
      </c>
      <c r="B2287" s="3" t="s">
        <v>7159</v>
      </c>
      <c r="C2287" s="3" t="s">
        <v>7160</v>
      </c>
      <c r="D2287" s="5">
        <v>15</v>
      </c>
      <c r="E2287" s="3" t="s">
        <v>82</v>
      </c>
      <c r="F2287" s="5">
        <v>3</v>
      </c>
      <c r="G2287" s="5">
        <v>7</v>
      </c>
      <c r="H2287" s="3" t="s">
        <v>4</v>
      </c>
      <c r="I2287" s="3" t="s">
        <v>4</v>
      </c>
      <c r="J2287" s="5">
        <v>2</v>
      </c>
      <c r="K2287" s="3" t="s">
        <v>7161</v>
      </c>
      <c r="L2287" s="48">
        <v>4.4</v>
      </c>
      <c r="M2287" s="5">
        <v>72</v>
      </c>
      <c r="N2287" s="48">
        <v>2.538</v>
      </c>
      <c r="O2287" s="48">
        <v>53.2608696</v>
      </c>
      <c r="P2287" s="5">
        <v>21</v>
      </c>
      <c r="Q2287" s="3"/>
    </row>
    <row x14ac:dyDescent="0.25" r="2288" customHeight="1" ht="16.5">
      <c r="A2288" s="5">
        <v>25303</v>
      </c>
      <c r="B2288" s="3" t="s">
        <v>7162</v>
      </c>
      <c r="C2288" s="3" t="s">
        <v>7163</v>
      </c>
      <c r="D2288" s="5">
        <v>17</v>
      </c>
      <c r="E2288" s="3" t="s">
        <v>311</v>
      </c>
      <c r="F2288" s="5">
        <v>1</v>
      </c>
      <c r="G2288" s="5">
        <v>1</v>
      </c>
      <c r="H2288" s="3" t="s">
        <v>4</v>
      </c>
      <c r="I2288" s="3" t="s">
        <v>4</v>
      </c>
      <c r="J2288" s="5">
        <v>2</v>
      </c>
      <c r="K2288" s="3" t="s">
        <v>2945</v>
      </c>
      <c r="L2288" s="48">
        <v>2.8</v>
      </c>
      <c r="M2288" s="5">
        <v>63</v>
      </c>
      <c r="N2288" s="48">
        <v>1.598</v>
      </c>
      <c r="O2288" s="48">
        <v>37.195122</v>
      </c>
      <c r="P2288" s="5">
        <v>25</v>
      </c>
      <c r="Q2288" s="3"/>
    </row>
    <row x14ac:dyDescent="0.25" r="2289" customHeight="1" ht="16.5">
      <c r="A2289" s="5">
        <v>25400</v>
      </c>
      <c r="B2289" s="3" t="s">
        <v>7164</v>
      </c>
      <c r="C2289" s="3" t="s">
        <v>7165</v>
      </c>
      <c r="D2289" s="5">
        <v>19</v>
      </c>
      <c r="E2289" s="3" t="s">
        <v>116</v>
      </c>
      <c r="F2289" s="5">
        <v>11</v>
      </c>
      <c r="G2289" s="5">
        <v>67</v>
      </c>
      <c r="H2289" s="3" t="s">
        <v>4</v>
      </c>
      <c r="I2289" s="3" t="s">
        <v>4</v>
      </c>
      <c r="J2289" s="5">
        <v>3</v>
      </c>
      <c r="K2289" s="3" t="s">
        <v>7166</v>
      </c>
      <c r="L2289" s="48">
        <v>3.4</v>
      </c>
      <c r="M2289" s="5">
        <v>63</v>
      </c>
      <c r="N2289" s="48">
        <v>2.734</v>
      </c>
      <c r="O2289" s="48">
        <v>51.6666667</v>
      </c>
      <c r="P2289" s="5">
        <v>23</v>
      </c>
      <c r="Q2289" s="3"/>
    </row>
    <row x14ac:dyDescent="0.25" r="2290" customHeight="1" ht="16.5">
      <c r="A2290" s="5">
        <v>25587</v>
      </c>
      <c r="B2290" s="3" t="s">
        <v>7167</v>
      </c>
      <c r="C2290" s="3" t="s">
        <v>7168</v>
      </c>
      <c r="D2290" s="5">
        <v>46</v>
      </c>
      <c r="E2290" s="3" t="s">
        <v>795</v>
      </c>
      <c r="F2290" s="5">
        <v>7</v>
      </c>
      <c r="G2290" s="5">
        <v>19</v>
      </c>
      <c r="H2290" s="3" t="s">
        <v>4</v>
      </c>
      <c r="I2290" s="3" t="s">
        <v>4</v>
      </c>
      <c r="J2290" s="5">
        <v>3</v>
      </c>
      <c r="K2290" s="3" t="s">
        <v>7169</v>
      </c>
      <c r="L2290" s="13"/>
      <c r="M2290" s="7"/>
      <c r="N2290" s="13"/>
      <c r="O2290" s="13"/>
      <c r="P2290" s="5">
        <v>6</v>
      </c>
      <c r="Q2290" s="3"/>
    </row>
    <row x14ac:dyDescent="0.25" r="2291" customHeight="1" ht="16.5">
      <c r="A2291" s="5">
        <v>26372</v>
      </c>
      <c r="B2291" s="3" t="s">
        <v>7170</v>
      </c>
      <c r="C2291" s="3" t="s">
        <v>7171</v>
      </c>
      <c r="D2291" s="5">
        <v>17</v>
      </c>
      <c r="E2291" s="3" t="s">
        <v>311</v>
      </c>
      <c r="F2291" s="5">
        <v>65</v>
      </c>
      <c r="G2291" s="5">
        <v>92</v>
      </c>
      <c r="H2291" s="3" t="s">
        <v>5</v>
      </c>
      <c r="I2291" s="3" t="s">
        <v>4</v>
      </c>
      <c r="J2291" s="5">
        <v>3</v>
      </c>
      <c r="K2291" s="3" t="s">
        <v>7172</v>
      </c>
      <c r="L2291" s="48">
        <v>2.1</v>
      </c>
      <c r="M2291" s="5">
        <v>53</v>
      </c>
      <c r="N2291" s="48">
        <v>1.405</v>
      </c>
      <c r="O2291" s="48">
        <v>34.5238095</v>
      </c>
      <c r="P2291" s="5">
        <v>27</v>
      </c>
      <c r="Q2291" s="3"/>
    </row>
    <row x14ac:dyDescent="0.25" r="2292" customHeight="1" ht="16.5">
      <c r="A2292" s="5">
        <v>26889</v>
      </c>
      <c r="B2292" s="3" t="s">
        <v>7173</v>
      </c>
      <c r="C2292" s="3" t="s">
        <v>7174</v>
      </c>
      <c r="D2292" s="5">
        <v>16</v>
      </c>
      <c r="E2292" s="3" t="s">
        <v>55</v>
      </c>
      <c r="F2292" s="5">
        <v>1</v>
      </c>
      <c r="G2292" s="5">
        <v>1</v>
      </c>
      <c r="H2292" s="3" t="s">
        <v>4</v>
      </c>
      <c r="I2292" s="3" t="s">
        <v>4</v>
      </c>
      <c r="J2292" s="55"/>
      <c r="K2292" s="3"/>
      <c r="L2292" s="48">
        <v>2.7</v>
      </c>
      <c r="M2292" s="5">
        <v>66</v>
      </c>
      <c r="N2292" s="48">
        <v>2.185</v>
      </c>
      <c r="O2292" s="48">
        <v>66.796875</v>
      </c>
      <c r="P2292" s="5">
        <v>30</v>
      </c>
      <c r="Q2292" s="3"/>
    </row>
    <row x14ac:dyDescent="0.25" r="2293" customHeight="1" ht="16.5">
      <c r="A2293" s="5">
        <v>27080</v>
      </c>
      <c r="B2293" s="3" t="s">
        <v>1625</v>
      </c>
      <c r="C2293" s="3" t="s">
        <v>1626</v>
      </c>
      <c r="D2293" s="5">
        <v>17</v>
      </c>
      <c r="E2293" s="3" t="s">
        <v>311</v>
      </c>
      <c r="F2293" s="5">
        <v>1</v>
      </c>
      <c r="G2293" s="5">
        <v>1</v>
      </c>
      <c r="H2293" s="3" t="s">
        <v>4</v>
      </c>
      <c r="I2293" s="3" t="s">
        <v>4</v>
      </c>
      <c r="J2293" s="5">
        <v>2</v>
      </c>
      <c r="K2293" s="3" t="s">
        <v>618</v>
      </c>
      <c r="L2293" s="5">
        <v>3</v>
      </c>
      <c r="M2293" s="5">
        <v>67</v>
      </c>
      <c r="N2293" s="48">
        <v>2.017</v>
      </c>
      <c r="O2293" s="48">
        <v>54.2682927</v>
      </c>
      <c r="P2293" s="5">
        <v>22</v>
      </c>
      <c r="Q2293" s="3"/>
    </row>
    <row x14ac:dyDescent="0.25" r="2294" customHeight="1" ht="16.5">
      <c r="A2294" s="5">
        <v>27081</v>
      </c>
      <c r="B2294" s="3" t="s">
        <v>7175</v>
      </c>
      <c r="C2294" s="3" t="s">
        <v>7176</v>
      </c>
      <c r="D2294" s="5">
        <v>15</v>
      </c>
      <c r="E2294" s="3" t="s">
        <v>82</v>
      </c>
      <c r="F2294" s="5">
        <v>2</v>
      </c>
      <c r="G2294" s="5">
        <v>10</v>
      </c>
      <c r="H2294" s="3" t="s">
        <v>4</v>
      </c>
      <c r="I2294" s="3" t="s">
        <v>4</v>
      </c>
      <c r="J2294" s="5">
        <v>2</v>
      </c>
      <c r="K2294" s="3" t="s">
        <v>7177</v>
      </c>
      <c r="L2294" s="5">
        <v>3</v>
      </c>
      <c r="M2294" s="5">
        <v>67</v>
      </c>
      <c r="N2294" s="48">
        <v>2.017</v>
      </c>
      <c r="O2294" s="48">
        <v>54.2682927</v>
      </c>
      <c r="P2294" s="5">
        <v>20</v>
      </c>
      <c r="Q2294" s="3"/>
    </row>
    <row x14ac:dyDescent="0.25" r="2295" customHeight="1" ht="16.5">
      <c r="A2295" s="5">
        <v>27222</v>
      </c>
      <c r="B2295" s="3" t="s">
        <v>1805</v>
      </c>
      <c r="C2295" s="3" t="s">
        <v>1806</v>
      </c>
      <c r="D2295" s="5">
        <v>22</v>
      </c>
      <c r="E2295" s="3" t="s">
        <v>75</v>
      </c>
      <c r="F2295" s="5">
        <v>4</v>
      </c>
      <c r="G2295" s="5">
        <v>8</v>
      </c>
      <c r="H2295" s="3" t="s">
        <v>3</v>
      </c>
      <c r="I2295" s="3" t="s">
        <v>4</v>
      </c>
      <c r="J2295" s="5">
        <v>2</v>
      </c>
      <c r="K2295" s="3" t="s">
        <v>1807</v>
      </c>
      <c r="L2295" s="48">
        <v>3.4</v>
      </c>
      <c r="M2295" s="5">
        <v>90</v>
      </c>
      <c r="N2295" s="48">
        <v>2.308</v>
      </c>
      <c r="O2295" s="48">
        <v>92.2764228</v>
      </c>
      <c r="P2295" s="5">
        <v>29</v>
      </c>
      <c r="Q2295" s="3"/>
    </row>
    <row x14ac:dyDescent="0.25" r="2296" customHeight="1" ht="16.5">
      <c r="A2296" s="5">
        <v>27321</v>
      </c>
      <c r="B2296" s="3" t="s">
        <v>7178</v>
      </c>
      <c r="C2296" s="3" t="s">
        <v>7179</v>
      </c>
      <c r="D2296" s="5">
        <v>4</v>
      </c>
      <c r="E2296" s="3" t="s">
        <v>243</v>
      </c>
      <c r="F2296" s="5">
        <v>7</v>
      </c>
      <c r="G2296" s="5">
        <v>40</v>
      </c>
      <c r="H2296" s="3" t="s">
        <v>4</v>
      </c>
      <c r="I2296" s="3" t="s">
        <v>4</v>
      </c>
      <c r="J2296" s="5">
        <v>3</v>
      </c>
      <c r="K2296" s="3" t="s">
        <v>7180</v>
      </c>
      <c r="L2296" s="48">
        <v>2.5</v>
      </c>
      <c r="M2296" s="5">
        <v>68</v>
      </c>
      <c r="N2296" s="48">
        <v>1.459</v>
      </c>
      <c r="O2296" s="48">
        <v>46.7948718</v>
      </c>
      <c r="P2296" s="5">
        <v>25</v>
      </c>
      <c r="Q2296" s="3"/>
    </row>
    <row x14ac:dyDescent="0.25" r="2297" customHeight="1" ht="16.5">
      <c r="A2297" s="5">
        <v>27336</v>
      </c>
      <c r="B2297" s="3" t="s">
        <v>7181</v>
      </c>
      <c r="C2297" s="3" t="s">
        <v>7182</v>
      </c>
      <c r="D2297" s="5">
        <v>12</v>
      </c>
      <c r="E2297" s="3" t="s">
        <v>912</v>
      </c>
      <c r="F2297" s="5">
        <v>1</v>
      </c>
      <c r="G2297" s="5">
        <v>3</v>
      </c>
      <c r="H2297" s="3" t="s">
        <v>5</v>
      </c>
      <c r="I2297" s="3" t="s">
        <v>4</v>
      </c>
      <c r="J2297" s="5">
        <v>2</v>
      </c>
      <c r="K2297" s="3" t="s">
        <v>7183</v>
      </c>
      <c r="L2297" s="48">
        <v>2.8</v>
      </c>
      <c r="M2297" s="5">
        <v>55</v>
      </c>
      <c r="N2297" s="13"/>
      <c r="O2297" s="13"/>
      <c r="P2297" s="5">
        <v>10</v>
      </c>
      <c r="Q2297" s="3"/>
    </row>
    <row x14ac:dyDescent="0.25" r="2298" customHeight="1" ht="16.5">
      <c r="A2298" s="5">
        <v>27343</v>
      </c>
      <c r="B2298" s="3" t="s">
        <v>7184</v>
      </c>
      <c r="C2298" s="3" t="s">
        <v>7185</v>
      </c>
      <c r="D2298" s="5">
        <v>45</v>
      </c>
      <c r="E2298" s="3" t="s">
        <v>324</v>
      </c>
      <c r="F2298" s="5">
        <v>1</v>
      </c>
      <c r="G2298" s="5">
        <v>3</v>
      </c>
      <c r="H2298" s="3" t="s">
        <v>2</v>
      </c>
      <c r="I2298" s="3" t="s">
        <v>4</v>
      </c>
      <c r="J2298" s="5">
        <v>2</v>
      </c>
      <c r="K2298" s="3" t="s">
        <v>7186</v>
      </c>
      <c r="L2298" s="13"/>
      <c r="M2298" s="7"/>
      <c r="N2298" s="13"/>
      <c r="O2298" s="13"/>
      <c r="P2298" s="5">
        <v>19</v>
      </c>
      <c r="Q2298" s="3"/>
    </row>
    <row x14ac:dyDescent="0.25" r="2299" customHeight="1" ht="16.5">
      <c r="A2299" s="5">
        <v>27402</v>
      </c>
      <c r="B2299" s="3" t="s">
        <v>7187</v>
      </c>
      <c r="C2299" s="3" t="s">
        <v>7188</v>
      </c>
      <c r="D2299" s="5">
        <v>22</v>
      </c>
      <c r="E2299" s="3" t="s">
        <v>75</v>
      </c>
      <c r="F2299" s="5">
        <v>2</v>
      </c>
      <c r="G2299" s="5">
        <v>1</v>
      </c>
      <c r="H2299" s="3" t="s">
        <v>3</v>
      </c>
      <c r="I2299" s="3" t="s">
        <v>4</v>
      </c>
      <c r="J2299" s="55"/>
      <c r="K2299" s="3"/>
      <c r="L2299" s="48">
        <v>1.8</v>
      </c>
      <c r="M2299" s="5">
        <v>54</v>
      </c>
      <c r="N2299" s="48">
        <v>1.664</v>
      </c>
      <c r="O2299" s="48">
        <v>34.9740933</v>
      </c>
      <c r="P2299" s="5">
        <v>28</v>
      </c>
      <c r="Q2299" s="3"/>
    </row>
    <row x14ac:dyDescent="0.25" r="2300" customHeight="1" ht="16.5">
      <c r="A2300" s="5">
        <v>27415</v>
      </c>
      <c r="B2300" s="3" t="s">
        <v>7189</v>
      </c>
      <c r="C2300" s="3" t="s">
        <v>7190</v>
      </c>
      <c r="D2300" s="5">
        <v>13</v>
      </c>
      <c r="E2300" s="3" t="s">
        <v>215</v>
      </c>
      <c r="F2300" s="5">
        <v>1</v>
      </c>
      <c r="G2300" s="5">
        <v>12</v>
      </c>
      <c r="H2300" s="3" t="s">
        <v>4</v>
      </c>
      <c r="I2300" s="3" t="s">
        <v>4</v>
      </c>
      <c r="J2300" s="5">
        <v>3</v>
      </c>
      <c r="K2300" s="3" t="s">
        <v>7191</v>
      </c>
      <c r="L2300" s="48">
        <v>2.5</v>
      </c>
      <c r="M2300" s="5">
        <v>69</v>
      </c>
      <c r="N2300" s="13"/>
      <c r="O2300" s="13"/>
      <c r="P2300" s="5">
        <v>63</v>
      </c>
      <c r="Q2300" s="3"/>
    </row>
    <row x14ac:dyDescent="0.25" r="2301" customHeight="1" ht="16.5">
      <c r="A2301" s="5">
        <v>27441</v>
      </c>
      <c r="B2301" s="3" t="s">
        <v>7192</v>
      </c>
      <c r="C2301" s="3" t="s">
        <v>7193</v>
      </c>
      <c r="D2301" s="5">
        <v>16</v>
      </c>
      <c r="E2301" s="3" t="s">
        <v>55</v>
      </c>
      <c r="F2301" s="5">
        <v>94</v>
      </c>
      <c r="G2301" s="5">
        <v>94</v>
      </c>
      <c r="H2301" s="3" t="s">
        <v>4</v>
      </c>
      <c r="I2301" s="3" t="s">
        <v>4</v>
      </c>
      <c r="J2301" s="5">
        <v>2</v>
      </c>
      <c r="K2301" s="3" t="s">
        <v>7194</v>
      </c>
      <c r="L2301" s="48">
        <v>2.4</v>
      </c>
      <c r="M2301" s="5">
        <v>63</v>
      </c>
      <c r="N2301" s="48">
        <v>1.829</v>
      </c>
      <c r="O2301" s="48">
        <v>45.952381</v>
      </c>
      <c r="P2301" s="5">
        <v>47</v>
      </c>
      <c r="Q2301" s="3"/>
    </row>
    <row x14ac:dyDescent="0.25" r="2302" customHeight="1" ht="16.5">
      <c r="A2302" s="5">
        <v>27722</v>
      </c>
      <c r="B2302" s="3" t="s">
        <v>7195</v>
      </c>
      <c r="C2302" s="3" t="s">
        <v>7196</v>
      </c>
      <c r="D2302" s="5">
        <v>21</v>
      </c>
      <c r="E2302" s="3" t="s">
        <v>60</v>
      </c>
      <c r="F2302" s="5">
        <v>5</v>
      </c>
      <c r="G2302" s="5">
        <v>36</v>
      </c>
      <c r="H2302" s="3" t="s">
        <v>4</v>
      </c>
      <c r="I2302" s="3" t="s">
        <v>4</v>
      </c>
      <c r="J2302" s="5">
        <v>2</v>
      </c>
      <c r="K2302" s="3" t="s">
        <v>7197</v>
      </c>
      <c r="L2302" s="48">
        <v>2.4</v>
      </c>
      <c r="M2302" s="5">
        <v>63</v>
      </c>
      <c r="N2302" s="48">
        <v>1.383</v>
      </c>
      <c r="O2302" s="48">
        <v>17.7536232</v>
      </c>
      <c r="P2302" s="5">
        <v>24</v>
      </c>
      <c r="Q2302" s="3"/>
    </row>
    <row x14ac:dyDescent="0.25" r="2303" customHeight="1" ht="16.5">
      <c r="A2303" s="5">
        <v>27824</v>
      </c>
      <c r="B2303" s="3" t="s">
        <v>7198</v>
      </c>
      <c r="C2303" s="3" t="s">
        <v>7199</v>
      </c>
      <c r="D2303" s="5">
        <v>8</v>
      </c>
      <c r="E2303" s="3" t="s">
        <v>64</v>
      </c>
      <c r="F2303" s="5">
        <v>3</v>
      </c>
      <c r="G2303" s="5">
        <v>10</v>
      </c>
      <c r="H2303" s="3" t="s">
        <v>4</v>
      </c>
      <c r="I2303" s="3" t="s">
        <v>4</v>
      </c>
      <c r="J2303" s="5">
        <v>2</v>
      </c>
      <c r="K2303" s="3" t="s">
        <v>7200</v>
      </c>
      <c r="L2303" s="48">
        <v>4.7</v>
      </c>
      <c r="M2303" s="5">
        <v>64</v>
      </c>
      <c r="N2303" s="48">
        <v>3.558</v>
      </c>
      <c r="O2303" s="48">
        <v>56.7622951</v>
      </c>
      <c r="P2303" s="5">
        <v>31</v>
      </c>
      <c r="Q2303" s="3"/>
    </row>
    <row x14ac:dyDescent="0.25" r="2304" customHeight="1" ht="16.5">
      <c r="A2304" s="5">
        <v>27908</v>
      </c>
      <c r="B2304" s="3" t="s">
        <v>1576</v>
      </c>
      <c r="C2304" s="3" t="s">
        <v>1577</v>
      </c>
      <c r="D2304" s="5">
        <v>15</v>
      </c>
      <c r="E2304" s="3" t="s">
        <v>82</v>
      </c>
      <c r="F2304" s="5">
        <v>20</v>
      </c>
      <c r="G2304" s="5">
        <v>27</v>
      </c>
      <c r="H2304" s="3" t="s">
        <v>3</v>
      </c>
      <c r="I2304" s="3" t="s">
        <v>4</v>
      </c>
      <c r="J2304" s="5">
        <v>2</v>
      </c>
      <c r="K2304" s="3" t="s">
        <v>1578</v>
      </c>
      <c r="L2304" s="48">
        <v>5.4</v>
      </c>
      <c r="M2304" s="5">
        <v>78</v>
      </c>
      <c r="N2304" s="48">
        <v>3.506</v>
      </c>
      <c r="O2304" s="48">
        <v>52.8481013</v>
      </c>
      <c r="P2304" s="5">
        <v>33</v>
      </c>
      <c r="Q2304" s="3"/>
    </row>
    <row x14ac:dyDescent="0.25" r="2305" customHeight="1" ht="16.5">
      <c r="A2305" s="5">
        <v>27915</v>
      </c>
      <c r="B2305" s="3" t="s">
        <v>7201</v>
      </c>
      <c r="C2305" s="3" t="s">
        <v>7202</v>
      </c>
      <c r="D2305" s="5">
        <v>24</v>
      </c>
      <c r="E2305" s="3" t="s">
        <v>281</v>
      </c>
      <c r="F2305" s="5">
        <v>2</v>
      </c>
      <c r="G2305" s="5">
        <v>3</v>
      </c>
      <c r="H2305" s="3" t="s">
        <v>4</v>
      </c>
      <c r="I2305" s="3" t="s">
        <v>4</v>
      </c>
      <c r="J2305" s="5">
        <v>3</v>
      </c>
      <c r="K2305" s="3" t="s">
        <v>7203</v>
      </c>
      <c r="L2305" s="48">
        <v>3.1</v>
      </c>
      <c r="M2305" s="5">
        <v>63</v>
      </c>
      <c r="N2305" s="48">
        <v>1.946</v>
      </c>
      <c r="O2305" s="48">
        <v>29.3103448</v>
      </c>
      <c r="P2305" s="5">
        <v>19</v>
      </c>
      <c r="Q2305" s="3"/>
    </row>
    <row x14ac:dyDescent="0.25" r="2306" customHeight="1" ht="16.5">
      <c r="A2306" s="5">
        <v>27994</v>
      </c>
      <c r="B2306" s="3" t="s">
        <v>7204</v>
      </c>
      <c r="C2306" s="3" t="s">
        <v>7205</v>
      </c>
      <c r="D2306" s="5">
        <v>10</v>
      </c>
      <c r="E2306" s="3" t="s">
        <v>1859</v>
      </c>
      <c r="F2306" s="5">
        <v>1</v>
      </c>
      <c r="G2306" s="5">
        <v>61</v>
      </c>
      <c r="H2306" s="3" t="s">
        <v>4</v>
      </c>
      <c r="I2306" s="3" t="s">
        <v>4</v>
      </c>
      <c r="J2306" s="5">
        <v>3</v>
      </c>
      <c r="K2306" s="3" t="s">
        <v>7206</v>
      </c>
      <c r="L2306" s="48">
        <v>2.7</v>
      </c>
      <c r="M2306" s="5">
        <v>65</v>
      </c>
      <c r="N2306" s="48">
        <v>0.854</v>
      </c>
      <c r="O2306" s="48">
        <v>17.8321678</v>
      </c>
      <c r="P2306" s="5">
        <v>40</v>
      </c>
      <c r="Q2306" s="3"/>
    </row>
    <row x14ac:dyDescent="0.25" r="2307" customHeight="1" ht="16.5">
      <c r="A2307" s="5">
        <v>28064</v>
      </c>
      <c r="B2307" s="3" t="s">
        <v>1566</v>
      </c>
      <c r="C2307" s="3" t="s">
        <v>1567</v>
      </c>
      <c r="D2307" s="5">
        <v>15</v>
      </c>
      <c r="E2307" s="3" t="s">
        <v>82</v>
      </c>
      <c r="F2307" s="5">
        <v>17</v>
      </c>
      <c r="G2307" s="5">
        <v>31</v>
      </c>
      <c r="H2307" s="3" t="s">
        <v>4</v>
      </c>
      <c r="I2307" s="3" t="s">
        <v>4</v>
      </c>
      <c r="J2307" s="5">
        <v>2</v>
      </c>
      <c r="K2307" s="3" t="s">
        <v>1568</v>
      </c>
      <c r="L2307" s="48">
        <v>5.8</v>
      </c>
      <c r="M2307" s="5">
        <v>64</v>
      </c>
      <c r="N2307" s="13"/>
      <c r="O2307" s="13"/>
      <c r="P2307" s="5">
        <v>53</v>
      </c>
      <c r="Q2307" s="3"/>
    </row>
    <row x14ac:dyDescent="0.25" r="2308" customHeight="1" ht="16.5">
      <c r="A2308" s="5">
        <v>29679</v>
      </c>
      <c r="B2308" s="3" t="s">
        <v>7207</v>
      </c>
      <c r="C2308" s="3" t="s">
        <v>7208</v>
      </c>
      <c r="D2308" s="5">
        <v>46</v>
      </c>
      <c r="E2308" s="3" t="s">
        <v>795</v>
      </c>
      <c r="F2308" s="5">
        <v>1</v>
      </c>
      <c r="G2308" s="5">
        <v>84</v>
      </c>
      <c r="H2308" s="3" t="s">
        <v>4</v>
      </c>
      <c r="I2308" s="3" t="s">
        <v>4</v>
      </c>
      <c r="J2308" s="55"/>
      <c r="K2308" s="3"/>
      <c r="L2308" s="13"/>
      <c r="M2308" s="7"/>
      <c r="N2308" s="13"/>
      <c r="O2308" s="13"/>
      <c r="P2308" s="5">
        <v>5</v>
      </c>
      <c r="Q2308" s="3"/>
    </row>
    <row x14ac:dyDescent="0.25" r="2309" customHeight="1" ht="16.5">
      <c r="A2309" s="5">
        <v>29993</v>
      </c>
      <c r="B2309" s="3" t="s">
        <v>7209</v>
      </c>
      <c r="C2309" s="3" t="s">
        <v>7210</v>
      </c>
      <c r="D2309" s="5">
        <v>12</v>
      </c>
      <c r="E2309" s="3" t="s">
        <v>912</v>
      </c>
      <c r="F2309" s="5">
        <v>8</v>
      </c>
      <c r="G2309" s="5">
        <v>76</v>
      </c>
      <c r="H2309" s="3" t="s">
        <v>5</v>
      </c>
      <c r="I2309" s="3" t="s">
        <v>4</v>
      </c>
      <c r="J2309" s="5">
        <v>3</v>
      </c>
      <c r="K2309" s="3" t="s">
        <v>7211</v>
      </c>
      <c r="L2309" s="48">
        <v>3.5</v>
      </c>
      <c r="M2309" s="5">
        <v>62</v>
      </c>
      <c r="N2309" s="48">
        <v>3.057</v>
      </c>
      <c r="O2309" s="48">
        <v>58.1210191</v>
      </c>
      <c r="P2309" s="5">
        <v>72</v>
      </c>
      <c r="Q2309" s="3"/>
    </row>
    <row x14ac:dyDescent="0.25" r="2310" customHeight="1" ht="16.5">
      <c r="A2310" s="5">
        <v>30080</v>
      </c>
      <c r="B2310" s="3" t="s">
        <v>7212</v>
      </c>
      <c r="C2310" s="3" t="s">
        <v>7213</v>
      </c>
      <c r="D2310" s="5">
        <v>15</v>
      </c>
      <c r="E2310" s="3" t="s">
        <v>82</v>
      </c>
      <c r="F2310" s="5">
        <v>9</v>
      </c>
      <c r="G2310" s="5">
        <v>30</v>
      </c>
      <c r="H2310" s="3" t="s">
        <v>4</v>
      </c>
      <c r="I2310" s="3" t="s">
        <v>4</v>
      </c>
      <c r="J2310" s="5">
        <v>3</v>
      </c>
      <c r="K2310" s="3" t="s">
        <v>7214</v>
      </c>
      <c r="L2310" s="48">
        <v>3.9</v>
      </c>
      <c r="M2310" s="5">
        <v>62</v>
      </c>
      <c r="N2310" s="48">
        <v>2.456</v>
      </c>
      <c r="O2310" s="48">
        <v>62.9533679</v>
      </c>
      <c r="P2310" s="5">
        <v>25</v>
      </c>
      <c r="Q2310" s="3"/>
    </row>
    <row x14ac:dyDescent="0.25" r="2311" customHeight="1" ht="16.5">
      <c r="A2311" s="5">
        <v>30082</v>
      </c>
      <c r="B2311" s="3" t="s">
        <v>7215</v>
      </c>
      <c r="C2311" s="3" t="s">
        <v>7216</v>
      </c>
      <c r="D2311" s="5">
        <v>4</v>
      </c>
      <c r="E2311" s="3" t="s">
        <v>243</v>
      </c>
      <c r="F2311" s="5">
        <v>3</v>
      </c>
      <c r="G2311" s="5">
        <v>19</v>
      </c>
      <c r="H2311" s="3" t="s">
        <v>4</v>
      </c>
      <c r="I2311" s="3" t="s">
        <v>4</v>
      </c>
      <c r="J2311" s="5">
        <v>3</v>
      </c>
      <c r="K2311" s="3" t="s">
        <v>7217</v>
      </c>
      <c r="L2311" s="48">
        <v>4.7</v>
      </c>
      <c r="M2311" s="5">
        <v>74</v>
      </c>
      <c r="N2311" s="48">
        <v>2.807</v>
      </c>
      <c r="O2311" s="48">
        <v>53.2786885</v>
      </c>
      <c r="P2311" s="5">
        <v>2</v>
      </c>
      <c r="Q2311" s="3"/>
    </row>
    <row x14ac:dyDescent="0.25" r="2312" customHeight="1" ht="16.5">
      <c r="A2312" s="5">
        <v>30163</v>
      </c>
      <c r="B2312" s="3" t="s">
        <v>1842</v>
      </c>
      <c r="C2312" s="3" t="s">
        <v>1843</v>
      </c>
      <c r="D2312" s="5">
        <v>22</v>
      </c>
      <c r="E2312" s="3" t="s">
        <v>75</v>
      </c>
      <c r="F2312" s="5">
        <v>5</v>
      </c>
      <c r="G2312" s="5">
        <v>1</v>
      </c>
      <c r="H2312" s="3" t="s">
        <v>3</v>
      </c>
      <c r="I2312" s="3" t="s">
        <v>4</v>
      </c>
      <c r="J2312" s="5">
        <v>3</v>
      </c>
      <c r="K2312" s="3" t="s">
        <v>1844</v>
      </c>
      <c r="L2312" s="48">
        <v>3.6</v>
      </c>
      <c r="M2312" s="5">
        <v>52</v>
      </c>
      <c r="N2312" s="13"/>
      <c r="O2312" s="13"/>
      <c r="P2312" s="5">
        <v>30</v>
      </c>
      <c r="Q2312" s="3"/>
    </row>
    <row x14ac:dyDescent="0.25" r="2313" customHeight="1" ht="16.5">
      <c r="A2313" s="5">
        <v>30462</v>
      </c>
      <c r="B2313" s="3" t="s">
        <v>7218</v>
      </c>
      <c r="C2313" s="3" t="s">
        <v>7219</v>
      </c>
      <c r="D2313" s="5">
        <v>46</v>
      </c>
      <c r="E2313" s="3" t="s">
        <v>795</v>
      </c>
      <c r="F2313" s="5">
        <v>1</v>
      </c>
      <c r="G2313" s="5">
        <v>205</v>
      </c>
      <c r="H2313" s="3" t="s">
        <v>4</v>
      </c>
      <c r="I2313" s="3" t="s">
        <v>4</v>
      </c>
      <c r="J2313" s="55"/>
      <c r="K2313" s="3"/>
      <c r="L2313" s="13"/>
      <c r="M2313" s="7"/>
      <c r="N2313" s="13"/>
      <c r="O2313" s="13"/>
      <c r="P2313" s="5">
        <v>5</v>
      </c>
      <c r="Q2313" s="3"/>
    </row>
    <row x14ac:dyDescent="0.25" r="2314" customHeight="1" ht="16.5">
      <c r="A2314" s="5">
        <v>30609</v>
      </c>
      <c r="B2314" s="3" t="s">
        <v>7220</v>
      </c>
      <c r="C2314" s="3" t="s">
        <v>7221</v>
      </c>
      <c r="D2314" s="5">
        <v>37</v>
      </c>
      <c r="E2314" s="3" t="s">
        <v>446</v>
      </c>
      <c r="F2314" s="5">
        <v>2</v>
      </c>
      <c r="G2314" s="5">
        <v>95</v>
      </c>
      <c r="H2314" s="3" t="s">
        <v>3</v>
      </c>
      <c r="I2314" s="3" t="s">
        <v>4</v>
      </c>
      <c r="J2314" s="55"/>
      <c r="K2314" s="3"/>
      <c r="L2314" s="13"/>
      <c r="M2314" s="7"/>
      <c r="N2314" s="13"/>
      <c r="O2314" s="13"/>
      <c r="P2314" s="5">
        <v>12</v>
      </c>
      <c r="Q2314" s="3"/>
    </row>
    <row x14ac:dyDescent="0.25" r="2315" customHeight="1" ht="16.5">
      <c r="A2315" s="5">
        <v>32086</v>
      </c>
      <c r="B2315" s="3" t="s">
        <v>7222</v>
      </c>
      <c r="C2315" s="3" t="s">
        <v>7223</v>
      </c>
      <c r="D2315" s="5">
        <v>37</v>
      </c>
      <c r="E2315" s="3" t="s">
        <v>446</v>
      </c>
      <c r="F2315" s="5">
        <v>2</v>
      </c>
      <c r="G2315" s="5">
        <v>16</v>
      </c>
      <c r="H2315" s="3" t="s">
        <v>2</v>
      </c>
      <c r="I2315" s="3" t="s">
        <v>4</v>
      </c>
      <c r="J2315" s="5">
        <v>2</v>
      </c>
      <c r="K2315" s="3" t="s">
        <v>7224</v>
      </c>
      <c r="L2315" s="13"/>
      <c r="M2315" s="7"/>
      <c r="N2315" s="13"/>
      <c r="O2315" s="13"/>
      <c r="P2315" s="5">
        <v>11</v>
      </c>
      <c r="Q2315" s="3"/>
    </row>
    <row x14ac:dyDescent="0.25" r="2316" customHeight="1" ht="16.5">
      <c r="A2316" s="5">
        <v>32520</v>
      </c>
      <c r="B2316" s="3" t="s">
        <v>1264</v>
      </c>
      <c r="C2316" s="3" t="s">
        <v>1265</v>
      </c>
      <c r="D2316" s="5">
        <v>8</v>
      </c>
      <c r="E2316" s="3" t="s">
        <v>64</v>
      </c>
      <c r="F2316" s="5">
        <v>19</v>
      </c>
      <c r="G2316" s="5">
        <v>31</v>
      </c>
      <c r="H2316" s="3" t="s">
        <v>4</v>
      </c>
      <c r="I2316" s="3" t="s">
        <v>4</v>
      </c>
      <c r="J2316" s="5">
        <v>3</v>
      </c>
      <c r="K2316" s="3" t="s">
        <v>1266</v>
      </c>
      <c r="L2316" s="48">
        <v>4.1</v>
      </c>
      <c r="M2316" s="5">
        <v>68</v>
      </c>
      <c r="N2316" s="48">
        <v>2.512</v>
      </c>
      <c r="O2316" s="48">
        <v>56.7307692</v>
      </c>
      <c r="P2316" s="5">
        <v>57</v>
      </c>
      <c r="Q2316" s="3"/>
    </row>
    <row x14ac:dyDescent="0.25" r="2317" customHeight="1" ht="16.5">
      <c r="A2317" s="5">
        <v>33317</v>
      </c>
      <c r="B2317" s="3" t="s">
        <v>7225</v>
      </c>
      <c r="C2317" s="3" t="s">
        <v>7226</v>
      </c>
      <c r="D2317" s="5">
        <v>20</v>
      </c>
      <c r="E2317" s="3" t="s">
        <v>265</v>
      </c>
      <c r="F2317" s="5">
        <v>1</v>
      </c>
      <c r="G2317" s="5">
        <v>1</v>
      </c>
      <c r="H2317" s="3" t="s">
        <v>5</v>
      </c>
      <c r="I2317" s="3" t="s">
        <v>4</v>
      </c>
      <c r="J2317" s="55"/>
      <c r="K2317" s="3"/>
      <c r="L2317" s="48">
        <v>1.4</v>
      </c>
      <c r="M2317" s="5">
        <v>61</v>
      </c>
      <c r="N2317" s="13"/>
      <c r="O2317" s="13"/>
      <c r="P2317" s="5">
        <v>12</v>
      </c>
      <c r="Q2317" s="3"/>
    </row>
    <row x14ac:dyDescent="0.25" r="2318" customHeight="1" ht="16.5">
      <c r="A2318" s="5">
        <v>33821</v>
      </c>
      <c r="B2318" s="3" t="s">
        <v>7227</v>
      </c>
      <c r="C2318" s="3" t="s">
        <v>7228</v>
      </c>
      <c r="D2318" s="5">
        <v>16</v>
      </c>
      <c r="E2318" s="3" t="s">
        <v>55</v>
      </c>
      <c r="F2318" s="5">
        <v>1</v>
      </c>
      <c r="G2318" s="5">
        <v>1</v>
      </c>
      <c r="H2318" s="3" t="s">
        <v>4</v>
      </c>
      <c r="I2318" s="3" t="s">
        <v>4</v>
      </c>
      <c r="J2318" s="55"/>
      <c r="K2318" s="3"/>
      <c r="L2318" s="48">
        <v>3.3</v>
      </c>
      <c r="M2318" s="5">
        <v>64</v>
      </c>
      <c r="N2318" s="13"/>
      <c r="O2318" s="13"/>
      <c r="P2318" s="5">
        <v>21</v>
      </c>
      <c r="Q2318" s="3"/>
    </row>
    <row x14ac:dyDescent="0.25" r="2319" customHeight="1" ht="16.5">
      <c r="A2319" s="5">
        <v>34431</v>
      </c>
      <c r="B2319" s="3" t="s">
        <v>7229</v>
      </c>
      <c r="C2319" s="3" t="s">
        <v>7230</v>
      </c>
      <c r="D2319" s="5">
        <v>6</v>
      </c>
      <c r="E2319" s="3" t="s">
        <v>56</v>
      </c>
      <c r="F2319" s="5">
        <v>1</v>
      </c>
      <c r="G2319" s="5">
        <v>2</v>
      </c>
      <c r="H2319" s="3" t="s">
        <v>4</v>
      </c>
      <c r="I2319" s="3" t="s">
        <v>4</v>
      </c>
      <c r="J2319" s="5">
        <v>3</v>
      </c>
      <c r="K2319" s="3" t="s">
        <v>7231</v>
      </c>
      <c r="L2319" s="48">
        <v>4.7</v>
      </c>
      <c r="M2319" s="5">
        <v>64</v>
      </c>
      <c r="N2319" s="48">
        <v>2.6</v>
      </c>
      <c r="O2319" s="48">
        <v>32.1721311</v>
      </c>
      <c r="P2319" s="7"/>
      <c r="Q2319" s="3"/>
    </row>
    <row x14ac:dyDescent="0.25" r="2320" customHeight="1" ht="16.5">
      <c r="A2320" s="5">
        <v>35445</v>
      </c>
      <c r="B2320" s="3" t="s">
        <v>7232</v>
      </c>
      <c r="C2320" s="3" t="s">
        <v>7233</v>
      </c>
      <c r="D2320" s="5">
        <v>38</v>
      </c>
      <c r="E2320" s="3" t="s">
        <v>127</v>
      </c>
      <c r="F2320" s="5">
        <v>1</v>
      </c>
      <c r="G2320" s="5">
        <v>233</v>
      </c>
      <c r="H2320" s="3"/>
      <c r="I2320" s="3" t="s">
        <v>4</v>
      </c>
      <c r="J2320" s="55"/>
      <c r="K2320" s="3"/>
      <c r="L2320" s="13"/>
      <c r="M2320" s="7"/>
      <c r="N2320" s="13"/>
      <c r="O2320" s="13"/>
      <c r="P2320" s="5">
        <v>9</v>
      </c>
      <c r="Q2320" s="3"/>
    </row>
    <row x14ac:dyDescent="0.25" r="2321" customHeight="1" ht="16.5">
      <c r="A2321" s="5">
        <v>36238</v>
      </c>
      <c r="B2321" s="3" t="s">
        <v>7234</v>
      </c>
      <c r="C2321" s="3" t="s">
        <v>7235</v>
      </c>
      <c r="D2321" s="5">
        <v>18</v>
      </c>
      <c r="E2321" s="3" t="s">
        <v>196</v>
      </c>
      <c r="F2321" s="5">
        <v>1</v>
      </c>
      <c r="G2321" s="5">
        <v>7</v>
      </c>
      <c r="H2321" s="3" t="s">
        <v>4</v>
      </c>
      <c r="I2321" s="3" t="s">
        <v>4</v>
      </c>
      <c r="J2321" s="5">
        <v>2</v>
      </c>
      <c r="K2321" s="3" t="s">
        <v>7236</v>
      </c>
      <c r="L2321" s="5">
        <v>3</v>
      </c>
      <c r="M2321" s="5">
        <v>67</v>
      </c>
      <c r="N2321" s="13"/>
      <c r="O2321" s="13"/>
      <c r="P2321" s="5">
        <v>15</v>
      </c>
      <c r="Q2321" s="3"/>
    </row>
    <row x14ac:dyDescent="0.25" r="2322" customHeight="1" ht="16.5">
      <c r="A2322" s="5">
        <v>36441</v>
      </c>
      <c r="B2322" s="3" t="s">
        <v>7237</v>
      </c>
      <c r="C2322" s="3" t="s">
        <v>7238</v>
      </c>
      <c r="D2322" s="5">
        <v>15</v>
      </c>
      <c r="E2322" s="3" t="s">
        <v>82</v>
      </c>
      <c r="F2322" s="5">
        <v>23</v>
      </c>
      <c r="G2322" s="5">
        <v>78</v>
      </c>
      <c r="H2322" s="3" t="s">
        <v>4</v>
      </c>
      <c r="I2322" s="3" t="s">
        <v>4</v>
      </c>
      <c r="J2322" s="5">
        <v>2</v>
      </c>
      <c r="K2322" s="3" t="s">
        <v>7239</v>
      </c>
      <c r="L2322" s="48">
        <v>3.4</v>
      </c>
      <c r="M2322" s="5">
        <v>50</v>
      </c>
      <c r="N2322" s="48">
        <v>3.644</v>
      </c>
      <c r="O2322" s="48">
        <v>62.5874126</v>
      </c>
      <c r="P2322" s="5">
        <v>55</v>
      </c>
      <c r="Q2322" s="3"/>
    </row>
    <row x14ac:dyDescent="0.25" r="2323" customHeight="1" ht="16.5">
      <c r="A2323" s="5">
        <v>36630</v>
      </c>
      <c r="B2323" s="3" t="s">
        <v>7240</v>
      </c>
      <c r="C2323" s="3" t="s">
        <v>7241</v>
      </c>
      <c r="D2323" s="5">
        <v>37</v>
      </c>
      <c r="E2323" s="3" t="s">
        <v>446</v>
      </c>
      <c r="F2323" s="5">
        <v>1</v>
      </c>
      <c r="G2323" s="5">
        <v>46</v>
      </c>
      <c r="H2323" s="3" t="s">
        <v>3</v>
      </c>
      <c r="I2323" s="3" t="s">
        <v>4</v>
      </c>
      <c r="J2323" s="55"/>
      <c r="K2323" s="3"/>
      <c r="L2323" s="13"/>
      <c r="M2323" s="7"/>
      <c r="N2323" s="13"/>
      <c r="O2323" s="13"/>
      <c r="P2323" s="5">
        <v>11</v>
      </c>
      <c r="Q2323" s="3"/>
    </row>
    <row x14ac:dyDescent="0.25" r="2324" customHeight="1" ht="16.5">
      <c r="A2324" s="5">
        <v>36818</v>
      </c>
      <c r="B2324" s="3" t="s">
        <v>7242</v>
      </c>
      <c r="C2324" s="3" t="s">
        <v>7243</v>
      </c>
      <c r="D2324" s="5">
        <v>8</v>
      </c>
      <c r="E2324" s="3" t="s">
        <v>64</v>
      </c>
      <c r="F2324" s="5">
        <v>1</v>
      </c>
      <c r="G2324" s="5">
        <v>1</v>
      </c>
      <c r="H2324" s="3" t="s">
        <v>4</v>
      </c>
      <c r="I2324" s="3" t="s">
        <v>4</v>
      </c>
      <c r="J2324" s="5">
        <v>3</v>
      </c>
      <c r="K2324" s="3" t="s">
        <v>7244</v>
      </c>
      <c r="L2324" s="48">
        <v>4.6</v>
      </c>
      <c r="M2324" s="5">
        <v>71</v>
      </c>
      <c r="N2324" s="13"/>
      <c r="O2324" s="13"/>
      <c r="P2324" s="5">
        <v>17</v>
      </c>
      <c r="Q2324" s="3"/>
    </row>
    <row x14ac:dyDescent="0.25" r="2325" customHeight="1" ht="16.5">
      <c r="A2325" s="5">
        <v>37084</v>
      </c>
      <c r="B2325" s="3" t="s">
        <v>7245</v>
      </c>
      <c r="C2325" s="3" t="s">
        <v>7246</v>
      </c>
      <c r="D2325" s="5">
        <v>16</v>
      </c>
      <c r="E2325" s="3" t="s">
        <v>55</v>
      </c>
      <c r="F2325" s="5">
        <v>18</v>
      </c>
      <c r="G2325" s="5">
        <v>18</v>
      </c>
      <c r="H2325" s="3" t="s">
        <v>4</v>
      </c>
      <c r="I2325" s="3" t="s">
        <v>4</v>
      </c>
      <c r="J2325" s="5">
        <v>3</v>
      </c>
      <c r="K2325" s="3" t="s">
        <v>7247</v>
      </c>
      <c r="L2325" s="48">
        <v>3.9</v>
      </c>
      <c r="M2325" s="5">
        <v>71</v>
      </c>
      <c r="N2325" s="13"/>
      <c r="O2325" s="13"/>
      <c r="P2325" s="5">
        <v>46</v>
      </c>
      <c r="Q2325" s="3"/>
    </row>
    <row x14ac:dyDescent="0.25" r="2326" customHeight="1" ht="16.5">
      <c r="A2326" s="5">
        <v>37297</v>
      </c>
      <c r="B2326" s="3" t="s">
        <v>7248</v>
      </c>
      <c r="C2326" s="3" t="s">
        <v>7249</v>
      </c>
      <c r="D2326" s="5">
        <v>6</v>
      </c>
      <c r="E2326" s="3" t="s">
        <v>56</v>
      </c>
      <c r="F2326" s="5">
        <v>3</v>
      </c>
      <c r="G2326" s="5">
        <v>4</v>
      </c>
      <c r="H2326" s="3" t="s">
        <v>4</v>
      </c>
      <c r="I2326" s="3" t="s">
        <v>4</v>
      </c>
      <c r="J2326" s="5">
        <v>3</v>
      </c>
      <c r="K2326" s="3" t="s">
        <v>7250</v>
      </c>
      <c r="L2326" s="48">
        <v>3.7</v>
      </c>
      <c r="M2326" s="5">
        <v>67</v>
      </c>
      <c r="N2326" s="48">
        <v>2.064</v>
      </c>
      <c r="O2326" s="48">
        <v>73.8095238</v>
      </c>
      <c r="P2326" s="5">
        <v>19</v>
      </c>
      <c r="Q2326" s="3"/>
    </row>
    <row x14ac:dyDescent="0.25" r="2327" customHeight="1" ht="16.5">
      <c r="A2327" s="5">
        <v>37550</v>
      </c>
      <c r="B2327" s="3" t="s">
        <v>7251</v>
      </c>
      <c r="C2327" s="3" t="s">
        <v>7252</v>
      </c>
      <c r="D2327" s="5">
        <v>6</v>
      </c>
      <c r="E2327" s="3" t="s">
        <v>56</v>
      </c>
      <c r="F2327" s="5">
        <v>12</v>
      </c>
      <c r="G2327" s="5">
        <v>82</v>
      </c>
      <c r="H2327" s="3" t="s">
        <v>4</v>
      </c>
      <c r="I2327" s="3" t="s">
        <v>4</v>
      </c>
      <c r="J2327" s="5">
        <v>3</v>
      </c>
      <c r="K2327" s="3" t="s">
        <v>7253</v>
      </c>
      <c r="L2327" s="48">
        <v>3.6</v>
      </c>
      <c r="M2327" s="5">
        <v>46</v>
      </c>
      <c r="N2327" s="48">
        <v>3.759</v>
      </c>
      <c r="O2327" s="48">
        <v>70.3389831</v>
      </c>
      <c r="P2327" s="5">
        <v>40</v>
      </c>
      <c r="Q2327" s="3"/>
    </row>
    <row x14ac:dyDescent="0.25" r="2328" customHeight="1" ht="16.5">
      <c r="A2328" s="5">
        <v>37605</v>
      </c>
      <c r="B2328" s="3" t="s">
        <v>7254</v>
      </c>
      <c r="C2328" s="3" t="s">
        <v>7255</v>
      </c>
      <c r="D2328" s="5">
        <v>7</v>
      </c>
      <c r="E2328" s="3" t="s">
        <v>1210</v>
      </c>
      <c r="F2328" s="5">
        <v>2</v>
      </c>
      <c r="G2328" s="5">
        <v>20</v>
      </c>
      <c r="H2328" s="3" t="s">
        <v>4</v>
      </c>
      <c r="I2328" s="3" t="s">
        <v>4</v>
      </c>
      <c r="J2328" s="5">
        <v>3</v>
      </c>
      <c r="K2328" s="3" t="s">
        <v>7256</v>
      </c>
      <c r="L2328" s="48">
        <v>4.1</v>
      </c>
      <c r="M2328" s="5">
        <v>70</v>
      </c>
      <c r="N2328" s="48">
        <v>1.903</v>
      </c>
      <c r="O2328" s="5">
        <v>50</v>
      </c>
      <c r="P2328" s="5">
        <v>37</v>
      </c>
      <c r="Q2328" s="3"/>
    </row>
    <row x14ac:dyDescent="0.25" r="2329" customHeight="1" ht="16.5">
      <c r="A2329" s="5">
        <v>37682</v>
      </c>
      <c r="B2329" s="3" t="s">
        <v>1175</v>
      </c>
      <c r="C2329" s="3" t="s">
        <v>1176</v>
      </c>
      <c r="D2329" s="5">
        <v>15</v>
      </c>
      <c r="E2329" s="3" t="s">
        <v>82</v>
      </c>
      <c r="F2329" s="5">
        <v>4</v>
      </c>
      <c r="G2329" s="5">
        <v>7</v>
      </c>
      <c r="H2329" s="3" t="s">
        <v>4</v>
      </c>
      <c r="I2329" s="3" t="s">
        <v>4</v>
      </c>
      <c r="J2329" s="5">
        <v>2</v>
      </c>
      <c r="K2329" s="3" t="s">
        <v>1177</v>
      </c>
      <c r="L2329" s="5">
        <v>3</v>
      </c>
      <c r="M2329" s="5">
        <v>67</v>
      </c>
      <c r="N2329" s="48">
        <v>1.97</v>
      </c>
      <c r="O2329" s="48">
        <v>43.3823529</v>
      </c>
      <c r="P2329" s="5">
        <v>29</v>
      </c>
      <c r="Q2329" s="3"/>
    </row>
    <row x14ac:dyDescent="0.25" r="2330" customHeight="1" ht="16.5">
      <c r="A2330" s="5">
        <v>37810</v>
      </c>
      <c r="B2330" s="3" t="s">
        <v>7257</v>
      </c>
      <c r="C2330" s="3" t="s">
        <v>7258</v>
      </c>
      <c r="D2330" s="5">
        <v>22</v>
      </c>
      <c r="E2330" s="3" t="s">
        <v>75</v>
      </c>
      <c r="F2330" s="5">
        <v>3</v>
      </c>
      <c r="G2330" s="5">
        <v>11</v>
      </c>
      <c r="H2330" s="3" t="s">
        <v>3</v>
      </c>
      <c r="I2330" s="3" t="s">
        <v>4</v>
      </c>
      <c r="J2330" s="5">
        <v>2</v>
      </c>
      <c r="K2330" s="3" t="s">
        <v>7259</v>
      </c>
      <c r="L2330" s="48">
        <v>3.7</v>
      </c>
      <c r="M2330" s="5">
        <v>79</v>
      </c>
      <c r="N2330" s="48">
        <v>2.899</v>
      </c>
      <c r="O2330" s="48">
        <v>71.2435233</v>
      </c>
      <c r="P2330" s="5">
        <v>27</v>
      </c>
      <c r="Q2330" s="3"/>
    </row>
    <row x14ac:dyDescent="0.25" r="2331" customHeight="1" ht="16.5">
      <c r="A2331" s="5">
        <v>39311</v>
      </c>
      <c r="B2331" s="3" t="s">
        <v>7260</v>
      </c>
      <c r="C2331" s="3" t="s">
        <v>7261</v>
      </c>
      <c r="D2331" s="5">
        <v>8</v>
      </c>
      <c r="E2331" s="3" t="s">
        <v>64</v>
      </c>
      <c r="F2331" s="5">
        <v>2</v>
      </c>
      <c r="G2331" s="5">
        <v>8</v>
      </c>
      <c r="H2331" s="3" t="s">
        <v>4</v>
      </c>
      <c r="I2331" s="3" t="s">
        <v>4</v>
      </c>
      <c r="J2331" s="55"/>
      <c r="K2331" s="3"/>
      <c r="L2331" s="48">
        <v>6.5</v>
      </c>
      <c r="M2331" s="5">
        <v>68</v>
      </c>
      <c r="N2331" s="13"/>
      <c r="O2331" s="13"/>
      <c r="P2331" s="5">
        <v>26</v>
      </c>
      <c r="Q2331" s="3"/>
    </row>
    <row x14ac:dyDescent="0.25" r="2332" customHeight="1" ht="16.5">
      <c r="A2332" s="5">
        <v>39683</v>
      </c>
      <c r="B2332" s="3" t="s">
        <v>7262</v>
      </c>
      <c r="C2332" s="3" t="s">
        <v>7263</v>
      </c>
      <c r="D2332" s="5">
        <v>3</v>
      </c>
      <c r="E2332" s="3" t="s">
        <v>146</v>
      </c>
      <c r="F2332" s="5">
        <v>1</v>
      </c>
      <c r="G2332" s="5">
        <v>43</v>
      </c>
      <c r="H2332" s="3" t="s">
        <v>4</v>
      </c>
      <c r="I2332" s="3" t="s">
        <v>4</v>
      </c>
      <c r="J2332" s="55"/>
      <c r="K2332" s="3"/>
      <c r="L2332" s="48">
        <v>3.9</v>
      </c>
      <c r="M2332" s="5">
        <v>73</v>
      </c>
      <c r="N2332" s="48">
        <v>1.668</v>
      </c>
      <c r="O2332" s="48">
        <v>47.6470588</v>
      </c>
      <c r="P2332" s="5">
        <v>38</v>
      </c>
      <c r="Q2332" s="3"/>
    </row>
    <row x14ac:dyDescent="0.25" r="2333" customHeight="1" ht="16.5">
      <c r="A2333" s="5">
        <v>40830</v>
      </c>
      <c r="B2333" s="3" t="s">
        <v>7264</v>
      </c>
      <c r="C2333" s="3" t="s">
        <v>7265</v>
      </c>
      <c r="D2333" s="5">
        <v>19</v>
      </c>
      <c r="E2333" s="3" t="s">
        <v>116</v>
      </c>
      <c r="F2333" s="5">
        <v>27</v>
      </c>
      <c r="G2333" s="5">
        <v>194</v>
      </c>
      <c r="H2333" s="3" t="s">
        <v>4</v>
      </c>
      <c r="I2333" s="3" t="s">
        <v>4</v>
      </c>
      <c r="J2333" s="5">
        <v>3</v>
      </c>
      <c r="K2333" s="3" t="s">
        <v>7266</v>
      </c>
      <c r="L2333" s="48">
        <v>2.9</v>
      </c>
      <c r="M2333" s="5">
        <v>65</v>
      </c>
      <c r="N2333" s="48">
        <v>1.407</v>
      </c>
      <c r="O2333" s="48">
        <v>15.5737705</v>
      </c>
      <c r="P2333" s="5">
        <v>27</v>
      </c>
      <c r="Q2333" s="3"/>
    </row>
    <row x14ac:dyDescent="0.25" r="2334" customHeight="1" ht="16.5">
      <c r="A2334" s="5">
        <v>43672</v>
      </c>
      <c r="B2334" s="3" t="s">
        <v>7267</v>
      </c>
      <c r="C2334" s="3" t="s">
        <v>7268</v>
      </c>
      <c r="D2334" s="5">
        <v>16</v>
      </c>
      <c r="E2334" s="3" t="s">
        <v>55</v>
      </c>
      <c r="F2334" s="5">
        <v>5</v>
      </c>
      <c r="G2334" s="5">
        <v>5</v>
      </c>
      <c r="H2334" s="3" t="s">
        <v>4</v>
      </c>
      <c r="I2334" s="3" t="s">
        <v>4</v>
      </c>
      <c r="J2334" s="5">
        <v>2</v>
      </c>
      <c r="K2334" s="3" t="s">
        <v>7269</v>
      </c>
      <c r="L2334" s="48">
        <v>3.9</v>
      </c>
      <c r="M2334" s="5">
        <v>71</v>
      </c>
      <c r="N2334" s="48">
        <v>2.341</v>
      </c>
      <c r="O2334" s="48">
        <v>46.1290323</v>
      </c>
      <c r="P2334" s="5">
        <v>27</v>
      </c>
      <c r="Q2334" s="3"/>
    </row>
    <row x14ac:dyDescent="0.25" r="2335" customHeight="1" ht="16.5">
      <c r="A2335" s="5">
        <v>44035</v>
      </c>
      <c r="B2335" s="3" t="s">
        <v>7270</v>
      </c>
      <c r="C2335" s="3" t="s">
        <v>7271</v>
      </c>
      <c r="D2335" s="5">
        <v>17</v>
      </c>
      <c r="E2335" s="3" t="s">
        <v>311</v>
      </c>
      <c r="F2335" s="5">
        <v>2</v>
      </c>
      <c r="G2335" s="5">
        <v>26</v>
      </c>
      <c r="H2335" s="3" t="s">
        <v>4</v>
      </c>
      <c r="I2335" s="3" t="s">
        <v>4</v>
      </c>
      <c r="J2335" s="55"/>
      <c r="K2335" s="3"/>
      <c r="L2335" s="48">
        <v>3.3</v>
      </c>
      <c r="M2335" s="5">
        <v>71</v>
      </c>
      <c r="N2335" s="13"/>
      <c r="O2335" s="13"/>
      <c r="P2335" s="5">
        <v>44</v>
      </c>
      <c r="Q2335" s="3"/>
    </row>
    <row x14ac:dyDescent="0.25" r="2336" customHeight="1" ht="16.5">
      <c r="A2336" s="5">
        <v>46097</v>
      </c>
      <c r="B2336" s="3" t="s">
        <v>7272</v>
      </c>
      <c r="C2336" s="3" t="s">
        <v>7273</v>
      </c>
      <c r="D2336" s="5">
        <v>45</v>
      </c>
      <c r="E2336" s="3" t="s">
        <v>324</v>
      </c>
      <c r="F2336" s="5">
        <v>1</v>
      </c>
      <c r="G2336" s="5">
        <v>7</v>
      </c>
      <c r="H2336" s="3" t="s">
        <v>2</v>
      </c>
      <c r="I2336" s="3" t="s">
        <v>4</v>
      </c>
      <c r="J2336" s="55"/>
      <c r="K2336" s="3"/>
      <c r="L2336" s="13"/>
      <c r="M2336" s="7"/>
      <c r="N2336" s="13"/>
      <c r="O2336" s="13"/>
      <c r="P2336" s="5">
        <v>9</v>
      </c>
      <c r="Q2336" s="3"/>
    </row>
    <row x14ac:dyDescent="0.25" r="2337" customHeight="1" ht="16.5">
      <c r="A2337" s="5">
        <v>47402</v>
      </c>
      <c r="B2337" s="3" t="s">
        <v>7274</v>
      </c>
      <c r="C2337" s="3" t="s">
        <v>7275</v>
      </c>
      <c r="D2337" s="5">
        <v>45</v>
      </c>
      <c r="E2337" s="3" t="s">
        <v>324</v>
      </c>
      <c r="F2337" s="5">
        <v>5</v>
      </c>
      <c r="G2337" s="5">
        <v>26</v>
      </c>
      <c r="H2337" s="3" t="s">
        <v>2</v>
      </c>
      <c r="I2337" s="3" t="s">
        <v>4</v>
      </c>
      <c r="J2337" s="5">
        <v>3</v>
      </c>
      <c r="K2337" s="3" t="s">
        <v>7276</v>
      </c>
      <c r="L2337" s="13"/>
      <c r="M2337" s="7"/>
      <c r="N2337" s="13"/>
      <c r="O2337" s="13"/>
      <c r="P2337" s="5">
        <v>19</v>
      </c>
      <c r="Q2337" s="3"/>
    </row>
    <row x14ac:dyDescent="0.25" r="2338" customHeight="1" ht="16.5">
      <c r="A2338" s="5">
        <v>48636</v>
      </c>
      <c r="B2338" s="3" t="s">
        <v>7277</v>
      </c>
      <c r="C2338" s="3" t="s">
        <v>7278</v>
      </c>
      <c r="D2338" s="5">
        <v>16</v>
      </c>
      <c r="E2338" s="3" t="s">
        <v>55</v>
      </c>
      <c r="F2338" s="5">
        <v>1</v>
      </c>
      <c r="G2338" s="5">
        <v>1</v>
      </c>
      <c r="H2338" s="3" t="s">
        <v>4</v>
      </c>
      <c r="I2338" s="3" t="s">
        <v>4</v>
      </c>
      <c r="J2338" s="55"/>
      <c r="K2338" s="3"/>
      <c r="L2338" s="48">
        <v>2.8</v>
      </c>
      <c r="M2338" s="5">
        <v>73</v>
      </c>
      <c r="N2338" s="48">
        <v>1.553</v>
      </c>
      <c r="O2338" s="48">
        <v>33.8709677</v>
      </c>
      <c r="P2338" s="5">
        <v>19</v>
      </c>
      <c r="Q2338" s="3"/>
    </row>
    <row x14ac:dyDescent="0.25" r="2339" customHeight="1" ht="16.5">
      <c r="A2339" s="5">
        <v>48656</v>
      </c>
      <c r="B2339" s="3" t="s">
        <v>7279</v>
      </c>
      <c r="C2339" s="3" t="s">
        <v>7280</v>
      </c>
      <c r="D2339" s="5">
        <v>19</v>
      </c>
      <c r="E2339" s="3" t="s">
        <v>116</v>
      </c>
      <c r="F2339" s="5">
        <v>2</v>
      </c>
      <c r="G2339" s="5">
        <v>15</v>
      </c>
      <c r="H2339" s="3" t="s">
        <v>4</v>
      </c>
      <c r="I2339" s="3" t="s">
        <v>4</v>
      </c>
      <c r="J2339" s="55"/>
      <c r="K2339" s="3"/>
      <c r="L2339" s="48">
        <v>2.2</v>
      </c>
      <c r="M2339" s="5">
        <v>73</v>
      </c>
      <c r="N2339" s="13"/>
      <c r="O2339" s="13"/>
      <c r="P2339" s="5">
        <v>17</v>
      </c>
      <c r="Q2339" s="3"/>
    </row>
    <row x14ac:dyDescent="0.25" r="2340" customHeight="1" ht="16.5">
      <c r="A2340" s="5">
        <v>50541</v>
      </c>
      <c r="B2340" s="3" t="s">
        <v>7281</v>
      </c>
      <c r="C2340" s="3" t="s">
        <v>7282</v>
      </c>
      <c r="D2340" s="5">
        <v>27</v>
      </c>
      <c r="E2340" s="3" t="s">
        <v>2570</v>
      </c>
      <c r="F2340" s="5">
        <v>1</v>
      </c>
      <c r="G2340" s="5">
        <v>250</v>
      </c>
      <c r="H2340" s="3" t="s">
        <v>5</v>
      </c>
      <c r="I2340" s="3" t="s">
        <v>4</v>
      </c>
      <c r="J2340" s="55"/>
      <c r="K2340" s="3"/>
      <c r="L2340" s="13"/>
      <c r="M2340" s="7"/>
      <c r="N2340" s="13"/>
      <c r="O2340" s="13"/>
      <c r="P2340" s="5">
        <v>9</v>
      </c>
      <c r="Q2340" s="3"/>
    </row>
    <row x14ac:dyDescent="0.25" r="2341" customHeight="1" ht="16.5">
      <c r="A2341" s="5">
        <v>54818</v>
      </c>
      <c r="B2341" s="3" t="s">
        <v>7283</v>
      </c>
      <c r="C2341" s="3" t="s">
        <v>7284</v>
      </c>
      <c r="D2341" s="5">
        <v>38</v>
      </c>
      <c r="E2341" s="3" t="s">
        <v>127</v>
      </c>
      <c r="F2341" s="5">
        <v>6</v>
      </c>
      <c r="G2341" s="5">
        <v>59</v>
      </c>
      <c r="H2341" s="3"/>
      <c r="I2341" s="3" t="s">
        <v>4</v>
      </c>
      <c r="J2341" s="5">
        <v>3</v>
      </c>
      <c r="K2341" s="3" t="s">
        <v>7285</v>
      </c>
      <c r="L2341" s="13"/>
      <c r="M2341" s="7"/>
      <c r="N2341" s="13"/>
      <c r="O2341" s="13"/>
      <c r="P2341" s="5">
        <v>7</v>
      </c>
      <c r="Q2341" s="3"/>
    </row>
    <row x14ac:dyDescent="0.25" r="2342" customHeight="1" ht="16.5">
      <c r="A2342" s="5">
        <v>55044</v>
      </c>
      <c r="B2342" s="3" t="s">
        <v>7286</v>
      </c>
      <c r="C2342" s="3" t="s">
        <v>7287</v>
      </c>
      <c r="D2342" s="5">
        <v>21</v>
      </c>
      <c r="E2342" s="3" t="s">
        <v>60</v>
      </c>
      <c r="F2342" s="5">
        <v>6</v>
      </c>
      <c r="G2342" s="5">
        <v>30</v>
      </c>
      <c r="H2342" s="3" t="s">
        <v>4</v>
      </c>
      <c r="I2342" s="3" t="s">
        <v>4</v>
      </c>
      <c r="J2342" s="55"/>
      <c r="K2342" s="3"/>
      <c r="L2342" s="48">
        <v>2.8</v>
      </c>
      <c r="M2342" s="5">
        <v>72</v>
      </c>
      <c r="N2342" s="48">
        <v>1.821</v>
      </c>
      <c r="O2342" s="48">
        <v>61.0294118</v>
      </c>
      <c r="P2342" s="5">
        <v>43</v>
      </c>
      <c r="Q2342" s="3"/>
    </row>
    <row x14ac:dyDescent="0.25" r="2343" customHeight="1" ht="16.5">
      <c r="A2343" s="5">
        <v>89224</v>
      </c>
      <c r="B2343" s="3" t="s">
        <v>7288</v>
      </c>
      <c r="C2343" s="3" t="s">
        <v>7289</v>
      </c>
      <c r="D2343" s="5">
        <v>16</v>
      </c>
      <c r="E2343" s="3" t="s">
        <v>55</v>
      </c>
      <c r="F2343" s="5">
        <v>8</v>
      </c>
      <c r="G2343" s="5">
        <v>8</v>
      </c>
      <c r="H2343" s="3" t="s">
        <v>2</v>
      </c>
      <c r="I2343" s="3" t="s">
        <v>4</v>
      </c>
      <c r="J2343" s="5">
        <v>3</v>
      </c>
      <c r="K2343" s="3" t="s">
        <v>7290</v>
      </c>
      <c r="L2343" s="48">
        <v>3.5</v>
      </c>
      <c r="M2343" s="5">
        <v>90</v>
      </c>
      <c r="N2343" s="48">
        <v>1.913</v>
      </c>
      <c r="O2343" s="48">
        <v>38.7254902</v>
      </c>
      <c r="P2343" s="5">
        <v>26</v>
      </c>
      <c r="Q2343" s="3"/>
    </row>
    <row x14ac:dyDescent="0.25" r="2344" customHeight="1" ht="16.5">
      <c r="A2344" s="5">
        <v>90015</v>
      </c>
      <c r="B2344" s="3" t="s">
        <v>7291</v>
      </c>
      <c r="C2344" s="3" t="s">
        <v>7292</v>
      </c>
      <c r="D2344" s="5">
        <v>8</v>
      </c>
      <c r="E2344" s="3" t="s">
        <v>64</v>
      </c>
      <c r="F2344" s="5">
        <v>3</v>
      </c>
      <c r="G2344" s="5">
        <v>8</v>
      </c>
      <c r="H2344" s="3" t="s">
        <v>4</v>
      </c>
      <c r="I2344" s="3" t="s">
        <v>4</v>
      </c>
      <c r="J2344" s="5">
        <v>2</v>
      </c>
      <c r="K2344" s="3" t="s">
        <v>7293</v>
      </c>
      <c r="L2344" s="48">
        <v>4.3</v>
      </c>
      <c r="M2344" s="5">
        <v>66</v>
      </c>
      <c r="N2344" s="48">
        <v>4.167</v>
      </c>
      <c r="O2344" s="48">
        <v>70.6642066</v>
      </c>
      <c r="P2344" s="5">
        <v>23</v>
      </c>
      <c r="Q2344" s="3"/>
    </row>
    <row x14ac:dyDescent="0.25" r="2345" customHeight="1" ht="16.5">
      <c r="A2345" s="5">
        <v>91030</v>
      </c>
      <c r="B2345" s="3" t="s">
        <v>7294</v>
      </c>
      <c r="C2345" s="3" t="s">
        <v>7295</v>
      </c>
      <c r="D2345" s="5">
        <v>15</v>
      </c>
      <c r="E2345" s="3" t="s">
        <v>82</v>
      </c>
      <c r="F2345" s="5">
        <v>2</v>
      </c>
      <c r="G2345" s="5">
        <v>1</v>
      </c>
      <c r="H2345" s="3" t="s">
        <v>4</v>
      </c>
      <c r="I2345" s="3" t="s">
        <v>4</v>
      </c>
      <c r="J2345" s="55"/>
      <c r="K2345" s="3"/>
      <c r="L2345" s="48">
        <v>3.5</v>
      </c>
      <c r="M2345" s="5">
        <v>63</v>
      </c>
      <c r="N2345" s="48">
        <v>2.615</v>
      </c>
      <c r="O2345" s="48">
        <v>56.1594203</v>
      </c>
      <c r="P2345" s="5">
        <v>25</v>
      </c>
      <c r="Q2345" s="3"/>
    </row>
    <row x14ac:dyDescent="0.25" r="2346" customHeight="1" ht="16.5">
      <c r="A2346" s="5">
        <v>91315</v>
      </c>
      <c r="B2346" s="3" t="s">
        <v>7296</v>
      </c>
      <c r="C2346" s="3" t="s">
        <v>7297</v>
      </c>
      <c r="D2346" s="5">
        <v>38</v>
      </c>
      <c r="E2346" s="3" t="s">
        <v>127</v>
      </c>
      <c r="F2346" s="5">
        <v>2</v>
      </c>
      <c r="G2346" s="5">
        <v>47</v>
      </c>
      <c r="H2346" s="3"/>
      <c r="I2346" s="3" t="s">
        <v>4</v>
      </c>
      <c r="J2346" s="5">
        <v>3</v>
      </c>
      <c r="K2346" s="3" t="s">
        <v>7298</v>
      </c>
      <c r="L2346" s="13"/>
      <c r="M2346" s="7"/>
      <c r="N2346" s="13"/>
      <c r="O2346" s="13"/>
      <c r="P2346" s="5">
        <v>7</v>
      </c>
      <c r="Q2346" s="3"/>
    </row>
    <row x14ac:dyDescent="0.25" r="2347" customHeight="1" ht="16.5">
      <c r="A2347" s="5">
        <v>91511</v>
      </c>
      <c r="B2347" s="3" t="s">
        <v>7299</v>
      </c>
      <c r="C2347" s="3" t="s">
        <v>7300</v>
      </c>
      <c r="D2347" s="5">
        <v>18</v>
      </c>
      <c r="E2347" s="3" t="s">
        <v>196</v>
      </c>
      <c r="F2347" s="5">
        <v>1</v>
      </c>
      <c r="G2347" s="5">
        <v>3</v>
      </c>
      <c r="H2347" s="3" t="s">
        <v>4</v>
      </c>
      <c r="I2347" s="3" t="s">
        <v>4</v>
      </c>
      <c r="J2347" s="5">
        <v>3</v>
      </c>
      <c r="K2347" s="3" t="s">
        <v>7301</v>
      </c>
      <c r="L2347" s="48">
        <v>2.2</v>
      </c>
      <c r="M2347" s="5">
        <v>66</v>
      </c>
      <c r="N2347" s="13"/>
      <c r="O2347" s="13"/>
      <c r="P2347" s="5">
        <v>16</v>
      </c>
      <c r="Q2347" s="3"/>
    </row>
    <row x14ac:dyDescent="0.25" r="2348" customHeight="1" ht="16.5">
      <c r="A2348" s="5">
        <v>92348</v>
      </c>
      <c r="B2348" s="3" t="s">
        <v>7302</v>
      </c>
      <c r="C2348" s="3" t="s">
        <v>7303</v>
      </c>
      <c r="D2348" s="5">
        <v>3</v>
      </c>
      <c r="E2348" s="3" t="s">
        <v>146</v>
      </c>
      <c r="F2348" s="5">
        <v>1</v>
      </c>
      <c r="G2348" s="5">
        <v>7</v>
      </c>
      <c r="H2348" s="3" t="s">
        <v>4</v>
      </c>
      <c r="I2348" s="3" t="s">
        <v>4</v>
      </c>
      <c r="J2348" s="5">
        <v>2</v>
      </c>
      <c r="K2348" s="3" t="s">
        <v>7304</v>
      </c>
      <c r="L2348" s="48">
        <v>3.6</v>
      </c>
      <c r="M2348" s="5">
        <v>66</v>
      </c>
      <c r="N2348" s="48">
        <v>2.142</v>
      </c>
      <c r="O2348" s="48">
        <v>49.025974</v>
      </c>
      <c r="P2348" s="5">
        <v>32</v>
      </c>
      <c r="Q2348" s="3"/>
    </row>
    <row x14ac:dyDescent="0.25" r="2349" customHeight="1" ht="16.5">
      <c r="A2349" s="5">
        <v>92707</v>
      </c>
      <c r="B2349" s="3" t="s">
        <v>7305</v>
      </c>
      <c r="C2349" s="3" t="s">
        <v>7306</v>
      </c>
      <c r="D2349" s="5">
        <v>16</v>
      </c>
      <c r="E2349" s="3" t="s">
        <v>55</v>
      </c>
      <c r="F2349" s="5">
        <v>68</v>
      </c>
      <c r="G2349" s="5">
        <v>68</v>
      </c>
      <c r="H2349" s="3" t="s">
        <v>4</v>
      </c>
      <c r="I2349" s="3" t="s">
        <v>4</v>
      </c>
      <c r="J2349" s="5">
        <v>2</v>
      </c>
      <c r="K2349" s="3" t="s">
        <v>7307</v>
      </c>
      <c r="L2349" s="48">
        <v>3.2</v>
      </c>
      <c r="M2349" s="5">
        <v>63</v>
      </c>
      <c r="N2349" s="48">
        <v>2.849</v>
      </c>
      <c r="O2349" s="48">
        <v>58.3870968</v>
      </c>
      <c r="P2349" s="5">
        <v>50</v>
      </c>
      <c r="Q2349" s="3"/>
    </row>
    <row x14ac:dyDescent="0.25" r="2350" customHeight="1" ht="16.5">
      <c r="A2350" s="5">
        <v>93177</v>
      </c>
      <c r="B2350" s="3" t="s">
        <v>7308</v>
      </c>
      <c r="C2350" s="3" t="s">
        <v>7309</v>
      </c>
      <c r="D2350" s="5">
        <v>15</v>
      </c>
      <c r="E2350" s="3" t="s">
        <v>82</v>
      </c>
      <c r="F2350" s="5">
        <v>3</v>
      </c>
      <c r="G2350" s="5">
        <v>5</v>
      </c>
      <c r="H2350" s="3" t="s">
        <v>4</v>
      </c>
      <c r="I2350" s="3" t="s">
        <v>4</v>
      </c>
      <c r="J2350" s="5">
        <v>2</v>
      </c>
      <c r="K2350" s="3" t="s">
        <v>7310</v>
      </c>
      <c r="L2350" s="48">
        <v>4.6</v>
      </c>
      <c r="M2350" s="5">
        <v>67</v>
      </c>
      <c r="N2350" s="13"/>
      <c r="O2350" s="13"/>
      <c r="P2350" s="5">
        <v>28</v>
      </c>
      <c r="Q2350" s="3"/>
    </row>
    <row x14ac:dyDescent="0.25" r="2351" customHeight="1" ht="16.5">
      <c r="A2351" s="5">
        <v>93275</v>
      </c>
      <c r="B2351" s="3" t="s">
        <v>7311</v>
      </c>
      <c r="C2351" s="3" t="s">
        <v>7312</v>
      </c>
      <c r="D2351" s="5">
        <v>15</v>
      </c>
      <c r="E2351" s="3" t="s">
        <v>82</v>
      </c>
      <c r="F2351" s="5">
        <v>1</v>
      </c>
      <c r="G2351" s="5">
        <v>3</v>
      </c>
      <c r="H2351" s="3" t="s">
        <v>4</v>
      </c>
      <c r="I2351" s="3" t="s">
        <v>4</v>
      </c>
      <c r="J2351" s="5">
        <v>3</v>
      </c>
      <c r="K2351" s="3" t="s">
        <v>7313</v>
      </c>
      <c r="L2351" s="48">
        <v>2.7</v>
      </c>
      <c r="M2351" s="5">
        <v>63</v>
      </c>
      <c r="N2351" s="48">
        <v>2.03</v>
      </c>
      <c r="O2351" s="48">
        <v>66.3043478</v>
      </c>
      <c r="P2351" s="5">
        <v>27</v>
      </c>
      <c r="Q2351" s="3"/>
    </row>
    <row x14ac:dyDescent="0.25" r="2352" customHeight="1" ht="16.5">
      <c r="A2352" s="5">
        <v>94582</v>
      </c>
      <c r="B2352" s="3" t="s">
        <v>7314</v>
      </c>
      <c r="C2352" s="3" t="s">
        <v>7315</v>
      </c>
      <c r="D2352" s="5">
        <v>15</v>
      </c>
      <c r="E2352" s="3" t="s">
        <v>82</v>
      </c>
      <c r="F2352" s="5">
        <v>3</v>
      </c>
      <c r="G2352" s="5">
        <v>8</v>
      </c>
      <c r="H2352" s="3" t="s">
        <v>2</v>
      </c>
      <c r="I2352" s="3" t="s">
        <v>4</v>
      </c>
      <c r="J2352" s="5">
        <v>2</v>
      </c>
      <c r="K2352" s="3" t="s">
        <v>7316</v>
      </c>
      <c r="L2352" s="48">
        <v>3.2</v>
      </c>
      <c r="M2352" s="5">
        <v>90</v>
      </c>
      <c r="N2352" s="48">
        <v>2.085</v>
      </c>
      <c r="O2352" s="48">
        <v>49.5098039</v>
      </c>
      <c r="P2352" s="5">
        <v>38</v>
      </c>
      <c r="Q2352" s="3"/>
    </row>
    <row x14ac:dyDescent="0.25" r="2353" customHeight="1" ht="16.5">
      <c r="A2353" s="5">
        <v>94621</v>
      </c>
      <c r="B2353" s="3" t="s">
        <v>7317</v>
      </c>
      <c r="C2353" s="3" t="s">
        <v>7318</v>
      </c>
      <c r="D2353" s="5">
        <v>16</v>
      </c>
      <c r="E2353" s="3" t="s">
        <v>55</v>
      </c>
      <c r="F2353" s="5">
        <v>6</v>
      </c>
      <c r="G2353" s="5">
        <v>6</v>
      </c>
      <c r="H2353" s="3" t="s">
        <v>3</v>
      </c>
      <c r="I2353" s="3" t="s">
        <v>4</v>
      </c>
      <c r="J2353" s="5">
        <v>3</v>
      </c>
      <c r="K2353" s="3" t="s">
        <v>7319</v>
      </c>
      <c r="L2353" s="48">
        <v>4.9</v>
      </c>
      <c r="M2353" s="5">
        <v>86</v>
      </c>
      <c r="N2353" s="13"/>
      <c r="O2353" s="13"/>
      <c r="P2353" s="7"/>
      <c r="Q2353" s="3"/>
    </row>
    <row x14ac:dyDescent="0.25" r="2354" customHeight="1" ht="16.5">
      <c r="A2354" s="5">
        <v>94817</v>
      </c>
      <c r="B2354" s="3" t="s">
        <v>7320</v>
      </c>
      <c r="C2354" s="3" t="s">
        <v>7321</v>
      </c>
      <c r="D2354" s="5">
        <v>15</v>
      </c>
      <c r="E2354" s="3" t="s">
        <v>82</v>
      </c>
      <c r="F2354" s="5">
        <v>1</v>
      </c>
      <c r="G2354" s="5">
        <v>2</v>
      </c>
      <c r="H2354" s="3" t="s">
        <v>4</v>
      </c>
      <c r="I2354" s="3" t="s">
        <v>4</v>
      </c>
      <c r="J2354" s="55"/>
      <c r="K2354" s="3"/>
      <c r="L2354" s="48">
        <v>3.9</v>
      </c>
      <c r="M2354" s="5">
        <v>72</v>
      </c>
      <c r="N2354" s="48">
        <v>4.489</v>
      </c>
      <c r="O2354" s="48">
        <v>73.2954545</v>
      </c>
      <c r="P2354" s="5">
        <v>21</v>
      </c>
      <c r="Q2354" s="3"/>
    </row>
    <row x14ac:dyDescent="0.25" r="2355" customHeight="1" ht="16.5">
      <c r="A2355" s="5">
        <v>94835</v>
      </c>
      <c r="B2355" s="3" t="s">
        <v>865</v>
      </c>
      <c r="C2355" s="3" t="s">
        <v>866</v>
      </c>
      <c r="D2355" s="5">
        <v>22</v>
      </c>
      <c r="E2355" s="3" t="s">
        <v>75</v>
      </c>
      <c r="F2355" s="5">
        <v>13</v>
      </c>
      <c r="G2355" s="5">
        <v>24</v>
      </c>
      <c r="H2355" s="3" t="s">
        <v>4</v>
      </c>
      <c r="I2355" s="3" t="s">
        <v>4</v>
      </c>
      <c r="J2355" s="5">
        <v>2</v>
      </c>
      <c r="K2355" s="3" t="s">
        <v>867</v>
      </c>
      <c r="L2355" s="48">
        <v>3.9</v>
      </c>
      <c r="M2355" s="5">
        <v>79</v>
      </c>
      <c r="N2355" s="48">
        <v>2.447</v>
      </c>
      <c r="O2355" s="48">
        <v>62.4352332</v>
      </c>
      <c r="P2355" s="5">
        <v>26</v>
      </c>
      <c r="Q2355" s="3"/>
    </row>
    <row x14ac:dyDescent="0.25" r="2356" customHeight="1" ht="16.5">
      <c r="A2356" s="5">
        <v>95088</v>
      </c>
      <c r="B2356" s="3" t="s">
        <v>7322</v>
      </c>
      <c r="C2356" s="3" t="s">
        <v>7323</v>
      </c>
      <c r="D2356" s="5">
        <v>16</v>
      </c>
      <c r="E2356" s="3" t="s">
        <v>55</v>
      </c>
      <c r="F2356" s="5">
        <v>22</v>
      </c>
      <c r="G2356" s="5">
        <v>22</v>
      </c>
      <c r="H2356" s="3" t="s">
        <v>4</v>
      </c>
      <c r="I2356" s="3" t="s">
        <v>4</v>
      </c>
      <c r="J2356" s="5">
        <v>3</v>
      </c>
      <c r="K2356" s="3" t="s">
        <v>7324</v>
      </c>
      <c r="L2356" s="48">
        <v>4.7</v>
      </c>
      <c r="M2356" s="5">
        <v>66</v>
      </c>
      <c r="N2356" s="48">
        <v>2.619</v>
      </c>
      <c r="O2356" s="48">
        <v>51.6025641</v>
      </c>
      <c r="P2356" s="5">
        <v>43</v>
      </c>
      <c r="Q2356" s="3"/>
    </row>
    <row x14ac:dyDescent="0.25" r="2357" customHeight="1" ht="16.5">
      <c r="A2357" s="5">
        <v>95597</v>
      </c>
      <c r="B2357" s="3" t="s">
        <v>7325</v>
      </c>
      <c r="C2357" s="3" t="s">
        <v>7326</v>
      </c>
      <c r="D2357" s="5">
        <v>16</v>
      </c>
      <c r="E2357" s="3" t="s">
        <v>55</v>
      </c>
      <c r="F2357" s="5">
        <v>17</v>
      </c>
      <c r="G2357" s="5">
        <v>17</v>
      </c>
      <c r="H2357" s="3" t="s">
        <v>4</v>
      </c>
      <c r="I2357" s="3" t="s">
        <v>4</v>
      </c>
      <c r="J2357" s="5">
        <v>2</v>
      </c>
      <c r="K2357" s="3" t="s">
        <v>7327</v>
      </c>
      <c r="L2357" s="48">
        <v>2.6</v>
      </c>
      <c r="M2357" s="5">
        <v>65</v>
      </c>
      <c r="N2357" s="48">
        <v>1.76</v>
      </c>
      <c r="O2357" s="48">
        <v>25.7352941</v>
      </c>
      <c r="P2357" s="5">
        <v>40</v>
      </c>
      <c r="Q2357" s="3"/>
    </row>
    <row x14ac:dyDescent="0.25" r="2358" customHeight="1" ht="16.5">
      <c r="A2358" s="5">
        <v>96759</v>
      </c>
      <c r="B2358" s="3" t="s">
        <v>820</v>
      </c>
      <c r="C2358" s="3" t="s">
        <v>821</v>
      </c>
      <c r="D2358" s="5">
        <v>8</v>
      </c>
      <c r="E2358" s="3" t="s">
        <v>64</v>
      </c>
      <c r="F2358" s="5">
        <v>15</v>
      </c>
      <c r="G2358" s="5">
        <v>15</v>
      </c>
      <c r="H2358" s="3" t="s">
        <v>4</v>
      </c>
      <c r="I2358" s="3" t="s">
        <v>4</v>
      </c>
      <c r="J2358" s="5">
        <v>3</v>
      </c>
      <c r="K2358" s="3" t="s">
        <v>822</v>
      </c>
      <c r="L2358" s="48">
        <v>3.3</v>
      </c>
      <c r="M2358" s="5">
        <v>70</v>
      </c>
      <c r="N2358" s="48">
        <v>2.386</v>
      </c>
      <c r="O2358" s="48">
        <v>41.9117647</v>
      </c>
      <c r="P2358" s="5">
        <v>37</v>
      </c>
      <c r="Q2358" s="3"/>
    </row>
    <row x14ac:dyDescent="0.25" r="2359" customHeight="1" ht="16.5">
      <c r="A2359" s="5">
        <v>96933</v>
      </c>
      <c r="B2359" s="3" t="s">
        <v>812</v>
      </c>
      <c r="C2359" s="3" t="s">
        <v>813</v>
      </c>
      <c r="D2359" s="5">
        <v>21</v>
      </c>
      <c r="E2359" s="3" t="s">
        <v>60</v>
      </c>
      <c r="F2359" s="5">
        <v>3</v>
      </c>
      <c r="G2359" s="5">
        <v>7</v>
      </c>
      <c r="H2359" s="3" t="s">
        <v>4</v>
      </c>
      <c r="I2359" s="3" t="s">
        <v>4</v>
      </c>
      <c r="J2359" s="5">
        <v>3</v>
      </c>
      <c r="K2359" s="3" t="s">
        <v>814</v>
      </c>
      <c r="L2359" s="48">
        <v>2.2</v>
      </c>
      <c r="M2359" s="5">
        <v>63</v>
      </c>
      <c r="N2359" s="13"/>
      <c r="O2359" s="13"/>
      <c r="P2359" s="5">
        <v>14</v>
      </c>
      <c r="Q2359" s="3"/>
    </row>
    <row x14ac:dyDescent="0.25" r="2360" customHeight="1" ht="16.5">
      <c r="A2360" s="5">
        <v>96991</v>
      </c>
      <c r="B2360" s="3" t="s">
        <v>7328</v>
      </c>
      <c r="C2360" s="3" t="s">
        <v>7329</v>
      </c>
      <c r="D2360" s="5">
        <v>20</v>
      </c>
      <c r="E2360" s="3" t="s">
        <v>265</v>
      </c>
      <c r="F2360" s="5">
        <v>41</v>
      </c>
      <c r="G2360" s="5">
        <v>787</v>
      </c>
      <c r="H2360" s="3" t="s">
        <v>6</v>
      </c>
      <c r="I2360" s="3" t="s">
        <v>4</v>
      </c>
      <c r="J2360" s="55"/>
      <c r="K2360" s="3"/>
      <c r="L2360" s="5">
        <v>1</v>
      </c>
      <c r="M2360" s="5">
        <v>44</v>
      </c>
      <c r="N2360" s="13"/>
      <c r="O2360" s="13"/>
      <c r="P2360" s="5">
        <v>26</v>
      </c>
      <c r="Q2360" s="3"/>
    </row>
    <row x14ac:dyDescent="0.25" r="2361" customHeight="1" ht="16.5">
      <c r="A2361" s="5">
        <v>97498</v>
      </c>
      <c r="B2361" s="3" t="s">
        <v>787</v>
      </c>
      <c r="C2361" s="3" t="s">
        <v>788</v>
      </c>
      <c r="D2361" s="5">
        <v>15</v>
      </c>
      <c r="E2361" s="3" t="s">
        <v>82</v>
      </c>
      <c r="F2361" s="5">
        <v>2</v>
      </c>
      <c r="G2361" s="5">
        <v>3</v>
      </c>
      <c r="H2361" s="3" t="s">
        <v>4</v>
      </c>
      <c r="I2361" s="3" t="s">
        <v>4</v>
      </c>
      <c r="J2361" s="5">
        <v>3</v>
      </c>
      <c r="K2361" s="3" t="s">
        <v>789</v>
      </c>
      <c r="L2361" s="48">
        <v>5.5</v>
      </c>
      <c r="M2361" s="5">
        <v>63</v>
      </c>
      <c r="N2361" s="13"/>
      <c r="O2361" s="13"/>
      <c r="P2361" s="7"/>
      <c r="Q2361" s="3"/>
    </row>
    <row x14ac:dyDescent="0.25" r="2362" customHeight="1" ht="16.5">
      <c r="A2362" s="5">
        <v>97722</v>
      </c>
      <c r="B2362" s="3" t="s">
        <v>7330</v>
      </c>
      <c r="C2362" s="3" t="s">
        <v>7331</v>
      </c>
      <c r="D2362" s="5">
        <v>25</v>
      </c>
      <c r="E2362" s="3" t="s">
        <v>1545</v>
      </c>
      <c r="F2362" s="5">
        <v>3</v>
      </c>
      <c r="G2362" s="5">
        <v>76</v>
      </c>
      <c r="H2362" s="3" t="s">
        <v>4</v>
      </c>
      <c r="I2362" s="3" t="s">
        <v>4</v>
      </c>
      <c r="J2362" s="5">
        <v>3</v>
      </c>
      <c r="K2362" s="3" t="s">
        <v>7332</v>
      </c>
      <c r="L2362" s="48">
        <v>2.8</v>
      </c>
      <c r="M2362" s="5">
        <v>71</v>
      </c>
      <c r="N2362" s="13"/>
      <c r="O2362" s="13"/>
      <c r="P2362" s="5">
        <v>33</v>
      </c>
      <c r="Q2362" s="3"/>
    </row>
    <row x14ac:dyDescent="0.25" r="2363" customHeight="1" ht="16.5">
      <c r="A2363" s="5">
        <v>98114</v>
      </c>
      <c r="B2363" s="3" t="s">
        <v>7333</v>
      </c>
      <c r="C2363" s="3" t="s">
        <v>7334</v>
      </c>
      <c r="D2363" s="5">
        <v>38</v>
      </c>
      <c r="E2363" s="3" t="s">
        <v>127</v>
      </c>
      <c r="F2363" s="5">
        <v>2</v>
      </c>
      <c r="G2363" s="5">
        <v>25</v>
      </c>
      <c r="H2363" s="3"/>
      <c r="I2363" s="3" t="s">
        <v>4</v>
      </c>
      <c r="J2363" s="5">
        <v>3</v>
      </c>
      <c r="K2363" s="3" t="s">
        <v>7335</v>
      </c>
      <c r="L2363" s="13"/>
      <c r="M2363" s="7"/>
      <c r="N2363" s="13"/>
      <c r="O2363" s="13"/>
      <c r="P2363" s="5">
        <v>4</v>
      </c>
      <c r="Q2363" s="3"/>
    </row>
    <row x14ac:dyDescent="0.25" r="2364" customHeight="1" ht="16.5">
      <c r="A2364" s="5">
        <v>98522</v>
      </c>
      <c r="B2364" s="3" t="s">
        <v>213</v>
      </c>
      <c r="C2364" s="3" t="s">
        <v>214</v>
      </c>
      <c r="D2364" s="5">
        <v>13</v>
      </c>
      <c r="E2364" s="3" t="s">
        <v>215</v>
      </c>
      <c r="F2364" s="5">
        <v>30</v>
      </c>
      <c r="G2364" s="5">
        <v>30</v>
      </c>
      <c r="H2364" s="3" t="s">
        <v>4</v>
      </c>
      <c r="I2364" s="3" t="s">
        <v>4</v>
      </c>
      <c r="J2364" s="5">
        <v>3</v>
      </c>
      <c r="K2364" s="3" t="s">
        <v>216</v>
      </c>
      <c r="L2364" s="48">
        <v>2.4</v>
      </c>
      <c r="M2364" s="5">
        <v>71</v>
      </c>
      <c r="N2364" s="48">
        <v>2.474</v>
      </c>
      <c r="O2364" s="48">
        <v>65.3846154</v>
      </c>
      <c r="P2364" s="5">
        <v>37</v>
      </c>
      <c r="Q2364" s="3"/>
    </row>
    <row x14ac:dyDescent="0.25" r="2365" customHeight="1" ht="16.5">
      <c r="A2365" s="5">
        <v>98528</v>
      </c>
      <c r="B2365" s="3" t="s">
        <v>7336</v>
      </c>
      <c r="C2365" s="3" t="s">
        <v>7337</v>
      </c>
      <c r="D2365" s="5">
        <v>7</v>
      </c>
      <c r="E2365" s="3" t="s">
        <v>1210</v>
      </c>
      <c r="F2365" s="5">
        <v>1</v>
      </c>
      <c r="G2365" s="5">
        <v>57</v>
      </c>
      <c r="H2365" s="3" t="s">
        <v>4</v>
      </c>
      <c r="I2365" s="3" t="s">
        <v>4</v>
      </c>
      <c r="J2365" s="55"/>
      <c r="K2365" s="3"/>
      <c r="L2365" s="48">
        <v>2.5</v>
      </c>
      <c r="M2365" s="5">
        <v>71</v>
      </c>
      <c r="N2365" s="48">
        <v>1.286</v>
      </c>
      <c r="O2365" s="48">
        <v>73.2142857</v>
      </c>
      <c r="P2365" s="5">
        <v>23</v>
      </c>
      <c r="Q2365" s="3"/>
    </row>
    <row x14ac:dyDescent="0.25" r="2366" customHeight="1" ht="16.5">
      <c r="A2366" s="5">
        <v>98718</v>
      </c>
      <c r="B2366" s="3" t="s">
        <v>7338</v>
      </c>
      <c r="C2366" s="3" t="s">
        <v>7339</v>
      </c>
      <c r="D2366" s="5">
        <v>16</v>
      </c>
      <c r="E2366" s="3" t="s">
        <v>55</v>
      </c>
      <c r="F2366" s="5">
        <v>1</v>
      </c>
      <c r="G2366" s="5">
        <v>1</v>
      </c>
      <c r="H2366" s="3" t="s">
        <v>4</v>
      </c>
      <c r="I2366" s="3" t="s">
        <v>4</v>
      </c>
      <c r="J2366" s="55"/>
      <c r="K2366" s="3"/>
      <c r="L2366" s="48">
        <v>2.2</v>
      </c>
      <c r="M2366" s="5">
        <v>66</v>
      </c>
      <c r="N2366" s="48">
        <v>1.545</v>
      </c>
      <c r="O2366" s="48">
        <v>33.9285714</v>
      </c>
      <c r="P2366" s="5">
        <v>18</v>
      </c>
      <c r="Q2366" s="3"/>
    </row>
    <row x14ac:dyDescent="0.25" r="2367" customHeight="1" ht="16.5">
      <c r="A2367" s="5">
        <v>98782</v>
      </c>
      <c r="B2367" s="3" t="s">
        <v>7340</v>
      </c>
      <c r="C2367" s="3" t="s">
        <v>7341</v>
      </c>
      <c r="D2367" s="5">
        <v>21</v>
      </c>
      <c r="E2367" s="3" t="s">
        <v>60</v>
      </c>
      <c r="F2367" s="5">
        <v>1</v>
      </c>
      <c r="G2367" s="5">
        <v>5</v>
      </c>
      <c r="H2367" s="3" t="s">
        <v>4</v>
      </c>
      <c r="I2367" s="3" t="s">
        <v>4</v>
      </c>
      <c r="J2367" s="5">
        <v>3</v>
      </c>
      <c r="K2367" s="3" t="s">
        <v>7342</v>
      </c>
      <c r="L2367" s="48">
        <v>3.2</v>
      </c>
      <c r="M2367" s="5">
        <v>71</v>
      </c>
      <c r="N2367" s="13"/>
      <c r="O2367" s="13"/>
      <c r="P2367" s="5">
        <v>27</v>
      </c>
      <c r="Q2367" s="3"/>
    </row>
    <row x14ac:dyDescent="0.25" r="2368" customHeight="1" ht="16.5">
      <c r="A2368" s="5">
        <v>98935</v>
      </c>
      <c r="B2368" s="3" t="s">
        <v>7343</v>
      </c>
      <c r="C2368" s="3" t="s">
        <v>7344</v>
      </c>
      <c r="D2368" s="5">
        <v>16</v>
      </c>
      <c r="E2368" s="3" t="s">
        <v>55</v>
      </c>
      <c r="F2368" s="5">
        <v>5</v>
      </c>
      <c r="G2368" s="5">
        <v>5</v>
      </c>
      <c r="H2368" s="3" t="s">
        <v>4</v>
      </c>
      <c r="I2368" s="3" t="s">
        <v>4</v>
      </c>
      <c r="J2368" s="55"/>
      <c r="K2368" s="3"/>
      <c r="L2368" s="48">
        <v>1.5</v>
      </c>
      <c r="M2368" s="5">
        <v>70</v>
      </c>
      <c r="N2368" s="13"/>
      <c r="O2368" s="13"/>
      <c r="P2368" s="5">
        <v>19</v>
      </c>
      <c r="Q2368" s="3"/>
    </row>
    <row x14ac:dyDescent="0.25" r="2369" customHeight="1" ht="16.5">
      <c r="A2369" s="5">
        <v>99030</v>
      </c>
      <c r="B2369" s="3" t="s">
        <v>7345</v>
      </c>
      <c r="C2369" s="3" t="s">
        <v>7346</v>
      </c>
      <c r="D2369" s="5">
        <v>22</v>
      </c>
      <c r="E2369" s="3" t="s">
        <v>75</v>
      </c>
      <c r="F2369" s="5">
        <v>77</v>
      </c>
      <c r="G2369" s="5">
        <v>490</v>
      </c>
      <c r="H2369" s="3" t="s">
        <v>2</v>
      </c>
      <c r="I2369" s="3" t="s">
        <v>4</v>
      </c>
      <c r="J2369" s="55"/>
      <c r="K2369" s="3"/>
      <c r="L2369" s="5">
        <v>2</v>
      </c>
      <c r="M2369" s="5">
        <v>78</v>
      </c>
      <c r="N2369" s="13"/>
      <c r="O2369" s="13"/>
      <c r="P2369" s="5">
        <v>36</v>
      </c>
      <c r="Q2369" s="3"/>
    </row>
    <row x14ac:dyDescent="0.25" r="2370" customHeight="1" ht="16.5">
      <c r="A2370" s="5">
        <v>99071</v>
      </c>
      <c r="B2370" s="3" t="s">
        <v>7347</v>
      </c>
      <c r="C2370" s="3" t="s">
        <v>7348</v>
      </c>
      <c r="D2370" s="5">
        <v>16</v>
      </c>
      <c r="E2370" s="3" t="s">
        <v>55</v>
      </c>
      <c r="F2370" s="5">
        <v>6</v>
      </c>
      <c r="G2370" s="5">
        <v>6</v>
      </c>
      <c r="H2370" s="3" t="s">
        <v>4</v>
      </c>
      <c r="I2370" s="3" t="s">
        <v>4</v>
      </c>
      <c r="J2370" s="5">
        <v>3</v>
      </c>
      <c r="K2370" s="3" t="s">
        <v>7349</v>
      </c>
      <c r="L2370" s="48">
        <v>5.3</v>
      </c>
      <c r="M2370" s="5">
        <v>70</v>
      </c>
      <c r="N2370" s="13"/>
      <c r="O2370" s="13"/>
      <c r="P2370" s="5">
        <v>35</v>
      </c>
      <c r="Q2370" s="3"/>
    </row>
    <row x14ac:dyDescent="0.25" r="2371" customHeight="1" ht="16.5">
      <c r="A2371" s="5">
        <v>99075</v>
      </c>
      <c r="B2371" s="3" t="s">
        <v>705</v>
      </c>
      <c r="C2371" s="3" t="s">
        <v>706</v>
      </c>
      <c r="D2371" s="5">
        <v>15</v>
      </c>
      <c r="E2371" s="3" t="s">
        <v>82</v>
      </c>
      <c r="F2371" s="5">
        <v>6</v>
      </c>
      <c r="G2371" s="5">
        <v>10</v>
      </c>
      <c r="H2371" s="3" t="s">
        <v>2</v>
      </c>
      <c r="I2371" s="3" t="s">
        <v>4</v>
      </c>
      <c r="J2371" s="5">
        <v>3</v>
      </c>
      <c r="K2371" s="3" t="s">
        <v>707</v>
      </c>
      <c r="L2371" s="48">
        <v>5.7</v>
      </c>
      <c r="M2371" s="5">
        <v>90</v>
      </c>
      <c r="N2371" s="48">
        <v>2.739</v>
      </c>
      <c r="O2371" s="48">
        <v>46.5517241</v>
      </c>
      <c r="P2371" s="5">
        <v>38</v>
      </c>
      <c r="Q2371" s="3"/>
    </row>
    <row x14ac:dyDescent="0.25" r="2372" customHeight="1" ht="16.5">
      <c r="A2372" s="5">
        <v>99165</v>
      </c>
      <c r="B2372" s="3" t="s">
        <v>7350</v>
      </c>
      <c r="C2372" s="3" t="s">
        <v>7351</v>
      </c>
      <c r="D2372" s="5">
        <v>21</v>
      </c>
      <c r="E2372" s="3" t="s">
        <v>60</v>
      </c>
      <c r="F2372" s="5">
        <v>19</v>
      </c>
      <c r="G2372" s="5">
        <v>265</v>
      </c>
      <c r="H2372" s="3" t="s">
        <v>4</v>
      </c>
      <c r="I2372" s="3" t="s">
        <v>4</v>
      </c>
      <c r="J2372" s="55"/>
      <c r="K2372" s="3"/>
      <c r="L2372" s="48">
        <v>0.9</v>
      </c>
      <c r="M2372" s="5">
        <v>71</v>
      </c>
      <c r="N2372" s="13"/>
      <c r="O2372" s="13"/>
      <c r="P2372" s="5">
        <v>14</v>
      </c>
      <c r="Q2372" s="3"/>
    </row>
    <row x14ac:dyDescent="0.25" r="2373" customHeight="1" ht="16.5">
      <c r="A2373" s="5">
        <v>99239</v>
      </c>
      <c r="B2373" s="3" t="s">
        <v>684</v>
      </c>
      <c r="C2373" s="3" t="s">
        <v>685</v>
      </c>
      <c r="D2373" s="5">
        <v>8</v>
      </c>
      <c r="E2373" s="3" t="s">
        <v>64</v>
      </c>
      <c r="F2373" s="5">
        <v>84</v>
      </c>
      <c r="G2373" s="5">
        <v>70</v>
      </c>
      <c r="H2373" s="3" t="s">
        <v>4</v>
      </c>
      <c r="I2373" s="3" t="s">
        <v>4</v>
      </c>
      <c r="J2373" s="5">
        <v>3</v>
      </c>
      <c r="K2373" s="3" t="s">
        <v>686</v>
      </c>
      <c r="L2373" s="48">
        <v>3.6</v>
      </c>
      <c r="M2373" s="5">
        <v>64</v>
      </c>
      <c r="N2373" s="48">
        <v>2.276</v>
      </c>
      <c r="O2373" s="48">
        <v>41.3461538</v>
      </c>
      <c r="P2373" s="5">
        <v>102</v>
      </c>
      <c r="Q2373" s="3"/>
    </row>
    <row x14ac:dyDescent="0.25" r="2374" customHeight="1" ht="16.5">
      <c r="A2374" s="5">
        <v>99462</v>
      </c>
      <c r="B2374" s="3" t="s">
        <v>669</v>
      </c>
      <c r="C2374" s="3" t="s">
        <v>670</v>
      </c>
      <c r="D2374" s="5">
        <v>15</v>
      </c>
      <c r="E2374" s="3" t="s">
        <v>82</v>
      </c>
      <c r="F2374" s="5">
        <v>4</v>
      </c>
      <c r="G2374" s="5">
        <v>11</v>
      </c>
      <c r="H2374" s="3" t="s">
        <v>4</v>
      </c>
      <c r="I2374" s="3" t="s">
        <v>4</v>
      </c>
      <c r="J2374" s="5">
        <v>2</v>
      </c>
      <c r="K2374" s="3" t="s">
        <v>671</v>
      </c>
      <c r="L2374" s="48">
        <v>4.3</v>
      </c>
      <c r="M2374" s="5">
        <v>63</v>
      </c>
      <c r="N2374" s="13"/>
      <c r="O2374" s="13"/>
      <c r="P2374" s="5">
        <v>23</v>
      </c>
      <c r="Q2374" s="3"/>
    </row>
    <row x14ac:dyDescent="0.25" r="2375" customHeight="1" ht="16.5">
      <c r="A2375" s="5">
        <v>99486</v>
      </c>
      <c r="B2375" s="3" t="s">
        <v>7352</v>
      </c>
      <c r="C2375" s="3" t="s">
        <v>7353</v>
      </c>
      <c r="D2375" s="5">
        <v>15</v>
      </c>
      <c r="E2375" s="3" t="s">
        <v>82</v>
      </c>
      <c r="F2375" s="5">
        <v>11</v>
      </c>
      <c r="G2375" s="5">
        <v>22</v>
      </c>
      <c r="H2375" s="3" t="s">
        <v>4</v>
      </c>
      <c r="I2375" s="3" t="s">
        <v>4</v>
      </c>
      <c r="J2375" s="55"/>
      <c r="K2375" s="3"/>
      <c r="L2375" s="48">
        <v>4.3</v>
      </c>
      <c r="M2375" s="5">
        <v>71</v>
      </c>
      <c r="N2375" s="48">
        <v>2.761</v>
      </c>
      <c r="O2375" s="48">
        <v>48.0392157</v>
      </c>
      <c r="P2375" s="5">
        <v>30</v>
      </c>
      <c r="Q2375" s="3"/>
    </row>
    <row x14ac:dyDescent="0.25" r="2376" customHeight="1" ht="16.5">
      <c r="A2376" s="5">
        <v>99490</v>
      </c>
      <c r="B2376" s="3" t="s">
        <v>7354</v>
      </c>
      <c r="C2376" s="3" t="s">
        <v>7355</v>
      </c>
      <c r="D2376" s="5">
        <v>16</v>
      </c>
      <c r="E2376" s="3" t="s">
        <v>55</v>
      </c>
      <c r="F2376" s="5">
        <v>4</v>
      </c>
      <c r="G2376" s="5">
        <v>4</v>
      </c>
      <c r="H2376" s="3" t="s">
        <v>4</v>
      </c>
      <c r="I2376" s="3" t="s">
        <v>4</v>
      </c>
      <c r="J2376" s="5">
        <v>2</v>
      </c>
      <c r="K2376" s="3" t="s">
        <v>7356</v>
      </c>
      <c r="L2376" s="48">
        <v>4.2</v>
      </c>
      <c r="M2376" s="5">
        <v>74</v>
      </c>
      <c r="N2376" s="48">
        <v>3.014</v>
      </c>
      <c r="O2376" s="48">
        <v>57.5</v>
      </c>
      <c r="P2376" s="5">
        <v>27</v>
      </c>
      <c r="Q2376" s="3"/>
    </row>
    <row x14ac:dyDescent="0.25" r="2377" customHeight="1" ht="16.5">
      <c r="A2377" s="5">
        <v>99575</v>
      </c>
      <c r="B2377" s="3" t="s">
        <v>7357</v>
      </c>
      <c r="C2377" s="3" t="s">
        <v>7358</v>
      </c>
      <c r="D2377" s="5">
        <v>20</v>
      </c>
      <c r="E2377" s="3" t="s">
        <v>265</v>
      </c>
      <c r="F2377" s="5">
        <v>1</v>
      </c>
      <c r="G2377" s="5">
        <v>1</v>
      </c>
      <c r="H2377" s="3" t="s">
        <v>4</v>
      </c>
      <c r="I2377" s="3" t="s">
        <v>4</v>
      </c>
      <c r="J2377" s="5">
        <v>2</v>
      </c>
      <c r="K2377" s="3" t="s">
        <v>7359</v>
      </c>
      <c r="L2377" s="48">
        <v>2.6</v>
      </c>
      <c r="M2377" s="5">
        <v>71</v>
      </c>
      <c r="N2377" s="48">
        <v>1.605</v>
      </c>
      <c r="O2377" s="48">
        <v>46.1764706</v>
      </c>
      <c r="P2377" s="5">
        <v>28</v>
      </c>
      <c r="Q2377" s="3"/>
    </row>
    <row x14ac:dyDescent="0.25" r="2378" customHeight="1" ht="16.5">
      <c r="A2378" s="5">
        <v>99660</v>
      </c>
      <c r="B2378" s="3" t="s">
        <v>641</v>
      </c>
      <c r="C2378" s="3" t="s">
        <v>642</v>
      </c>
      <c r="D2378" s="5">
        <v>9</v>
      </c>
      <c r="E2378" s="3" t="s">
        <v>120</v>
      </c>
      <c r="F2378" s="5">
        <v>41</v>
      </c>
      <c r="G2378" s="5">
        <v>53</v>
      </c>
      <c r="H2378" s="3" t="s">
        <v>5</v>
      </c>
      <c r="I2378" s="3" t="s">
        <v>4</v>
      </c>
      <c r="J2378" s="5">
        <v>3</v>
      </c>
      <c r="K2378" s="3" t="s">
        <v>643</v>
      </c>
      <c r="L2378" s="48">
        <v>3.5</v>
      </c>
      <c r="M2378" s="5">
        <v>54</v>
      </c>
      <c r="N2378" s="48">
        <v>2.706</v>
      </c>
      <c r="O2378" s="48">
        <v>51.2962963</v>
      </c>
      <c r="P2378" s="5">
        <v>21</v>
      </c>
      <c r="Q2378" s="3"/>
    </row>
    <row x14ac:dyDescent="0.25" r="2379" customHeight="1" ht="16.5">
      <c r="A2379" s="5">
        <v>99800</v>
      </c>
      <c r="B2379" s="3" t="s">
        <v>7360</v>
      </c>
      <c r="C2379" s="3" t="s">
        <v>7361</v>
      </c>
      <c r="D2379" s="5">
        <v>15</v>
      </c>
      <c r="E2379" s="3" t="s">
        <v>82</v>
      </c>
      <c r="F2379" s="5">
        <v>1</v>
      </c>
      <c r="G2379" s="5">
        <v>8</v>
      </c>
      <c r="H2379" s="3" t="s">
        <v>2</v>
      </c>
      <c r="I2379" s="3" t="s">
        <v>4</v>
      </c>
      <c r="J2379" s="55"/>
      <c r="K2379" s="3"/>
      <c r="L2379" s="48">
        <v>4.9</v>
      </c>
      <c r="M2379" s="5">
        <v>91</v>
      </c>
      <c r="N2379" s="48">
        <v>3.373</v>
      </c>
      <c r="O2379" s="48">
        <v>55.4347826</v>
      </c>
      <c r="P2379" s="5">
        <v>25</v>
      </c>
      <c r="Q2379" s="3"/>
    </row>
    <row x14ac:dyDescent="0.25" r="2380" customHeight="1" ht="16.5">
      <c r="A2380" s="5">
        <v>99829</v>
      </c>
      <c r="B2380" s="3" t="s">
        <v>7362</v>
      </c>
      <c r="C2380" s="3" t="s">
        <v>7363</v>
      </c>
      <c r="D2380" s="5">
        <v>11</v>
      </c>
      <c r="E2380" s="3" t="s">
        <v>7364</v>
      </c>
      <c r="F2380" s="5">
        <v>1</v>
      </c>
      <c r="G2380" s="5">
        <v>10</v>
      </c>
      <c r="H2380" s="3" t="s">
        <v>5</v>
      </c>
      <c r="I2380" s="3" t="s">
        <v>4</v>
      </c>
      <c r="J2380" s="55"/>
      <c r="K2380" s="3"/>
      <c r="L2380" s="13"/>
      <c r="M2380" s="7"/>
      <c r="N2380" s="13"/>
      <c r="O2380" s="13"/>
      <c r="P2380" s="5">
        <v>3</v>
      </c>
      <c r="Q2380" s="3"/>
    </row>
    <row x14ac:dyDescent="0.25" r="2381" customHeight="1" ht="16.5">
      <c r="A2381" s="5">
        <v>99883</v>
      </c>
      <c r="B2381" s="3" t="s">
        <v>1940</v>
      </c>
      <c r="C2381" s="3" t="s">
        <v>1941</v>
      </c>
      <c r="D2381" s="5">
        <v>9</v>
      </c>
      <c r="E2381" s="3" t="s">
        <v>120</v>
      </c>
      <c r="F2381" s="5">
        <v>22</v>
      </c>
      <c r="G2381" s="5">
        <v>28</v>
      </c>
      <c r="H2381" s="3" t="s">
        <v>5</v>
      </c>
      <c r="I2381" s="3" t="s">
        <v>4</v>
      </c>
      <c r="J2381" s="5">
        <v>3</v>
      </c>
      <c r="K2381" s="3" t="s">
        <v>1942</v>
      </c>
      <c r="L2381" s="48">
        <v>5.1</v>
      </c>
      <c r="M2381" s="5">
        <v>58</v>
      </c>
      <c r="N2381" s="48">
        <v>3.327</v>
      </c>
      <c r="O2381" s="48">
        <v>49.6835443</v>
      </c>
      <c r="P2381" s="5">
        <v>55</v>
      </c>
      <c r="Q2381" s="3"/>
    </row>
    <row x14ac:dyDescent="0.25" r="2382" customHeight="1" ht="16.5">
      <c r="A2382" s="5">
        <v>99888</v>
      </c>
      <c r="B2382" s="3" t="s">
        <v>7365</v>
      </c>
      <c r="C2382" s="3" t="s">
        <v>7366</v>
      </c>
      <c r="D2382" s="5">
        <v>15</v>
      </c>
      <c r="E2382" s="3" t="s">
        <v>82</v>
      </c>
      <c r="F2382" s="5">
        <v>3</v>
      </c>
      <c r="G2382" s="5">
        <v>13</v>
      </c>
      <c r="H2382" s="3" t="s">
        <v>4</v>
      </c>
      <c r="I2382" s="3" t="s">
        <v>4</v>
      </c>
      <c r="J2382" s="55"/>
      <c r="K2382" s="3"/>
      <c r="L2382" s="48">
        <v>4.2</v>
      </c>
      <c r="M2382" s="5">
        <v>73</v>
      </c>
      <c r="N2382" s="13"/>
      <c r="O2382" s="13"/>
      <c r="P2382" s="5">
        <v>23</v>
      </c>
      <c r="Q2382" s="3"/>
    </row>
    <row x14ac:dyDescent="0.25" r="2383" customHeight="1" ht="16.5">
      <c r="A2383" s="5">
        <v>99948</v>
      </c>
      <c r="B2383" s="3" t="s">
        <v>7367</v>
      </c>
      <c r="C2383" s="3" t="s">
        <v>7368</v>
      </c>
      <c r="D2383" s="5">
        <v>9</v>
      </c>
      <c r="E2383" s="3" t="s">
        <v>120</v>
      </c>
      <c r="F2383" s="5">
        <v>1</v>
      </c>
      <c r="G2383" s="5">
        <v>14</v>
      </c>
      <c r="H2383" s="3" t="s">
        <v>5</v>
      </c>
      <c r="I2383" s="3" t="s">
        <v>4</v>
      </c>
      <c r="J2383" s="5">
        <v>3</v>
      </c>
      <c r="K2383" s="3" t="s">
        <v>7369</v>
      </c>
      <c r="L2383" s="48">
        <v>3.8</v>
      </c>
      <c r="M2383" s="5">
        <v>48</v>
      </c>
      <c r="N2383" s="48">
        <v>3.142</v>
      </c>
      <c r="O2383" s="48">
        <v>55.9259259</v>
      </c>
      <c r="P2383" s="5">
        <v>32</v>
      </c>
      <c r="Q2383" s="3"/>
    </row>
    <row x14ac:dyDescent="0.25" r="2384" customHeight="1" ht="16.5">
      <c r="A2384" s="5">
        <v>99996</v>
      </c>
      <c r="B2384" s="3" t="s">
        <v>607</v>
      </c>
      <c r="C2384" s="3" t="s">
        <v>608</v>
      </c>
      <c r="D2384" s="5">
        <v>15</v>
      </c>
      <c r="E2384" s="3" t="s">
        <v>82</v>
      </c>
      <c r="F2384" s="5">
        <v>6</v>
      </c>
      <c r="G2384" s="5">
        <v>23</v>
      </c>
      <c r="H2384" s="3" t="s">
        <v>4</v>
      </c>
      <c r="I2384" s="3" t="s">
        <v>4</v>
      </c>
      <c r="J2384" s="5">
        <v>3</v>
      </c>
      <c r="K2384" s="3" t="s">
        <v>609</v>
      </c>
      <c r="L2384" s="48">
        <v>5.5</v>
      </c>
      <c r="M2384" s="5">
        <v>71</v>
      </c>
      <c r="N2384" s="48">
        <v>2.965</v>
      </c>
      <c r="O2384" s="48">
        <v>48.1884058</v>
      </c>
      <c r="P2384" s="5">
        <v>44</v>
      </c>
      <c r="Q2384" s="3"/>
    </row>
    <row x14ac:dyDescent="0.25" r="2385" customHeight="1" ht="16.5">
      <c r="A2385" s="5">
        <v>100149</v>
      </c>
      <c r="B2385" s="3" t="s">
        <v>584</v>
      </c>
      <c r="C2385" s="3" t="s">
        <v>585</v>
      </c>
      <c r="D2385" s="5">
        <v>9</v>
      </c>
      <c r="E2385" s="3" t="s">
        <v>120</v>
      </c>
      <c r="F2385" s="5">
        <v>24</v>
      </c>
      <c r="G2385" s="5">
        <v>33</v>
      </c>
      <c r="H2385" s="3" t="s">
        <v>5</v>
      </c>
      <c r="I2385" s="3" t="s">
        <v>4</v>
      </c>
      <c r="J2385" s="5">
        <v>3</v>
      </c>
      <c r="K2385" s="3" t="s">
        <v>586</v>
      </c>
      <c r="L2385" s="48">
        <v>3.1</v>
      </c>
      <c r="M2385" s="5">
        <v>51</v>
      </c>
      <c r="N2385" s="48">
        <v>3.018</v>
      </c>
      <c r="O2385" s="48">
        <v>52.574</v>
      </c>
      <c r="P2385" s="5">
        <v>36</v>
      </c>
      <c r="Q2385" s="3"/>
    </row>
    <row x14ac:dyDescent="0.25" r="2386" customHeight="1" ht="16.5">
      <c r="A2386" s="5">
        <v>100366</v>
      </c>
      <c r="B2386" s="3" t="s">
        <v>7370</v>
      </c>
      <c r="C2386" s="3" t="s">
        <v>7371</v>
      </c>
      <c r="D2386" s="5">
        <v>16</v>
      </c>
      <c r="E2386" s="3" t="s">
        <v>55</v>
      </c>
      <c r="F2386" s="5">
        <v>1</v>
      </c>
      <c r="G2386" s="5">
        <v>1</v>
      </c>
      <c r="H2386" s="3" t="s">
        <v>4</v>
      </c>
      <c r="I2386" s="3" t="s">
        <v>4</v>
      </c>
      <c r="J2386" s="55"/>
      <c r="K2386" s="3"/>
      <c r="L2386" s="48">
        <v>3.2</v>
      </c>
      <c r="M2386" s="5">
        <v>63</v>
      </c>
      <c r="N2386" s="13"/>
      <c r="O2386" s="13"/>
      <c r="P2386" s="5">
        <v>18</v>
      </c>
      <c r="Q2386" s="3"/>
    </row>
    <row x14ac:dyDescent="0.25" r="2387" customHeight="1" ht="16.5">
      <c r="A2387" s="5">
        <v>100427</v>
      </c>
      <c r="B2387" s="3" t="s">
        <v>548</v>
      </c>
      <c r="C2387" s="3" t="s">
        <v>549</v>
      </c>
      <c r="D2387" s="5">
        <v>8</v>
      </c>
      <c r="E2387" s="3" t="s">
        <v>64</v>
      </c>
      <c r="F2387" s="5">
        <v>30</v>
      </c>
      <c r="G2387" s="5">
        <v>96</v>
      </c>
      <c r="H2387" s="3" t="s">
        <v>4</v>
      </c>
      <c r="I2387" s="3" t="s">
        <v>4</v>
      </c>
      <c r="J2387" s="5">
        <v>3</v>
      </c>
      <c r="K2387" s="3" t="s">
        <v>550</v>
      </c>
      <c r="L2387" s="48">
        <v>5.1</v>
      </c>
      <c r="M2387" s="5">
        <v>59</v>
      </c>
      <c r="N2387" s="48">
        <v>3.707</v>
      </c>
      <c r="O2387" s="48">
        <v>64.7601476</v>
      </c>
      <c r="P2387" s="5">
        <v>72</v>
      </c>
      <c r="Q2387" s="3"/>
    </row>
    <row x14ac:dyDescent="0.25" r="2388" customHeight="1" ht="16.5">
      <c r="A2388" s="5">
        <v>100457</v>
      </c>
      <c r="B2388" s="3" t="s">
        <v>7372</v>
      </c>
      <c r="C2388" s="3" t="s">
        <v>7373</v>
      </c>
      <c r="D2388" s="5">
        <v>17</v>
      </c>
      <c r="E2388" s="3" t="s">
        <v>311</v>
      </c>
      <c r="F2388" s="5">
        <v>5</v>
      </c>
      <c r="G2388" s="5">
        <v>3</v>
      </c>
      <c r="H2388" s="3" t="s">
        <v>4</v>
      </c>
      <c r="I2388" s="3" t="s">
        <v>4</v>
      </c>
      <c r="J2388" s="55"/>
      <c r="K2388" s="3"/>
      <c r="L2388" s="48">
        <v>2.4</v>
      </c>
      <c r="M2388" s="5">
        <v>63</v>
      </c>
      <c r="N2388" s="48">
        <v>1.553</v>
      </c>
      <c r="O2388" s="48">
        <v>48.4375</v>
      </c>
      <c r="P2388" s="5">
        <v>22</v>
      </c>
      <c r="Q2388" s="3"/>
    </row>
    <row x14ac:dyDescent="0.25" r="2389" customHeight="1" ht="16.5">
      <c r="A2389" s="5">
        <v>100479</v>
      </c>
      <c r="B2389" s="3" t="s">
        <v>7374</v>
      </c>
      <c r="C2389" s="3" t="s">
        <v>7375</v>
      </c>
      <c r="D2389" s="5">
        <v>15</v>
      </c>
      <c r="E2389" s="3" t="s">
        <v>82</v>
      </c>
      <c r="F2389" s="5">
        <v>1</v>
      </c>
      <c r="G2389" s="5">
        <v>2</v>
      </c>
      <c r="H2389" s="3" t="s">
        <v>4</v>
      </c>
      <c r="I2389" s="3" t="s">
        <v>4</v>
      </c>
      <c r="J2389" s="5">
        <v>2</v>
      </c>
      <c r="K2389" s="3" t="s">
        <v>7376</v>
      </c>
      <c r="L2389" s="48">
        <v>4.5</v>
      </c>
      <c r="M2389" s="5">
        <v>70</v>
      </c>
      <c r="N2389" s="48">
        <v>3.337</v>
      </c>
      <c r="O2389" s="48">
        <v>64.4230769</v>
      </c>
      <c r="P2389" s="5">
        <v>47</v>
      </c>
      <c r="Q2389" s="3"/>
    </row>
    <row x14ac:dyDescent="0.25" r="2390" customHeight="1" ht="16.5">
      <c r="A2390" s="5">
        <v>100482</v>
      </c>
      <c r="B2390" s="3" t="s">
        <v>542</v>
      </c>
      <c r="C2390" s="3" t="s">
        <v>543</v>
      </c>
      <c r="D2390" s="5">
        <v>22</v>
      </c>
      <c r="E2390" s="3" t="s">
        <v>75</v>
      </c>
      <c r="F2390" s="5">
        <v>11</v>
      </c>
      <c r="G2390" s="5">
        <v>19</v>
      </c>
      <c r="H2390" s="3" t="s">
        <v>3</v>
      </c>
      <c r="I2390" s="3" t="s">
        <v>4</v>
      </c>
      <c r="J2390" s="5">
        <v>2</v>
      </c>
      <c r="K2390" s="3" t="s">
        <v>544</v>
      </c>
      <c r="L2390" s="48">
        <v>2.1</v>
      </c>
      <c r="M2390" s="5">
        <v>79</v>
      </c>
      <c r="N2390" s="48">
        <v>1.192</v>
      </c>
      <c r="O2390" s="48">
        <v>17.8756477</v>
      </c>
      <c r="P2390" s="5">
        <v>29</v>
      </c>
      <c r="Q2390" s="3"/>
    </row>
    <row x14ac:dyDescent="0.25" r="2391" customHeight="1" ht="16.5">
      <c r="A2391" s="5">
        <v>100524</v>
      </c>
      <c r="B2391" s="3" t="s">
        <v>7377</v>
      </c>
      <c r="C2391" s="3" t="s">
        <v>7378</v>
      </c>
      <c r="D2391" s="5">
        <v>18</v>
      </c>
      <c r="E2391" s="3" t="s">
        <v>196</v>
      </c>
      <c r="F2391" s="5">
        <v>1</v>
      </c>
      <c r="G2391" s="5">
        <v>1</v>
      </c>
      <c r="H2391" s="3" t="s">
        <v>4</v>
      </c>
      <c r="I2391" s="3" t="s">
        <v>4</v>
      </c>
      <c r="J2391" s="55"/>
      <c r="K2391" s="3"/>
      <c r="L2391" s="48">
        <v>1.5</v>
      </c>
      <c r="M2391" s="5">
        <v>71</v>
      </c>
      <c r="N2391" s="13"/>
      <c r="O2391" s="13"/>
      <c r="P2391" s="5">
        <v>13</v>
      </c>
      <c r="Q2391" s="3"/>
    </row>
    <row x14ac:dyDescent="0.25" r="2392" customHeight="1" ht="16.5">
      <c r="A2392" s="5">
        <v>100665</v>
      </c>
      <c r="B2392" s="3" t="s">
        <v>7379</v>
      </c>
      <c r="C2392" s="3" t="s">
        <v>7380</v>
      </c>
      <c r="D2392" s="5">
        <v>14</v>
      </c>
      <c r="E2392" s="3" t="s">
        <v>156</v>
      </c>
      <c r="F2392" s="5">
        <v>1</v>
      </c>
      <c r="G2392" s="5">
        <v>7</v>
      </c>
      <c r="H2392" s="3" t="s">
        <v>4</v>
      </c>
      <c r="I2392" s="3" t="s">
        <v>4</v>
      </c>
      <c r="J2392" s="5">
        <v>2</v>
      </c>
      <c r="K2392" s="3" t="s">
        <v>7381</v>
      </c>
      <c r="L2392" s="48">
        <v>3.3</v>
      </c>
      <c r="M2392" s="5">
        <v>70</v>
      </c>
      <c r="N2392" s="48">
        <v>2.523</v>
      </c>
      <c r="O2392" s="48">
        <v>64.84375</v>
      </c>
      <c r="P2392" s="5">
        <v>34</v>
      </c>
      <c r="Q2392" s="3"/>
    </row>
    <row x14ac:dyDescent="0.25" r="2393" customHeight="1" ht="16.5">
      <c r="A2393" s="5">
        <v>100743</v>
      </c>
      <c r="B2393" s="3" t="s">
        <v>7382</v>
      </c>
      <c r="C2393" s="3" t="s">
        <v>7383</v>
      </c>
      <c r="D2393" s="5">
        <v>15</v>
      </c>
      <c r="E2393" s="3" t="s">
        <v>82</v>
      </c>
      <c r="F2393" s="5">
        <v>1</v>
      </c>
      <c r="G2393" s="5">
        <v>10</v>
      </c>
      <c r="H2393" s="3" t="s">
        <v>4</v>
      </c>
      <c r="I2393" s="3" t="s">
        <v>4</v>
      </c>
      <c r="J2393" s="5">
        <v>3</v>
      </c>
      <c r="K2393" s="3" t="s">
        <v>7384</v>
      </c>
      <c r="L2393" s="48">
        <v>3.1</v>
      </c>
      <c r="M2393" s="5">
        <v>48</v>
      </c>
      <c r="N2393" s="48">
        <v>4.097</v>
      </c>
      <c r="O2393" s="48">
        <v>68.182</v>
      </c>
      <c r="P2393" s="5">
        <v>49</v>
      </c>
      <c r="Q2393" s="3"/>
    </row>
    <row x14ac:dyDescent="0.25" r="2394" customHeight="1" ht="16.5">
      <c r="A2394" s="5">
        <v>100750</v>
      </c>
      <c r="B2394" s="3" t="s">
        <v>7385</v>
      </c>
      <c r="C2394" s="3" t="s">
        <v>7386</v>
      </c>
      <c r="D2394" s="5">
        <v>19</v>
      </c>
      <c r="E2394" s="3" t="s">
        <v>116</v>
      </c>
      <c r="F2394" s="5">
        <v>4</v>
      </c>
      <c r="G2394" s="5">
        <v>12</v>
      </c>
      <c r="H2394" s="3" t="s">
        <v>4</v>
      </c>
      <c r="I2394" s="3" t="s">
        <v>4</v>
      </c>
      <c r="J2394" s="5">
        <v>3</v>
      </c>
      <c r="K2394" s="3" t="s">
        <v>7387</v>
      </c>
      <c r="L2394" s="48">
        <v>4.3</v>
      </c>
      <c r="M2394" s="5">
        <v>65</v>
      </c>
      <c r="N2394" s="13"/>
      <c r="O2394" s="13"/>
      <c r="P2394" s="5">
        <v>31</v>
      </c>
      <c r="Q2394" s="3"/>
    </row>
    <row x14ac:dyDescent="0.25" r="2395" customHeight="1" ht="16.5">
      <c r="A2395" s="5">
        <v>101109</v>
      </c>
      <c r="B2395" s="3" t="s">
        <v>1906</v>
      </c>
      <c r="C2395" s="3" t="s">
        <v>1907</v>
      </c>
      <c r="D2395" s="5">
        <v>18</v>
      </c>
      <c r="E2395" s="3" t="s">
        <v>196</v>
      </c>
      <c r="F2395" s="5">
        <v>6</v>
      </c>
      <c r="G2395" s="5">
        <v>19</v>
      </c>
      <c r="H2395" s="3" t="s">
        <v>4</v>
      </c>
      <c r="I2395" s="3" t="s">
        <v>4</v>
      </c>
      <c r="J2395" s="5">
        <v>2</v>
      </c>
      <c r="K2395" s="3" t="s">
        <v>1908</v>
      </c>
      <c r="L2395" s="48">
        <v>2.4</v>
      </c>
      <c r="M2395" s="5">
        <v>65</v>
      </c>
      <c r="N2395" s="13"/>
      <c r="O2395" s="13"/>
      <c r="P2395" s="5">
        <v>19</v>
      </c>
      <c r="Q2395" s="3"/>
    </row>
    <row x14ac:dyDescent="0.25" r="2396" customHeight="1" ht="16.5">
      <c r="A2396" s="5">
        <v>101126</v>
      </c>
      <c r="B2396" s="3" t="s">
        <v>7388</v>
      </c>
      <c r="C2396" s="3" t="s">
        <v>7389</v>
      </c>
      <c r="D2396" s="5">
        <v>7</v>
      </c>
      <c r="E2396" s="3" t="s">
        <v>1210</v>
      </c>
      <c r="F2396" s="5">
        <v>1</v>
      </c>
      <c r="G2396" s="5">
        <v>72</v>
      </c>
      <c r="H2396" s="3" t="s">
        <v>4</v>
      </c>
      <c r="I2396" s="3" t="s">
        <v>4</v>
      </c>
      <c r="J2396" s="55"/>
      <c r="K2396" s="3"/>
      <c r="L2396" s="48">
        <v>2.9</v>
      </c>
      <c r="M2396" s="5">
        <v>72</v>
      </c>
      <c r="N2396" s="48">
        <v>1.552</v>
      </c>
      <c r="O2396" s="48">
        <v>63.8613861</v>
      </c>
      <c r="P2396" s="5">
        <v>16</v>
      </c>
      <c r="Q2396" s="3"/>
    </row>
    <row x14ac:dyDescent="0.25" r="2397" customHeight="1" ht="16.5">
      <c r="A2397" s="5">
        <v>101227</v>
      </c>
      <c r="B2397" s="3" t="s">
        <v>7390</v>
      </c>
      <c r="C2397" s="3" t="s">
        <v>7391</v>
      </c>
      <c r="D2397" s="5">
        <v>2</v>
      </c>
      <c r="E2397" s="3" t="s">
        <v>1463</v>
      </c>
      <c r="F2397" s="5">
        <v>1</v>
      </c>
      <c r="G2397" s="5">
        <v>5</v>
      </c>
      <c r="H2397" s="3" t="s">
        <v>4</v>
      </c>
      <c r="I2397" s="3" t="s">
        <v>4</v>
      </c>
      <c r="J2397" s="55"/>
      <c r="K2397" s="3"/>
      <c r="L2397" s="48">
        <v>3.4</v>
      </c>
      <c r="M2397" s="5">
        <v>64</v>
      </c>
      <c r="N2397" s="13"/>
      <c r="O2397" s="13"/>
      <c r="P2397" s="5">
        <v>20</v>
      </c>
      <c r="Q2397" s="3"/>
    </row>
    <row x14ac:dyDescent="0.25" r="2398" customHeight="1" ht="16.5">
      <c r="A2398" s="5">
        <v>101357</v>
      </c>
      <c r="B2398" s="3" t="s">
        <v>7392</v>
      </c>
      <c r="C2398" s="3" t="s">
        <v>7393</v>
      </c>
      <c r="D2398" s="5">
        <v>48</v>
      </c>
      <c r="E2398" s="3" t="s">
        <v>68</v>
      </c>
      <c r="F2398" s="5">
        <v>1</v>
      </c>
      <c r="G2398" s="5">
        <v>4</v>
      </c>
      <c r="H2398" s="3" t="s">
        <v>4</v>
      </c>
      <c r="I2398" s="3" t="s">
        <v>4</v>
      </c>
      <c r="J2398" s="5">
        <v>3</v>
      </c>
      <c r="K2398" s="3" t="s">
        <v>7394</v>
      </c>
      <c r="L2398" s="48">
        <v>2.8</v>
      </c>
      <c r="M2398" s="5">
        <v>71</v>
      </c>
      <c r="N2398" s="13"/>
      <c r="O2398" s="13"/>
      <c r="P2398" s="5">
        <v>18</v>
      </c>
      <c r="Q2398" s="3"/>
    </row>
    <row x14ac:dyDescent="0.25" r="2399" customHeight="1" ht="16.5">
      <c r="A2399" s="5">
        <v>101448</v>
      </c>
      <c r="B2399" s="3" t="s">
        <v>497</v>
      </c>
      <c r="C2399" s="3" t="s">
        <v>498</v>
      </c>
      <c r="D2399" s="5">
        <v>15</v>
      </c>
      <c r="E2399" s="3" t="s">
        <v>82</v>
      </c>
      <c r="F2399" s="5">
        <v>9</v>
      </c>
      <c r="G2399" s="5">
        <v>23</v>
      </c>
      <c r="H2399" s="3" t="s">
        <v>3</v>
      </c>
      <c r="I2399" s="3" t="s">
        <v>4</v>
      </c>
      <c r="J2399" s="5">
        <v>2</v>
      </c>
      <c r="K2399" s="3" t="s">
        <v>499</v>
      </c>
      <c r="L2399" s="48">
        <v>4.6</v>
      </c>
      <c r="M2399" s="5">
        <v>81</v>
      </c>
      <c r="N2399" s="48">
        <v>3.491</v>
      </c>
      <c r="O2399" s="48">
        <v>54.7131148</v>
      </c>
      <c r="P2399" s="5">
        <v>45</v>
      </c>
      <c r="Q2399" s="3"/>
    </row>
    <row x14ac:dyDescent="0.25" r="2400" customHeight="1" ht="16.5">
      <c r="A2400" s="5">
        <v>101578</v>
      </c>
      <c r="B2400" s="3" t="s">
        <v>7395</v>
      </c>
      <c r="C2400" s="3" t="s">
        <v>7396</v>
      </c>
      <c r="D2400" s="5">
        <v>16</v>
      </c>
      <c r="E2400" s="3" t="s">
        <v>55</v>
      </c>
      <c r="F2400" s="5">
        <v>3</v>
      </c>
      <c r="G2400" s="5">
        <v>3</v>
      </c>
      <c r="H2400" s="3" t="s">
        <v>4</v>
      </c>
      <c r="I2400" s="3" t="s">
        <v>4</v>
      </c>
      <c r="J2400" s="5">
        <v>2</v>
      </c>
      <c r="K2400" s="3" t="s">
        <v>1192</v>
      </c>
      <c r="L2400" s="48">
        <v>3.5</v>
      </c>
      <c r="M2400" s="5">
        <v>65</v>
      </c>
      <c r="N2400" s="48">
        <v>3.226</v>
      </c>
      <c r="O2400" s="48">
        <v>74.8120301</v>
      </c>
      <c r="P2400" s="5">
        <v>27</v>
      </c>
      <c r="Q2400" s="3"/>
    </row>
    <row x14ac:dyDescent="0.25" r="2401" customHeight="1" ht="16.5">
      <c r="A2401" s="5">
        <v>101741</v>
      </c>
      <c r="B2401" s="3" t="s">
        <v>7397</v>
      </c>
      <c r="C2401" s="3" t="s">
        <v>7398</v>
      </c>
      <c r="D2401" s="5">
        <v>15</v>
      </c>
      <c r="E2401" s="3" t="s">
        <v>82</v>
      </c>
      <c r="F2401" s="5">
        <v>2</v>
      </c>
      <c r="G2401" s="5">
        <v>11</v>
      </c>
      <c r="H2401" s="3" t="s">
        <v>4</v>
      </c>
      <c r="I2401" s="3" t="s">
        <v>4</v>
      </c>
      <c r="J2401" s="55"/>
      <c r="K2401" s="3"/>
      <c r="L2401" s="48">
        <v>3.1</v>
      </c>
      <c r="M2401" s="5">
        <v>74</v>
      </c>
      <c r="N2401" s="13"/>
      <c r="O2401" s="13"/>
      <c r="P2401" s="5">
        <v>26</v>
      </c>
      <c r="Q2401" s="3"/>
    </row>
    <row x14ac:dyDescent="0.25" r="2402" customHeight="1" ht="16.5">
      <c r="A2402" s="5">
        <v>101755</v>
      </c>
      <c r="B2402" s="3" t="s">
        <v>7399</v>
      </c>
      <c r="C2402" s="3" t="s">
        <v>7400</v>
      </c>
      <c r="D2402" s="5">
        <v>45</v>
      </c>
      <c r="E2402" s="3" t="s">
        <v>324</v>
      </c>
      <c r="F2402" s="5">
        <v>18</v>
      </c>
      <c r="G2402" s="5">
        <v>153</v>
      </c>
      <c r="H2402" s="3" t="s">
        <v>2</v>
      </c>
      <c r="I2402" s="3" t="s">
        <v>4</v>
      </c>
      <c r="J2402" s="5">
        <v>2</v>
      </c>
      <c r="K2402" s="3" t="s">
        <v>7401</v>
      </c>
      <c r="L2402" s="13"/>
      <c r="M2402" s="7"/>
      <c r="N2402" s="13"/>
      <c r="O2402" s="13"/>
      <c r="P2402" s="5">
        <v>27</v>
      </c>
      <c r="Q2402" s="3"/>
    </row>
    <row x14ac:dyDescent="0.25" r="2403" customHeight="1" ht="16.5">
      <c r="A2403" s="5">
        <v>101832</v>
      </c>
      <c r="B2403" s="3" t="s">
        <v>7402</v>
      </c>
      <c r="C2403" s="3" t="s">
        <v>7403</v>
      </c>
      <c r="D2403" s="5">
        <v>21</v>
      </c>
      <c r="E2403" s="3" t="s">
        <v>60</v>
      </c>
      <c r="F2403" s="5">
        <v>1</v>
      </c>
      <c r="G2403" s="5">
        <v>2</v>
      </c>
      <c r="H2403" s="3" t="s">
        <v>4</v>
      </c>
      <c r="I2403" s="3" t="s">
        <v>4</v>
      </c>
      <c r="J2403" s="55"/>
      <c r="K2403" s="3"/>
      <c r="L2403" s="48">
        <v>2.4</v>
      </c>
      <c r="M2403" s="5">
        <v>72</v>
      </c>
      <c r="N2403" s="48">
        <v>1.512</v>
      </c>
      <c r="O2403" s="48">
        <v>41.91</v>
      </c>
      <c r="P2403" s="5">
        <v>18</v>
      </c>
      <c r="Q2403" s="3"/>
    </row>
    <row x14ac:dyDescent="0.25" r="2404" customHeight="1" ht="16.5">
      <c r="A2404" s="5">
        <v>102085</v>
      </c>
      <c r="B2404" s="3" t="s">
        <v>7404</v>
      </c>
      <c r="C2404" s="3" t="s">
        <v>7405</v>
      </c>
      <c r="D2404" s="5">
        <v>13</v>
      </c>
      <c r="E2404" s="3" t="s">
        <v>215</v>
      </c>
      <c r="F2404" s="5">
        <v>1</v>
      </c>
      <c r="G2404" s="5">
        <v>5</v>
      </c>
      <c r="H2404" s="3" t="s">
        <v>4</v>
      </c>
      <c r="I2404" s="3" t="s">
        <v>4</v>
      </c>
      <c r="J2404" s="5">
        <v>2</v>
      </c>
      <c r="K2404" s="3" t="s">
        <v>7406</v>
      </c>
      <c r="L2404" s="48">
        <v>2.6</v>
      </c>
      <c r="M2404" s="5">
        <v>65</v>
      </c>
      <c r="N2404" s="48">
        <v>1.803</v>
      </c>
      <c r="O2404" s="48">
        <v>34.8039216</v>
      </c>
      <c r="P2404" s="5">
        <v>17</v>
      </c>
      <c r="Q2404" s="3"/>
    </row>
    <row x14ac:dyDescent="0.25" r="2405" customHeight="1" ht="16.5">
      <c r="A2405" s="5">
        <v>102159</v>
      </c>
      <c r="B2405" s="3" t="s">
        <v>7407</v>
      </c>
      <c r="C2405" s="3" t="s">
        <v>7408</v>
      </c>
      <c r="D2405" s="5">
        <v>17</v>
      </c>
      <c r="E2405" s="3" t="s">
        <v>311</v>
      </c>
      <c r="F2405" s="5">
        <v>1</v>
      </c>
      <c r="G2405" s="5">
        <v>14</v>
      </c>
      <c r="H2405" s="3" t="s">
        <v>4</v>
      </c>
      <c r="I2405" s="3" t="s">
        <v>4</v>
      </c>
      <c r="J2405" s="55"/>
      <c r="K2405" s="3"/>
      <c r="L2405" s="48">
        <v>3.4</v>
      </c>
      <c r="M2405" s="5">
        <v>74</v>
      </c>
      <c r="N2405" s="13"/>
      <c r="O2405" s="13"/>
      <c r="P2405" s="5">
        <v>41</v>
      </c>
      <c r="Q2405" s="3"/>
    </row>
    <row x14ac:dyDescent="0.25" r="2406" customHeight="1" ht="16.5">
      <c r="A2406" s="5">
        <v>102304</v>
      </c>
      <c r="B2406" s="3" t="s">
        <v>7409</v>
      </c>
      <c r="C2406" s="3" t="s">
        <v>7410</v>
      </c>
      <c r="D2406" s="5">
        <v>16</v>
      </c>
      <c r="E2406" s="3" t="s">
        <v>55</v>
      </c>
      <c r="F2406" s="5">
        <v>6</v>
      </c>
      <c r="G2406" s="5">
        <v>6</v>
      </c>
      <c r="H2406" s="3" t="s">
        <v>4</v>
      </c>
      <c r="I2406" s="3" t="s">
        <v>4</v>
      </c>
      <c r="J2406" s="5">
        <v>2</v>
      </c>
      <c r="K2406" s="3" t="s">
        <v>7411</v>
      </c>
      <c r="L2406" s="48">
        <v>1.4</v>
      </c>
      <c r="M2406" s="5">
        <v>74</v>
      </c>
      <c r="N2406" s="48">
        <v>0.805</v>
      </c>
      <c r="O2406" s="5">
        <v>5</v>
      </c>
      <c r="P2406" s="5">
        <v>14</v>
      </c>
      <c r="Q2406" s="3"/>
    </row>
    <row x14ac:dyDescent="0.25" r="2407" customHeight="1" ht="16.5">
      <c r="A2407" s="5">
        <v>102305</v>
      </c>
      <c r="B2407" s="3" t="s">
        <v>7412</v>
      </c>
      <c r="C2407" s="3" t="s">
        <v>7413</v>
      </c>
      <c r="D2407" s="5">
        <v>18</v>
      </c>
      <c r="E2407" s="3" t="s">
        <v>196</v>
      </c>
      <c r="F2407" s="5">
        <v>34</v>
      </c>
      <c r="G2407" s="5">
        <v>784</v>
      </c>
      <c r="H2407" s="3" t="s">
        <v>4</v>
      </c>
      <c r="I2407" s="3" t="s">
        <v>4</v>
      </c>
      <c r="J2407" s="55"/>
      <c r="K2407" s="3"/>
      <c r="L2407" s="48">
        <v>2.6</v>
      </c>
      <c r="M2407" s="5">
        <v>67</v>
      </c>
      <c r="N2407" s="48">
        <v>1.633</v>
      </c>
      <c r="O2407" s="48">
        <v>45.6043956</v>
      </c>
      <c r="P2407" s="5">
        <v>36</v>
      </c>
      <c r="Q2407" s="3"/>
    </row>
    <row x14ac:dyDescent="0.25" r="2408" customHeight="1" ht="16.5">
      <c r="A2408" s="5">
        <v>102339</v>
      </c>
      <c r="B2408" s="3" t="s">
        <v>7414</v>
      </c>
      <c r="C2408" s="3" t="s">
        <v>7415</v>
      </c>
      <c r="D2408" s="5">
        <v>4</v>
      </c>
      <c r="E2408" s="3" t="s">
        <v>243</v>
      </c>
      <c r="F2408" s="5">
        <v>3</v>
      </c>
      <c r="G2408" s="5">
        <v>43</v>
      </c>
      <c r="H2408" s="3" t="s">
        <v>4</v>
      </c>
      <c r="I2408" s="3" t="s">
        <v>4</v>
      </c>
      <c r="J2408" s="5">
        <v>3</v>
      </c>
      <c r="K2408" s="3" t="s">
        <v>7416</v>
      </c>
      <c r="L2408" s="48">
        <v>2.5</v>
      </c>
      <c r="M2408" s="5">
        <v>54</v>
      </c>
      <c r="N2408" s="48">
        <v>3.693</v>
      </c>
      <c r="O2408" s="48">
        <v>68.079096</v>
      </c>
      <c r="P2408" s="5">
        <v>42</v>
      </c>
      <c r="Q2408" s="3"/>
    </row>
    <row x14ac:dyDescent="0.25" r="2409" customHeight="1" ht="16.5">
      <c r="A2409" s="5">
        <v>102495</v>
      </c>
      <c r="B2409" s="3" t="s">
        <v>7417</v>
      </c>
      <c r="C2409" s="3" t="s">
        <v>7418</v>
      </c>
      <c r="D2409" s="5">
        <v>8</v>
      </c>
      <c r="E2409" s="3" t="s">
        <v>64</v>
      </c>
      <c r="F2409" s="5">
        <v>1</v>
      </c>
      <c r="G2409" s="5">
        <v>3</v>
      </c>
      <c r="H2409" s="3" t="s">
        <v>4</v>
      </c>
      <c r="I2409" s="3" t="s">
        <v>4</v>
      </c>
      <c r="J2409" s="5">
        <v>2</v>
      </c>
      <c r="K2409" s="3" t="s">
        <v>7419</v>
      </c>
      <c r="L2409" s="48">
        <v>5.5</v>
      </c>
      <c r="M2409" s="5">
        <v>73</v>
      </c>
      <c r="N2409" s="13"/>
      <c r="O2409" s="13"/>
      <c r="P2409" s="5">
        <v>21</v>
      </c>
      <c r="Q2409" s="3"/>
    </row>
    <row x14ac:dyDescent="0.25" r="2410" customHeight="1" ht="16.5">
      <c r="A2410" s="5">
        <v>102511</v>
      </c>
      <c r="B2410" s="3" t="s">
        <v>7420</v>
      </c>
      <c r="C2410" s="3" t="s">
        <v>7421</v>
      </c>
      <c r="D2410" s="5">
        <v>7</v>
      </c>
      <c r="E2410" s="3" t="s">
        <v>1210</v>
      </c>
      <c r="F2410" s="5">
        <v>1</v>
      </c>
      <c r="G2410" s="5">
        <v>88</v>
      </c>
      <c r="H2410" s="3" t="s">
        <v>4</v>
      </c>
      <c r="I2410" s="3" t="s">
        <v>4</v>
      </c>
      <c r="J2410" s="5">
        <v>2</v>
      </c>
      <c r="K2410" s="3" t="s">
        <v>7422</v>
      </c>
      <c r="L2410" s="48">
        <v>2.3</v>
      </c>
      <c r="M2410" s="5">
        <v>67</v>
      </c>
      <c r="N2410" s="48">
        <v>1.183</v>
      </c>
      <c r="O2410" s="48">
        <v>38.2075472</v>
      </c>
      <c r="P2410" s="5">
        <v>16</v>
      </c>
      <c r="Q2410" s="3"/>
    </row>
    <row x14ac:dyDescent="0.25" r="2411" customHeight="1" ht="16.5">
      <c r="A2411" s="5">
        <v>102563</v>
      </c>
      <c r="B2411" s="3" t="s">
        <v>7423</v>
      </c>
      <c r="C2411" s="3" t="s">
        <v>7424</v>
      </c>
      <c r="D2411" s="5">
        <v>9</v>
      </c>
      <c r="E2411" s="3" t="s">
        <v>120</v>
      </c>
      <c r="F2411" s="5">
        <v>6</v>
      </c>
      <c r="G2411" s="5">
        <v>16</v>
      </c>
      <c r="H2411" s="3" t="s">
        <v>4</v>
      </c>
      <c r="I2411" s="3" t="s">
        <v>4</v>
      </c>
      <c r="J2411" s="5">
        <v>3</v>
      </c>
      <c r="K2411" s="3" t="s">
        <v>7425</v>
      </c>
      <c r="L2411" s="48">
        <v>4.1</v>
      </c>
      <c r="M2411" s="5">
        <v>65</v>
      </c>
      <c r="N2411" s="48">
        <v>2.166</v>
      </c>
      <c r="O2411" s="48">
        <v>32.2222222</v>
      </c>
      <c r="P2411" s="5">
        <v>31</v>
      </c>
      <c r="Q2411" s="3"/>
    </row>
    <row x14ac:dyDescent="0.25" r="2412" customHeight="1" ht="16.5">
      <c r="A2412" s="5">
        <v>102767</v>
      </c>
      <c r="B2412" s="3" t="s">
        <v>7426</v>
      </c>
      <c r="C2412" s="3" t="s">
        <v>7427</v>
      </c>
      <c r="D2412" s="5">
        <v>32</v>
      </c>
      <c r="E2412" s="3" t="s">
        <v>1892</v>
      </c>
      <c r="F2412" s="5">
        <v>1</v>
      </c>
      <c r="G2412" s="5">
        <v>13</v>
      </c>
      <c r="H2412" s="3" t="s">
        <v>4</v>
      </c>
      <c r="I2412" s="3" t="s">
        <v>4</v>
      </c>
      <c r="J2412" s="55"/>
      <c r="K2412" s="3"/>
      <c r="L2412" s="13"/>
      <c r="M2412" s="7"/>
      <c r="N2412" s="13"/>
      <c r="O2412" s="13"/>
      <c r="P2412" s="5">
        <v>3</v>
      </c>
      <c r="Q2412" s="3"/>
    </row>
    <row x14ac:dyDescent="0.25" r="2413" customHeight="1" ht="16.5">
      <c r="A2413" s="5">
        <v>102811</v>
      </c>
      <c r="B2413" s="3" t="s">
        <v>7428</v>
      </c>
      <c r="C2413" s="3" t="s">
        <v>7429</v>
      </c>
      <c r="D2413" s="5">
        <v>15</v>
      </c>
      <c r="E2413" s="3" t="s">
        <v>82</v>
      </c>
      <c r="F2413" s="5">
        <v>5</v>
      </c>
      <c r="G2413" s="5">
        <v>7</v>
      </c>
      <c r="H2413" s="3" t="s">
        <v>4</v>
      </c>
      <c r="I2413" s="3" t="s">
        <v>4</v>
      </c>
      <c r="J2413" s="55"/>
      <c r="K2413" s="3"/>
      <c r="L2413" s="5">
        <v>4</v>
      </c>
      <c r="M2413" s="5">
        <v>73</v>
      </c>
      <c r="N2413" s="48">
        <v>3.183</v>
      </c>
      <c r="O2413" s="48">
        <v>73.3082707</v>
      </c>
      <c r="P2413" s="5">
        <v>22</v>
      </c>
      <c r="Q2413" s="3"/>
    </row>
    <row x14ac:dyDescent="0.25" r="2414" customHeight="1" ht="16.5">
      <c r="A2414" s="5">
        <v>103010</v>
      </c>
      <c r="B2414" s="3" t="s">
        <v>7430</v>
      </c>
      <c r="C2414" s="3" t="s">
        <v>7431</v>
      </c>
      <c r="D2414" s="5">
        <v>18</v>
      </c>
      <c r="E2414" s="3" t="s">
        <v>196</v>
      </c>
      <c r="F2414" s="5">
        <v>3</v>
      </c>
      <c r="G2414" s="5">
        <v>20</v>
      </c>
      <c r="H2414" s="3" t="s">
        <v>4</v>
      </c>
      <c r="I2414" s="3" t="s">
        <v>4</v>
      </c>
      <c r="J2414" s="55"/>
      <c r="K2414" s="3"/>
      <c r="L2414" s="48">
        <v>2.7</v>
      </c>
      <c r="M2414" s="5">
        <v>70</v>
      </c>
      <c r="N2414" s="13"/>
      <c r="O2414" s="13"/>
      <c r="P2414" s="5">
        <v>17</v>
      </c>
      <c r="Q2414" s="3"/>
    </row>
    <row x14ac:dyDescent="0.25" r="2415" customHeight="1" ht="16.5">
      <c r="A2415" s="5">
        <v>103176</v>
      </c>
      <c r="B2415" s="3" t="s">
        <v>7432</v>
      </c>
      <c r="C2415" s="3" t="s">
        <v>7433</v>
      </c>
      <c r="D2415" s="5">
        <v>22</v>
      </c>
      <c r="E2415" s="3" t="s">
        <v>75</v>
      </c>
      <c r="F2415" s="5">
        <v>2</v>
      </c>
      <c r="G2415" s="5">
        <v>3</v>
      </c>
      <c r="H2415" s="3" t="s">
        <v>3</v>
      </c>
      <c r="I2415" s="3" t="s">
        <v>4</v>
      </c>
      <c r="J2415" s="5">
        <v>3</v>
      </c>
      <c r="K2415" s="3" t="s">
        <v>7434</v>
      </c>
      <c r="L2415" s="48">
        <v>3.7</v>
      </c>
      <c r="M2415" s="5">
        <v>76</v>
      </c>
      <c r="N2415" s="13"/>
      <c r="O2415" s="13"/>
      <c r="P2415" s="5">
        <v>31</v>
      </c>
      <c r="Q2415" s="3"/>
    </row>
    <row x14ac:dyDescent="0.25" r="2416" customHeight="1" ht="16.5">
      <c r="A2416" s="5">
        <v>103180</v>
      </c>
      <c r="B2416" s="3" t="s">
        <v>407</v>
      </c>
      <c r="C2416" s="3" t="s">
        <v>408</v>
      </c>
      <c r="D2416" s="5">
        <v>19</v>
      </c>
      <c r="E2416" s="3" t="s">
        <v>116</v>
      </c>
      <c r="F2416" s="5">
        <v>6</v>
      </c>
      <c r="G2416" s="5">
        <v>8</v>
      </c>
      <c r="H2416" s="3" t="s">
        <v>4</v>
      </c>
      <c r="I2416" s="3" t="s">
        <v>4</v>
      </c>
      <c r="J2416" s="5">
        <v>3</v>
      </c>
      <c r="K2416" s="3" t="s">
        <v>409</v>
      </c>
      <c r="L2416" s="48">
        <v>3.7</v>
      </c>
      <c r="M2416" s="5">
        <v>67</v>
      </c>
      <c r="N2416" s="13"/>
      <c r="O2416" s="13"/>
      <c r="P2416" s="5">
        <v>26</v>
      </c>
      <c r="Q2416" s="3"/>
    </row>
    <row x14ac:dyDescent="0.25" r="2417" customHeight="1" ht="16.5">
      <c r="A2417" s="5">
        <v>103214</v>
      </c>
      <c r="B2417" s="3" t="s">
        <v>7435</v>
      </c>
      <c r="C2417" s="3" t="s">
        <v>7436</v>
      </c>
      <c r="D2417" s="5">
        <v>22</v>
      </c>
      <c r="E2417" s="3" t="s">
        <v>75</v>
      </c>
      <c r="F2417" s="5">
        <v>3</v>
      </c>
      <c r="G2417" s="5">
        <v>10</v>
      </c>
      <c r="H2417" s="3" t="s">
        <v>4</v>
      </c>
      <c r="I2417" s="3" t="s">
        <v>4</v>
      </c>
      <c r="J2417" s="55"/>
      <c r="K2417" s="3"/>
      <c r="L2417" s="48">
        <v>4.2</v>
      </c>
      <c r="M2417" s="5">
        <v>83</v>
      </c>
      <c r="N2417" s="48">
        <v>2.545</v>
      </c>
      <c r="O2417" s="48">
        <v>75.390625</v>
      </c>
      <c r="P2417" s="5">
        <v>26</v>
      </c>
      <c r="Q2417" s="3"/>
    </row>
    <row x14ac:dyDescent="0.25" r="2418" customHeight="1" ht="16.5">
      <c r="A2418" s="5">
        <v>103499</v>
      </c>
      <c r="B2418" s="3" t="s">
        <v>7437</v>
      </c>
      <c r="C2418" s="3" t="s">
        <v>7438</v>
      </c>
      <c r="D2418" s="5">
        <v>19</v>
      </c>
      <c r="E2418" s="3" t="s">
        <v>116</v>
      </c>
      <c r="F2418" s="5">
        <v>1</v>
      </c>
      <c r="G2418" s="5">
        <v>3</v>
      </c>
      <c r="H2418" s="3" t="s">
        <v>3</v>
      </c>
      <c r="I2418" s="3" t="s">
        <v>4</v>
      </c>
      <c r="J2418" s="5">
        <v>3</v>
      </c>
      <c r="K2418" s="3" t="s">
        <v>7439</v>
      </c>
      <c r="L2418" s="48">
        <v>2.2</v>
      </c>
      <c r="M2418" s="5">
        <v>76</v>
      </c>
      <c r="N2418" s="13"/>
      <c r="O2418" s="13"/>
      <c r="P2418" s="5">
        <v>20</v>
      </c>
      <c r="Q2418" s="3"/>
    </row>
    <row x14ac:dyDescent="0.25" r="2419" customHeight="1" ht="16.5">
      <c r="A2419" s="5">
        <v>103527</v>
      </c>
      <c r="B2419" s="3" t="s">
        <v>7440</v>
      </c>
      <c r="C2419" s="3" t="s">
        <v>7441</v>
      </c>
      <c r="D2419" s="5">
        <v>16</v>
      </c>
      <c r="E2419" s="3" t="s">
        <v>55</v>
      </c>
      <c r="F2419" s="5">
        <v>28</v>
      </c>
      <c r="G2419" s="5">
        <v>28</v>
      </c>
      <c r="H2419" s="3" t="s">
        <v>4</v>
      </c>
      <c r="I2419" s="3" t="s">
        <v>4</v>
      </c>
      <c r="J2419" s="5">
        <v>2</v>
      </c>
      <c r="K2419" s="3" t="s">
        <v>7442</v>
      </c>
      <c r="L2419" s="48">
        <v>3.8</v>
      </c>
      <c r="M2419" s="5">
        <v>59</v>
      </c>
      <c r="N2419" s="48">
        <v>3.656</v>
      </c>
      <c r="O2419" s="48">
        <v>70.4301075</v>
      </c>
      <c r="P2419" s="5">
        <v>34</v>
      </c>
      <c r="Q2419" s="3"/>
    </row>
    <row x14ac:dyDescent="0.25" r="2420" customHeight="1" ht="16.5">
      <c r="A2420" s="5">
        <v>103551</v>
      </c>
      <c r="B2420" s="3" t="s">
        <v>7443</v>
      </c>
      <c r="C2420" s="3" t="s">
        <v>7444</v>
      </c>
      <c r="D2420" s="5">
        <v>15</v>
      </c>
      <c r="E2420" s="3" t="s">
        <v>82</v>
      </c>
      <c r="F2420" s="5">
        <v>4</v>
      </c>
      <c r="G2420" s="5">
        <v>14</v>
      </c>
      <c r="H2420" s="3" t="s">
        <v>4</v>
      </c>
      <c r="I2420" s="3" t="s">
        <v>4</v>
      </c>
      <c r="J2420" s="5">
        <v>2</v>
      </c>
      <c r="K2420" s="3" t="s">
        <v>7445</v>
      </c>
      <c r="L2420" s="48">
        <v>3.3</v>
      </c>
      <c r="M2420" s="5">
        <v>66</v>
      </c>
      <c r="N2420" s="48">
        <v>2.445</v>
      </c>
      <c r="O2420" s="48">
        <v>58.2352941</v>
      </c>
      <c r="P2420" s="5">
        <v>24</v>
      </c>
      <c r="Q2420" s="3"/>
    </row>
    <row x14ac:dyDescent="0.25" r="2421" customHeight="1" ht="16.5">
      <c r="A2421" s="5">
        <v>103739</v>
      </c>
      <c r="B2421" s="3" t="s">
        <v>7446</v>
      </c>
      <c r="C2421" s="3" t="s">
        <v>7447</v>
      </c>
      <c r="D2421" s="5">
        <v>4</v>
      </c>
      <c r="E2421" s="3" t="s">
        <v>243</v>
      </c>
      <c r="F2421" s="5">
        <v>4</v>
      </c>
      <c r="G2421" s="5">
        <v>27</v>
      </c>
      <c r="H2421" s="3" t="s">
        <v>4</v>
      </c>
      <c r="I2421" s="3" t="s">
        <v>4</v>
      </c>
      <c r="J2421" s="5">
        <v>3</v>
      </c>
      <c r="K2421" s="3" t="s">
        <v>7448</v>
      </c>
      <c r="L2421" s="48">
        <v>4.1</v>
      </c>
      <c r="M2421" s="5">
        <v>74</v>
      </c>
      <c r="N2421" s="48">
        <v>4.324</v>
      </c>
      <c r="O2421" s="48">
        <v>71.8152866</v>
      </c>
      <c r="P2421" s="5">
        <v>45</v>
      </c>
      <c r="Q2421" s="3"/>
    </row>
    <row x14ac:dyDescent="0.25" r="2422" customHeight="1" ht="16.5">
      <c r="A2422" s="5">
        <v>103798</v>
      </c>
      <c r="B2422" s="3" t="s">
        <v>7449</v>
      </c>
      <c r="C2422" s="3" t="s">
        <v>7450</v>
      </c>
      <c r="D2422" s="5">
        <v>16</v>
      </c>
      <c r="E2422" s="3" t="s">
        <v>55</v>
      </c>
      <c r="F2422" s="5">
        <v>7</v>
      </c>
      <c r="G2422" s="5">
        <v>7</v>
      </c>
      <c r="H2422" s="3" t="s">
        <v>3</v>
      </c>
      <c r="I2422" s="3" t="s">
        <v>4</v>
      </c>
      <c r="J2422" s="5">
        <v>2</v>
      </c>
      <c r="K2422" s="3" t="s">
        <v>7451</v>
      </c>
      <c r="L2422" s="48">
        <v>6.1</v>
      </c>
      <c r="M2422" s="5">
        <v>86</v>
      </c>
      <c r="N2422" s="48">
        <v>2.966</v>
      </c>
      <c r="O2422" s="48">
        <v>60.9677419</v>
      </c>
      <c r="P2422" s="5">
        <v>21</v>
      </c>
      <c r="Q2422" s="3"/>
    </row>
    <row x14ac:dyDescent="0.25" r="2423" customHeight="1" ht="16.5">
      <c r="A2423" s="5">
        <v>103956</v>
      </c>
      <c r="B2423" s="3" t="s">
        <v>7452</v>
      </c>
      <c r="C2423" s="3" t="s">
        <v>7453</v>
      </c>
      <c r="D2423" s="5">
        <v>15</v>
      </c>
      <c r="E2423" s="3" t="s">
        <v>82</v>
      </c>
      <c r="F2423" s="5">
        <v>1</v>
      </c>
      <c r="G2423" s="5">
        <v>4</v>
      </c>
      <c r="H2423" s="3" t="s">
        <v>4</v>
      </c>
      <c r="I2423" s="3" t="s">
        <v>4</v>
      </c>
      <c r="J2423" s="5">
        <v>2</v>
      </c>
      <c r="K2423" s="3" t="s">
        <v>7454</v>
      </c>
      <c r="L2423" s="48">
        <v>4.5</v>
      </c>
      <c r="M2423" s="5">
        <v>56</v>
      </c>
      <c r="N2423" s="48">
        <v>2.942</v>
      </c>
      <c r="O2423" s="48">
        <v>73.3160622</v>
      </c>
      <c r="P2423" s="5">
        <v>34</v>
      </c>
      <c r="Q2423" s="3"/>
    </row>
    <row x14ac:dyDescent="0.25" r="2424" customHeight="1" ht="16.5">
      <c r="A2424" s="5">
        <v>104028</v>
      </c>
      <c r="B2424" s="3" t="s">
        <v>7455</v>
      </c>
      <c r="C2424" s="3" t="s">
        <v>7456</v>
      </c>
      <c r="D2424" s="5">
        <v>8</v>
      </c>
      <c r="E2424" s="3" t="s">
        <v>64</v>
      </c>
      <c r="F2424" s="5">
        <v>6</v>
      </c>
      <c r="G2424" s="5">
        <v>11</v>
      </c>
      <c r="H2424" s="3" t="s">
        <v>2</v>
      </c>
      <c r="I2424" s="3" t="s">
        <v>4</v>
      </c>
      <c r="J2424" s="5">
        <v>3</v>
      </c>
      <c r="K2424" s="3" t="s">
        <v>7457</v>
      </c>
      <c r="L2424" s="48">
        <v>4.1</v>
      </c>
      <c r="M2424" s="5">
        <v>88</v>
      </c>
      <c r="N2424" s="13"/>
      <c r="O2424" s="13"/>
      <c r="P2424" s="5">
        <v>54</v>
      </c>
      <c r="Q2424" s="3"/>
    </row>
    <row x14ac:dyDescent="0.25" r="2425" customHeight="1" ht="16.5">
      <c r="A2425" s="5">
        <v>104227</v>
      </c>
      <c r="B2425" s="3" t="s">
        <v>7458</v>
      </c>
      <c r="C2425" s="3" t="s">
        <v>7459</v>
      </c>
      <c r="D2425" s="5">
        <v>16</v>
      </c>
      <c r="E2425" s="3" t="s">
        <v>55</v>
      </c>
      <c r="F2425" s="5">
        <v>3</v>
      </c>
      <c r="G2425" s="5">
        <v>3</v>
      </c>
      <c r="H2425" s="3" t="s">
        <v>4</v>
      </c>
      <c r="I2425" s="3" t="s">
        <v>4</v>
      </c>
      <c r="J2425" s="55"/>
      <c r="K2425" s="3"/>
      <c r="L2425" s="48">
        <v>2.8</v>
      </c>
      <c r="M2425" s="5">
        <v>67</v>
      </c>
      <c r="N2425" s="13"/>
      <c r="O2425" s="13"/>
      <c r="P2425" s="5">
        <v>27</v>
      </c>
      <c r="Q2425" s="3"/>
    </row>
    <row x14ac:dyDescent="0.25" r="2426" customHeight="1" ht="16.5">
      <c r="A2426" s="5">
        <v>104337</v>
      </c>
      <c r="B2426" s="3" t="s">
        <v>7460</v>
      </c>
      <c r="C2426" s="3" t="s">
        <v>7461</v>
      </c>
      <c r="D2426" s="5">
        <v>8</v>
      </c>
      <c r="E2426" s="3" t="s">
        <v>64</v>
      </c>
      <c r="F2426" s="5">
        <v>5</v>
      </c>
      <c r="G2426" s="5">
        <v>23</v>
      </c>
      <c r="H2426" s="3" t="s">
        <v>4</v>
      </c>
      <c r="I2426" s="3" t="s">
        <v>4</v>
      </c>
      <c r="J2426" s="5">
        <v>3</v>
      </c>
      <c r="K2426" s="3" t="s">
        <v>7462</v>
      </c>
      <c r="L2426" s="48">
        <v>5.8</v>
      </c>
      <c r="M2426" s="5">
        <v>65</v>
      </c>
      <c r="N2426" s="48">
        <v>4.057</v>
      </c>
      <c r="O2426" s="48">
        <v>68.8191882</v>
      </c>
      <c r="P2426" s="5">
        <v>48</v>
      </c>
      <c r="Q2426" s="3"/>
    </row>
    <row x14ac:dyDescent="0.25" r="2427" customHeight="1" ht="16.5">
      <c r="A2427" s="5">
        <v>104392</v>
      </c>
      <c r="B2427" s="3" t="s">
        <v>7463</v>
      </c>
      <c r="C2427" s="3" t="s">
        <v>7464</v>
      </c>
      <c r="D2427" s="5">
        <v>48</v>
      </c>
      <c r="E2427" s="3" t="s">
        <v>68</v>
      </c>
      <c r="F2427" s="5">
        <v>8</v>
      </c>
      <c r="G2427" s="5">
        <v>31</v>
      </c>
      <c r="H2427" s="3" t="s">
        <v>4</v>
      </c>
      <c r="I2427" s="3" t="s">
        <v>4</v>
      </c>
      <c r="J2427" s="5">
        <v>3</v>
      </c>
      <c r="K2427" s="3" t="s">
        <v>7465</v>
      </c>
      <c r="L2427" s="48">
        <v>3.2</v>
      </c>
      <c r="M2427" s="5">
        <v>57</v>
      </c>
      <c r="N2427" s="48">
        <v>3.644</v>
      </c>
      <c r="O2427" s="48">
        <v>72.5352113</v>
      </c>
      <c r="P2427" s="5">
        <v>41</v>
      </c>
      <c r="Q2427" s="3"/>
    </row>
    <row x14ac:dyDescent="0.25" r="2428" customHeight="1" ht="16.5">
      <c r="A2428" s="5">
        <v>104395</v>
      </c>
      <c r="B2428" s="3" t="s">
        <v>7466</v>
      </c>
      <c r="C2428" s="3" t="s">
        <v>7467</v>
      </c>
      <c r="D2428" s="5">
        <v>14</v>
      </c>
      <c r="E2428" s="3" t="s">
        <v>156</v>
      </c>
      <c r="F2428" s="5">
        <v>1</v>
      </c>
      <c r="G2428" s="5">
        <v>443</v>
      </c>
      <c r="H2428" s="3" t="s">
        <v>3</v>
      </c>
      <c r="I2428" s="3" t="s">
        <v>4</v>
      </c>
      <c r="J2428" s="55"/>
      <c r="K2428" s="3"/>
      <c r="L2428" s="48">
        <v>3.9</v>
      </c>
      <c r="M2428" s="5">
        <v>84</v>
      </c>
      <c r="N2428" s="48">
        <v>3.745</v>
      </c>
      <c r="O2428" s="48">
        <v>77.8846154</v>
      </c>
      <c r="P2428" s="5">
        <v>89</v>
      </c>
      <c r="Q2428" s="3"/>
    </row>
    <row x14ac:dyDescent="0.25" r="2429" customHeight="1" ht="16.5">
      <c r="A2429" s="5">
        <v>104414</v>
      </c>
      <c r="B2429" s="3" t="s">
        <v>350</v>
      </c>
      <c r="C2429" s="3" t="s">
        <v>351</v>
      </c>
      <c r="D2429" s="5">
        <v>17</v>
      </c>
      <c r="E2429" s="3" t="s">
        <v>311</v>
      </c>
      <c r="F2429" s="5">
        <v>2</v>
      </c>
      <c r="G2429" s="5">
        <v>2</v>
      </c>
      <c r="H2429" s="3" t="s">
        <v>4</v>
      </c>
      <c r="I2429" s="3" t="s">
        <v>4</v>
      </c>
      <c r="J2429" s="5">
        <v>2</v>
      </c>
      <c r="K2429" s="3" t="s">
        <v>352</v>
      </c>
      <c r="L2429" s="48">
        <v>5.4</v>
      </c>
      <c r="M2429" s="5">
        <v>72</v>
      </c>
      <c r="N2429" s="13"/>
      <c r="O2429" s="13"/>
      <c r="P2429" s="5">
        <v>32</v>
      </c>
      <c r="Q2429" s="3"/>
    </row>
    <row x14ac:dyDescent="0.25" r="2430" customHeight="1" ht="16.5">
      <c r="A2430" s="5">
        <v>104702</v>
      </c>
      <c r="B2430" s="3" t="s">
        <v>7468</v>
      </c>
      <c r="C2430" s="3" t="s">
        <v>7469</v>
      </c>
      <c r="D2430" s="5">
        <v>21</v>
      </c>
      <c r="E2430" s="3" t="s">
        <v>60</v>
      </c>
      <c r="F2430" s="5">
        <v>1</v>
      </c>
      <c r="G2430" s="5">
        <v>1</v>
      </c>
      <c r="H2430" s="3" t="s">
        <v>4</v>
      </c>
      <c r="I2430" s="3" t="s">
        <v>4</v>
      </c>
      <c r="J2430" s="55"/>
      <c r="K2430" s="3"/>
      <c r="L2430" s="48">
        <v>0.5</v>
      </c>
      <c r="M2430" s="5">
        <v>66</v>
      </c>
      <c r="N2430" s="13"/>
      <c r="O2430" s="13"/>
      <c r="P2430" s="5">
        <v>9</v>
      </c>
      <c r="Q2430" s="3"/>
    </row>
    <row x14ac:dyDescent="0.25" r="2431" customHeight="1" ht="16.5">
      <c r="A2431" s="5">
        <v>104740</v>
      </c>
      <c r="B2431" s="3" t="s">
        <v>7470</v>
      </c>
      <c r="C2431" s="3" t="s">
        <v>7471</v>
      </c>
      <c r="D2431" s="5">
        <v>16</v>
      </c>
      <c r="E2431" s="3" t="s">
        <v>55</v>
      </c>
      <c r="F2431" s="5">
        <v>1</v>
      </c>
      <c r="G2431" s="5">
        <v>1</v>
      </c>
      <c r="H2431" s="3" t="s">
        <v>4</v>
      </c>
      <c r="I2431" s="3" t="s">
        <v>4</v>
      </c>
      <c r="J2431" s="55"/>
      <c r="K2431" s="3"/>
      <c r="L2431" s="48">
        <v>4.2</v>
      </c>
      <c r="M2431" s="5">
        <v>65</v>
      </c>
      <c r="N2431" s="48">
        <v>2.439</v>
      </c>
      <c r="O2431" s="48">
        <v>45.3431373</v>
      </c>
      <c r="P2431" s="5">
        <v>27</v>
      </c>
      <c r="Q2431" s="3"/>
    </row>
    <row x14ac:dyDescent="0.25" r="2432" customHeight="1" ht="16.5">
      <c r="A2432" s="5">
        <v>104885</v>
      </c>
      <c r="B2432" s="3" t="s">
        <v>7472</v>
      </c>
      <c r="C2432" s="3" t="s">
        <v>7473</v>
      </c>
      <c r="D2432" s="5">
        <v>16</v>
      </c>
      <c r="E2432" s="3" t="s">
        <v>55</v>
      </c>
      <c r="F2432" s="5">
        <v>3</v>
      </c>
      <c r="G2432" s="5">
        <v>3</v>
      </c>
      <c r="H2432" s="3" t="s">
        <v>4</v>
      </c>
      <c r="I2432" s="3" t="s">
        <v>4</v>
      </c>
      <c r="J2432" s="5">
        <v>2</v>
      </c>
      <c r="K2432" s="3" t="s">
        <v>7474</v>
      </c>
      <c r="L2432" s="48">
        <v>3.5</v>
      </c>
      <c r="M2432" s="5">
        <v>67</v>
      </c>
      <c r="N2432" s="13"/>
      <c r="O2432" s="13"/>
      <c r="P2432" s="5">
        <v>18</v>
      </c>
      <c r="Q2432" s="3"/>
    </row>
    <row x14ac:dyDescent="0.25" r="2433" customHeight="1" ht="16.5">
      <c r="A2433" s="5">
        <v>104994</v>
      </c>
      <c r="B2433" s="3" t="s">
        <v>7475</v>
      </c>
      <c r="C2433" s="3" t="s">
        <v>7476</v>
      </c>
      <c r="D2433" s="5">
        <v>17</v>
      </c>
      <c r="E2433" s="3" t="s">
        <v>311</v>
      </c>
      <c r="F2433" s="5">
        <v>2</v>
      </c>
      <c r="G2433" s="5">
        <v>2</v>
      </c>
      <c r="H2433" s="3" t="s">
        <v>4</v>
      </c>
      <c r="I2433" s="3" t="s">
        <v>4</v>
      </c>
      <c r="J2433" s="5">
        <v>2</v>
      </c>
      <c r="K2433" s="3" t="s">
        <v>7477</v>
      </c>
      <c r="L2433" s="48">
        <v>3.1</v>
      </c>
      <c r="M2433" s="5">
        <v>68</v>
      </c>
      <c r="N2433" s="13"/>
      <c r="O2433" s="13"/>
      <c r="P2433" s="5">
        <v>17</v>
      </c>
      <c r="Q2433" s="3"/>
    </row>
    <row x14ac:dyDescent="0.25" r="2434" customHeight="1" ht="16.5">
      <c r="A2434" s="5">
        <v>105173</v>
      </c>
      <c r="B2434" s="3" t="s">
        <v>2056</v>
      </c>
      <c r="C2434" s="3" t="s">
        <v>2057</v>
      </c>
      <c r="D2434" s="5">
        <v>6</v>
      </c>
      <c r="E2434" s="3" t="s">
        <v>56</v>
      </c>
      <c r="F2434" s="5">
        <v>35</v>
      </c>
      <c r="G2434" s="5">
        <v>61</v>
      </c>
      <c r="H2434" s="3" t="s">
        <v>4</v>
      </c>
      <c r="I2434" s="3" t="s">
        <v>4</v>
      </c>
      <c r="J2434" s="5">
        <v>2</v>
      </c>
      <c r="K2434" s="3" t="s">
        <v>2058</v>
      </c>
      <c r="L2434" s="48">
        <v>2.7</v>
      </c>
      <c r="M2434" s="5">
        <v>33</v>
      </c>
      <c r="N2434" s="48">
        <v>2.955</v>
      </c>
      <c r="O2434" s="48">
        <v>72.4358974</v>
      </c>
      <c r="P2434" s="5">
        <v>26</v>
      </c>
      <c r="Q2434" s="3"/>
    </row>
    <row x14ac:dyDescent="0.25" r="2435" customHeight="1" ht="16.5">
      <c r="A2435" s="5">
        <v>105236</v>
      </c>
      <c r="B2435" s="3" t="s">
        <v>7478</v>
      </c>
      <c r="C2435" s="3" t="s">
        <v>7479</v>
      </c>
      <c r="D2435" s="5">
        <v>7</v>
      </c>
      <c r="E2435" s="3" t="s">
        <v>1210</v>
      </c>
      <c r="F2435" s="5">
        <v>12</v>
      </c>
      <c r="G2435" s="5">
        <v>30</v>
      </c>
      <c r="H2435" s="3" t="s">
        <v>4</v>
      </c>
      <c r="I2435" s="3" t="s">
        <v>4</v>
      </c>
      <c r="J2435" s="5">
        <v>3</v>
      </c>
      <c r="K2435" s="3" t="s">
        <v>7480</v>
      </c>
      <c r="L2435" s="5">
        <v>3</v>
      </c>
      <c r="M2435" s="5">
        <v>68</v>
      </c>
      <c r="N2435" s="13"/>
      <c r="O2435" s="13"/>
      <c r="P2435" s="5">
        <v>26</v>
      </c>
      <c r="Q2435" s="3"/>
    </row>
    <row x14ac:dyDescent="0.25" r="2436" customHeight="1" ht="16.5">
      <c r="A2436" s="5">
        <v>105239</v>
      </c>
      <c r="B2436" s="3" t="s">
        <v>7481</v>
      </c>
      <c r="C2436" s="3" t="s">
        <v>7482</v>
      </c>
      <c r="D2436" s="5">
        <v>24</v>
      </c>
      <c r="E2436" s="3" t="s">
        <v>281</v>
      </c>
      <c r="F2436" s="5">
        <v>9</v>
      </c>
      <c r="G2436" s="5">
        <v>110</v>
      </c>
      <c r="H2436" s="3" t="s">
        <v>5</v>
      </c>
      <c r="I2436" s="3" t="s">
        <v>4</v>
      </c>
      <c r="J2436" s="55"/>
      <c r="K2436" s="3"/>
      <c r="L2436" s="48">
        <v>1.3</v>
      </c>
      <c r="M2436" s="5">
        <v>59</v>
      </c>
      <c r="N2436" s="13"/>
      <c r="O2436" s="13"/>
      <c r="P2436" s="5">
        <v>8</v>
      </c>
      <c r="Q2436" s="3"/>
    </row>
    <row x14ac:dyDescent="0.25" r="2437" customHeight="1" ht="16.5">
      <c r="A2437" s="5">
        <v>105431</v>
      </c>
      <c r="B2437" s="3" t="s">
        <v>297</v>
      </c>
      <c r="C2437" s="3" t="s">
        <v>298</v>
      </c>
      <c r="D2437" s="5">
        <v>22</v>
      </c>
      <c r="E2437" s="3" t="s">
        <v>75</v>
      </c>
      <c r="F2437" s="5">
        <v>5</v>
      </c>
      <c r="G2437" s="5">
        <v>5</v>
      </c>
      <c r="H2437" s="3" t="s">
        <v>3</v>
      </c>
      <c r="I2437" s="3" t="s">
        <v>4</v>
      </c>
      <c r="J2437" s="5">
        <v>2</v>
      </c>
      <c r="K2437" s="3" t="s">
        <v>299</v>
      </c>
      <c r="L2437" s="48">
        <v>5.1</v>
      </c>
      <c r="M2437" s="5">
        <v>88</v>
      </c>
      <c r="N2437" s="48">
        <v>2.976</v>
      </c>
      <c r="O2437" s="48">
        <v>54.3010753</v>
      </c>
      <c r="P2437" s="5">
        <v>29</v>
      </c>
      <c r="Q2437" s="3"/>
    </row>
    <row x14ac:dyDescent="0.25" r="2438" customHeight="1" ht="16.5">
      <c r="A2438" s="5">
        <v>105566</v>
      </c>
      <c r="B2438" s="3" t="s">
        <v>7483</v>
      </c>
      <c r="C2438" s="3" t="s">
        <v>7484</v>
      </c>
      <c r="D2438" s="5">
        <v>22</v>
      </c>
      <c r="E2438" s="3" t="s">
        <v>75</v>
      </c>
      <c r="F2438" s="5">
        <v>1</v>
      </c>
      <c r="G2438" s="5">
        <v>2</v>
      </c>
      <c r="H2438" s="3" t="s">
        <v>3</v>
      </c>
      <c r="I2438" s="3" t="s">
        <v>4</v>
      </c>
      <c r="J2438" s="5">
        <v>2</v>
      </c>
      <c r="K2438" s="3" t="s">
        <v>6300</v>
      </c>
      <c r="L2438" s="48">
        <v>3.7</v>
      </c>
      <c r="M2438" s="5">
        <v>82</v>
      </c>
      <c r="N2438" s="48">
        <v>2.442</v>
      </c>
      <c r="O2438" s="48">
        <v>78.8409704</v>
      </c>
      <c r="P2438" s="5">
        <v>28</v>
      </c>
      <c r="Q2438" s="3"/>
    </row>
    <row x14ac:dyDescent="0.25" r="2439" customHeight="1" ht="16.5">
      <c r="A2439" s="5">
        <v>105693</v>
      </c>
      <c r="B2439" s="3" t="s">
        <v>7485</v>
      </c>
      <c r="C2439" s="3" t="s">
        <v>7486</v>
      </c>
      <c r="D2439" s="5">
        <v>22</v>
      </c>
      <c r="E2439" s="3" t="s">
        <v>75</v>
      </c>
      <c r="F2439" s="5">
        <v>4</v>
      </c>
      <c r="G2439" s="5">
        <v>15</v>
      </c>
      <c r="H2439" s="3" t="s">
        <v>3</v>
      </c>
      <c r="I2439" s="3" t="s">
        <v>4</v>
      </c>
      <c r="J2439" s="5">
        <v>2</v>
      </c>
      <c r="K2439" s="3" t="s">
        <v>7487</v>
      </c>
      <c r="L2439" s="48">
        <v>2.9</v>
      </c>
      <c r="M2439" s="5">
        <v>63</v>
      </c>
      <c r="N2439" s="13"/>
      <c r="O2439" s="13"/>
      <c r="P2439" s="5">
        <v>28</v>
      </c>
      <c r="Q2439" s="3"/>
    </row>
    <row x14ac:dyDescent="0.25" r="2440" customHeight="1" ht="16.5">
      <c r="A2440" s="5">
        <v>105773</v>
      </c>
      <c r="B2440" s="3" t="s">
        <v>7488</v>
      </c>
      <c r="C2440" s="3" t="s">
        <v>7489</v>
      </c>
      <c r="D2440" s="5">
        <v>15</v>
      </c>
      <c r="E2440" s="3" t="s">
        <v>82</v>
      </c>
      <c r="F2440" s="5">
        <v>3</v>
      </c>
      <c r="G2440" s="5">
        <v>5</v>
      </c>
      <c r="H2440" s="3" t="s">
        <v>4</v>
      </c>
      <c r="I2440" s="3" t="s">
        <v>4</v>
      </c>
      <c r="J2440" s="5">
        <v>2</v>
      </c>
      <c r="K2440" s="3" t="s">
        <v>7490</v>
      </c>
      <c r="L2440" s="48">
        <v>5.1</v>
      </c>
      <c r="M2440" s="5">
        <v>66</v>
      </c>
      <c r="N2440" s="13"/>
      <c r="O2440" s="13"/>
      <c r="P2440" s="5">
        <v>29</v>
      </c>
      <c r="Q2440" s="3"/>
    </row>
    <row x14ac:dyDescent="0.25" r="2441" customHeight="1" ht="16.5">
      <c r="A2441" s="5">
        <v>105807</v>
      </c>
      <c r="B2441" s="3" t="s">
        <v>7491</v>
      </c>
      <c r="C2441" s="3" t="s">
        <v>7492</v>
      </c>
      <c r="D2441" s="5">
        <v>15</v>
      </c>
      <c r="E2441" s="3" t="s">
        <v>82</v>
      </c>
      <c r="F2441" s="5">
        <v>20</v>
      </c>
      <c r="G2441" s="5">
        <v>72</v>
      </c>
      <c r="H2441" s="3" t="s">
        <v>3</v>
      </c>
      <c r="I2441" s="3" t="s">
        <v>4</v>
      </c>
      <c r="J2441" s="5">
        <v>2</v>
      </c>
      <c r="K2441" s="3" t="s">
        <v>7493</v>
      </c>
      <c r="L2441" s="48">
        <v>3.4</v>
      </c>
      <c r="M2441" s="5">
        <v>45</v>
      </c>
      <c r="N2441" s="48">
        <v>6.126</v>
      </c>
      <c r="O2441" s="48">
        <v>85.0409836</v>
      </c>
      <c r="P2441" s="7"/>
      <c r="Q2441" s="3"/>
    </row>
    <row x14ac:dyDescent="0.25" r="2442" customHeight="1" ht="16.5">
      <c r="A2442" s="5">
        <v>106011</v>
      </c>
      <c r="B2442" s="3" t="s">
        <v>7494</v>
      </c>
      <c r="C2442" s="3" t="s">
        <v>7495</v>
      </c>
      <c r="D2442" s="5">
        <v>26</v>
      </c>
      <c r="E2442" s="3" t="s">
        <v>4005</v>
      </c>
      <c r="F2442" s="5">
        <v>1</v>
      </c>
      <c r="G2442" s="5">
        <v>48</v>
      </c>
      <c r="H2442" s="3" t="s">
        <v>4</v>
      </c>
      <c r="I2442" s="3" t="s">
        <v>4</v>
      </c>
      <c r="J2442" s="55"/>
      <c r="K2442" s="3"/>
      <c r="L2442" s="13"/>
      <c r="M2442" s="7"/>
      <c r="N2442" s="13"/>
      <c r="O2442" s="13"/>
      <c r="P2442" s="5">
        <v>3</v>
      </c>
      <c r="Q2442" s="3"/>
    </row>
    <row x14ac:dyDescent="0.25" r="2443" customHeight="1" ht="16.5">
      <c r="A2443" s="5">
        <v>106176</v>
      </c>
      <c r="B2443" s="3" t="s">
        <v>7496</v>
      </c>
      <c r="C2443" s="3" t="s">
        <v>7497</v>
      </c>
      <c r="D2443" s="5">
        <v>14</v>
      </c>
      <c r="E2443" s="3" t="s">
        <v>156</v>
      </c>
      <c r="F2443" s="5">
        <v>1</v>
      </c>
      <c r="G2443" s="5">
        <v>1</v>
      </c>
      <c r="H2443" s="3" t="s">
        <v>2</v>
      </c>
      <c r="I2443" s="3" t="s">
        <v>4</v>
      </c>
      <c r="J2443" s="55"/>
      <c r="K2443" s="3"/>
      <c r="L2443" s="48">
        <v>5.9</v>
      </c>
      <c r="M2443" s="5">
        <v>88</v>
      </c>
      <c r="N2443" s="13"/>
      <c r="O2443" s="13"/>
      <c r="P2443" s="5">
        <v>19</v>
      </c>
      <c r="Q2443" s="3"/>
    </row>
    <row x14ac:dyDescent="0.25" r="2444" customHeight="1" ht="16.5">
      <c r="A2444" s="5">
        <v>106264</v>
      </c>
      <c r="B2444" s="3" t="s">
        <v>229</v>
      </c>
      <c r="C2444" s="3" t="s">
        <v>230</v>
      </c>
      <c r="D2444" s="5">
        <v>19</v>
      </c>
      <c r="E2444" s="3" t="s">
        <v>116</v>
      </c>
      <c r="F2444" s="5">
        <v>17</v>
      </c>
      <c r="G2444" s="5">
        <v>24</v>
      </c>
      <c r="H2444" s="3" t="s">
        <v>4</v>
      </c>
      <c r="I2444" s="3" t="s">
        <v>4</v>
      </c>
      <c r="J2444" s="5">
        <v>3</v>
      </c>
      <c r="K2444" s="3" t="s">
        <v>231</v>
      </c>
      <c r="L2444" s="48">
        <v>4.6</v>
      </c>
      <c r="M2444" s="5">
        <v>68</v>
      </c>
      <c r="N2444" s="48">
        <v>2.615</v>
      </c>
      <c r="O2444" s="48">
        <v>67.2413793</v>
      </c>
      <c r="P2444" s="5">
        <v>53</v>
      </c>
      <c r="Q2444" s="3"/>
    </row>
    <row x14ac:dyDescent="0.25" r="2445" customHeight="1" ht="16.5">
      <c r="A2445" s="5">
        <v>106529</v>
      </c>
      <c r="B2445" s="3" t="s">
        <v>7498</v>
      </c>
      <c r="C2445" s="3" t="s">
        <v>7499</v>
      </c>
      <c r="D2445" s="5">
        <v>4</v>
      </c>
      <c r="E2445" s="3" t="s">
        <v>243</v>
      </c>
      <c r="F2445" s="5">
        <v>1</v>
      </c>
      <c r="G2445" s="5">
        <v>11</v>
      </c>
      <c r="H2445" s="3" t="s">
        <v>4</v>
      </c>
      <c r="I2445" s="3" t="s">
        <v>4</v>
      </c>
      <c r="J2445" s="55"/>
      <c r="K2445" s="3"/>
      <c r="L2445" s="13"/>
      <c r="M2445" s="7"/>
      <c r="N2445" s="48">
        <v>3.13</v>
      </c>
      <c r="O2445" s="48">
        <v>74.5614035</v>
      </c>
      <c r="P2445" s="5">
        <v>32</v>
      </c>
      <c r="Q2445" s="3"/>
    </row>
    <row x14ac:dyDescent="0.25" r="2446" customHeight="1" ht="16.5">
      <c r="A2446" s="5">
        <v>106814</v>
      </c>
      <c r="B2446" s="3" t="s">
        <v>7500</v>
      </c>
      <c r="C2446" s="3" t="s">
        <v>7501</v>
      </c>
      <c r="D2446" s="5">
        <v>25</v>
      </c>
      <c r="E2446" s="3" t="s">
        <v>1545</v>
      </c>
      <c r="F2446" s="5">
        <v>2</v>
      </c>
      <c r="G2446" s="5">
        <v>20</v>
      </c>
      <c r="H2446" s="3" t="s">
        <v>4</v>
      </c>
      <c r="I2446" s="3" t="s">
        <v>4</v>
      </c>
      <c r="J2446" s="5">
        <v>3</v>
      </c>
      <c r="K2446" s="3" t="s">
        <v>7502</v>
      </c>
      <c r="L2446" s="48">
        <v>3.8</v>
      </c>
      <c r="M2446" s="5">
        <v>47</v>
      </c>
      <c r="N2446" s="48">
        <v>3.533</v>
      </c>
      <c r="O2446" s="48">
        <v>71.474359</v>
      </c>
      <c r="P2446" s="5">
        <v>25</v>
      </c>
      <c r="Q2446" s="3"/>
    </row>
    <row x14ac:dyDescent="0.25" r="2447" customHeight="1" ht="16.5">
      <c r="A2447" s="5">
        <v>106931</v>
      </c>
      <c r="B2447" s="3" t="s">
        <v>7503</v>
      </c>
      <c r="C2447" s="3" t="s">
        <v>7504</v>
      </c>
      <c r="D2447" s="5">
        <v>37</v>
      </c>
      <c r="E2447" s="3" t="s">
        <v>446</v>
      </c>
      <c r="F2447" s="5">
        <v>2</v>
      </c>
      <c r="G2447" s="5">
        <v>4</v>
      </c>
      <c r="H2447" s="3" t="s">
        <v>4</v>
      </c>
      <c r="I2447" s="3" t="s">
        <v>4</v>
      </c>
      <c r="J2447" s="55"/>
      <c r="K2447" s="3"/>
      <c r="L2447" s="13"/>
      <c r="M2447" s="7"/>
      <c r="N2447" s="13"/>
      <c r="O2447" s="13"/>
      <c r="P2447" s="5">
        <v>21</v>
      </c>
      <c r="Q2447" s="3"/>
    </row>
    <row x14ac:dyDescent="0.25" r="2448" customHeight="1" ht="16.5">
      <c r="A2448" s="5">
        <v>106942</v>
      </c>
      <c r="B2448" s="3" t="s">
        <v>7505</v>
      </c>
      <c r="C2448" s="3" t="s">
        <v>7506</v>
      </c>
      <c r="D2448" s="5">
        <v>16</v>
      </c>
      <c r="E2448" s="3" t="s">
        <v>55</v>
      </c>
      <c r="F2448" s="5">
        <v>3</v>
      </c>
      <c r="G2448" s="5">
        <v>3</v>
      </c>
      <c r="H2448" s="3" t="s">
        <v>4</v>
      </c>
      <c r="I2448" s="3" t="s">
        <v>4</v>
      </c>
      <c r="J2448" s="5">
        <v>2</v>
      </c>
      <c r="K2448" s="3" t="s">
        <v>7507</v>
      </c>
      <c r="L2448" s="5">
        <v>4</v>
      </c>
      <c r="M2448" s="5">
        <v>72</v>
      </c>
      <c r="N2448" s="48">
        <v>2.828</v>
      </c>
      <c r="O2448" s="48">
        <v>69.8473282</v>
      </c>
      <c r="P2448" s="5">
        <v>26</v>
      </c>
      <c r="Q2448" s="3"/>
    </row>
    <row x14ac:dyDescent="0.25" r="2449" customHeight="1" ht="16.5">
      <c r="A2449" s="5">
        <v>106957</v>
      </c>
      <c r="B2449" s="3" t="s">
        <v>7508</v>
      </c>
      <c r="C2449" s="3" t="s">
        <v>7509</v>
      </c>
      <c r="D2449" s="5">
        <v>21</v>
      </c>
      <c r="E2449" s="3" t="s">
        <v>60</v>
      </c>
      <c r="F2449" s="5">
        <v>1</v>
      </c>
      <c r="G2449" s="5">
        <v>14</v>
      </c>
      <c r="H2449" s="3" t="s">
        <v>4</v>
      </c>
      <c r="I2449" s="3" t="s">
        <v>4</v>
      </c>
      <c r="J2449" s="55"/>
      <c r="K2449" s="3"/>
      <c r="L2449" s="48">
        <v>3.2</v>
      </c>
      <c r="M2449" s="5">
        <v>67</v>
      </c>
      <c r="N2449" s="13"/>
      <c r="O2449" s="13"/>
      <c r="P2449" s="5">
        <v>22</v>
      </c>
      <c r="Q2449" s="3"/>
    </row>
    <row x14ac:dyDescent="0.25" r="2450" customHeight="1" ht="16.5">
      <c r="A2450" s="5">
        <v>107019</v>
      </c>
      <c r="B2450" s="3" t="s">
        <v>7510</v>
      </c>
      <c r="C2450" s="3" t="s">
        <v>7511</v>
      </c>
      <c r="D2450" s="5">
        <v>24</v>
      </c>
      <c r="E2450" s="3" t="s">
        <v>281</v>
      </c>
      <c r="F2450" s="5">
        <v>1</v>
      </c>
      <c r="G2450" s="5">
        <v>26</v>
      </c>
      <c r="H2450" s="3" t="s">
        <v>4</v>
      </c>
      <c r="I2450" s="3" t="s">
        <v>4</v>
      </c>
      <c r="J2450" s="55"/>
      <c r="K2450" s="3"/>
      <c r="L2450" s="48">
        <v>1.7</v>
      </c>
      <c r="M2450" s="5">
        <v>67</v>
      </c>
      <c r="N2450" s="13"/>
      <c r="O2450" s="13"/>
      <c r="P2450" s="5">
        <v>8</v>
      </c>
      <c r="Q2450" s="3"/>
    </row>
    <row x14ac:dyDescent="0.25" r="2451" customHeight="1" ht="16.5">
      <c r="A2451" s="5">
        <v>107077</v>
      </c>
      <c r="B2451" s="3" t="s">
        <v>175</v>
      </c>
      <c r="C2451" s="3" t="s">
        <v>176</v>
      </c>
      <c r="D2451" s="5">
        <v>9</v>
      </c>
      <c r="E2451" s="3" t="s">
        <v>120</v>
      </c>
      <c r="F2451" s="5">
        <v>13</v>
      </c>
      <c r="G2451" s="5">
        <v>18</v>
      </c>
      <c r="H2451" s="3" t="s">
        <v>5</v>
      </c>
      <c r="I2451" s="3" t="s">
        <v>4</v>
      </c>
      <c r="J2451" s="5">
        <v>2</v>
      </c>
      <c r="K2451" s="3" t="s">
        <v>177</v>
      </c>
      <c r="L2451" s="48">
        <v>2.4</v>
      </c>
      <c r="M2451" s="5">
        <v>43</v>
      </c>
      <c r="N2451" s="48">
        <v>2.984</v>
      </c>
      <c r="O2451" s="48">
        <v>59.0740741</v>
      </c>
      <c r="P2451" s="5">
        <v>33</v>
      </c>
      <c r="Q2451" s="3"/>
    </row>
    <row x14ac:dyDescent="0.25" r="2452" customHeight="1" ht="16.5">
      <c r="A2452" s="5">
        <v>107335</v>
      </c>
      <c r="B2452" s="3" t="s">
        <v>7512</v>
      </c>
      <c r="C2452" s="3" t="s">
        <v>7513</v>
      </c>
      <c r="D2452" s="5">
        <v>18</v>
      </c>
      <c r="E2452" s="3" t="s">
        <v>196</v>
      </c>
      <c r="F2452" s="5">
        <v>2</v>
      </c>
      <c r="G2452" s="5">
        <v>30</v>
      </c>
      <c r="H2452" s="3" t="s">
        <v>4</v>
      </c>
      <c r="I2452" s="3" t="s">
        <v>4</v>
      </c>
      <c r="J2452" s="55"/>
      <c r="K2452" s="3"/>
      <c r="L2452" s="48">
        <v>2.7</v>
      </c>
      <c r="M2452" s="5">
        <v>69</v>
      </c>
      <c r="N2452" s="13"/>
      <c r="O2452" s="13"/>
      <c r="P2452" s="5">
        <v>10</v>
      </c>
      <c r="Q2452" s="3"/>
    </row>
    <row x14ac:dyDescent="0.25" r="2453" customHeight="1" ht="16.5">
      <c r="A2453" s="5">
        <v>107399</v>
      </c>
      <c r="B2453" s="3" t="s">
        <v>7514</v>
      </c>
      <c r="C2453" s="3" t="s">
        <v>7515</v>
      </c>
      <c r="D2453" s="5">
        <v>38</v>
      </c>
      <c r="E2453" s="3" t="s">
        <v>127</v>
      </c>
      <c r="F2453" s="5">
        <v>1</v>
      </c>
      <c r="G2453" s="5">
        <v>22</v>
      </c>
      <c r="H2453" s="3"/>
      <c r="I2453" s="3" t="s">
        <v>4</v>
      </c>
      <c r="J2453" s="5">
        <v>3</v>
      </c>
      <c r="K2453" s="3" t="s">
        <v>7516</v>
      </c>
      <c r="L2453" s="13"/>
      <c r="M2453" s="7"/>
      <c r="N2453" s="13"/>
      <c r="O2453" s="13"/>
      <c r="P2453" s="5">
        <v>4</v>
      </c>
      <c r="Q2453" s="3"/>
    </row>
    <row x14ac:dyDescent="0.25" r="2454" customHeight="1" ht="16.5">
      <c r="A2454" s="5">
        <v>107443</v>
      </c>
      <c r="B2454" s="3" t="s">
        <v>7517</v>
      </c>
      <c r="C2454" s="3" t="s">
        <v>7518</v>
      </c>
      <c r="D2454" s="5">
        <v>16</v>
      </c>
      <c r="E2454" s="3" t="s">
        <v>55</v>
      </c>
      <c r="F2454" s="5">
        <v>1</v>
      </c>
      <c r="G2454" s="5">
        <v>1</v>
      </c>
      <c r="H2454" s="3" t="s">
        <v>2</v>
      </c>
      <c r="I2454" s="3" t="s">
        <v>4</v>
      </c>
      <c r="J2454" s="5">
        <v>2</v>
      </c>
      <c r="K2454" s="3" t="s">
        <v>7519</v>
      </c>
      <c r="L2454" s="48">
        <v>4.1</v>
      </c>
      <c r="M2454" s="5">
        <v>92</v>
      </c>
      <c r="N2454" s="48">
        <v>2.57</v>
      </c>
      <c r="O2454" s="48">
        <v>43.115942</v>
      </c>
      <c r="P2454" s="5">
        <v>23</v>
      </c>
      <c r="Q2454" s="3"/>
    </row>
    <row x14ac:dyDescent="0.25" r="2455" customHeight="1" ht="16.5">
      <c r="A2455" s="5">
        <v>107473</v>
      </c>
      <c r="B2455" s="3" t="s">
        <v>1972</v>
      </c>
      <c r="C2455" s="3" t="s">
        <v>1973</v>
      </c>
      <c r="D2455" s="5">
        <v>8</v>
      </c>
      <c r="E2455" s="3" t="s">
        <v>64</v>
      </c>
      <c r="F2455" s="5">
        <v>6</v>
      </c>
      <c r="G2455" s="5">
        <v>5</v>
      </c>
      <c r="H2455" s="3" t="s">
        <v>4</v>
      </c>
      <c r="I2455" s="3" t="s">
        <v>4</v>
      </c>
      <c r="J2455" s="5">
        <v>2</v>
      </c>
      <c r="K2455" s="3" t="s">
        <v>1974</v>
      </c>
      <c r="L2455" s="5">
        <v>5</v>
      </c>
      <c r="M2455" s="5">
        <v>69</v>
      </c>
      <c r="N2455" s="48">
        <v>2.489</v>
      </c>
      <c r="O2455" s="48">
        <v>46.1038961</v>
      </c>
      <c r="P2455" s="5">
        <v>32</v>
      </c>
      <c r="Q2455" s="3"/>
    </row>
    <row x14ac:dyDescent="0.25" r="2456" customHeight="1" ht="16.5">
      <c r="A2456" s="5">
        <v>107619</v>
      </c>
      <c r="B2456" s="3" t="s">
        <v>7520</v>
      </c>
      <c r="C2456" s="3" t="s">
        <v>7521</v>
      </c>
      <c r="D2456" s="5">
        <v>16</v>
      </c>
      <c r="E2456" s="3" t="s">
        <v>55</v>
      </c>
      <c r="F2456" s="5">
        <v>3</v>
      </c>
      <c r="G2456" s="5">
        <v>3</v>
      </c>
      <c r="H2456" s="3" t="s">
        <v>2</v>
      </c>
      <c r="I2456" s="3" t="s">
        <v>4</v>
      </c>
      <c r="J2456" s="55"/>
      <c r="K2456" s="3"/>
      <c r="L2456" s="48">
        <v>7.9</v>
      </c>
      <c r="M2456" s="5">
        <v>88</v>
      </c>
      <c r="N2456" s="13"/>
      <c r="O2456" s="13"/>
      <c r="P2456" s="7"/>
      <c r="Q2456" s="3"/>
    </row>
    <row x14ac:dyDescent="0.25" r="2457" customHeight="1" ht="16.5">
      <c r="A2457" s="5">
        <v>107653</v>
      </c>
      <c r="B2457" s="3" t="s">
        <v>7522</v>
      </c>
      <c r="C2457" s="3" t="s">
        <v>7523</v>
      </c>
      <c r="D2457" s="5">
        <v>15</v>
      </c>
      <c r="E2457" s="3" t="s">
        <v>82</v>
      </c>
      <c r="F2457" s="5">
        <v>1</v>
      </c>
      <c r="G2457" s="5">
        <v>4</v>
      </c>
      <c r="H2457" s="3" t="s">
        <v>4</v>
      </c>
      <c r="I2457" s="3" t="s">
        <v>4</v>
      </c>
      <c r="J2457" s="55"/>
      <c r="K2457" s="3"/>
      <c r="L2457" s="48">
        <v>4.4</v>
      </c>
      <c r="M2457" s="5">
        <v>67</v>
      </c>
      <c r="N2457" s="48">
        <v>3.286</v>
      </c>
      <c r="O2457" s="48">
        <v>66.9117647</v>
      </c>
      <c r="P2457" s="5">
        <v>31</v>
      </c>
      <c r="Q2457" s="3"/>
    </row>
    <row x14ac:dyDescent="0.25" r="2458" customHeight="1" ht="16.5">
      <c r="A2458" s="5">
        <v>107704</v>
      </c>
      <c r="B2458" s="3" t="s">
        <v>7524</v>
      </c>
      <c r="C2458" s="3" t="s">
        <v>7525</v>
      </c>
      <c r="D2458" s="5">
        <v>15</v>
      </c>
      <c r="E2458" s="3" t="s">
        <v>82</v>
      </c>
      <c r="F2458" s="5">
        <v>1</v>
      </c>
      <c r="G2458" s="5">
        <v>8</v>
      </c>
      <c r="H2458" s="3" t="s">
        <v>4</v>
      </c>
      <c r="I2458" s="3" t="s">
        <v>4</v>
      </c>
      <c r="J2458" s="55"/>
      <c r="K2458" s="3"/>
      <c r="L2458" s="48">
        <v>3.6</v>
      </c>
      <c r="M2458" s="5">
        <v>71</v>
      </c>
      <c r="N2458" s="48">
        <v>2.518</v>
      </c>
      <c r="O2458" s="48">
        <v>60.5882353</v>
      </c>
      <c r="P2458" s="5">
        <v>24</v>
      </c>
      <c r="Q2458" s="3"/>
    </row>
    <row x14ac:dyDescent="0.25" r="2459" customHeight="1" ht="16.5">
      <c r="A2459" s="5">
        <v>107919</v>
      </c>
      <c r="B2459" s="3" t="s">
        <v>7526</v>
      </c>
      <c r="C2459" s="3" t="s">
        <v>7527</v>
      </c>
      <c r="D2459" s="5">
        <v>22</v>
      </c>
      <c r="E2459" s="3" t="s">
        <v>75</v>
      </c>
      <c r="F2459" s="5">
        <v>5</v>
      </c>
      <c r="G2459" s="5">
        <v>16</v>
      </c>
      <c r="H2459" s="3" t="s">
        <v>3</v>
      </c>
      <c r="I2459" s="3" t="s">
        <v>4</v>
      </c>
      <c r="J2459" s="5">
        <v>2</v>
      </c>
      <c r="K2459" s="3" t="s">
        <v>7528</v>
      </c>
      <c r="L2459" s="5">
        <v>3</v>
      </c>
      <c r="M2459" s="5">
        <v>69</v>
      </c>
      <c r="N2459" s="48">
        <v>1.706</v>
      </c>
      <c r="O2459" s="48">
        <v>36.5284974</v>
      </c>
      <c r="P2459" s="5">
        <v>27</v>
      </c>
      <c r="Q2459" s="3"/>
    </row>
    <row x14ac:dyDescent="0.25" r="2460" customHeight="1" ht="16.5">
      <c r="A2460" s="5">
        <v>110865</v>
      </c>
      <c r="B2460" s="3" t="s">
        <v>1091</v>
      </c>
      <c r="C2460" s="3" t="s">
        <v>1092</v>
      </c>
      <c r="D2460" s="5">
        <v>22</v>
      </c>
      <c r="E2460" s="3" t="s">
        <v>75</v>
      </c>
      <c r="F2460" s="5">
        <v>4</v>
      </c>
      <c r="G2460" s="5">
        <v>5</v>
      </c>
      <c r="H2460" s="3" t="s">
        <v>3</v>
      </c>
      <c r="I2460" s="3" t="s">
        <v>4</v>
      </c>
      <c r="J2460" s="5">
        <v>3</v>
      </c>
      <c r="K2460" s="3" t="s">
        <v>1093</v>
      </c>
      <c r="L2460" s="13"/>
      <c r="M2460" s="7"/>
      <c r="N2460" s="13"/>
      <c r="O2460" s="13"/>
      <c r="P2460" s="5">
        <v>32</v>
      </c>
      <c r="Q2460" s="3"/>
    </row>
    <row x14ac:dyDescent="0.25" r="2461" customHeight="1" ht="16.5">
      <c r="A2461" s="5">
        <v>111347</v>
      </c>
      <c r="B2461" s="3" t="s">
        <v>7529</v>
      </c>
      <c r="C2461" s="3" t="s">
        <v>7530</v>
      </c>
      <c r="D2461" s="5">
        <v>48</v>
      </c>
      <c r="E2461" s="3" t="s">
        <v>68</v>
      </c>
      <c r="F2461" s="5">
        <v>6</v>
      </c>
      <c r="G2461" s="5">
        <v>29</v>
      </c>
      <c r="H2461" s="3" t="s">
        <v>4</v>
      </c>
      <c r="I2461" s="3" t="s">
        <v>4</v>
      </c>
      <c r="J2461" s="5">
        <v>3</v>
      </c>
      <c r="K2461" s="3" t="s">
        <v>7531</v>
      </c>
      <c r="L2461" s="5">
        <v>4</v>
      </c>
      <c r="M2461" s="5">
        <v>63</v>
      </c>
      <c r="N2461" s="48">
        <v>2.334</v>
      </c>
      <c r="O2461" s="48">
        <v>56.4748201</v>
      </c>
      <c r="P2461" s="5">
        <v>30</v>
      </c>
      <c r="Q2461" s="3"/>
    </row>
    <row x14ac:dyDescent="0.25" r="2462" customHeight="1" ht="16.5">
      <c r="A2462" s="5">
        <v>111446</v>
      </c>
      <c r="B2462" s="3" t="s">
        <v>7532</v>
      </c>
      <c r="C2462" s="3" t="s">
        <v>7533</v>
      </c>
      <c r="D2462" s="5">
        <v>8</v>
      </c>
      <c r="E2462" s="3" t="s">
        <v>64</v>
      </c>
      <c r="F2462" s="5">
        <v>28</v>
      </c>
      <c r="G2462" s="5">
        <v>83</v>
      </c>
      <c r="H2462" s="3" t="s">
        <v>4</v>
      </c>
      <c r="I2462" s="3" t="s">
        <v>4</v>
      </c>
      <c r="J2462" s="5">
        <v>3</v>
      </c>
      <c r="K2462" s="3" t="s">
        <v>7534</v>
      </c>
      <c r="L2462" s="13"/>
      <c r="M2462" s="7"/>
      <c r="N2462" s="48">
        <v>4.366</v>
      </c>
      <c r="O2462" s="48">
        <v>64.3589744</v>
      </c>
      <c r="P2462" s="7"/>
      <c r="Q2462" s="3"/>
    </row>
    <row x14ac:dyDescent="0.25" r="2463" customHeight="1" ht="16.5">
      <c r="A2463" s="5">
        <v>111785</v>
      </c>
      <c r="B2463" s="3" t="s">
        <v>7535</v>
      </c>
      <c r="C2463" s="3" t="s">
        <v>7536</v>
      </c>
      <c r="D2463" s="5">
        <v>22</v>
      </c>
      <c r="E2463" s="3" t="s">
        <v>75</v>
      </c>
      <c r="F2463" s="5">
        <v>13</v>
      </c>
      <c r="G2463" s="5">
        <v>55</v>
      </c>
      <c r="H2463" s="3" t="s">
        <v>4</v>
      </c>
      <c r="I2463" s="3" t="s">
        <v>4</v>
      </c>
      <c r="J2463" s="5">
        <v>2</v>
      </c>
      <c r="K2463" s="3" t="s">
        <v>7537</v>
      </c>
      <c r="L2463" s="48">
        <v>4.1</v>
      </c>
      <c r="M2463" s="5">
        <v>87</v>
      </c>
      <c r="N2463" s="48">
        <v>4.28</v>
      </c>
      <c r="O2463" s="48">
        <v>86.7875648</v>
      </c>
      <c r="P2463" s="5">
        <v>22</v>
      </c>
      <c r="Q2463" s="3"/>
    </row>
    <row x14ac:dyDescent="0.25" r="2464" customHeight="1" ht="16.5">
      <c r="A2464" s="5">
        <v>111926</v>
      </c>
      <c r="B2464" s="3" t="s">
        <v>7538</v>
      </c>
      <c r="C2464" s="3" t="s">
        <v>7539</v>
      </c>
      <c r="D2464" s="5">
        <v>13</v>
      </c>
      <c r="E2464" s="3" t="s">
        <v>215</v>
      </c>
      <c r="F2464" s="5">
        <v>1</v>
      </c>
      <c r="G2464" s="5">
        <v>6</v>
      </c>
      <c r="H2464" s="3" t="s">
        <v>4</v>
      </c>
      <c r="I2464" s="3" t="s">
        <v>4</v>
      </c>
      <c r="J2464" s="5">
        <v>3</v>
      </c>
      <c r="K2464" s="3" t="s">
        <v>7540</v>
      </c>
      <c r="L2464" s="48">
        <v>4.7</v>
      </c>
      <c r="M2464" s="5">
        <v>63</v>
      </c>
      <c r="N2464" s="13"/>
      <c r="O2464" s="13"/>
      <c r="P2464" s="5">
        <v>20</v>
      </c>
      <c r="Q2464" s="3"/>
    </row>
    <row x14ac:dyDescent="0.25" r="2465" customHeight="1" ht="16.5">
      <c r="A2465" s="5">
        <v>112607</v>
      </c>
      <c r="B2465" s="3" t="s">
        <v>7541</v>
      </c>
      <c r="C2465" s="3" t="s">
        <v>7542</v>
      </c>
      <c r="D2465" s="5">
        <v>45</v>
      </c>
      <c r="E2465" s="3" t="s">
        <v>324</v>
      </c>
      <c r="F2465" s="5">
        <v>1</v>
      </c>
      <c r="G2465" s="5">
        <v>8</v>
      </c>
      <c r="H2465" s="3" t="s">
        <v>2</v>
      </c>
      <c r="I2465" s="3" t="s">
        <v>4</v>
      </c>
      <c r="J2465" s="5">
        <v>2</v>
      </c>
      <c r="K2465" s="3" t="s">
        <v>7543</v>
      </c>
      <c r="L2465" s="13"/>
      <c r="M2465" s="7"/>
      <c r="N2465" s="13"/>
      <c r="O2465" s="13"/>
      <c r="P2465" s="5">
        <v>20</v>
      </c>
      <c r="Q2465" s="3"/>
    </row>
    <row x14ac:dyDescent="0.25" r="2466" customHeight="1" ht="16.5">
      <c r="A2466" s="5">
        <v>113313</v>
      </c>
      <c r="B2466" s="3" t="s">
        <v>7544</v>
      </c>
      <c r="C2466" s="3" t="s">
        <v>7545</v>
      </c>
      <c r="D2466" s="5">
        <v>20</v>
      </c>
      <c r="E2466" s="3" t="s">
        <v>265</v>
      </c>
      <c r="F2466" s="5">
        <v>1</v>
      </c>
      <c r="G2466" s="5">
        <v>11</v>
      </c>
      <c r="H2466" s="3" t="s">
        <v>6</v>
      </c>
      <c r="I2466" s="3" t="s">
        <v>4</v>
      </c>
      <c r="J2466" s="55"/>
      <c r="K2466" s="3"/>
      <c r="L2466" s="48">
        <v>1.1</v>
      </c>
      <c r="M2466" s="5">
        <v>46</v>
      </c>
      <c r="N2466" s="13"/>
      <c r="O2466" s="13"/>
      <c r="P2466" s="5">
        <v>13</v>
      </c>
      <c r="Q2466" s="3"/>
    </row>
    <row x14ac:dyDescent="0.25" r="2467" customHeight="1" ht="16.5">
      <c r="A2467" s="5">
        <v>113749</v>
      </c>
      <c r="B2467" s="3" t="s">
        <v>7546</v>
      </c>
      <c r="C2467" s="3" t="s">
        <v>7547</v>
      </c>
      <c r="D2467" s="5">
        <v>17</v>
      </c>
      <c r="E2467" s="3" t="s">
        <v>311</v>
      </c>
      <c r="F2467" s="5">
        <v>3</v>
      </c>
      <c r="G2467" s="5">
        <v>8</v>
      </c>
      <c r="H2467" s="3" t="s">
        <v>4</v>
      </c>
      <c r="I2467" s="3" t="s">
        <v>4</v>
      </c>
      <c r="J2467" s="5">
        <v>2</v>
      </c>
      <c r="K2467" s="3" t="s">
        <v>7548</v>
      </c>
      <c r="L2467" s="48">
        <v>2.9</v>
      </c>
      <c r="M2467" s="5">
        <v>65</v>
      </c>
      <c r="N2467" s="13"/>
      <c r="O2467" s="13"/>
      <c r="P2467" s="5">
        <v>21</v>
      </c>
      <c r="Q2467" s="3"/>
    </row>
    <row x14ac:dyDescent="0.25" r="2468" customHeight="1" ht="16.5">
      <c r="A2468" s="5">
        <v>114089</v>
      </c>
      <c r="B2468" s="3" t="s">
        <v>7549</v>
      </c>
      <c r="C2468" s="3" t="s">
        <v>7550</v>
      </c>
      <c r="D2468" s="5">
        <v>16</v>
      </c>
      <c r="E2468" s="3" t="s">
        <v>55</v>
      </c>
      <c r="F2468" s="5">
        <v>12</v>
      </c>
      <c r="G2468" s="5">
        <v>12</v>
      </c>
      <c r="H2468" s="3" t="s">
        <v>4</v>
      </c>
      <c r="I2468" s="3" t="s">
        <v>4</v>
      </c>
      <c r="J2468" s="5">
        <v>2</v>
      </c>
      <c r="K2468" s="3" t="s">
        <v>7551</v>
      </c>
      <c r="L2468" s="48">
        <v>3.4</v>
      </c>
      <c r="M2468" s="5">
        <v>71</v>
      </c>
      <c r="N2468" s="13"/>
      <c r="O2468" s="13"/>
      <c r="P2468" s="5">
        <v>12</v>
      </c>
      <c r="Q2468" s="3"/>
    </row>
    <row x14ac:dyDescent="0.25" r="2469" customHeight="1" ht="16.5">
      <c r="A2469" s="5">
        <v>114392</v>
      </c>
      <c r="B2469" s="3" t="s">
        <v>7552</v>
      </c>
      <c r="C2469" s="3" t="s">
        <v>7553</v>
      </c>
      <c r="D2469" s="5">
        <v>9</v>
      </c>
      <c r="E2469" s="3" t="s">
        <v>120</v>
      </c>
      <c r="F2469" s="5">
        <v>26</v>
      </c>
      <c r="G2469" s="5">
        <v>32</v>
      </c>
      <c r="H2469" s="3" t="s">
        <v>4</v>
      </c>
      <c r="I2469" s="3" t="s">
        <v>4</v>
      </c>
      <c r="J2469" s="5">
        <v>3</v>
      </c>
      <c r="K2469" s="3" t="s">
        <v>7554</v>
      </c>
      <c r="L2469" s="48">
        <v>0.5</v>
      </c>
      <c r="M2469" s="5">
        <v>16</v>
      </c>
      <c r="N2469" s="48">
        <v>4.152</v>
      </c>
      <c r="O2469" s="48">
        <v>73.162</v>
      </c>
      <c r="P2469" s="5">
        <v>35</v>
      </c>
      <c r="Q2469" s="3"/>
    </row>
    <row x14ac:dyDescent="0.25" r="2470" customHeight="1" ht="16.5">
      <c r="A2470" s="5">
        <v>114593</v>
      </c>
      <c r="B2470" s="3" t="s">
        <v>7555</v>
      </c>
      <c r="C2470" s="3" t="s">
        <v>7556</v>
      </c>
      <c r="D2470" s="5">
        <v>2</v>
      </c>
      <c r="E2470" s="3" t="s">
        <v>1463</v>
      </c>
      <c r="F2470" s="5">
        <v>1</v>
      </c>
      <c r="G2470" s="5">
        <v>5</v>
      </c>
      <c r="H2470" s="3" t="s">
        <v>4</v>
      </c>
      <c r="I2470" s="3" t="s">
        <v>4</v>
      </c>
      <c r="J2470" s="55"/>
      <c r="K2470" s="3"/>
      <c r="L2470" s="48">
        <v>2.5</v>
      </c>
      <c r="M2470" s="5">
        <v>66</v>
      </c>
      <c r="N2470" s="13"/>
      <c r="O2470" s="13"/>
      <c r="P2470" s="5">
        <v>17</v>
      </c>
      <c r="Q2470" s="3"/>
    </row>
    <row x14ac:dyDescent="0.25" r="2471" customHeight="1" ht="16.5">
      <c r="A2471" s="5">
        <v>114988</v>
      </c>
      <c r="B2471" s="3" t="s">
        <v>7557</v>
      </c>
      <c r="C2471" s="3" t="s">
        <v>7558</v>
      </c>
      <c r="D2471" s="5">
        <v>15</v>
      </c>
      <c r="E2471" s="3" t="s">
        <v>82</v>
      </c>
      <c r="F2471" s="5">
        <v>4</v>
      </c>
      <c r="G2471" s="5">
        <v>17</v>
      </c>
      <c r="H2471" s="3" t="s">
        <v>4</v>
      </c>
      <c r="I2471" s="3" t="s">
        <v>4</v>
      </c>
      <c r="J2471" s="55"/>
      <c r="K2471" s="3"/>
      <c r="L2471" s="48">
        <v>3.8</v>
      </c>
      <c r="M2471" s="5">
        <v>67</v>
      </c>
      <c r="N2471" s="48">
        <v>3.902</v>
      </c>
      <c r="O2471" s="48">
        <v>68.4782609</v>
      </c>
      <c r="P2471" s="5">
        <v>18</v>
      </c>
      <c r="Q2471" s="3"/>
    </row>
    <row x14ac:dyDescent="0.25" r="2472" customHeight="1" ht="16.5">
      <c r="A2472" s="5">
        <v>115071</v>
      </c>
      <c r="B2472" s="3" t="s">
        <v>7559</v>
      </c>
      <c r="C2472" s="3" t="s">
        <v>7560</v>
      </c>
      <c r="D2472" s="5">
        <v>45</v>
      </c>
      <c r="E2472" s="3" t="s">
        <v>324</v>
      </c>
      <c r="F2472" s="5">
        <v>3</v>
      </c>
      <c r="G2472" s="5">
        <v>6</v>
      </c>
      <c r="H2472" s="3" t="s">
        <v>2</v>
      </c>
      <c r="I2472" s="3" t="s">
        <v>4</v>
      </c>
      <c r="J2472" s="5">
        <v>2</v>
      </c>
      <c r="K2472" s="3" t="s">
        <v>7561</v>
      </c>
      <c r="L2472" s="13"/>
      <c r="M2472" s="7"/>
      <c r="N2472" s="13"/>
      <c r="O2472" s="13"/>
      <c r="P2472" s="5">
        <v>21</v>
      </c>
      <c r="Q2472" s="3"/>
    </row>
    <row x14ac:dyDescent="0.25" r="2473" customHeight="1" ht="16.5">
      <c r="A2473" s="5">
        <v>115395</v>
      </c>
      <c r="B2473" s="3" t="s">
        <v>138</v>
      </c>
      <c r="C2473" s="3" t="s">
        <v>139</v>
      </c>
      <c r="D2473" s="5">
        <v>8</v>
      </c>
      <c r="E2473" s="3" t="s">
        <v>64</v>
      </c>
      <c r="F2473" s="5">
        <v>2</v>
      </c>
      <c r="G2473" s="5">
        <v>2</v>
      </c>
      <c r="H2473" s="3" t="s">
        <v>4</v>
      </c>
      <c r="I2473" s="3" t="s">
        <v>4</v>
      </c>
      <c r="J2473" s="5">
        <v>2</v>
      </c>
      <c r="K2473" s="3" t="s">
        <v>140</v>
      </c>
      <c r="L2473" s="48">
        <v>2.5</v>
      </c>
      <c r="M2473" s="5">
        <v>73</v>
      </c>
      <c r="N2473" s="13"/>
      <c r="O2473" s="13"/>
      <c r="P2473" s="5">
        <v>23</v>
      </c>
      <c r="Q2473" s="3"/>
    </row>
    <row x14ac:dyDescent="0.25" r="2474" customHeight="1" ht="16.5">
      <c r="A2474" s="5">
        <v>115548</v>
      </c>
      <c r="B2474" s="3" t="s">
        <v>7562</v>
      </c>
      <c r="C2474" s="3" t="s">
        <v>7563</v>
      </c>
      <c r="D2474" s="5">
        <v>22</v>
      </c>
      <c r="E2474" s="3" t="s">
        <v>75</v>
      </c>
      <c r="F2474" s="5">
        <v>1</v>
      </c>
      <c r="G2474" s="5">
        <v>7</v>
      </c>
      <c r="H2474" s="3" t="s">
        <v>3</v>
      </c>
      <c r="I2474" s="3" t="s">
        <v>4</v>
      </c>
      <c r="J2474" s="55"/>
      <c r="K2474" s="3"/>
      <c r="L2474" s="48">
        <v>3.6</v>
      </c>
      <c r="M2474" s="5">
        <v>81</v>
      </c>
      <c r="N2474" s="48">
        <v>1.945</v>
      </c>
      <c r="O2474" s="48">
        <v>47.4093264</v>
      </c>
      <c r="P2474" s="5">
        <v>27</v>
      </c>
      <c r="Q2474" s="3"/>
    </row>
    <row x14ac:dyDescent="0.25" r="2475" customHeight="1" ht="16.5">
      <c r="A2475" s="5">
        <v>116260</v>
      </c>
      <c r="B2475" s="3" t="s">
        <v>7564</v>
      </c>
      <c r="C2475" s="3" t="s">
        <v>7565</v>
      </c>
      <c r="D2475" s="5">
        <v>27</v>
      </c>
      <c r="E2475" s="3" t="s">
        <v>2570</v>
      </c>
      <c r="F2475" s="5">
        <v>1</v>
      </c>
      <c r="G2475" s="5">
        <v>139</v>
      </c>
      <c r="H2475" s="3" t="s">
        <v>4</v>
      </c>
      <c r="I2475" s="3" t="s">
        <v>4</v>
      </c>
      <c r="J2475" s="55"/>
      <c r="K2475" s="3"/>
      <c r="L2475" s="13"/>
      <c r="M2475" s="7"/>
      <c r="N2475" s="13"/>
      <c r="O2475" s="13"/>
      <c r="P2475" s="5">
        <v>20</v>
      </c>
      <c r="Q2475" s="3"/>
    </row>
    <row x14ac:dyDescent="0.25" r="2476" customHeight="1" ht="16.5">
      <c r="A2476" s="5">
        <v>116343</v>
      </c>
      <c r="B2476" s="3" t="s">
        <v>7566</v>
      </c>
      <c r="C2476" s="3" t="s">
        <v>7567</v>
      </c>
      <c r="D2476" s="5">
        <v>22</v>
      </c>
      <c r="E2476" s="3" t="s">
        <v>75</v>
      </c>
      <c r="F2476" s="5">
        <v>2</v>
      </c>
      <c r="G2476" s="5">
        <v>9</v>
      </c>
      <c r="H2476" s="3" t="s">
        <v>3</v>
      </c>
      <c r="I2476" s="3" t="s">
        <v>4</v>
      </c>
      <c r="J2476" s="55"/>
      <c r="K2476" s="3"/>
      <c r="L2476" s="48">
        <v>16.8</v>
      </c>
      <c r="M2476" s="5">
        <v>99</v>
      </c>
      <c r="N2476" s="48">
        <v>16.292</v>
      </c>
      <c r="O2476" s="48">
        <v>98.1865285</v>
      </c>
      <c r="P2476" s="5">
        <v>28</v>
      </c>
      <c r="Q2476" s="3"/>
    </row>
    <row x14ac:dyDescent="0.25" r="2477" customHeight="1" ht="16.5">
      <c r="A2477" s="5">
        <v>116857</v>
      </c>
      <c r="B2477" s="3" t="s">
        <v>7568</v>
      </c>
      <c r="C2477" s="3" t="s">
        <v>7569</v>
      </c>
      <c r="D2477" s="5">
        <v>6</v>
      </c>
      <c r="E2477" s="3" t="s">
        <v>56</v>
      </c>
      <c r="F2477" s="5">
        <v>1</v>
      </c>
      <c r="G2477" s="5">
        <v>12</v>
      </c>
      <c r="H2477" s="3" t="s">
        <v>4</v>
      </c>
      <c r="I2477" s="3" t="s">
        <v>4</v>
      </c>
      <c r="J2477" s="5">
        <v>2</v>
      </c>
      <c r="K2477" s="3" t="s">
        <v>7570</v>
      </c>
      <c r="L2477" s="48">
        <v>3.4</v>
      </c>
      <c r="M2477" s="5">
        <v>63</v>
      </c>
      <c r="N2477" s="48">
        <v>2.414</v>
      </c>
      <c r="O2477" s="48">
        <v>46.474359</v>
      </c>
      <c r="P2477" s="5">
        <v>21</v>
      </c>
      <c r="Q2477" s="3"/>
    </row>
    <row x14ac:dyDescent="0.25" r="2478" customHeight="1" ht="16.5">
      <c r="A2478" s="5">
        <v>117177</v>
      </c>
      <c r="B2478" s="3" t="s">
        <v>7571</v>
      </c>
      <c r="C2478" s="3" t="s">
        <v>7572</v>
      </c>
      <c r="D2478" s="5">
        <v>15</v>
      </c>
      <c r="E2478" s="3" t="s">
        <v>82</v>
      </c>
      <c r="F2478" s="5">
        <v>4</v>
      </c>
      <c r="G2478" s="5">
        <v>15</v>
      </c>
      <c r="H2478" s="3" t="s">
        <v>4</v>
      </c>
      <c r="I2478" s="3" t="s">
        <v>4</v>
      </c>
      <c r="J2478" s="5">
        <v>2</v>
      </c>
      <c r="K2478" s="3" t="s">
        <v>7573</v>
      </c>
      <c r="L2478" s="5">
        <v>5</v>
      </c>
      <c r="M2478" s="5">
        <v>73</v>
      </c>
      <c r="N2478" s="48">
        <v>2.669</v>
      </c>
      <c r="O2478" s="5">
        <v>50</v>
      </c>
      <c r="P2478" s="5">
        <v>46</v>
      </c>
      <c r="Q2478" s="3"/>
    </row>
    <row x14ac:dyDescent="0.25" r="2479" customHeight="1" ht="16.5">
      <c r="A2479" s="5">
        <v>117599</v>
      </c>
      <c r="B2479" s="3" t="s">
        <v>7574</v>
      </c>
      <c r="C2479" s="3" t="s">
        <v>7575</v>
      </c>
      <c r="D2479" s="5">
        <v>21</v>
      </c>
      <c r="E2479" s="3" t="s">
        <v>60</v>
      </c>
      <c r="F2479" s="5">
        <v>1</v>
      </c>
      <c r="G2479" s="5">
        <v>2</v>
      </c>
      <c r="H2479" s="3" t="s">
        <v>4</v>
      </c>
      <c r="I2479" s="3" t="s">
        <v>4</v>
      </c>
      <c r="J2479" s="55"/>
      <c r="K2479" s="3"/>
      <c r="L2479" s="5">
        <v>3</v>
      </c>
      <c r="M2479" s="5">
        <v>67</v>
      </c>
      <c r="N2479" s="13"/>
      <c r="O2479" s="13"/>
      <c r="P2479" s="5">
        <v>18</v>
      </c>
      <c r="Q2479" s="3"/>
    </row>
    <row x14ac:dyDescent="0.25" r="2480" customHeight="1" ht="16.5">
      <c r="A2480" s="5">
        <v>119065</v>
      </c>
      <c r="B2480" s="3" t="s">
        <v>7576</v>
      </c>
      <c r="C2480" s="3" t="s">
        <v>7577</v>
      </c>
      <c r="D2480" s="5">
        <v>22</v>
      </c>
      <c r="E2480" s="3" t="s">
        <v>75</v>
      </c>
      <c r="F2480" s="5">
        <v>2</v>
      </c>
      <c r="G2480" s="5">
        <v>4</v>
      </c>
      <c r="H2480" s="3" t="s">
        <v>3</v>
      </c>
      <c r="I2480" s="3" t="s">
        <v>4</v>
      </c>
      <c r="J2480" s="5">
        <v>2</v>
      </c>
      <c r="K2480" s="3" t="s">
        <v>7578</v>
      </c>
      <c r="L2480" s="48">
        <v>11.7</v>
      </c>
      <c r="M2480" s="5">
        <v>99</v>
      </c>
      <c r="N2480" s="13"/>
      <c r="O2480" s="13"/>
      <c r="P2480" s="5">
        <v>33</v>
      </c>
      <c r="Q2480" s="3"/>
    </row>
    <row x14ac:dyDescent="0.25" r="2481" customHeight="1" ht="16.5">
      <c r="A2481" s="5">
        <v>119191</v>
      </c>
      <c r="B2481" s="3" t="s">
        <v>781</v>
      </c>
      <c r="C2481" s="3" t="s">
        <v>782</v>
      </c>
      <c r="D2481" s="5">
        <v>22</v>
      </c>
      <c r="E2481" s="3" t="s">
        <v>75</v>
      </c>
      <c r="F2481" s="5">
        <v>3</v>
      </c>
      <c r="G2481" s="5">
        <v>4</v>
      </c>
      <c r="H2481" s="3" t="s">
        <v>4</v>
      </c>
      <c r="I2481" s="3" t="s">
        <v>4</v>
      </c>
      <c r="J2481" s="5">
        <v>3</v>
      </c>
      <c r="K2481" s="3" t="s">
        <v>783</v>
      </c>
      <c r="L2481" s="48">
        <v>3.5</v>
      </c>
      <c r="M2481" s="5">
        <v>79</v>
      </c>
      <c r="N2481" s="13"/>
      <c r="O2481" s="13"/>
      <c r="P2481" s="5">
        <v>26</v>
      </c>
      <c r="Q2481" s="3"/>
    </row>
    <row x14ac:dyDescent="0.25" r="2482" customHeight="1" ht="16.5">
      <c r="A2482" s="5">
        <v>121531</v>
      </c>
      <c r="B2482" s="3" t="s">
        <v>7579</v>
      </c>
      <c r="C2482" s="3" t="s">
        <v>7580</v>
      </c>
      <c r="D2482" s="5">
        <v>16</v>
      </c>
      <c r="E2482" s="3" t="s">
        <v>55</v>
      </c>
      <c r="F2482" s="5">
        <v>7</v>
      </c>
      <c r="G2482" s="5">
        <v>7</v>
      </c>
      <c r="H2482" s="3" t="s">
        <v>4</v>
      </c>
      <c r="I2482" s="3" t="s">
        <v>4</v>
      </c>
      <c r="J2482" s="5">
        <v>3</v>
      </c>
      <c r="K2482" s="3" t="s">
        <v>7581</v>
      </c>
      <c r="L2482" s="48">
        <v>1.7</v>
      </c>
      <c r="M2482" s="5">
        <v>74</v>
      </c>
      <c r="N2482" s="13"/>
      <c r="O2482" s="13"/>
      <c r="P2482" s="5">
        <v>14</v>
      </c>
      <c r="Q2482" s="3"/>
    </row>
    <row x14ac:dyDescent="0.25" r="2483" customHeight="1" ht="16.5">
      <c r="A2483" s="5">
        <v>121992</v>
      </c>
      <c r="B2483" s="3" t="s">
        <v>1762</v>
      </c>
      <c r="C2483" s="3" t="s">
        <v>1763</v>
      </c>
      <c r="D2483" s="5">
        <v>9</v>
      </c>
      <c r="E2483" s="3" t="s">
        <v>120</v>
      </c>
      <c r="F2483" s="5">
        <v>9</v>
      </c>
      <c r="G2483" s="5">
        <v>15</v>
      </c>
      <c r="H2483" s="3" t="s">
        <v>4</v>
      </c>
      <c r="I2483" s="3" t="s">
        <v>4</v>
      </c>
      <c r="J2483" s="5">
        <v>3</v>
      </c>
      <c r="K2483" s="3" t="s">
        <v>1764</v>
      </c>
      <c r="L2483" s="48">
        <v>4.5</v>
      </c>
      <c r="M2483" s="5">
        <v>69</v>
      </c>
      <c r="N2483" s="48">
        <v>4.086</v>
      </c>
      <c r="O2483" s="48">
        <v>64.388</v>
      </c>
      <c r="P2483" s="5">
        <v>38</v>
      </c>
      <c r="Q2483" s="3"/>
    </row>
    <row x14ac:dyDescent="0.25" r="2484" customHeight="1" ht="16.5">
      <c r="A2484" s="5">
        <v>122329</v>
      </c>
      <c r="B2484" s="3" t="s">
        <v>7582</v>
      </c>
      <c r="C2484" s="3" t="s">
        <v>7583</v>
      </c>
      <c r="D2484" s="5">
        <v>16</v>
      </c>
      <c r="E2484" s="3" t="s">
        <v>55</v>
      </c>
      <c r="F2484" s="5">
        <v>1</v>
      </c>
      <c r="G2484" s="5">
        <v>1</v>
      </c>
      <c r="H2484" s="3" t="s">
        <v>4</v>
      </c>
      <c r="I2484" s="3" t="s">
        <v>4</v>
      </c>
      <c r="J2484" s="55"/>
      <c r="K2484" s="3"/>
      <c r="L2484" s="48">
        <v>3.5</v>
      </c>
      <c r="M2484" s="5">
        <v>63</v>
      </c>
      <c r="N2484" s="13"/>
      <c r="O2484" s="13"/>
      <c r="P2484" s="5">
        <v>22</v>
      </c>
      <c r="Q2484" s="3"/>
    </row>
    <row x14ac:dyDescent="0.25" r="2485" customHeight="1" ht="16.5">
      <c r="A2485" s="5">
        <v>122757</v>
      </c>
      <c r="B2485" s="3" t="s">
        <v>7584</v>
      </c>
      <c r="C2485" s="3" t="s">
        <v>7585</v>
      </c>
      <c r="D2485" s="5">
        <v>16</v>
      </c>
      <c r="E2485" s="3" t="s">
        <v>55</v>
      </c>
      <c r="F2485" s="5">
        <v>2</v>
      </c>
      <c r="G2485" s="5">
        <v>2</v>
      </c>
      <c r="H2485" s="3" t="s">
        <v>4</v>
      </c>
      <c r="I2485" s="3" t="s">
        <v>4</v>
      </c>
      <c r="J2485" s="5">
        <v>2</v>
      </c>
      <c r="K2485" s="3" t="s">
        <v>272</v>
      </c>
      <c r="L2485" s="48">
        <v>1.4</v>
      </c>
      <c r="M2485" s="5">
        <v>69</v>
      </c>
      <c r="N2485" s="13"/>
      <c r="O2485" s="13"/>
      <c r="P2485" s="5">
        <v>25</v>
      </c>
      <c r="Q2485" s="3"/>
    </row>
    <row x14ac:dyDescent="0.25" r="2486" customHeight="1" ht="16.5">
      <c r="A2486" s="5">
        <v>122863</v>
      </c>
      <c r="B2486" s="3" t="s">
        <v>7586</v>
      </c>
      <c r="C2486" s="3" t="s">
        <v>7587</v>
      </c>
      <c r="D2486" s="5">
        <v>15</v>
      </c>
      <c r="E2486" s="3" t="s">
        <v>82</v>
      </c>
      <c r="F2486" s="5">
        <v>1</v>
      </c>
      <c r="G2486" s="5">
        <v>2</v>
      </c>
      <c r="H2486" s="3" t="s">
        <v>4</v>
      </c>
      <c r="I2486" s="3" t="s">
        <v>4</v>
      </c>
      <c r="J2486" s="5">
        <v>2</v>
      </c>
      <c r="K2486" s="3" t="s">
        <v>7588</v>
      </c>
      <c r="L2486" s="48">
        <v>4.7</v>
      </c>
      <c r="M2486" s="5">
        <v>63</v>
      </c>
      <c r="N2486" s="48">
        <v>2.568</v>
      </c>
      <c r="O2486" s="48">
        <v>48.7012987</v>
      </c>
      <c r="P2486" s="5">
        <v>25</v>
      </c>
      <c r="Q2486" s="3"/>
    </row>
    <row x14ac:dyDescent="0.25" r="2487" customHeight="1" ht="16.5">
      <c r="A2487" s="5">
        <v>124197</v>
      </c>
      <c r="B2487" s="3" t="s">
        <v>454</v>
      </c>
      <c r="C2487" s="3" t="s">
        <v>455</v>
      </c>
      <c r="D2487" s="5">
        <v>28</v>
      </c>
      <c r="E2487" s="3" t="s">
        <v>456</v>
      </c>
      <c r="F2487" s="5">
        <v>1</v>
      </c>
      <c r="G2487" s="5">
        <v>1</v>
      </c>
      <c r="H2487" s="3" t="s">
        <v>4</v>
      </c>
      <c r="I2487" s="3" t="s">
        <v>4</v>
      </c>
      <c r="J2487" s="5">
        <v>2</v>
      </c>
      <c r="K2487" s="3" t="s">
        <v>457</v>
      </c>
      <c r="L2487" s="48">
        <v>3.9</v>
      </c>
      <c r="M2487" s="5">
        <v>59</v>
      </c>
      <c r="N2487" s="13"/>
      <c r="O2487" s="13"/>
      <c r="P2487" s="5">
        <v>17</v>
      </c>
      <c r="Q2487" s="3"/>
    </row>
    <row x14ac:dyDescent="0.25" r="2488" customHeight="1" ht="16.5">
      <c r="A2488" s="5">
        <v>124268</v>
      </c>
      <c r="B2488" s="3" t="s">
        <v>7589</v>
      </c>
      <c r="C2488" s="3" t="s">
        <v>7590</v>
      </c>
      <c r="D2488" s="5">
        <v>35</v>
      </c>
      <c r="E2488" s="3" t="s">
        <v>667</v>
      </c>
      <c r="F2488" s="5">
        <v>1</v>
      </c>
      <c r="G2488" s="5">
        <v>1</v>
      </c>
      <c r="H2488" s="3" t="s">
        <v>4</v>
      </c>
      <c r="I2488" s="3" t="s">
        <v>4</v>
      </c>
      <c r="J2488" s="5">
        <v>2</v>
      </c>
      <c r="K2488" s="3" t="s">
        <v>7591</v>
      </c>
      <c r="L2488" s="13"/>
      <c r="M2488" s="7"/>
      <c r="N2488" s="13"/>
      <c r="O2488" s="13"/>
      <c r="P2488" s="5">
        <v>19</v>
      </c>
      <c r="Q2488" s="3"/>
    </row>
    <row x14ac:dyDescent="0.25" r="2489" customHeight="1" ht="16.5">
      <c r="A2489" s="5">
        <v>124569</v>
      </c>
      <c r="B2489" s="3" t="s">
        <v>7592</v>
      </c>
      <c r="C2489" s="3" t="s">
        <v>7593</v>
      </c>
      <c r="D2489" s="5">
        <v>15</v>
      </c>
      <c r="E2489" s="3" t="s">
        <v>82</v>
      </c>
      <c r="F2489" s="5">
        <v>1</v>
      </c>
      <c r="G2489" s="5">
        <v>3</v>
      </c>
      <c r="H2489" s="3" t="s">
        <v>4</v>
      </c>
      <c r="I2489" s="3" t="s">
        <v>4</v>
      </c>
      <c r="J2489" s="55"/>
      <c r="K2489" s="3"/>
      <c r="L2489" s="5">
        <v>4</v>
      </c>
      <c r="M2489" s="5">
        <v>74</v>
      </c>
      <c r="N2489" s="48">
        <v>2.506</v>
      </c>
      <c r="O2489" s="48">
        <v>56.7669173</v>
      </c>
      <c r="P2489" s="5">
        <v>20</v>
      </c>
      <c r="Q2489" s="3"/>
    </row>
    <row x14ac:dyDescent="0.25" r="2490" customHeight="1" ht="16.5">
      <c r="A2490" s="5">
        <v>127430</v>
      </c>
      <c r="B2490" s="3" t="s">
        <v>7594</v>
      </c>
      <c r="C2490" s="3" t="s">
        <v>7595</v>
      </c>
      <c r="D2490" s="5">
        <v>16</v>
      </c>
      <c r="E2490" s="3" t="s">
        <v>55</v>
      </c>
      <c r="F2490" s="5">
        <v>1</v>
      </c>
      <c r="G2490" s="5">
        <v>1</v>
      </c>
      <c r="H2490" s="3" t="s">
        <v>4</v>
      </c>
      <c r="I2490" s="3" t="s">
        <v>4</v>
      </c>
      <c r="J2490" s="55"/>
      <c r="K2490" s="3"/>
      <c r="L2490" s="48">
        <v>5.6</v>
      </c>
      <c r="M2490" s="5">
        <v>70</v>
      </c>
      <c r="N2490" s="48">
        <v>3.925</v>
      </c>
      <c r="O2490" s="48">
        <v>66.9741697</v>
      </c>
      <c r="P2490" s="5">
        <v>21</v>
      </c>
      <c r="Q2490" s="3"/>
    </row>
    <row x14ac:dyDescent="0.25" r="2491" customHeight="1" ht="16.5">
      <c r="A2491" s="5">
        <v>128888</v>
      </c>
      <c r="B2491" s="3" t="s">
        <v>7596</v>
      </c>
      <c r="C2491" s="3" t="s">
        <v>7597</v>
      </c>
      <c r="D2491" s="5">
        <v>22</v>
      </c>
      <c r="E2491" s="3" t="s">
        <v>75</v>
      </c>
      <c r="F2491" s="5">
        <v>26</v>
      </c>
      <c r="G2491" s="5">
        <v>204</v>
      </c>
      <c r="H2491" s="3" t="s">
        <v>3</v>
      </c>
      <c r="I2491" s="3" t="s">
        <v>4</v>
      </c>
      <c r="J2491" s="55"/>
      <c r="K2491" s="3"/>
      <c r="L2491" s="48">
        <v>1.8</v>
      </c>
      <c r="M2491" s="5">
        <v>42</v>
      </c>
      <c r="N2491" s="48">
        <v>0.703</v>
      </c>
      <c r="O2491" s="48">
        <v>5.5882353</v>
      </c>
      <c r="P2491" s="5">
        <v>28</v>
      </c>
      <c r="Q2491" s="3"/>
    </row>
    <row x14ac:dyDescent="0.25" r="2492" customHeight="1" ht="16.5">
      <c r="A2492" s="5">
        <v>129435</v>
      </c>
      <c r="B2492" s="3" t="s">
        <v>7598</v>
      </c>
      <c r="C2492" s="3" t="s">
        <v>7599</v>
      </c>
      <c r="D2492" s="5">
        <v>15</v>
      </c>
      <c r="E2492" s="3" t="s">
        <v>82</v>
      </c>
      <c r="F2492" s="5">
        <v>4</v>
      </c>
      <c r="G2492" s="5">
        <v>8</v>
      </c>
      <c r="H2492" s="3" t="s">
        <v>4</v>
      </c>
      <c r="I2492" s="3" t="s">
        <v>4</v>
      </c>
      <c r="J2492" s="55"/>
      <c r="K2492" s="3"/>
      <c r="L2492" s="48">
        <v>1.7</v>
      </c>
      <c r="M2492" s="5">
        <v>73</v>
      </c>
      <c r="N2492" s="13"/>
      <c r="O2492" s="13"/>
      <c r="P2492" s="7"/>
      <c r="Q2492" s="3"/>
    </row>
    <row x14ac:dyDescent="0.25" r="2493" customHeight="1" ht="16.5">
      <c r="A2493" s="5">
        <v>129531</v>
      </c>
      <c r="B2493" s="3" t="s">
        <v>7600</v>
      </c>
      <c r="C2493" s="3" t="s">
        <v>7601</v>
      </c>
      <c r="D2493" s="5">
        <v>16</v>
      </c>
      <c r="E2493" s="3" t="s">
        <v>55</v>
      </c>
      <c r="F2493" s="5">
        <v>1</v>
      </c>
      <c r="G2493" s="5">
        <v>1</v>
      </c>
      <c r="H2493" s="3" t="s">
        <v>4</v>
      </c>
      <c r="I2493" s="3" t="s">
        <v>4</v>
      </c>
      <c r="J2493" s="55"/>
      <c r="K2493" s="3"/>
      <c r="L2493" s="5">
        <v>5</v>
      </c>
      <c r="M2493" s="5">
        <v>72</v>
      </c>
      <c r="N2493" s="13"/>
      <c r="O2493" s="13"/>
      <c r="P2493" s="7"/>
      <c r="Q2493" s="3"/>
    </row>
    <row x14ac:dyDescent="0.25" r="2494" customHeight="1" ht="16.5">
      <c r="A2494" s="5">
        <v>129822</v>
      </c>
      <c r="B2494" s="3" t="s">
        <v>7602</v>
      </c>
      <c r="C2494" s="3" t="s">
        <v>7603</v>
      </c>
      <c r="D2494" s="5">
        <v>21</v>
      </c>
      <c r="E2494" s="3" t="s">
        <v>60</v>
      </c>
      <c r="F2494" s="5">
        <v>1</v>
      </c>
      <c r="G2494" s="5">
        <v>2</v>
      </c>
      <c r="H2494" s="3" t="s">
        <v>4</v>
      </c>
      <c r="I2494" s="3" t="s">
        <v>4</v>
      </c>
      <c r="J2494" s="5">
        <v>2</v>
      </c>
      <c r="K2494" s="3" t="s">
        <v>7604</v>
      </c>
      <c r="L2494" s="48">
        <v>2.9</v>
      </c>
      <c r="M2494" s="5">
        <v>69</v>
      </c>
      <c r="N2494" s="48">
        <v>2.286</v>
      </c>
      <c r="O2494" s="48">
        <v>69.14</v>
      </c>
      <c r="P2494" s="5">
        <v>19</v>
      </c>
      <c r="Q2494" s="3"/>
    </row>
    <row x14ac:dyDescent="0.25" r="2495" customHeight="1" ht="16.5">
      <c r="A2495" s="5">
        <v>130233</v>
      </c>
      <c r="B2495" s="3" t="s">
        <v>7605</v>
      </c>
      <c r="C2495" s="3" t="s">
        <v>7606</v>
      </c>
      <c r="D2495" s="5">
        <v>15</v>
      </c>
      <c r="E2495" s="3" t="s">
        <v>82</v>
      </c>
      <c r="F2495" s="5">
        <v>2</v>
      </c>
      <c r="G2495" s="5">
        <v>12</v>
      </c>
      <c r="H2495" s="3" t="s">
        <v>4</v>
      </c>
      <c r="I2495" s="3" t="s">
        <v>4</v>
      </c>
      <c r="J2495" s="5">
        <v>2</v>
      </c>
      <c r="K2495" s="3" t="s">
        <v>7607</v>
      </c>
      <c r="L2495" s="13"/>
      <c r="M2495" s="7"/>
      <c r="N2495" s="48">
        <v>3.144</v>
      </c>
      <c r="O2495" s="48">
        <v>71.1764706</v>
      </c>
      <c r="P2495" s="5">
        <v>47</v>
      </c>
      <c r="Q2495" s="3"/>
    </row>
    <row x14ac:dyDescent="0.25" r="2496" customHeight="1" ht="16.5">
      <c r="A2496" s="5">
        <v>130730</v>
      </c>
      <c r="B2496" s="3" t="s">
        <v>1633</v>
      </c>
      <c r="C2496" s="3" t="s">
        <v>1634</v>
      </c>
      <c r="D2496" s="5">
        <v>15</v>
      </c>
      <c r="E2496" s="3" t="s">
        <v>82</v>
      </c>
      <c r="F2496" s="5">
        <v>2</v>
      </c>
      <c r="G2496" s="5">
        <v>3</v>
      </c>
      <c r="H2496" s="3" t="s">
        <v>4</v>
      </c>
      <c r="I2496" s="3" t="s">
        <v>4</v>
      </c>
      <c r="J2496" s="5">
        <v>2</v>
      </c>
      <c r="K2496" s="3" t="s">
        <v>1282</v>
      </c>
      <c r="L2496" s="48">
        <v>1.2</v>
      </c>
      <c r="M2496" s="5">
        <v>63</v>
      </c>
      <c r="N2496" s="13"/>
      <c r="O2496" s="13"/>
      <c r="P2496" s="5">
        <v>14</v>
      </c>
      <c r="Q2496" s="3"/>
    </row>
    <row x14ac:dyDescent="0.25" r="2497" customHeight="1" ht="16.5">
      <c r="A2497" s="5">
        <v>48</v>
      </c>
      <c r="B2497" s="3" t="s">
        <v>7608</v>
      </c>
      <c r="C2497" s="3" t="s">
        <v>7609</v>
      </c>
      <c r="D2497" s="5">
        <v>16</v>
      </c>
      <c r="E2497" s="3" t="s">
        <v>55</v>
      </c>
      <c r="F2497" s="5">
        <v>5</v>
      </c>
      <c r="G2497" s="5">
        <v>5</v>
      </c>
      <c r="H2497" s="3" t="s">
        <v>4</v>
      </c>
      <c r="I2497" s="3" t="s">
        <v>5</v>
      </c>
      <c r="J2497" s="55"/>
      <c r="K2497" s="3"/>
      <c r="L2497" s="48">
        <v>3.2</v>
      </c>
      <c r="M2497" s="5">
        <v>74</v>
      </c>
      <c r="N2497" s="48">
        <v>1.817</v>
      </c>
      <c r="O2497" s="5">
        <v>45</v>
      </c>
      <c r="P2497" s="5">
        <v>35</v>
      </c>
      <c r="Q2497" s="3"/>
    </row>
    <row x14ac:dyDescent="0.25" r="2498" customHeight="1" ht="16.5">
      <c r="A2498" s="5">
        <v>57</v>
      </c>
      <c r="B2498" s="3" t="s">
        <v>7610</v>
      </c>
      <c r="C2498" s="3" t="s">
        <v>7611</v>
      </c>
      <c r="D2498" s="5">
        <v>17</v>
      </c>
      <c r="E2498" s="3" t="s">
        <v>311</v>
      </c>
      <c r="F2498" s="5">
        <v>3</v>
      </c>
      <c r="G2498" s="5">
        <v>4</v>
      </c>
      <c r="H2498" s="3" t="s">
        <v>5</v>
      </c>
      <c r="I2498" s="3" t="s">
        <v>5</v>
      </c>
      <c r="J2498" s="55"/>
      <c r="K2498" s="3"/>
      <c r="L2498" s="48">
        <v>2.2</v>
      </c>
      <c r="M2498" s="5">
        <v>58</v>
      </c>
      <c r="N2498" s="48">
        <v>1.157</v>
      </c>
      <c r="O2498" s="5">
        <v>25</v>
      </c>
      <c r="P2498" s="5">
        <v>25</v>
      </c>
      <c r="Q2498" s="3"/>
    </row>
    <row x14ac:dyDescent="0.25" r="2499" customHeight="1" ht="16.5">
      <c r="A2499" s="5">
        <v>132</v>
      </c>
      <c r="B2499" s="3" t="s">
        <v>7612</v>
      </c>
      <c r="C2499" s="3" t="s">
        <v>7613</v>
      </c>
      <c r="D2499" s="5">
        <v>7</v>
      </c>
      <c r="E2499" s="3" t="s">
        <v>1210</v>
      </c>
      <c r="F2499" s="5">
        <v>1</v>
      </c>
      <c r="G2499" s="5">
        <v>14</v>
      </c>
      <c r="H2499" s="3" t="s">
        <v>5</v>
      </c>
      <c r="I2499" s="3" t="s">
        <v>5</v>
      </c>
      <c r="J2499" s="5">
        <v>2</v>
      </c>
      <c r="K2499" s="3" t="s">
        <v>7614</v>
      </c>
      <c r="L2499" s="48">
        <v>2.3</v>
      </c>
      <c r="M2499" s="5">
        <v>55</v>
      </c>
      <c r="N2499" s="48">
        <v>1.364</v>
      </c>
      <c r="O2499" s="48">
        <v>40.9090909</v>
      </c>
      <c r="P2499" s="5">
        <v>13</v>
      </c>
      <c r="Q2499" s="3"/>
    </row>
    <row x14ac:dyDescent="0.25" r="2500" customHeight="1" ht="16.5">
      <c r="A2500" s="5">
        <v>253</v>
      </c>
      <c r="B2500" s="3" t="s">
        <v>7615</v>
      </c>
      <c r="C2500" s="3" t="s">
        <v>7616</v>
      </c>
      <c r="D2500" s="5">
        <v>15</v>
      </c>
      <c r="E2500" s="3" t="s">
        <v>82</v>
      </c>
      <c r="F2500" s="5">
        <v>2</v>
      </c>
      <c r="G2500" s="5">
        <v>4</v>
      </c>
      <c r="H2500" s="3" t="s">
        <v>4</v>
      </c>
      <c r="I2500" s="3" t="s">
        <v>5</v>
      </c>
      <c r="J2500" s="55"/>
      <c r="K2500" s="3"/>
      <c r="L2500" s="48">
        <v>4.6</v>
      </c>
      <c r="M2500" s="5">
        <v>74</v>
      </c>
      <c r="N2500" s="48">
        <v>2.255</v>
      </c>
      <c r="O2500" s="48">
        <v>40.7692308</v>
      </c>
      <c r="P2500" s="5">
        <v>31</v>
      </c>
      <c r="Q2500" s="3"/>
    </row>
    <row x14ac:dyDescent="0.25" r="2501" customHeight="1" ht="16.5">
      <c r="A2501" s="5">
        <v>278</v>
      </c>
      <c r="B2501" s="3" t="s">
        <v>775</v>
      </c>
      <c r="C2501" s="3" t="s">
        <v>776</v>
      </c>
      <c r="D2501" s="5">
        <v>15</v>
      </c>
      <c r="E2501" s="3" t="s">
        <v>82</v>
      </c>
      <c r="F2501" s="5">
        <v>2</v>
      </c>
      <c r="G2501" s="5">
        <v>2</v>
      </c>
      <c r="H2501" s="3" t="s">
        <v>5</v>
      </c>
      <c r="I2501" s="3" t="s">
        <v>5</v>
      </c>
      <c r="J2501" s="5">
        <v>2</v>
      </c>
      <c r="K2501" s="3" t="s">
        <v>777</v>
      </c>
      <c r="L2501" s="48">
        <v>2.1</v>
      </c>
      <c r="M2501" s="5">
        <v>57</v>
      </c>
      <c r="N2501" s="48">
        <v>1.284</v>
      </c>
      <c r="O2501" s="48">
        <v>32.1428571</v>
      </c>
      <c r="P2501" s="5">
        <v>26</v>
      </c>
      <c r="Q2501" s="3"/>
    </row>
    <row x14ac:dyDescent="0.25" r="2502" customHeight="1" ht="16.5">
      <c r="A2502" s="5">
        <v>294</v>
      </c>
      <c r="B2502" s="3" t="s">
        <v>7617</v>
      </c>
      <c r="C2502" s="3" t="s">
        <v>7618</v>
      </c>
      <c r="D2502" s="5">
        <v>9</v>
      </c>
      <c r="E2502" s="3" t="s">
        <v>120</v>
      </c>
      <c r="F2502" s="5">
        <v>7</v>
      </c>
      <c r="G2502" s="5">
        <v>31</v>
      </c>
      <c r="H2502" s="3" t="s">
        <v>6</v>
      </c>
      <c r="I2502" s="3" t="s">
        <v>5</v>
      </c>
      <c r="J2502" s="5">
        <v>3</v>
      </c>
      <c r="K2502" s="3" t="s">
        <v>7619</v>
      </c>
      <c r="L2502" s="48">
        <v>3.6</v>
      </c>
      <c r="M2502" s="5">
        <v>44</v>
      </c>
      <c r="N2502" s="48">
        <v>2.674</v>
      </c>
      <c r="O2502" s="48">
        <v>41.8518519</v>
      </c>
      <c r="P2502" s="5">
        <v>29</v>
      </c>
      <c r="Q2502" s="3"/>
    </row>
    <row x14ac:dyDescent="0.25" r="2503" customHeight="1" ht="16.5">
      <c r="A2503" s="5">
        <v>352</v>
      </c>
      <c r="B2503" s="3" t="s">
        <v>7620</v>
      </c>
      <c r="C2503" s="3" t="s">
        <v>7621</v>
      </c>
      <c r="D2503" s="5">
        <v>16</v>
      </c>
      <c r="E2503" s="3" t="s">
        <v>55</v>
      </c>
      <c r="F2503" s="5">
        <v>5</v>
      </c>
      <c r="G2503" s="5">
        <v>5</v>
      </c>
      <c r="H2503" s="3" t="s">
        <v>4</v>
      </c>
      <c r="I2503" s="3" t="s">
        <v>5</v>
      </c>
      <c r="J2503" s="5">
        <v>3</v>
      </c>
      <c r="K2503" s="3" t="s">
        <v>7622</v>
      </c>
      <c r="L2503" s="48">
        <v>6.5</v>
      </c>
      <c r="M2503" s="5">
        <v>71</v>
      </c>
      <c r="N2503" s="48">
        <v>3.2</v>
      </c>
      <c r="O2503" s="48">
        <v>45.2531646</v>
      </c>
      <c r="P2503" s="5">
        <v>27</v>
      </c>
      <c r="Q2503" s="3"/>
    </row>
    <row x14ac:dyDescent="0.25" r="2504" customHeight="1" ht="16.5">
      <c r="A2504" s="5">
        <v>365</v>
      </c>
      <c r="B2504" s="3" t="s">
        <v>7623</v>
      </c>
      <c r="C2504" s="3" t="s">
        <v>7624</v>
      </c>
      <c r="D2504" s="5">
        <v>17</v>
      </c>
      <c r="E2504" s="3" t="s">
        <v>311</v>
      </c>
      <c r="F2504" s="5">
        <v>22</v>
      </c>
      <c r="G2504" s="5">
        <v>139</v>
      </c>
      <c r="H2504" s="3" t="s">
        <v>6</v>
      </c>
      <c r="I2504" s="3" t="s">
        <v>5</v>
      </c>
      <c r="J2504" s="55"/>
      <c r="K2504" s="3"/>
      <c r="L2504" s="48">
        <v>1.8</v>
      </c>
      <c r="M2504" s="5">
        <v>46</v>
      </c>
      <c r="N2504" s="48">
        <v>0.617</v>
      </c>
      <c r="O2504" s="48">
        <v>2.5</v>
      </c>
      <c r="P2504" s="5">
        <v>17</v>
      </c>
      <c r="Q2504" s="3"/>
    </row>
    <row x14ac:dyDescent="0.25" r="2505" customHeight="1" ht="16.5">
      <c r="A2505" s="5">
        <v>405</v>
      </c>
      <c r="B2505" s="3" t="s">
        <v>7625</v>
      </c>
      <c r="C2505" s="3" t="s">
        <v>7626</v>
      </c>
      <c r="D2505" s="5">
        <v>16</v>
      </c>
      <c r="E2505" s="3" t="s">
        <v>55</v>
      </c>
      <c r="F2505" s="5">
        <v>2</v>
      </c>
      <c r="G2505" s="5">
        <v>2</v>
      </c>
      <c r="H2505" s="3" t="s">
        <v>5</v>
      </c>
      <c r="I2505" s="3" t="s">
        <v>5</v>
      </c>
      <c r="J2505" s="55"/>
      <c r="K2505" s="3"/>
      <c r="L2505" s="48">
        <v>2.7</v>
      </c>
      <c r="M2505" s="5">
        <v>57</v>
      </c>
      <c r="N2505" s="48">
        <v>1.644</v>
      </c>
      <c r="O2505" s="48">
        <v>29.8780488</v>
      </c>
      <c r="P2505" s="5">
        <v>25</v>
      </c>
      <c r="Q2505" s="3"/>
    </row>
    <row x14ac:dyDescent="0.25" r="2506" customHeight="1" ht="16.5">
      <c r="A2506" s="5">
        <v>653</v>
      </c>
      <c r="B2506" s="3" t="s">
        <v>7627</v>
      </c>
      <c r="C2506" s="3" t="s">
        <v>7628</v>
      </c>
      <c r="D2506" s="5">
        <v>15</v>
      </c>
      <c r="E2506" s="3" t="s">
        <v>82</v>
      </c>
      <c r="F2506" s="5">
        <v>3</v>
      </c>
      <c r="G2506" s="5">
        <v>5</v>
      </c>
      <c r="H2506" s="3" t="s">
        <v>5</v>
      </c>
      <c r="I2506" s="3" t="s">
        <v>5</v>
      </c>
      <c r="J2506" s="55"/>
      <c r="K2506" s="3"/>
      <c r="L2506" s="48">
        <v>2.9</v>
      </c>
      <c r="M2506" s="5">
        <v>54</v>
      </c>
      <c r="N2506" s="48">
        <v>1.791</v>
      </c>
      <c r="O2506" s="48">
        <v>32.9710145</v>
      </c>
      <c r="P2506" s="5">
        <v>28</v>
      </c>
      <c r="Q2506" s="3"/>
    </row>
    <row x14ac:dyDescent="0.25" r="2507" customHeight="1" ht="16.5">
      <c r="A2507" s="5">
        <v>688</v>
      </c>
      <c r="B2507" s="3" t="s">
        <v>7629</v>
      </c>
      <c r="C2507" s="3" t="s">
        <v>7630</v>
      </c>
      <c r="D2507" s="5">
        <v>19</v>
      </c>
      <c r="E2507" s="3" t="s">
        <v>116</v>
      </c>
      <c r="F2507" s="5">
        <v>1</v>
      </c>
      <c r="G2507" s="5">
        <v>5</v>
      </c>
      <c r="H2507" s="3" t="s">
        <v>5</v>
      </c>
      <c r="I2507" s="3" t="s">
        <v>5</v>
      </c>
      <c r="J2507" s="5">
        <v>3</v>
      </c>
      <c r="K2507" s="3" t="s">
        <v>7631</v>
      </c>
      <c r="L2507" s="48">
        <v>2.6</v>
      </c>
      <c r="M2507" s="5">
        <v>56</v>
      </c>
      <c r="N2507" s="48">
        <v>1.416</v>
      </c>
      <c r="O2507" s="48">
        <v>30.2259887</v>
      </c>
      <c r="P2507" s="5">
        <v>19</v>
      </c>
      <c r="Q2507" s="3"/>
    </row>
    <row x14ac:dyDescent="0.25" r="2508" customHeight="1" ht="16.5">
      <c r="A2508" s="5">
        <v>754</v>
      </c>
      <c r="B2508" s="3" t="s">
        <v>2099</v>
      </c>
      <c r="C2508" s="3" t="s">
        <v>2100</v>
      </c>
      <c r="D2508" s="5">
        <v>15</v>
      </c>
      <c r="E2508" s="3" t="s">
        <v>82</v>
      </c>
      <c r="F2508" s="5">
        <v>12</v>
      </c>
      <c r="G2508" s="5">
        <v>21</v>
      </c>
      <c r="H2508" s="3" t="s">
        <v>5</v>
      </c>
      <c r="I2508" s="3" t="s">
        <v>5</v>
      </c>
      <c r="J2508" s="5">
        <v>3</v>
      </c>
      <c r="K2508" s="3" t="s">
        <v>2101</v>
      </c>
      <c r="L2508" s="48">
        <v>4.5</v>
      </c>
      <c r="M2508" s="5">
        <v>59</v>
      </c>
      <c r="N2508" s="48">
        <v>2.573</v>
      </c>
      <c r="O2508" s="48">
        <v>60.3448276</v>
      </c>
      <c r="P2508" s="5">
        <v>42</v>
      </c>
      <c r="Q2508" s="3"/>
    </row>
    <row x14ac:dyDescent="0.25" r="2509" customHeight="1" ht="16.5">
      <c r="A2509" s="5">
        <v>927</v>
      </c>
      <c r="B2509" s="3" t="s">
        <v>7632</v>
      </c>
      <c r="C2509" s="3" t="s">
        <v>7633</v>
      </c>
      <c r="D2509" s="5">
        <v>17</v>
      </c>
      <c r="E2509" s="3" t="s">
        <v>311</v>
      </c>
      <c r="F2509" s="5">
        <v>5</v>
      </c>
      <c r="G2509" s="5">
        <v>10</v>
      </c>
      <c r="H2509" s="3" t="s">
        <v>5</v>
      </c>
      <c r="I2509" s="3" t="s">
        <v>5</v>
      </c>
      <c r="J2509" s="5">
        <v>3</v>
      </c>
      <c r="K2509" s="3" t="s">
        <v>7634</v>
      </c>
      <c r="L2509" s="48">
        <v>2.7</v>
      </c>
      <c r="M2509" s="5">
        <v>59</v>
      </c>
      <c r="N2509" s="48">
        <v>1.294</v>
      </c>
      <c r="O2509" s="48">
        <v>15.8333333</v>
      </c>
      <c r="P2509" s="5">
        <v>15</v>
      </c>
      <c r="Q2509" s="3"/>
    </row>
    <row x14ac:dyDescent="0.25" r="2510" customHeight="1" ht="16.5">
      <c r="A2510" s="5">
        <v>995</v>
      </c>
      <c r="B2510" s="3" t="s">
        <v>7635</v>
      </c>
      <c r="C2510" s="3" t="s">
        <v>7636</v>
      </c>
      <c r="D2510" s="5">
        <v>14</v>
      </c>
      <c r="E2510" s="3" t="s">
        <v>156</v>
      </c>
      <c r="F2510" s="5">
        <v>3</v>
      </c>
      <c r="G2510" s="5">
        <v>3</v>
      </c>
      <c r="H2510" s="3" t="s">
        <v>6</v>
      </c>
      <c r="I2510" s="3" t="s">
        <v>5</v>
      </c>
      <c r="J2510" s="5">
        <v>2</v>
      </c>
      <c r="K2510" s="3" t="s">
        <v>7637</v>
      </c>
      <c r="L2510" s="48">
        <v>2.6</v>
      </c>
      <c r="M2510" s="5">
        <v>46</v>
      </c>
      <c r="N2510" s="48">
        <v>1.054</v>
      </c>
      <c r="O2510" s="48">
        <v>12.0689655</v>
      </c>
      <c r="P2510" s="5">
        <v>18</v>
      </c>
      <c r="Q2510" s="3"/>
    </row>
    <row x14ac:dyDescent="0.25" r="2511" customHeight="1" ht="16.5">
      <c r="A2511" s="5">
        <v>1081</v>
      </c>
      <c r="B2511" s="3" t="s">
        <v>702</v>
      </c>
      <c r="C2511" s="3" t="s">
        <v>703</v>
      </c>
      <c r="D2511" s="5">
        <v>8</v>
      </c>
      <c r="E2511" s="3" t="s">
        <v>64</v>
      </c>
      <c r="F2511" s="5">
        <v>10</v>
      </c>
      <c r="G2511" s="5">
        <v>26</v>
      </c>
      <c r="H2511" s="3" t="s">
        <v>5</v>
      </c>
      <c r="I2511" s="3" t="s">
        <v>5</v>
      </c>
      <c r="J2511" s="5">
        <v>3</v>
      </c>
      <c r="K2511" s="3" t="s">
        <v>704</v>
      </c>
      <c r="L2511" s="48">
        <v>5.2</v>
      </c>
      <c r="M2511" s="5">
        <v>53</v>
      </c>
      <c r="N2511" s="48">
        <v>3.383</v>
      </c>
      <c r="O2511" s="48">
        <v>52.2540984</v>
      </c>
      <c r="P2511" s="5">
        <v>50</v>
      </c>
      <c r="Q2511" s="3"/>
    </row>
    <row x14ac:dyDescent="0.25" r="2512" customHeight="1" ht="16.5">
      <c r="A2512" s="5">
        <v>1085</v>
      </c>
      <c r="B2512" s="3" t="s">
        <v>7638</v>
      </c>
      <c r="C2512" s="3" t="s">
        <v>7639</v>
      </c>
      <c r="D2512" s="5">
        <v>8</v>
      </c>
      <c r="E2512" s="3" t="s">
        <v>64</v>
      </c>
      <c r="F2512" s="5">
        <v>55</v>
      </c>
      <c r="G2512" s="5">
        <v>72</v>
      </c>
      <c r="H2512" s="3" t="s">
        <v>5</v>
      </c>
      <c r="I2512" s="3" t="s">
        <v>5</v>
      </c>
      <c r="J2512" s="5">
        <v>3</v>
      </c>
      <c r="K2512" s="3" t="s">
        <v>7640</v>
      </c>
      <c r="L2512" s="48">
        <v>3.4</v>
      </c>
      <c r="M2512" s="5">
        <v>58</v>
      </c>
      <c r="N2512" s="48">
        <v>1.69</v>
      </c>
      <c r="O2512" s="48">
        <v>47.4358974</v>
      </c>
      <c r="P2512" s="5">
        <v>28</v>
      </c>
      <c r="Q2512" s="3"/>
    </row>
    <row x14ac:dyDescent="0.25" r="2513" customHeight="1" ht="16.5">
      <c r="A2513" s="5">
        <v>1374</v>
      </c>
      <c r="B2513" s="3" t="s">
        <v>7641</v>
      </c>
      <c r="C2513" s="3" t="s">
        <v>7642</v>
      </c>
      <c r="D2513" s="5">
        <v>22</v>
      </c>
      <c r="E2513" s="3" t="s">
        <v>75</v>
      </c>
      <c r="F2513" s="5">
        <v>1</v>
      </c>
      <c r="G2513" s="5">
        <v>1</v>
      </c>
      <c r="H2513" s="3" t="s">
        <v>4</v>
      </c>
      <c r="I2513" s="3" t="s">
        <v>5</v>
      </c>
      <c r="J2513" s="55"/>
      <c r="K2513" s="3"/>
      <c r="L2513" s="48">
        <v>1.4</v>
      </c>
      <c r="M2513" s="5">
        <v>38</v>
      </c>
      <c r="N2513" s="48">
        <v>1.121</v>
      </c>
      <c r="O2513" s="48">
        <v>14.516129</v>
      </c>
      <c r="P2513" s="5">
        <v>22</v>
      </c>
      <c r="Q2513" s="3"/>
    </row>
    <row x14ac:dyDescent="0.25" r="2514" customHeight="1" ht="16.5">
      <c r="A2514" s="5">
        <v>1398</v>
      </c>
      <c r="B2514" s="3" t="s">
        <v>7643</v>
      </c>
      <c r="C2514" s="3" t="s">
        <v>7644</v>
      </c>
      <c r="D2514" s="5">
        <v>2</v>
      </c>
      <c r="E2514" s="3" t="s">
        <v>1463</v>
      </c>
      <c r="F2514" s="5">
        <v>1</v>
      </c>
      <c r="G2514" s="5">
        <v>20</v>
      </c>
      <c r="H2514" s="3" t="s">
        <v>5</v>
      </c>
      <c r="I2514" s="3" t="s">
        <v>5</v>
      </c>
      <c r="J2514" s="55"/>
      <c r="K2514" s="3"/>
      <c r="L2514" s="48">
        <v>2.3</v>
      </c>
      <c r="M2514" s="5">
        <v>50</v>
      </c>
      <c r="N2514" s="48">
        <v>0.677</v>
      </c>
      <c r="O2514" s="48">
        <v>4.1666667</v>
      </c>
      <c r="P2514" s="5">
        <v>24</v>
      </c>
      <c r="Q2514" s="3"/>
    </row>
    <row x14ac:dyDescent="0.25" r="2515" customHeight="1" ht="16.5">
      <c r="A2515" s="5">
        <v>1452</v>
      </c>
      <c r="B2515" s="3" t="s">
        <v>2068</v>
      </c>
      <c r="C2515" s="3" t="s">
        <v>2069</v>
      </c>
      <c r="D2515" s="5">
        <v>17</v>
      </c>
      <c r="E2515" s="3" t="s">
        <v>311</v>
      </c>
      <c r="F2515" s="5">
        <v>50</v>
      </c>
      <c r="G2515" s="5">
        <v>70</v>
      </c>
      <c r="H2515" s="3" t="s">
        <v>5</v>
      </c>
      <c r="I2515" s="3" t="s">
        <v>5</v>
      </c>
      <c r="J2515" s="5">
        <v>3</v>
      </c>
      <c r="K2515" s="3" t="s">
        <v>2070</v>
      </c>
      <c r="L2515" s="5">
        <v>3</v>
      </c>
      <c r="M2515" s="5">
        <v>61</v>
      </c>
      <c r="N2515" s="48">
        <v>2.216</v>
      </c>
      <c r="O2515" s="48">
        <v>57.9268293</v>
      </c>
      <c r="P2515" s="5">
        <v>46</v>
      </c>
      <c r="Q2515" s="3"/>
    </row>
    <row x14ac:dyDescent="0.25" r="2516" customHeight="1" ht="16.5">
      <c r="A2516" s="5">
        <v>1467</v>
      </c>
      <c r="B2516" s="3" t="s">
        <v>7645</v>
      </c>
      <c r="C2516" s="3" t="s">
        <v>7646</v>
      </c>
      <c r="D2516" s="5">
        <v>16</v>
      </c>
      <c r="E2516" s="3" t="s">
        <v>55</v>
      </c>
      <c r="F2516" s="5">
        <v>8</v>
      </c>
      <c r="G2516" s="5">
        <v>8</v>
      </c>
      <c r="H2516" s="3" t="s">
        <v>5</v>
      </c>
      <c r="I2516" s="3" t="s">
        <v>5</v>
      </c>
      <c r="J2516" s="5">
        <v>3</v>
      </c>
      <c r="K2516" s="3" t="s">
        <v>7647</v>
      </c>
      <c r="L2516" s="48">
        <v>2.5</v>
      </c>
      <c r="M2516" s="5">
        <v>55</v>
      </c>
      <c r="N2516" s="48">
        <v>1.439</v>
      </c>
      <c r="O2516" s="48">
        <v>34.3971631</v>
      </c>
      <c r="P2516" s="5">
        <v>26</v>
      </c>
      <c r="Q2516" s="3"/>
    </row>
    <row x14ac:dyDescent="0.25" r="2517" customHeight="1" ht="16.5">
      <c r="A2517" s="5">
        <v>1567</v>
      </c>
      <c r="B2517" s="3" t="s">
        <v>66</v>
      </c>
      <c r="C2517" s="3" t="s">
        <v>67</v>
      </c>
      <c r="D2517" s="5">
        <v>48</v>
      </c>
      <c r="E2517" s="3" t="s">
        <v>68</v>
      </c>
      <c r="F2517" s="5">
        <v>5</v>
      </c>
      <c r="G2517" s="5">
        <v>8</v>
      </c>
      <c r="H2517" s="3" t="s">
        <v>5</v>
      </c>
      <c r="I2517" s="3" t="s">
        <v>5</v>
      </c>
      <c r="J2517" s="5">
        <v>3</v>
      </c>
      <c r="K2517" s="3" t="s">
        <v>69</v>
      </c>
      <c r="L2517" s="48">
        <v>4.3</v>
      </c>
      <c r="M2517" s="5">
        <v>62</v>
      </c>
      <c r="N2517" s="48">
        <v>2.668</v>
      </c>
      <c r="O2517" s="48">
        <v>52.8846154</v>
      </c>
      <c r="P2517" s="5">
        <v>29</v>
      </c>
      <c r="Q2517" s="3"/>
    </row>
    <row x14ac:dyDescent="0.25" r="2518" customHeight="1" ht="16.5">
      <c r="A2518" s="5">
        <v>1603</v>
      </c>
      <c r="B2518" s="3" t="s">
        <v>7648</v>
      </c>
      <c r="C2518" s="3" t="s">
        <v>7649</v>
      </c>
      <c r="D2518" s="5">
        <v>13</v>
      </c>
      <c r="E2518" s="3" t="s">
        <v>215</v>
      </c>
      <c r="F2518" s="5">
        <v>1</v>
      </c>
      <c r="G2518" s="5">
        <v>1</v>
      </c>
      <c r="H2518" s="3" t="s">
        <v>5</v>
      </c>
      <c r="I2518" s="3" t="s">
        <v>5</v>
      </c>
      <c r="J2518" s="55"/>
      <c r="K2518" s="3"/>
      <c r="L2518" s="48">
        <v>2.2</v>
      </c>
      <c r="M2518" s="5">
        <v>59</v>
      </c>
      <c r="N2518" s="48">
        <v>1.415</v>
      </c>
      <c r="O2518" s="48">
        <v>33.0952381</v>
      </c>
      <c r="P2518" s="5">
        <v>20</v>
      </c>
      <c r="Q2518" s="3"/>
    </row>
    <row x14ac:dyDescent="0.25" r="2519" customHeight="1" ht="16.5">
      <c r="A2519" s="5">
        <v>1691</v>
      </c>
      <c r="B2519" s="3" t="s">
        <v>7650</v>
      </c>
      <c r="C2519" s="3" t="s">
        <v>7651</v>
      </c>
      <c r="D2519" s="5">
        <v>7</v>
      </c>
      <c r="E2519" s="3" t="s">
        <v>1210</v>
      </c>
      <c r="F2519" s="5">
        <v>6</v>
      </c>
      <c r="G2519" s="5">
        <v>8</v>
      </c>
      <c r="H2519" s="3" t="s">
        <v>5</v>
      </c>
      <c r="I2519" s="3" t="s">
        <v>5</v>
      </c>
      <c r="J2519" s="5">
        <v>3</v>
      </c>
      <c r="K2519" s="3" t="s">
        <v>7652</v>
      </c>
      <c r="L2519" s="48">
        <v>2.8</v>
      </c>
      <c r="M2519" s="5">
        <v>59</v>
      </c>
      <c r="N2519" s="48">
        <v>1.441</v>
      </c>
      <c r="O2519" s="48">
        <v>53.125</v>
      </c>
      <c r="P2519" s="5">
        <v>29</v>
      </c>
      <c r="Q2519" s="3"/>
    </row>
    <row x14ac:dyDescent="0.25" r="2520" customHeight="1" ht="16.5">
      <c r="A2520" s="5">
        <v>1757</v>
      </c>
      <c r="B2520" s="3" t="s">
        <v>7653</v>
      </c>
      <c r="C2520" s="3" t="s">
        <v>7654</v>
      </c>
      <c r="D2520" s="5">
        <v>16</v>
      </c>
      <c r="E2520" s="3" t="s">
        <v>55</v>
      </c>
      <c r="F2520" s="5">
        <v>38</v>
      </c>
      <c r="G2520" s="5">
        <v>38</v>
      </c>
      <c r="H2520" s="3" t="s">
        <v>5</v>
      </c>
      <c r="I2520" s="3" t="s">
        <v>5</v>
      </c>
      <c r="J2520" s="5">
        <v>3</v>
      </c>
      <c r="K2520" s="3" t="s">
        <v>7655</v>
      </c>
      <c r="L2520" s="48">
        <v>3.3</v>
      </c>
      <c r="M2520" s="5">
        <v>50</v>
      </c>
      <c r="N2520" s="48">
        <v>2.156</v>
      </c>
      <c r="O2520" s="48">
        <v>31.4814815</v>
      </c>
      <c r="P2520" s="5">
        <v>32</v>
      </c>
      <c r="Q2520" s="3"/>
    </row>
    <row x14ac:dyDescent="0.25" r="2521" customHeight="1" ht="16.5">
      <c r="A2521" s="5">
        <v>1759</v>
      </c>
      <c r="B2521" s="3" t="s">
        <v>7656</v>
      </c>
      <c r="C2521" s="3" t="s">
        <v>7657</v>
      </c>
      <c r="D2521" s="5">
        <v>8</v>
      </c>
      <c r="E2521" s="3" t="s">
        <v>64</v>
      </c>
      <c r="F2521" s="5">
        <v>1</v>
      </c>
      <c r="G2521" s="5">
        <v>10</v>
      </c>
      <c r="H2521" s="3" t="s">
        <v>5</v>
      </c>
      <c r="I2521" s="3" t="s">
        <v>5</v>
      </c>
      <c r="J2521" s="5">
        <v>2</v>
      </c>
      <c r="K2521" s="3" t="s">
        <v>7658</v>
      </c>
      <c r="L2521" s="48">
        <v>3.8</v>
      </c>
      <c r="M2521" s="5">
        <v>58</v>
      </c>
      <c r="N2521" s="48">
        <v>1.877</v>
      </c>
      <c r="O2521" s="48">
        <v>32.7160494</v>
      </c>
      <c r="P2521" s="5">
        <v>25</v>
      </c>
      <c r="Q2521" s="3"/>
    </row>
    <row x14ac:dyDescent="0.25" r="2522" customHeight="1" ht="16.5">
      <c r="A2522" s="5">
        <v>1770</v>
      </c>
      <c r="B2522" s="3" t="s">
        <v>7659</v>
      </c>
      <c r="C2522" s="3" t="s">
        <v>7660</v>
      </c>
      <c r="D2522" s="5">
        <v>21</v>
      </c>
      <c r="E2522" s="3" t="s">
        <v>60</v>
      </c>
      <c r="F2522" s="5">
        <v>3</v>
      </c>
      <c r="G2522" s="5">
        <v>35</v>
      </c>
      <c r="H2522" s="3" t="s">
        <v>5</v>
      </c>
      <c r="I2522" s="3" t="s">
        <v>5</v>
      </c>
      <c r="J2522" s="55"/>
      <c r="K2522" s="3"/>
      <c r="L2522" s="48">
        <v>2.4</v>
      </c>
      <c r="M2522" s="5">
        <v>59</v>
      </c>
      <c r="N2522" s="48">
        <v>1.279</v>
      </c>
      <c r="O2522" s="48">
        <v>18.8311688</v>
      </c>
      <c r="P2522" s="5">
        <v>18</v>
      </c>
      <c r="Q2522" s="3"/>
    </row>
    <row x14ac:dyDescent="0.25" r="2523" customHeight="1" ht="16.5">
      <c r="A2523" s="5">
        <v>1860</v>
      </c>
      <c r="B2523" s="3" t="s">
        <v>7661</v>
      </c>
      <c r="C2523" s="3" t="s">
        <v>7662</v>
      </c>
      <c r="D2523" s="5">
        <v>21</v>
      </c>
      <c r="E2523" s="3" t="s">
        <v>60</v>
      </c>
      <c r="F2523" s="5">
        <v>36</v>
      </c>
      <c r="G2523" s="5">
        <v>197</v>
      </c>
      <c r="H2523" s="3" t="s">
        <v>5</v>
      </c>
      <c r="I2523" s="3" t="s">
        <v>5</v>
      </c>
      <c r="J2523" s="55"/>
      <c r="K2523" s="3"/>
      <c r="L2523" s="48">
        <v>2.2</v>
      </c>
      <c r="M2523" s="5">
        <v>62</v>
      </c>
      <c r="N2523" s="48">
        <v>1.432</v>
      </c>
      <c r="O2523" s="48">
        <v>21.765</v>
      </c>
      <c r="P2523" s="5">
        <v>26</v>
      </c>
      <c r="Q2523" s="3"/>
    </row>
    <row x14ac:dyDescent="0.25" r="2524" customHeight="1" ht="16.5">
      <c r="A2524" s="5">
        <v>2057</v>
      </c>
      <c r="B2524" s="3" t="s">
        <v>7663</v>
      </c>
      <c r="C2524" s="3" t="s">
        <v>7664</v>
      </c>
      <c r="D2524" s="5">
        <v>19</v>
      </c>
      <c r="E2524" s="3" t="s">
        <v>116</v>
      </c>
      <c r="F2524" s="5">
        <v>1</v>
      </c>
      <c r="G2524" s="5">
        <v>1</v>
      </c>
      <c r="H2524" s="3" t="s">
        <v>5</v>
      </c>
      <c r="I2524" s="3" t="s">
        <v>5</v>
      </c>
      <c r="J2524" s="55"/>
      <c r="K2524" s="3"/>
      <c r="L2524" s="48">
        <v>1.1</v>
      </c>
      <c r="M2524" s="5">
        <v>60</v>
      </c>
      <c r="N2524" s="48">
        <v>0.676</v>
      </c>
      <c r="O2524" s="48">
        <v>28.8961039</v>
      </c>
      <c r="P2524" s="5">
        <v>10</v>
      </c>
      <c r="Q2524" s="3"/>
    </row>
    <row x14ac:dyDescent="0.25" r="2525" customHeight="1" ht="16.5">
      <c r="A2525" s="5">
        <v>2111</v>
      </c>
      <c r="B2525" s="3" t="s">
        <v>7665</v>
      </c>
      <c r="C2525" s="3" t="s">
        <v>7666</v>
      </c>
      <c r="D2525" s="5">
        <v>18</v>
      </c>
      <c r="E2525" s="3" t="s">
        <v>196</v>
      </c>
      <c r="F2525" s="5">
        <v>1</v>
      </c>
      <c r="G2525" s="5">
        <v>43</v>
      </c>
      <c r="H2525" s="3" t="s">
        <v>5</v>
      </c>
      <c r="I2525" s="3" t="s">
        <v>5</v>
      </c>
      <c r="J2525" s="55"/>
      <c r="K2525" s="3"/>
      <c r="L2525" s="48">
        <v>2.1</v>
      </c>
      <c r="M2525" s="5">
        <v>56</v>
      </c>
      <c r="N2525" s="13"/>
      <c r="O2525" s="13"/>
      <c r="P2525" s="5">
        <v>12</v>
      </c>
      <c r="Q2525" s="3"/>
    </row>
    <row x14ac:dyDescent="0.25" r="2526" customHeight="1" ht="16.5">
      <c r="A2526" s="5">
        <v>2204</v>
      </c>
      <c r="B2526" s="3" t="s">
        <v>1477</v>
      </c>
      <c r="C2526" s="3" t="s">
        <v>1478</v>
      </c>
      <c r="D2526" s="5">
        <v>15</v>
      </c>
      <c r="E2526" s="3" t="s">
        <v>82</v>
      </c>
      <c r="F2526" s="5">
        <v>10</v>
      </c>
      <c r="G2526" s="5">
        <v>10</v>
      </c>
      <c r="H2526" s="3" t="s">
        <v>4</v>
      </c>
      <c r="I2526" s="3" t="s">
        <v>5</v>
      </c>
      <c r="J2526" s="5">
        <v>2</v>
      </c>
      <c r="K2526" s="3" t="s">
        <v>1479</v>
      </c>
      <c r="L2526" s="5">
        <v>4</v>
      </c>
      <c r="M2526" s="5">
        <v>74</v>
      </c>
      <c r="N2526" s="48">
        <v>2.238</v>
      </c>
      <c r="O2526" s="48">
        <v>48.4962406</v>
      </c>
      <c r="P2526" s="5">
        <v>31</v>
      </c>
      <c r="Q2526" s="3"/>
    </row>
    <row x14ac:dyDescent="0.25" r="2527" customHeight="1" ht="16.5">
      <c r="A2527" s="5">
        <v>2516</v>
      </c>
      <c r="B2527" s="3" t="s">
        <v>7667</v>
      </c>
      <c r="C2527" s="3" t="s">
        <v>7668</v>
      </c>
      <c r="D2527" s="5">
        <v>16</v>
      </c>
      <c r="E2527" s="3" t="s">
        <v>55</v>
      </c>
      <c r="F2527" s="5">
        <v>5</v>
      </c>
      <c r="G2527" s="5">
        <v>5</v>
      </c>
      <c r="H2527" s="3" t="s">
        <v>5</v>
      </c>
      <c r="I2527" s="3" t="s">
        <v>5</v>
      </c>
      <c r="J2527" s="5">
        <v>2</v>
      </c>
      <c r="K2527" s="3" t="s">
        <v>7669</v>
      </c>
      <c r="L2527" s="48">
        <v>2.5</v>
      </c>
      <c r="M2527" s="5">
        <v>54</v>
      </c>
      <c r="N2527" s="48">
        <v>1.422</v>
      </c>
      <c r="O2527" s="48">
        <v>33.6879433</v>
      </c>
      <c r="P2527" s="5">
        <v>22</v>
      </c>
      <c r="Q2527" s="3"/>
    </row>
    <row x14ac:dyDescent="0.25" r="2528" customHeight="1" ht="16.5">
      <c r="A2528" s="5">
        <v>2524</v>
      </c>
      <c r="B2528" s="3" t="s">
        <v>7670</v>
      </c>
      <c r="C2528" s="3" t="s">
        <v>7671</v>
      </c>
      <c r="D2528" s="5">
        <v>37</v>
      </c>
      <c r="E2528" s="3" t="s">
        <v>446</v>
      </c>
      <c r="F2528" s="5">
        <v>1</v>
      </c>
      <c r="G2528" s="5">
        <v>45</v>
      </c>
      <c r="H2528" s="3" t="s">
        <v>5</v>
      </c>
      <c r="I2528" s="3" t="s">
        <v>5</v>
      </c>
      <c r="J2528" s="55"/>
      <c r="K2528" s="3"/>
      <c r="L2528" s="48">
        <v>2.3</v>
      </c>
      <c r="M2528" s="5">
        <v>64</v>
      </c>
      <c r="N2528" s="48">
        <v>1.01</v>
      </c>
      <c r="O2528" s="48">
        <v>34.4202899</v>
      </c>
      <c r="P2528" s="5">
        <v>21</v>
      </c>
      <c r="Q2528" s="3"/>
    </row>
    <row x14ac:dyDescent="0.25" r="2529" customHeight="1" ht="16.5">
      <c r="A2529" s="5">
        <v>2540</v>
      </c>
      <c r="B2529" s="3" t="s">
        <v>7672</v>
      </c>
      <c r="C2529" s="3" t="s">
        <v>7673</v>
      </c>
      <c r="D2529" s="5">
        <v>16</v>
      </c>
      <c r="E2529" s="3" t="s">
        <v>55</v>
      </c>
      <c r="F2529" s="5">
        <v>1</v>
      </c>
      <c r="G2529" s="5">
        <v>1</v>
      </c>
      <c r="H2529" s="3" t="s">
        <v>4</v>
      </c>
      <c r="I2529" s="3" t="s">
        <v>5</v>
      </c>
      <c r="J2529" s="5">
        <v>2</v>
      </c>
      <c r="K2529" s="3" t="s">
        <v>1546</v>
      </c>
      <c r="L2529" s="48">
        <v>3.1</v>
      </c>
      <c r="M2529" s="5">
        <v>68</v>
      </c>
      <c r="N2529" s="48">
        <v>1.764</v>
      </c>
      <c r="O2529" s="48">
        <v>39.6373057</v>
      </c>
      <c r="P2529" s="5">
        <v>28</v>
      </c>
      <c r="Q2529" s="3"/>
    </row>
    <row x14ac:dyDescent="0.25" r="2530" customHeight="1" ht="16.5">
      <c r="A2530" s="5">
        <v>2565</v>
      </c>
      <c r="B2530" s="3" t="s">
        <v>7674</v>
      </c>
      <c r="C2530" s="3" t="s">
        <v>7675</v>
      </c>
      <c r="D2530" s="5">
        <v>18</v>
      </c>
      <c r="E2530" s="3" t="s">
        <v>196</v>
      </c>
      <c r="F2530" s="5">
        <v>1</v>
      </c>
      <c r="G2530" s="5">
        <v>23</v>
      </c>
      <c r="H2530" s="3" t="s">
        <v>5</v>
      </c>
      <c r="I2530" s="3" t="s">
        <v>5</v>
      </c>
      <c r="J2530" s="55"/>
      <c r="K2530" s="3"/>
      <c r="L2530" s="48">
        <v>2.3</v>
      </c>
      <c r="M2530" s="5">
        <v>62</v>
      </c>
      <c r="N2530" s="48">
        <v>1.46</v>
      </c>
      <c r="O2530" s="48">
        <v>32.4175824</v>
      </c>
      <c r="P2530" s="5">
        <v>23</v>
      </c>
      <c r="Q2530" s="3"/>
    </row>
    <row x14ac:dyDescent="0.25" r="2531" customHeight="1" ht="16.5">
      <c r="A2531" s="5">
        <v>2636</v>
      </c>
      <c r="B2531" s="3" t="s">
        <v>7676</v>
      </c>
      <c r="C2531" s="3" t="s">
        <v>7677</v>
      </c>
      <c r="D2531" s="5">
        <v>20</v>
      </c>
      <c r="E2531" s="3" t="s">
        <v>265</v>
      </c>
      <c r="F2531" s="5">
        <v>115</v>
      </c>
      <c r="G2531" s="5">
        <v>2239</v>
      </c>
      <c r="H2531" s="3" t="s">
        <v>7</v>
      </c>
      <c r="I2531" s="3" t="s">
        <v>5</v>
      </c>
      <c r="J2531" s="55"/>
      <c r="K2531" s="3"/>
      <c r="L2531" s="48">
        <v>0.8</v>
      </c>
      <c r="M2531" s="5">
        <v>34</v>
      </c>
      <c r="N2531" s="13"/>
      <c r="O2531" s="13"/>
      <c r="P2531" s="5">
        <v>33</v>
      </c>
      <c r="Q2531" s="3"/>
    </row>
    <row x14ac:dyDescent="0.25" r="2532" customHeight="1" ht="16.5">
      <c r="A2532" s="5">
        <v>2778</v>
      </c>
      <c r="B2532" s="3" t="s">
        <v>7678</v>
      </c>
      <c r="C2532" s="3" t="s">
        <v>7679</v>
      </c>
      <c r="D2532" s="5">
        <v>16</v>
      </c>
      <c r="E2532" s="3" t="s">
        <v>55</v>
      </c>
      <c r="F2532" s="5">
        <v>4</v>
      </c>
      <c r="G2532" s="5">
        <v>4</v>
      </c>
      <c r="H2532" s="3" t="s">
        <v>5</v>
      </c>
      <c r="I2532" s="3" t="s">
        <v>5</v>
      </c>
      <c r="J2532" s="5">
        <v>2</v>
      </c>
      <c r="K2532" s="3" t="s">
        <v>7680</v>
      </c>
      <c r="L2532" s="48">
        <v>3.8</v>
      </c>
      <c r="M2532" s="5">
        <v>58</v>
      </c>
      <c r="N2532" s="48">
        <v>2.13</v>
      </c>
      <c r="O2532" s="48">
        <v>21.0227273</v>
      </c>
      <c r="P2532" s="5">
        <v>36</v>
      </c>
      <c r="Q2532" s="3"/>
    </row>
    <row x14ac:dyDescent="0.25" r="2533" customHeight="1" ht="16.5">
      <c r="A2533" s="5">
        <v>2801</v>
      </c>
      <c r="B2533" s="3" t="s">
        <v>563</v>
      </c>
      <c r="C2533" s="3" t="s">
        <v>564</v>
      </c>
      <c r="D2533" s="5">
        <v>19</v>
      </c>
      <c r="E2533" s="3" t="s">
        <v>116</v>
      </c>
      <c r="F2533" s="5">
        <v>3</v>
      </c>
      <c r="G2533" s="5">
        <v>3</v>
      </c>
      <c r="H2533" s="3" t="s">
        <v>5</v>
      </c>
      <c r="I2533" s="3" t="s">
        <v>5</v>
      </c>
      <c r="J2533" s="5">
        <v>3</v>
      </c>
      <c r="K2533" s="3" t="s">
        <v>565</v>
      </c>
      <c r="L2533" s="48">
        <v>2.9</v>
      </c>
      <c r="M2533" s="5">
        <v>57</v>
      </c>
      <c r="N2533" s="13"/>
      <c r="O2533" s="13"/>
      <c r="P2533" s="5">
        <v>17</v>
      </c>
      <c r="Q2533" s="3"/>
    </row>
    <row x14ac:dyDescent="0.25" r="2534" customHeight="1" ht="16.5">
      <c r="A2534" s="5">
        <v>2940</v>
      </c>
      <c r="B2534" s="3" t="s">
        <v>7681</v>
      </c>
      <c r="C2534" s="3" t="s">
        <v>7682</v>
      </c>
      <c r="D2534" s="5">
        <v>8</v>
      </c>
      <c r="E2534" s="3" t="s">
        <v>64</v>
      </c>
      <c r="F2534" s="5">
        <v>3</v>
      </c>
      <c r="G2534" s="5">
        <v>31</v>
      </c>
      <c r="H2534" s="3" t="s">
        <v>5</v>
      </c>
      <c r="I2534" s="3" t="s">
        <v>5</v>
      </c>
      <c r="J2534" s="5">
        <v>3</v>
      </c>
      <c r="K2534" s="3" t="s">
        <v>7683</v>
      </c>
      <c r="L2534" s="48">
        <v>3.8</v>
      </c>
      <c r="M2534" s="5">
        <v>56</v>
      </c>
      <c r="N2534" s="48">
        <v>1.948</v>
      </c>
      <c r="O2534" s="48">
        <v>21.043771</v>
      </c>
      <c r="P2534" s="5">
        <v>35</v>
      </c>
      <c r="Q2534" s="3"/>
    </row>
    <row x14ac:dyDescent="0.25" r="2535" customHeight="1" ht="16.5">
      <c r="A2535" s="5">
        <v>3015</v>
      </c>
      <c r="B2535" s="3" t="s">
        <v>7684</v>
      </c>
      <c r="C2535" s="3" t="s">
        <v>7685</v>
      </c>
      <c r="D2535" s="5">
        <v>4</v>
      </c>
      <c r="E2535" s="3" t="s">
        <v>243</v>
      </c>
      <c r="F2535" s="5">
        <v>2</v>
      </c>
      <c r="G2535" s="5">
        <v>51</v>
      </c>
      <c r="H2535" s="3" t="s">
        <v>5</v>
      </c>
      <c r="I2535" s="3" t="s">
        <v>5</v>
      </c>
      <c r="J2535" s="55"/>
      <c r="K2535" s="3"/>
      <c r="L2535" s="48">
        <v>4.3</v>
      </c>
      <c r="M2535" s="5">
        <v>62</v>
      </c>
      <c r="N2535" s="48">
        <v>2.233</v>
      </c>
      <c r="O2535" s="48">
        <v>51.754386</v>
      </c>
      <c r="P2535" s="5">
        <v>47</v>
      </c>
      <c r="Q2535" s="3"/>
    </row>
    <row x14ac:dyDescent="0.25" r="2536" customHeight="1" ht="16.5">
      <c r="A2536" s="5">
        <v>3047</v>
      </c>
      <c r="B2536" s="3" t="s">
        <v>7686</v>
      </c>
      <c r="C2536" s="3" t="s">
        <v>7687</v>
      </c>
      <c r="D2536" s="5">
        <v>6</v>
      </c>
      <c r="E2536" s="3" t="s">
        <v>56</v>
      </c>
      <c r="F2536" s="5">
        <v>2</v>
      </c>
      <c r="G2536" s="5">
        <v>12</v>
      </c>
      <c r="H2536" s="3" t="s">
        <v>5</v>
      </c>
      <c r="I2536" s="3" t="s">
        <v>5</v>
      </c>
      <c r="J2536" s="5">
        <v>3</v>
      </c>
      <c r="K2536" s="3" t="s">
        <v>7688</v>
      </c>
      <c r="L2536" s="48">
        <v>2.9</v>
      </c>
      <c r="M2536" s="5">
        <v>23</v>
      </c>
      <c r="N2536" s="48">
        <v>1.837</v>
      </c>
      <c r="O2536" s="48">
        <v>59.5238095</v>
      </c>
      <c r="P2536" s="5">
        <v>20</v>
      </c>
      <c r="Q2536" s="3"/>
    </row>
    <row x14ac:dyDescent="0.25" r="2537" customHeight="1" ht="16.5">
      <c r="A2537" s="5">
        <v>3057</v>
      </c>
      <c r="B2537" s="3" t="s">
        <v>410</v>
      </c>
      <c r="C2537" s="3" t="s">
        <v>411</v>
      </c>
      <c r="D2537" s="5">
        <v>8</v>
      </c>
      <c r="E2537" s="3" t="s">
        <v>64</v>
      </c>
      <c r="F2537" s="5">
        <v>93</v>
      </c>
      <c r="G2537" s="5">
        <v>159</v>
      </c>
      <c r="H2537" s="3" t="s">
        <v>5</v>
      </c>
      <c r="I2537" s="3" t="s">
        <v>5</v>
      </c>
      <c r="J2537" s="5">
        <v>3</v>
      </c>
      <c r="K2537" s="3" t="s">
        <v>412</v>
      </c>
      <c r="L2537" s="48">
        <v>4.1</v>
      </c>
      <c r="M2537" s="5">
        <v>50</v>
      </c>
      <c r="N2537" s="48">
        <v>2.201</v>
      </c>
      <c r="O2537" s="48">
        <v>33.5185185</v>
      </c>
      <c r="P2537" s="5">
        <v>34</v>
      </c>
      <c r="Q2537" s="3"/>
    </row>
    <row x14ac:dyDescent="0.25" r="2538" customHeight="1" ht="16.5">
      <c r="A2538" s="5">
        <v>3133</v>
      </c>
      <c r="B2538" s="3" t="s">
        <v>7689</v>
      </c>
      <c r="C2538" s="3" t="s">
        <v>7690</v>
      </c>
      <c r="D2538" s="5">
        <v>15</v>
      </c>
      <c r="E2538" s="3" t="s">
        <v>82</v>
      </c>
      <c r="F2538" s="5">
        <v>6</v>
      </c>
      <c r="G2538" s="5">
        <v>26</v>
      </c>
      <c r="H2538" s="3" t="s">
        <v>5</v>
      </c>
      <c r="I2538" s="3" t="s">
        <v>5</v>
      </c>
      <c r="J2538" s="55"/>
      <c r="K2538" s="3"/>
      <c r="L2538" s="48">
        <v>3.9</v>
      </c>
      <c r="M2538" s="5">
        <v>58</v>
      </c>
      <c r="N2538" s="48">
        <v>2.347</v>
      </c>
      <c r="O2538" s="48">
        <v>40.1315789</v>
      </c>
      <c r="P2538" s="5">
        <v>28</v>
      </c>
      <c r="Q2538" s="3"/>
    </row>
    <row x14ac:dyDescent="0.25" r="2539" customHeight="1" ht="16.5">
      <c r="A2539" s="5">
        <v>3157</v>
      </c>
      <c r="B2539" s="3" t="s">
        <v>7691</v>
      </c>
      <c r="C2539" s="3" t="s">
        <v>7692</v>
      </c>
      <c r="D2539" s="5">
        <v>15</v>
      </c>
      <c r="E2539" s="3" t="s">
        <v>82</v>
      </c>
      <c r="F2539" s="5">
        <v>1</v>
      </c>
      <c r="G2539" s="5">
        <v>3</v>
      </c>
      <c r="H2539" s="3" t="s">
        <v>3</v>
      </c>
      <c r="I2539" s="3" t="s">
        <v>5</v>
      </c>
      <c r="J2539" s="55"/>
      <c r="K2539" s="3"/>
      <c r="L2539" s="48">
        <v>2.4</v>
      </c>
      <c r="M2539" s="5">
        <v>82</v>
      </c>
      <c r="N2539" s="48">
        <v>1.323</v>
      </c>
      <c r="O2539" s="48">
        <v>40.3030303</v>
      </c>
      <c r="P2539" s="5">
        <v>24</v>
      </c>
      <c r="Q2539" s="3"/>
    </row>
    <row x14ac:dyDescent="0.25" r="2540" customHeight="1" ht="16.5">
      <c r="A2540" s="5">
        <v>3276</v>
      </c>
      <c r="B2540" s="3" t="s">
        <v>7693</v>
      </c>
      <c r="C2540" s="3" t="s">
        <v>7694</v>
      </c>
      <c r="D2540" s="5">
        <v>23</v>
      </c>
      <c r="E2540" s="3" t="s">
        <v>2298</v>
      </c>
      <c r="F2540" s="5">
        <v>2</v>
      </c>
      <c r="G2540" s="5">
        <v>192</v>
      </c>
      <c r="H2540" s="3" t="s">
        <v>7</v>
      </c>
      <c r="I2540" s="3" t="s">
        <v>5</v>
      </c>
      <c r="J2540" s="5">
        <v>2</v>
      </c>
      <c r="K2540" s="3" t="s">
        <v>7695</v>
      </c>
      <c r="L2540" s="48">
        <v>0.9</v>
      </c>
      <c r="M2540" s="5">
        <v>27</v>
      </c>
      <c r="N2540" s="48">
        <v>0.556</v>
      </c>
      <c r="O2540" s="48">
        <v>12.2641509</v>
      </c>
      <c r="P2540" s="5">
        <v>11</v>
      </c>
      <c r="Q2540" s="3"/>
    </row>
    <row x14ac:dyDescent="0.25" r="2541" customHeight="1" ht="16.5">
      <c r="A2541" s="5">
        <v>3386</v>
      </c>
      <c r="B2541" s="3" t="s">
        <v>7696</v>
      </c>
      <c r="C2541" s="3" t="s">
        <v>7697</v>
      </c>
      <c r="D2541" s="5">
        <v>6</v>
      </c>
      <c r="E2541" s="3" t="s">
        <v>56</v>
      </c>
      <c r="F2541" s="5">
        <v>2</v>
      </c>
      <c r="G2541" s="5">
        <v>16</v>
      </c>
      <c r="H2541" s="3" t="s">
        <v>5</v>
      </c>
      <c r="I2541" s="3" t="s">
        <v>5</v>
      </c>
      <c r="J2541" s="5">
        <v>3</v>
      </c>
      <c r="K2541" s="3" t="s">
        <v>7698</v>
      </c>
      <c r="L2541" s="48">
        <v>3.1</v>
      </c>
      <c r="M2541" s="5">
        <v>54</v>
      </c>
      <c r="N2541" s="48">
        <v>2.107</v>
      </c>
      <c r="O2541" s="48">
        <v>22.8205128</v>
      </c>
      <c r="P2541" s="5">
        <v>25</v>
      </c>
      <c r="Q2541" s="3"/>
    </row>
    <row x14ac:dyDescent="0.25" r="2542" customHeight="1" ht="16.5">
      <c r="A2542" s="5">
        <v>3410</v>
      </c>
      <c r="B2542" s="3" t="s">
        <v>7699</v>
      </c>
      <c r="C2542" s="3" t="s">
        <v>7700</v>
      </c>
      <c r="D2542" s="5">
        <v>15</v>
      </c>
      <c r="E2542" s="3" t="s">
        <v>82</v>
      </c>
      <c r="F2542" s="5">
        <v>1</v>
      </c>
      <c r="G2542" s="5">
        <v>8</v>
      </c>
      <c r="H2542" s="3" t="s">
        <v>5</v>
      </c>
      <c r="I2542" s="3" t="s">
        <v>5</v>
      </c>
      <c r="J2542" s="5">
        <v>2</v>
      </c>
      <c r="K2542" s="3" t="s">
        <v>3274</v>
      </c>
      <c r="L2542" s="5">
        <v>3</v>
      </c>
      <c r="M2542" s="5">
        <v>56</v>
      </c>
      <c r="N2542" s="48">
        <v>2.45</v>
      </c>
      <c r="O2542" s="48">
        <v>61.827957</v>
      </c>
      <c r="P2542" s="5">
        <v>55</v>
      </c>
      <c r="Q2542" s="3"/>
    </row>
    <row x14ac:dyDescent="0.25" r="2543" customHeight="1" ht="16.5">
      <c r="A2543" s="5">
        <v>3529</v>
      </c>
      <c r="B2543" s="3" t="s">
        <v>7701</v>
      </c>
      <c r="C2543" s="3" t="s">
        <v>7702</v>
      </c>
      <c r="D2543" s="5">
        <v>16</v>
      </c>
      <c r="E2543" s="3" t="s">
        <v>55</v>
      </c>
      <c r="F2543" s="5">
        <v>239</v>
      </c>
      <c r="G2543" s="5">
        <v>239</v>
      </c>
      <c r="H2543" s="3" t="s">
        <v>5</v>
      </c>
      <c r="I2543" s="3" t="s">
        <v>5</v>
      </c>
      <c r="J2543" s="5">
        <v>3</v>
      </c>
      <c r="K2543" s="3" t="s">
        <v>7703</v>
      </c>
      <c r="L2543" s="48">
        <v>4.1</v>
      </c>
      <c r="M2543" s="5">
        <v>62</v>
      </c>
      <c r="N2543" s="48">
        <v>2.07</v>
      </c>
      <c r="O2543" s="48">
        <v>60.2564103</v>
      </c>
      <c r="P2543" s="5">
        <v>34</v>
      </c>
      <c r="Q2543" s="3"/>
    </row>
    <row x14ac:dyDescent="0.25" r="2544" customHeight="1" ht="16.5">
      <c r="A2544" s="5">
        <v>3663</v>
      </c>
      <c r="B2544" s="3" t="s">
        <v>7704</v>
      </c>
      <c r="C2544" s="3" t="s">
        <v>7705</v>
      </c>
      <c r="D2544" s="5">
        <v>7</v>
      </c>
      <c r="E2544" s="3" t="s">
        <v>1210</v>
      </c>
      <c r="F2544" s="5">
        <v>6</v>
      </c>
      <c r="G2544" s="5">
        <v>189</v>
      </c>
      <c r="H2544" s="3" t="s">
        <v>5</v>
      </c>
      <c r="I2544" s="3" t="s">
        <v>5</v>
      </c>
      <c r="J2544" s="55"/>
      <c r="K2544" s="3"/>
      <c r="L2544" s="48">
        <v>1.8</v>
      </c>
      <c r="M2544" s="5">
        <v>51</v>
      </c>
      <c r="N2544" s="48">
        <v>0.825</v>
      </c>
      <c r="O2544" s="48">
        <v>34.1584158</v>
      </c>
      <c r="P2544" s="5">
        <v>15</v>
      </c>
      <c r="Q2544" s="3"/>
    </row>
    <row x14ac:dyDescent="0.25" r="2545" customHeight="1" ht="16.5">
      <c r="A2545" s="5">
        <v>3676</v>
      </c>
      <c r="B2545" s="3" t="s">
        <v>7706</v>
      </c>
      <c r="C2545" s="3" t="s">
        <v>7707</v>
      </c>
      <c r="D2545" s="5">
        <v>24</v>
      </c>
      <c r="E2545" s="3" t="s">
        <v>281</v>
      </c>
      <c r="F2545" s="5">
        <v>6</v>
      </c>
      <c r="G2545" s="5">
        <v>40</v>
      </c>
      <c r="H2545" s="3" t="s">
        <v>5</v>
      </c>
      <c r="I2545" s="3" t="s">
        <v>5</v>
      </c>
      <c r="J2545" s="5">
        <v>2</v>
      </c>
      <c r="K2545" s="3" t="s">
        <v>7708</v>
      </c>
      <c r="L2545" s="48">
        <v>2.4</v>
      </c>
      <c r="M2545" s="5">
        <v>56</v>
      </c>
      <c r="N2545" s="48">
        <v>1.187</v>
      </c>
      <c r="O2545" s="48">
        <v>53.8732394</v>
      </c>
      <c r="P2545" s="5">
        <v>23</v>
      </c>
      <c r="Q2545" s="3"/>
    </row>
    <row x14ac:dyDescent="0.25" r="2546" customHeight="1" ht="16.5">
      <c r="A2546" s="5">
        <v>3779</v>
      </c>
      <c r="B2546" s="3" t="s">
        <v>7709</v>
      </c>
      <c r="C2546" s="3" t="s">
        <v>7710</v>
      </c>
      <c r="D2546" s="5">
        <v>6</v>
      </c>
      <c r="E2546" s="3" t="s">
        <v>56</v>
      </c>
      <c r="F2546" s="5">
        <v>2</v>
      </c>
      <c r="G2546" s="5">
        <v>9</v>
      </c>
      <c r="H2546" s="3" t="s">
        <v>5</v>
      </c>
      <c r="I2546" s="3" t="s">
        <v>5</v>
      </c>
      <c r="J2546" s="5">
        <v>3</v>
      </c>
      <c r="K2546" s="3" t="s">
        <v>7711</v>
      </c>
      <c r="L2546" s="48">
        <v>4.4</v>
      </c>
      <c r="M2546" s="5">
        <v>55</v>
      </c>
      <c r="N2546" s="48">
        <v>2.621</v>
      </c>
      <c r="O2546" s="48">
        <v>44.3502825</v>
      </c>
      <c r="P2546" s="5">
        <v>23</v>
      </c>
      <c r="Q2546" s="3"/>
    </row>
    <row x14ac:dyDescent="0.25" r="2547" customHeight="1" ht="16.5">
      <c r="A2547" s="5">
        <v>3942</v>
      </c>
      <c r="B2547" s="3" t="s">
        <v>7712</v>
      </c>
      <c r="C2547" s="3" t="s">
        <v>7713</v>
      </c>
      <c r="D2547" s="5">
        <v>42</v>
      </c>
      <c r="E2547" s="3" t="s">
        <v>982</v>
      </c>
      <c r="F2547" s="5">
        <v>1</v>
      </c>
      <c r="G2547" s="5">
        <v>585</v>
      </c>
      <c r="H2547" s="3" t="s">
        <v>5</v>
      </c>
      <c r="I2547" s="3" t="s">
        <v>5</v>
      </c>
      <c r="J2547" s="55"/>
      <c r="K2547" s="3"/>
      <c r="L2547" s="48">
        <v>1.7</v>
      </c>
      <c r="M2547" s="5">
        <v>52</v>
      </c>
      <c r="N2547" s="48">
        <v>0.644</v>
      </c>
      <c r="O2547" s="48">
        <v>28.4482759</v>
      </c>
      <c r="P2547" s="5">
        <v>21</v>
      </c>
      <c r="Q2547" s="3"/>
    </row>
    <row x14ac:dyDescent="0.25" r="2548" customHeight="1" ht="16.5">
      <c r="A2548" s="5">
        <v>3967</v>
      </c>
      <c r="B2548" s="3" t="s">
        <v>7714</v>
      </c>
      <c r="C2548" s="3" t="s">
        <v>7715</v>
      </c>
      <c r="D2548" s="5">
        <v>16</v>
      </c>
      <c r="E2548" s="3" t="s">
        <v>55</v>
      </c>
      <c r="F2548" s="5">
        <v>203</v>
      </c>
      <c r="G2548" s="5">
        <v>203</v>
      </c>
      <c r="H2548" s="3" t="s">
        <v>5</v>
      </c>
      <c r="I2548" s="3" t="s">
        <v>5</v>
      </c>
      <c r="J2548" s="5">
        <v>2</v>
      </c>
      <c r="K2548" s="3" t="s">
        <v>7716</v>
      </c>
      <c r="L2548" s="48">
        <v>2.9</v>
      </c>
      <c r="M2548" s="5">
        <v>56</v>
      </c>
      <c r="N2548" s="13"/>
      <c r="O2548" s="13"/>
      <c r="P2548" s="5">
        <v>22</v>
      </c>
      <c r="Q2548" s="3"/>
    </row>
    <row x14ac:dyDescent="0.25" r="2549" customHeight="1" ht="16.5">
      <c r="A2549" s="5">
        <v>3968</v>
      </c>
      <c r="B2549" s="3" t="s">
        <v>7717</v>
      </c>
      <c r="C2549" s="3" t="s">
        <v>7718</v>
      </c>
      <c r="D2549" s="5">
        <v>4</v>
      </c>
      <c r="E2549" s="3" t="s">
        <v>243</v>
      </c>
      <c r="F2549" s="5">
        <v>10</v>
      </c>
      <c r="G2549" s="5">
        <v>511</v>
      </c>
      <c r="H2549" s="3" t="s">
        <v>7</v>
      </c>
      <c r="I2549" s="3" t="s">
        <v>5</v>
      </c>
      <c r="J2549" s="5">
        <v>3</v>
      </c>
      <c r="K2549" s="3" t="s">
        <v>7719</v>
      </c>
      <c r="L2549" s="48">
        <v>1.1</v>
      </c>
      <c r="M2549" s="5">
        <v>34</v>
      </c>
      <c r="N2549" s="48">
        <v>0.668</v>
      </c>
      <c r="O2549" s="48">
        <v>13.8418079</v>
      </c>
      <c r="P2549" s="5">
        <v>18</v>
      </c>
      <c r="Q2549" s="3"/>
    </row>
    <row x14ac:dyDescent="0.25" r="2550" customHeight="1" ht="16.5">
      <c r="A2550" s="5">
        <v>4292</v>
      </c>
      <c r="B2550" s="3" t="s">
        <v>7720</v>
      </c>
      <c r="C2550" s="3" t="s">
        <v>7721</v>
      </c>
      <c r="D2550" s="5">
        <v>17</v>
      </c>
      <c r="E2550" s="3" t="s">
        <v>311</v>
      </c>
      <c r="F2550" s="5">
        <v>22</v>
      </c>
      <c r="G2550" s="5">
        <v>121</v>
      </c>
      <c r="H2550" s="3" t="s">
        <v>6</v>
      </c>
      <c r="I2550" s="3" t="s">
        <v>5</v>
      </c>
      <c r="J2550" s="5">
        <v>2</v>
      </c>
      <c r="K2550" s="3" t="s">
        <v>7722</v>
      </c>
      <c r="L2550" s="48">
        <v>1.6</v>
      </c>
      <c r="M2550" s="5">
        <v>46</v>
      </c>
      <c r="N2550" s="13"/>
      <c r="O2550" s="13"/>
      <c r="P2550" s="5">
        <v>20</v>
      </c>
      <c r="Q2550" s="3"/>
    </row>
    <row x14ac:dyDescent="0.25" r="2551" customHeight="1" ht="16.5">
      <c r="A2551" s="5">
        <v>4339</v>
      </c>
      <c r="B2551" s="3" t="s">
        <v>880</v>
      </c>
      <c r="C2551" s="3" t="s">
        <v>881</v>
      </c>
      <c r="D2551" s="5">
        <v>17</v>
      </c>
      <c r="E2551" s="3" t="s">
        <v>311</v>
      </c>
      <c r="F2551" s="5">
        <v>44</v>
      </c>
      <c r="G2551" s="5">
        <v>180</v>
      </c>
      <c r="H2551" s="3" t="s">
        <v>6</v>
      </c>
      <c r="I2551" s="3" t="s">
        <v>5</v>
      </c>
      <c r="J2551" s="5">
        <v>3</v>
      </c>
      <c r="K2551" s="3" t="s">
        <v>882</v>
      </c>
      <c r="L2551" s="48">
        <v>1.7</v>
      </c>
      <c r="M2551" s="5">
        <v>46</v>
      </c>
      <c r="N2551" s="48">
        <v>0.974</v>
      </c>
      <c r="O2551" s="48">
        <v>14.5238095</v>
      </c>
      <c r="P2551" s="5">
        <v>19</v>
      </c>
      <c r="Q2551" s="3"/>
    </row>
    <row x14ac:dyDescent="0.25" r="2552" customHeight="1" ht="16.5">
      <c r="A2552" s="5">
        <v>4422</v>
      </c>
      <c r="B2552" s="3" t="s">
        <v>7723</v>
      </c>
      <c r="C2552" s="3" t="s">
        <v>7724</v>
      </c>
      <c r="D2552" s="5">
        <v>20</v>
      </c>
      <c r="E2552" s="3" t="s">
        <v>265</v>
      </c>
      <c r="F2552" s="5">
        <v>23</v>
      </c>
      <c r="G2552" s="5">
        <v>442</v>
      </c>
      <c r="H2552" s="3" t="s">
        <v>6</v>
      </c>
      <c r="I2552" s="3" t="s">
        <v>5</v>
      </c>
      <c r="J2552" s="55"/>
      <c r="K2552" s="3"/>
      <c r="L2552" s="48">
        <v>0.8</v>
      </c>
      <c r="M2552" s="5">
        <v>48</v>
      </c>
      <c r="N2552" s="48">
        <v>0.512</v>
      </c>
      <c r="O2552" s="48">
        <v>4.4715447</v>
      </c>
      <c r="P2552" s="5">
        <v>23</v>
      </c>
      <c r="Q2552" s="3"/>
    </row>
    <row x14ac:dyDescent="0.25" r="2553" customHeight="1" ht="16.5">
      <c r="A2553" s="5">
        <v>4603</v>
      </c>
      <c r="B2553" s="3" t="s">
        <v>7725</v>
      </c>
      <c r="C2553" s="3" t="s">
        <v>7726</v>
      </c>
      <c r="D2553" s="5">
        <v>42</v>
      </c>
      <c r="E2553" s="3" t="s">
        <v>982</v>
      </c>
      <c r="F2553" s="5">
        <v>19</v>
      </c>
      <c r="G2553" s="5">
        <v>600</v>
      </c>
      <c r="H2553" s="3" t="s">
        <v>5</v>
      </c>
      <c r="I2553" s="3" t="s">
        <v>5</v>
      </c>
      <c r="J2553" s="5">
        <v>2</v>
      </c>
      <c r="K2553" s="3" t="s">
        <v>7727</v>
      </c>
      <c r="L2553" s="48">
        <v>1.2</v>
      </c>
      <c r="M2553" s="5">
        <v>56</v>
      </c>
      <c r="N2553" s="48">
        <v>0.556</v>
      </c>
      <c r="O2553" s="48">
        <v>11.5384615</v>
      </c>
      <c r="P2553" s="5">
        <v>20</v>
      </c>
      <c r="Q2553" s="3"/>
    </row>
    <row x14ac:dyDescent="0.25" r="2554" customHeight="1" ht="16.5">
      <c r="A2554" s="5">
        <v>4735</v>
      </c>
      <c r="B2554" s="3" t="s">
        <v>7728</v>
      </c>
      <c r="C2554" s="3" t="s">
        <v>7729</v>
      </c>
      <c r="D2554" s="5">
        <v>37</v>
      </c>
      <c r="E2554" s="3" t="s">
        <v>446</v>
      </c>
      <c r="F2554" s="5">
        <v>4</v>
      </c>
      <c r="G2554" s="5">
        <v>54</v>
      </c>
      <c r="H2554" s="3" t="s">
        <v>3</v>
      </c>
      <c r="I2554" s="3" t="s">
        <v>5</v>
      </c>
      <c r="J2554" s="55"/>
      <c r="K2554" s="3"/>
      <c r="L2554" s="13"/>
      <c r="M2554" s="7"/>
      <c r="N2554" s="13"/>
      <c r="O2554" s="13"/>
      <c r="P2554" s="5">
        <v>13</v>
      </c>
      <c r="Q2554" s="3"/>
    </row>
    <row x14ac:dyDescent="0.25" r="2555" customHeight="1" ht="16.5">
      <c r="A2555" s="5">
        <v>4744</v>
      </c>
      <c r="B2555" s="3" t="s">
        <v>7730</v>
      </c>
      <c r="C2555" s="3" t="s">
        <v>7731</v>
      </c>
      <c r="D2555" s="5">
        <v>20</v>
      </c>
      <c r="E2555" s="3" t="s">
        <v>265</v>
      </c>
      <c r="F2555" s="5">
        <v>13</v>
      </c>
      <c r="G2555" s="5">
        <v>417</v>
      </c>
      <c r="H2555" s="3" t="s">
        <v>7</v>
      </c>
      <c r="I2555" s="3" t="s">
        <v>5</v>
      </c>
      <c r="J2555" s="55"/>
      <c r="K2555" s="3"/>
      <c r="L2555" s="48">
        <v>0.7</v>
      </c>
      <c r="M2555" s="5">
        <v>32</v>
      </c>
      <c r="N2555" s="13"/>
      <c r="O2555" s="13"/>
      <c r="P2555" s="5">
        <v>18</v>
      </c>
      <c r="Q2555" s="3"/>
    </row>
    <row x14ac:dyDescent="0.25" r="2556" customHeight="1" ht="16.5">
      <c r="A2556" s="5">
        <v>5135</v>
      </c>
      <c r="B2556" s="3" t="s">
        <v>7732</v>
      </c>
      <c r="C2556" s="3" t="s">
        <v>7733</v>
      </c>
      <c r="D2556" s="5">
        <v>3</v>
      </c>
      <c r="E2556" s="3" t="s">
        <v>146</v>
      </c>
      <c r="F2556" s="5">
        <v>2</v>
      </c>
      <c r="G2556" s="5">
        <v>38</v>
      </c>
      <c r="H2556" s="3" t="s">
        <v>5</v>
      </c>
      <c r="I2556" s="3" t="s">
        <v>5</v>
      </c>
      <c r="J2556" s="55"/>
      <c r="K2556" s="3"/>
      <c r="L2556" s="5">
        <v>2</v>
      </c>
      <c r="M2556" s="5">
        <v>50</v>
      </c>
      <c r="N2556" s="48">
        <v>1.228</v>
      </c>
      <c r="O2556" s="48">
        <v>40.9090909</v>
      </c>
      <c r="P2556" s="5">
        <v>17</v>
      </c>
      <c r="Q2556" s="3"/>
    </row>
    <row x14ac:dyDescent="0.25" r="2557" customHeight="1" ht="16.5">
      <c r="A2557" s="5">
        <v>5346</v>
      </c>
      <c r="B2557" s="3" t="s">
        <v>7734</v>
      </c>
      <c r="C2557" s="3" t="s">
        <v>7735</v>
      </c>
      <c r="D2557" s="5">
        <v>25</v>
      </c>
      <c r="E2557" s="3" t="s">
        <v>1545</v>
      </c>
      <c r="F2557" s="5">
        <v>1</v>
      </c>
      <c r="G2557" s="5">
        <v>104</v>
      </c>
      <c r="H2557" s="3" t="s">
        <v>5</v>
      </c>
      <c r="I2557" s="3" t="s">
        <v>5</v>
      </c>
      <c r="J2557" s="5">
        <v>2</v>
      </c>
      <c r="K2557" s="3" t="s">
        <v>7736</v>
      </c>
      <c r="L2557" s="48">
        <v>2.4</v>
      </c>
      <c r="M2557" s="5">
        <v>57</v>
      </c>
      <c r="N2557" s="48">
        <v>1.703</v>
      </c>
      <c r="O2557" s="48">
        <v>39.9280576</v>
      </c>
      <c r="P2557" s="5">
        <v>24</v>
      </c>
      <c r="Q2557" s="3"/>
    </row>
    <row x14ac:dyDescent="0.25" r="2558" customHeight="1" ht="16.5">
      <c r="A2558" s="5">
        <v>5348</v>
      </c>
      <c r="B2558" s="3" t="s">
        <v>7737</v>
      </c>
      <c r="C2558" s="3" t="s">
        <v>7738</v>
      </c>
      <c r="D2558" s="5">
        <v>25</v>
      </c>
      <c r="E2558" s="3" t="s">
        <v>1545</v>
      </c>
      <c r="F2558" s="5">
        <v>1</v>
      </c>
      <c r="G2558" s="5">
        <v>185</v>
      </c>
      <c r="H2558" s="3" t="s">
        <v>5</v>
      </c>
      <c r="I2558" s="3" t="s">
        <v>5</v>
      </c>
      <c r="J2558" s="5">
        <v>2</v>
      </c>
      <c r="K2558" s="3" t="s">
        <v>7739</v>
      </c>
      <c r="L2558" s="48">
        <v>2.2</v>
      </c>
      <c r="M2558" s="5">
        <v>54</v>
      </c>
      <c r="N2558" s="48">
        <v>1.405</v>
      </c>
      <c r="O2558" s="48">
        <v>26.9784173</v>
      </c>
      <c r="P2558" s="5">
        <v>30</v>
      </c>
      <c r="Q2558" s="3"/>
    </row>
    <row x14ac:dyDescent="0.25" r="2559" customHeight="1" ht="16.5">
      <c r="A2559" s="5">
        <v>5439</v>
      </c>
      <c r="B2559" s="3" t="s">
        <v>7740</v>
      </c>
      <c r="C2559" s="3" t="s">
        <v>7741</v>
      </c>
      <c r="D2559" s="5">
        <v>16</v>
      </c>
      <c r="E2559" s="3" t="s">
        <v>55</v>
      </c>
      <c r="F2559" s="5">
        <v>10</v>
      </c>
      <c r="G2559" s="5">
        <v>10</v>
      </c>
      <c r="H2559" s="3" t="s">
        <v>4</v>
      </c>
      <c r="I2559" s="3" t="s">
        <v>5</v>
      </c>
      <c r="J2559" s="55"/>
      <c r="K2559" s="3"/>
      <c r="L2559" s="48">
        <v>3.4</v>
      </c>
      <c r="M2559" s="5">
        <v>72</v>
      </c>
      <c r="N2559" s="48">
        <v>2.74</v>
      </c>
      <c r="O2559" s="48">
        <v>46.7741935</v>
      </c>
      <c r="P2559" s="5">
        <v>31</v>
      </c>
      <c r="Q2559" s="3"/>
    </row>
    <row x14ac:dyDescent="0.25" r="2560" customHeight="1" ht="16.5">
      <c r="A2560" s="5">
        <v>5445</v>
      </c>
      <c r="B2560" s="3" t="s">
        <v>7742</v>
      </c>
      <c r="C2560" s="3" t="s">
        <v>7743</v>
      </c>
      <c r="D2560" s="5">
        <v>17</v>
      </c>
      <c r="E2560" s="3" t="s">
        <v>311</v>
      </c>
      <c r="F2560" s="5">
        <v>1</v>
      </c>
      <c r="G2560" s="5">
        <v>16</v>
      </c>
      <c r="H2560" s="3" t="s">
        <v>5</v>
      </c>
      <c r="I2560" s="3" t="s">
        <v>5</v>
      </c>
      <c r="J2560" s="55"/>
      <c r="K2560" s="3"/>
      <c r="L2560" s="48">
        <v>2.4</v>
      </c>
      <c r="M2560" s="5">
        <v>62</v>
      </c>
      <c r="N2560" s="48">
        <v>1.354</v>
      </c>
      <c r="O2560" s="48">
        <v>29.7619048</v>
      </c>
      <c r="P2560" s="5">
        <v>35</v>
      </c>
      <c r="Q2560" s="3"/>
    </row>
    <row x14ac:dyDescent="0.25" r="2561" customHeight="1" ht="16.5">
      <c r="A2561" s="5">
        <v>5474</v>
      </c>
      <c r="B2561" s="3" t="s">
        <v>7744</v>
      </c>
      <c r="C2561" s="3" t="s">
        <v>7745</v>
      </c>
      <c r="D2561" s="5">
        <v>25</v>
      </c>
      <c r="E2561" s="3" t="s">
        <v>1545</v>
      </c>
      <c r="F2561" s="5">
        <v>4</v>
      </c>
      <c r="G2561" s="5">
        <v>29</v>
      </c>
      <c r="H2561" s="3" t="s">
        <v>5</v>
      </c>
      <c r="I2561" s="3" t="s">
        <v>5</v>
      </c>
      <c r="J2561" s="5">
        <v>2</v>
      </c>
      <c r="K2561" s="3" t="s">
        <v>7746</v>
      </c>
      <c r="L2561" s="5">
        <v>2</v>
      </c>
      <c r="M2561" s="5">
        <v>51</v>
      </c>
      <c r="N2561" s="48">
        <v>1.133</v>
      </c>
      <c r="O2561" s="48">
        <v>21.942446</v>
      </c>
      <c r="P2561" s="5">
        <v>20</v>
      </c>
      <c r="Q2561" s="3"/>
    </row>
    <row x14ac:dyDescent="0.25" r="2562" customHeight="1" ht="16.5">
      <c r="A2562" s="5">
        <v>5524</v>
      </c>
      <c r="B2562" s="3" t="s">
        <v>7747</v>
      </c>
      <c r="C2562" s="3" t="s">
        <v>7748</v>
      </c>
      <c r="D2562" s="5">
        <v>13</v>
      </c>
      <c r="E2562" s="3" t="s">
        <v>215</v>
      </c>
      <c r="F2562" s="5">
        <v>1</v>
      </c>
      <c r="G2562" s="5">
        <v>15</v>
      </c>
      <c r="H2562" s="3" t="s">
        <v>5</v>
      </c>
      <c r="I2562" s="3" t="s">
        <v>5</v>
      </c>
      <c r="J2562" s="5">
        <v>3</v>
      </c>
      <c r="K2562" s="3" t="s">
        <v>7749</v>
      </c>
      <c r="L2562" s="48">
        <v>3.8</v>
      </c>
      <c r="M2562" s="5">
        <v>60</v>
      </c>
      <c r="N2562" s="48">
        <v>2.259</v>
      </c>
      <c r="O2562" s="48">
        <v>43.75</v>
      </c>
      <c r="P2562" s="5">
        <v>28</v>
      </c>
      <c r="Q2562" s="3"/>
    </row>
    <row x14ac:dyDescent="0.25" r="2563" customHeight="1" ht="16.5">
      <c r="A2563" s="5">
        <v>5529</v>
      </c>
      <c r="B2563" s="3" t="s">
        <v>7750</v>
      </c>
      <c r="C2563" s="3" t="s">
        <v>7751</v>
      </c>
      <c r="D2563" s="5">
        <v>18</v>
      </c>
      <c r="E2563" s="3" t="s">
        <v>196</v>
      </c>
      <c r="F2563" s="5">
        <v>1</v>
      </c>
      <c r="G2563" s="5">
        <v>81</v>
      </c>
      <c r="H2563" s="3" t="s">
        <v>5</v>
      </c>
      <c r="I2563" s="3" t="s">
        <v>5</v>
      </c>
      <c r="J2563" s="55"/>
      <c r="K2563" s="3"/>
      <c r="L2563" s="5">
        <v>2</v>
      </c>
      <c r="M2563" s="5">
        <v>53</v>
      </c>
      <c r="N2563" s="48">
        <v>1.424</v>
      </c>
      <c r="O2563" s="48">
        <v>29.1208791</v>
      </c>
      <c r="P2563" s="5">
        <v>25</v>
      </c>
      <c r="Q2563" s="3"/>
    </row>
    <row x14ac:dyDescent="0.25" r="2564" customHeight="1" ht="16.5">
      <c r="A2564" s="5">
        <v>5560</v>
      </c>
      <c r="B2564" s="3" t="s">
        <v>7752</v>
      </c>
      <c r="C2564" s="3" t="s">
        <v>7753</v>
      </c>
      <c r="D2564" s="5">
        <v>6</v>
      </c>
      <c r="E2564" s="3" t="s">
        <v>56</v>
      </c>
      <c r="F2564" s="5">
        <v>16</v>
      </c>
      <c r="G2564" s="5">
        <v>29</v>
      </c>
      <c r="H2564" s="3" t="s">
        <v>5</v>
      </c>
      <c r="I2564" s="3" t="s">
        <v>5</v>
      </c>
      <c r="J2564" s="5">
        <v>3</v>
      </c>
      <c r="K2564" s="3" t="s">
        <v>7754</v>
      </c>
      <c r="L2564" s="48">
        <v>4.9</v>
      </c>
      <c r="M2564" s="5">
        <v>54</v>
      </c>
      <c r="N2564" s="48">
        <v>3.641</v>
      </c>
      <c r="O2564" s="48">
        <v>60.4377104</v>
      </c>
      <c r="P2564" s="5">
        <v>49</v>
      </c>
      <c r="Q2564" s="3"/>
    </row>
    <row x14ac:dyDescent="0.25" r="2565" customHeight="1" ht="16.5">
      <c r="A2565" s="5">
        <v>5561</v>
      </c>
      <c r="B2565" s="3" t="s">
        <v>374</v>
      </c>
      <c r="C2565" s="3" t="s">
        <v>375</v>
      </c>
      <c r="D2565" s="5">
        <v>8</v>
      </c>
      <c r="E2565" s="3" t="s">
        <v>64</v>
      </c>
      <c r="F2565" s="5">
        <v>6</v>
      </c>
      <c r="G2565" s="5">
        <v>7</v>
      </c>
      <c r="H2565" s="3" t="s">
        <v>5</v>
      </c>
      <c r="I2565" s="3" t="s">
        <v>5</v>
      </c>
      <c r="J2565" s="5">
        <v>3</v>
      </c>
      <c r="K2565" s="3" t="s">
        <v>376</v>
      </c>
      <c r="L2565" s="48">
        <v>3.4</v>
      </c>
      <c r="M2565" s="5">
        <v>53</v>
      </c>
      <c r="N2565" s="48">
        <v>2.401</v>
      </c>
      <c r="O2565" s="48">
        <v>42.8921569</v>
      </c>
      <c r="P2565" s="5">
        <v>26</v>
      </c>
      <c r="Q2565" s="3"/>
    </row>
    <row x14ac:dyDescent="0.25" r="2566" customHeight="1" ht="16.5">
      <c r="A2566" s="5">
        <v>5613</v>
      </c>
      <c r="B2566" s="3" t="s">
        <v>111</v>
      </c>
      <c r="C2566" s="3" t="s">
        <v>112</v>
      </c>
      <c r="D2566" s="5">
        <v>15</v>
      </c>
      <c r="E2566" s="3" t="s">
        <v>82</v>
      </c>
      <c r="F2566" s="5">
        <v>8</v>
      </c>
      <c r="G2566" s="5">
        <v>18</v>
      </c>
      <c r="H2566" s="3" t="s">
        <v>4</v>
      </c>
      <c r="I2566" s="3" t="s">
        <v>5</v>
      </c>
      <c r="J2566" s="5">
        <v>3</v>
      </c>
      <c r="K2566" s="3" t="s">
        <v>113</v>
      </c>
      <c r="L2566" s="48">
        <v>5.1</v>
      </c>
      <c r="M2566" s="5">
        <v>74</v>
      </c>
      <c r="N2566" s="48">
        <v>2.751</v>
      </c>
      <c r="O2566" s="48">
        <v>35.7954545</v>
      </c>
      <c r="P2566" s="5">
        <v>53</v>
      </c>
      <c r="Q2566" s="3"/>
    </row>
    <row x14ac:dyDescent="0.25" r="2567" customHeight="1" ht="16.5">
      <c r="A2567" s="5">
        <v>5620</v>
      </c>
      <c r="B2567" s="3" t="s">
        <v>7755</v>
      </c>
      <c r="C2567" s="3" t="s">
        <v>7756</v>
      </c>
      <c r="D2567" s="5">
        <v>15</v>
      </c>
      <c r="E2567" s="3" t="s">
        <v>82</v>
      </c>
      <c r="F2567" s="5">
        <v>2</v>
      </c>
      <c r="G2567" s="5">
        <v>9</v>
      </c>
      <c r="H2567" s="3" t="s">
        <v>5</v>
      </c>
      <c r="I2567" s="3" t="s">
        <v>5</v>
      </c>
      <c r="J2567" s="55"/>
      <c r="K2567" s="3"/>
      <c r="L2567" s="5">
        <v>4</v>
      </c>
      <c r="M2567" s="5">
        <v>62</v>
      </c>
      <c r="N2567" s="48">
        <v>2.073</v>
      </c>
      <c r="O2567" s="5">
        <v>50</v>
      </c>
      <c r="P2567" s="5">
        <v>30</v>
      </c>
      <c r="Q2567" s="3"/>
    </row>
    <row x14ac:dyDescent="0.25" r="2568" customHeight="1" ht="16.5">
      <c r="A2568" s="5">
        <v>5638</v>
      </c>
      <c r="B2568" s="3" t="s">
        <v>58</v>
      </c>
      <c r="C2568" s="3" t="s">
        <v>59</v>
      </c>
      <c r="D2568" s="5">
        <v>21</v>
      </c>
      <c r="E2568" s="3" t="s">
        <v>60</v>
      </c>
      <c r="F2568" s="5">
        <v>5</v>
      </c>
      <c r="G2568" s="5">
        <v>7</v>
      </c>
      <c r="H2568" s="3" t="s">
        <v>5</v>
      </c>
      <c r="I2568" s="3" t="s">
        <v>5</v>
      </c>
      <c r="J2568" s="5">
        <v>2</v>
      </c>
      <c r="K2568" s="3" t="s">
        <v>61</v>
      </c>
      <c r="L2568" s="48">
        <v>2.6</v>
      </c>
      <c r="M2568" s="5">
        <v>60</v>
      </c>
      <c r="N2568" s="48">
        <v>1.682</v>
      </c>
      <c r="O2568" s="48">
        <v>44.8051948</v>
      </c>
      <c r="P2568" s="5">
        <v>27</v>
      </c>
      <c r="Q2568" s="3"/>
    </row>
    <row x14ac:dyDescent="0.25" r="2569" customHeight="1" ht="16.5">
      <c r="A2569" s="5">
        <v>5670</v>
      </c>
      <c r="B2569" s="3" t="s">
        <v>7757</v>
      </c>
      <c r="C2569" s="3" t="s">
        <v>7758</v>
      </c>
      <c r="D2569" s="5">
        <v>18</v>
      </c>
      <c r="E2569" s="3" t="s">
        <v>196</v>
      </c>
      <c r="F2569" s="5">
        <v>5</v>
      </c>
      <c r="G2569" s="5">
        <v>40</v>
      </c>
      <c r="H2569" s="3" t="s">
        <v>6</v>
      </c>
      <c r="I2569" s="3" t="s">
        <v>5</v>
      </c>
      <c r="J2569" s="55"/>
      <c r="K2569" s="3"/>
      <c r="L2569" s="13"/>
      <c r="M2569" s="7"/>
      <c r="N2569" s="48">
        <v>1.594</v>
      </c>
      <c r="O2569" s="48">
        <v>42.3076923</v>
      </c>
      <c r="P2569" s="5">
        <v>26</v>
      </c>
      <c r="Q2569" s="3"/>
    </row>
    <row x14ac:dyDescent="0.25" r="2570" customHeight="1" ht="16.5">
      <c r="A2570" s="5">
        <v>5677</v>
      </c>
      <c r="B2570" s="3" t="s">
        <v>7759</v>
      </c>
      <c r="C2570" s="3" t="s">
        <v>7760</v>
      </c>
      <c r="D2570" s="5">
        <v>7</v>
      </c>
      <c r="E2570" s="3" t="s">
        <v>1210</v>
      </c>
      <c r="F2570" s="5">
        <v>2</v>
      </c>
      <c r="G2570" s="5">
        <v>28</v>
      </c>
      <c r="H2570" s="3" t="s">
        <v>5</v>
      </c>
      <c r="I2570" s="3" t="s">
        <v>5</v>
      </c>
      <c r="J2570" s="5">
        <v>2</v>
      </c>
      <c r="K2570" s="3" t="s">
        <v>7761</v>
      </c>
      <c r="L2570" s="48">
        <v>1.9</v>
      </c>
      <c r="M2570" s="5">
        <v>55</v>
      </c>
      <c r="N2570" s="48">
        <v>0.894</v>
      </c>
      <c r="O2570" s="48">
        <v>37.1287129</v>
      </c>
      <c r="P2570" s="5">
        <v>11</v>
      </c>
      <c r="Q2570" s="3"/>
    </row>
    <row x14ac:dyDescent="0.25" r="2571" customHeight="1" ht="16.5">
      <c r="A2571" s="5">
        <v>5693</v>
      </c>
      <c r="B2571" s="3" t="s">
        <v>1065</v>
      </c>
      <c r="C2571" s="3" t="s">
        <v>1066</v>
      </c>
      <c r="D2571" s="5">
        <v>8</v>
      </c>
      <c r="E2571" s="3" t="s">
        <v>64</v>
      </c>
      <c r="F2571" s="5">
        <v>12</v>
      </c>
      <c r="G2571" s="5">
        <v>18</v>
      </c>
      <c r="H2571" s="3" t="s">
        <v>5</v>
      </c>
      <c r="I2571" s="3" t="s">
        <v>5</v>
      </c>
      <c r="J2571" s="5">
        <v>2</v>
      </c>
      <c r="K2571" s="3" t="s">
        <v>1067</v>
      </c>
      <c r="L2571" s="48">
        <v>4.8</v>
      </c>
      <c r="M2571" s="5">
        <v>55</v>
      </c>
      <c r="N2571" s="48">
        <v>2.214</v>
      </c>
      <c r="O2571" s="48">
        <v>42.2077922</v>
      </c>
      <c r="P2571" s="5">
        <v>51</v>
      </c>
      <c r="Q2571" s="3"/>
    </row>
    <row x14ac:dyDescent="0.25" r="2572" customHeight="1" ht="16.5">
      <c r="A2572" s="5">
        <v>5704</v>
      </c>
      <c r="B2572" s="3" t="s">
        <v>7762</v>
      </c>
      <c r="C2572" s="3" t="s">
        <v>7763</v>
      </c>
      <c r="D2572" s="5">
        <v>16</v>
      </c>
      <c r="E2572" s="3" t="s">
        <v>55</v>
      </c>
      <c r="F2572" s="5">
        <v>69</v>
      </c>
      <c r="G2572" s="5">
        <v>69</v>
      </c>
      <c r="H2572" s="3" t="s">
        <v>4</v>
      </c>
      <c r="I2572" s="3" t="s">
        <v>5</v>
      </c>
      <c r="J2572" s="5">
        <v>3</v>
      </c>
      <c r="K2572" s="3" t="s">
        <v>7764</v>
      </c>
      <c r="L2572" s="48">
        <v>3.7</v>
      </c>
      <c r="M2572" s="5">
        <v>69</v>
      </c>
      <c r="N2572" s="48">
        <v>2.118</v>
      </c>
      <c r="O2572" s="48">
        <v>38.3870968</v>
      </c>
      <c r="P2572" s="5">
        <v>64</v>
      </c>
      <c r="Q2572" s="3"/>
    </row>
    <row x14ac:dyDescent="0.25" r="2573" customHeight="1" ht="16.5">
      <c r="A2573" s="5">
        <v>5722</v>
      </c>
      <c r="B2573" s="3" t="s">
        <v>7765</v>
      </c>
      <c r="C2573" s="3" t="s">
        <v>7766</v>
      </c>
      <c r="D2573" s="5">
        <v>16</v>
      </c>
      <c r="E2573" s="3" t="s">
        <v>55</v>
      </c>
      <c r="F2573" s="5">
        <v>17</v>
      </c>
      <c r="G2573" s="5">
        <v>17</v>
      </c>
      <c r="H2573" s="3" t="s">
        <v>5</v>
      </c>
      <c r="I2573" s="3" t="s">
        <v>5</v>
      </c>
      <c r="J2573" s="5">
        <v>2</v>
      </c>
      <c r="K2573" s="3" t="s">
        <v>7767</v>
      </c>
      <c r="L2573" s="48">
        <v>2.1</v>
      </c>
      <c r="M2573" s="5">
        <v>58</v>
      </c>
      <c r="N2573" s="48">
        <v>1.241</v>
      </c>
      <c r="O2573" s="48">
        <v>27.3809524</v>
      </c>
      <c r="P2573" s="5">
        <v>35</v>
      </c>
      <c r="Q2573" s="3"/>
    </row>
    <row x14ac:dyDescent="0.25" r="2574" customHeight="1" ht="16.5">
      <c r="A2574" s="5">
        <v>5747</v>
      </c>
      <c r="B2574" s="3" t="s">
        <v>7768</v>
      </c>
      <c r="C2574" s="3" t="s">
        <v>7769</v>
      </c>
      <c r="D2574" s="5">
        <v>6</v>
      </c>
      <c r="E2574" s="3" t="s">
        <v>56</v>
      </c>
      <c r="F2574" s="5">
        <v>9</v>
      </c>
      <c r="G2574" s="5">
        <v>34</v>
      </c>
      <c r="H2574" s="3" t="s">
        <v>5</v>
      </c>
      <c r="I2574" s="3" t="s">
        <v>5</v>
      </c>
      <c r="J2574" s="5">
        <v>3</v>
      </c>
      <c r="K2574" s="3" t="s">
        <v>7770</v>
      </c>
      <c r="L2574" s="48">
        <v>3.4</v>
      </c>
      <c r="M2574" s="5">
        <v>56</v>
      </c>
      <c r="N2574" s="48">
        <v>1.571</v>
      </c>
      <c r="O2574" s="48">
        <v>39.7435897</v>
      </c>
      <c r="P2574" s="5">
        <v>24</v>
      </c>
      <c r="Q2574" s="3"/>
    </row>
    <row x14ac:dyDescent="0.25" r="2575" customHeight="1" ht="16.5">
      <c r="A2575" s="5">
        <v>5830</v>
      </c>
      <c r="B2575" s="3" t="s">
        <v>7771</v>
      </c>
      <c r="C2575" s="3" t="s">
        <v>7772</v>
      </c>
      <c r="D2575" s="5">
        <v>8</v>
      </c>
      <c r="E2575" s="3" t="s">
        <v>64</v>
      </c>
      <c r="F2575" s="5">
        <v>2</v>
      </c>
      <c r="G2575" s="5">
        <v>7</v>
      </c>
      <c r="H2575" s="3" t="s">
        <v>5</v>
      </c>
      <c r="I2575" s="3" t="s">
        <v>5</v>
      </c>
      <c r="J2575" s="55"/>
      <c r="K2575" s="3"/>
      <c r="L2575" s="48">
        <v>4.8</v>
      </c>
      <c r="M2575" s="5">
        <v>54</v>
      </c>
      <c r="N2575" s="48">
        <v>2.645</v>
      </c>
      <c r="O2575" s="48">
        <v>39.6678967</v>
      </c>
      <c r="P2575" s="5">
        <v>29</v>
      </c>
      <c r="Q2575" s="3"/>
    </row>
    <row x14ac:dyDescent="0.25" r="2576" customHeight="1" ht="16.5">
      <c r="A2576" s="5">
        <v>5841</v>
      </c>
      <c r="B2576" s="3" t="s">
        <v>7773</v>
      </c>
      <c r="C2576" s="3" t="s">
        <v>7774</v>
      </c>
      <c r="D2576" s="5">
        <v>3</v>
      </c>
      <c r="E2576" s="3" t="s">
        <v>146</v>
      </c>
      <c r="F2576" s="5">
        <v>1</v>
      </c>
      <c r="G2576" s="5">
        <v>37</v>
      </c>
      <c r="H2576" s="3" t="s">
        <v>5</v>
      </c>
      <c r="I2576" s="3" t="s">
        <v>5</v>
      </c>
      <c r="J2576" s="55"/>
      <c r="K2576" s="3"/>
      <c r="L2576" s="48">
        <v>2.4</v>
      </c>
      <c r="M2576" s="5">
        <v>52</v>
      </c>
      <c r="N2576" s="48">
        <v>1.27</v>
      </c>
      <c r="O2576" s="48">
        <v>54.4117647</v>
      </c>
      <c r="P2576" s="5">
        <v>32</v>
      </c>
      <c r="Q2576" s="3"/>
    </row>
    <row x14ac:dyDescent="0.25" r="2577" customHeight="1" ht="16.5">
      <c r="A2577" s="5">
        <v>5872</v>
      </c>
      <c r="B2577" s="3" t="s">
        <v>1864</v>
      </c>
      <c r="C2577" s="3" t="s">
        <v>1865</v>
      </c>
      <c r="D2577" s="5">
        <v>21</v>
      </c>
      <c r="E2577" s="3" t="s">
        <v>60</v>
      </c>
      <c r="F2577" s="5">
        <v>2</v>
      </c>
      <c r="G2577" s="5">
        <v>3</v>
      </c>
      <c r="H2577" s="3" t="s">
        <v>5</v>
      </c>
      <c r="I2577" s="3" t="s">
        <v>5</v>
      </c>
      <c r="J2577" s="5">
        <v>3</v>
      </c>
      <c r="K2577" s="3" t="s">
        <v>1866</v>
      </c>
      <c r="L2577" s="48">
        <v>1.8</v>
      </c>
      <c r="M2577" s="5">
        <v>54</v>
      </c>
      <c r="N2577" s="13"/>
      <c r="O2577" s="13"/>
      <c r="P2577" s="5">
        <v>17</v>
      </c>
      <c r="Q2577" s="3"/>
    </row>
    <row x14ac:dyDescent="0.25" r="2578" customHeight="1" ht="16.5">
      <c r="A2578" s="5">
        <v>5951</v>
      </c>
      <c r="B2578" s="3" t="s">
        <v>7775</v>
      </c>
      <c r="C2578" s="3" t="s">
        <v>7776</v>
      </c>
      <c r="D2578" s="5">
        <v>3</v>
      </c>
      <c r="E2578" s="3" t="s">
        <v>146</v>
      </c>
      <c r="F2578" s="5">
        <v>6</v>
      </c>
      <c r="G2578" s="5">
        <v>18</v>
      </c>
      <c r="H2578" s="3" t="s">
        <v>5</v>
      </c>
      <c r="I2578" s="3" t="s">
        <v>5</v>
      </c>
      <c r="J2578" s="5">
        <v>3</v>
      </c>
      <c r="K2578" s="3" t="s">
        <v>7777</v>
      </c>
      <c r="L2578" s="5">
        <v>4</v>
      </c>
      <c r="M2578" s="5">
        <v>61</v>
      </c>
      <c r="N2578" s="48">
        <v>2.094</v>
      </c>
      <c r="O2578" s="48">
        <v>38.7323944</v>
      </c>
      <c r="P2578" s="5">
        <v>23</v>
      </c>
      <c r="Q2578" s="3"/>
    </row>
    <row x14ac:dyDescent="0.25" r="2579" customHeight="1" ht="16.5">
      <c r="A2579" s="5">
        <v>5961</v>
      </c>
      <c r="B2579" s="3" t="s">
        <v>7778</v>
      </c>
      <c r="C2579" s="3" t="s">
        <v>7779</v>
      </c>
      <c r="D2579" s="5">
        <v>7</v>
      </c>
      <c r="E2579" s="3" t="s">
        <v>1210</v>
      </c>
      <c r="F2579" s="5">
        <v>1</v>
      </c>
      <c r="G2579" s="5">
        <v>29</v>
      </c>
      <c r="H2579" s="3" t="s">
        <v>5</v>
      </c>
      <c r="I2579" s="3" t="s">
        <v>5</v>
      </c>
      <c r="J2579" s="5">
        <v>2</v>
      </c>
      <c r="K2579" s="3" t="s">
        <v>7780</v>
      </c>
      <c r="L2579" s="48">
        <v>2.7</v>
      </c>
      <c r="M2579" s="5">
        <v>61</v>
      </c>
      <c r="N2579" s="48">
        <v>1.368</v>
      </c>
      <c r="O2579" s="48">
        <v>62.3239437</v>
      </c>
      <c r="P2579" s="5">
        <v>23</v>
      </c>
      <c r="Q2579" s="3"/>
    </row>
    <row x14ac:dyDescent="0.25" r="2580" customHeight="1" ht="16.5">
      <c r="A2580" s="5">
        <v>5985</v>
      </c>
      <c r="B2580" s="3" t="s">
        <v>7781</v>
      </c>
      <c r="C2580" s="3" t="s">
        <v>7782</v>
      </c>
      <c r="D2580" s="5">
        <v>15</v>
      </c>
      <c r="E2580" s="3" t="s">
        <v>82</v>
      </c>
      <c r="F2580" s="5">
        <v>2</v>
      </c>
      <c r="G2580" s="5">
        <v>6</v>
      </c>
      <c r="H2580" s="3" t="s">
        <v>5</v>
      </c>
      <c r="I2580" s="3" t="s">
        <v>5</v>
      </c>
      <c r="J2580" s="55"/>
      <c r="K2580" s="3"/>
      <c r="L2580" s="48">
        <v>3.7</v>
      </c>
      <c r="M2580" s="5">
        <v>56</v>
      </c>
      <c r="N2580" s="48">
        <v>2.108</v>
      </c>
      <c r="O2580" s="48">
        <v>58.8095238</v>
      </c>
      <c r="P2580" s="5">
        <v>37</v>
      </c>
      <c r="Q2580" s="3"/>
    </row>
    <row x14ac:dyDescent="0.25" r="2581" customHeight="1" ht="16.5">
      <c r="A2581" s="5">
        <v>6088</v>
      </c>
      <c r="B2581" s="3" t="s">
        <v>1701</v>
      </c>
      <c r="C2581" s="3" t="s">
        <v>1702</v>
      </c>
      <c r="D2581" s="5">
        <v>15</v>
      </c>
      <c r="E2581" s="3" t="s">
        <v>82</v>
      </c>
      <c r="F2581" s="5">
        <v>5</v>
      </c>
      <c r="G2581" s="5">
        <v>13</v>
      </c>
      <c r="H2581" s="3" t="s">
        <v>3</v>
      </c>
      <c r="I2581" s="3" t="s">
        <v>5</v>
      </c>
      <c r="J2581" s="5">
        <v>3</v>
      </c>
      <c r="K2581" s="3" t="s">
        <v>1703</v>
      </c>
      <c r="L2581" s="48">
        <v>3.3</v>
      </c>
      <c r="M2581" s="5">
        <v>87</v>
      </c>
      <c r="N2581" s="48">
        <v>2.093</v>
      </c>
      <c r="O2581" s="48">
        <v>30.0724638</v>
      </c>
      <c r="P2581" s="5">
        <v>30</v>
      </c>
      <c r="Q2581" s="3"/>
    </row>
    <row x14ac:dyDescent="0.25" r="2582" customHeight="1" ht="16.5">
      <c r="A2582" s="5">
        <v>6153</v>
      </c>
      <c r="B2582" s="3" t="s">
        <v>7783</v>
      </c>
      <c r="C2582" s="3" t="s">
        <v>7784</v>
      </c>
      <c r="D2582" s="5">
        <v>15</v>
      </c>
      <c r="E2582" s="3" t="s">
        <v>82</v>
      </c>
      <c r="F2582" s="5">
        <v>1</v>
      </c>
      <c r="G2582" s="5">
        <v>4</v>
      </c>
      <c r="H2582" s="3" t="s">
        <v>4</v>
      </c>
      <c r="I2582" s="3" t="s">
        <v>5</v>
      </c>
      <c r="J2582" s="55"/>
      <c r="K2582" s="3"/>
      <c r="L2582" s="5">
        <v>5</v>
      </c>
      <c r="M2582" s="5">
        <v>73</v>
      </c>
      <c r="N2582" s="48">
        <v>2.973</v>
      </c>
      <c r="O2582" s="48">
        <v>43.75</v>
      </c>
      <c r="P2582" s="5">
        <v>39</v>
      </c>
      <c r="Q2582" s="3"/>
    </row>
    <row x14ac:dyDescent="0.25" r="2583" customHeight="1" ht="16.5">
      <c r="A2583" s="5">
        <v>6178</v>
      </c>
      <c r="B2583" s="3" t="s">
        <v>7785</v>
      </c>
      <c r="C2583" s="3" t="s">
        <v>7786</v>
      </c>
      <c r="D2583" s="5">
        <v>19</v>
      </c>
      <c r="E2583" s="3" t="s">
        <v>116</v>
      </c>
      <c r="F2583" s="5">
        <v>1</v>
      </c>
      <c r="G2583" s="5">
        <v>13</v>
      </c>
      <c r="H2583" s="3" t="s">
        <v>5</v>
      </c>
      <c r="I2583" s="3" t="s">
        <v>5</v>
      </c>
      <c r="J2583" s="5">
        <v>3</v>
      </c>
      <c r="K2583" s="3" t="s">
        <v>7787</v>
      </c>
      <c r="L2583" s="5">
        <v>3</v>
      </c>
      <c r="M2583" s="5">
        <v>62</v>
      </c>
      <c r="N2583" s="48">
        <v>1.701</v>
      </c>
      <c r="O2583" s="48">
        <v>23.5849057</v>
      </c>
      <c r="P2583" s="5">
        <v>25</v>
      </c>
      <c r="Q2583" s="3"/>
    </row>
    <row x14ac:dyDescent="0.25" r="2584" customHeight="1" ht="16.5">
      <c r="A2584" s="5">
        <v>6294</v>
      </c>
      <c r="B2584" s="3" t="s">
        <v>7788</v>
      </c>
      <c r="C2584" s="3" t="s">
        <v>7789</v>
      </c>
      <c r="D2584" s="5">
        <v>18</v>
      </c>
      <c r="E2584" s="3" t="s">
        <v>196</v>
      </c>
      <c r="F2584" s="5">
        <v>1</v>
      </c>
      <c r="G2584" s="5">
        <v>57</v>
      </c>
      <c r="H2584" s="3" t="s">
        <v>5</v>
      </c>
      <c r="I2584" s="3" t="s">
        <v>5</v>
      </c>
      <c r="J2584" s="55"/>
      <c r="K2584" s="3"/>
      <c r="L2584" s="48">
        <v>2.2</v>
      </c>
      <c r="M2584" s="5">
        <v>59</v>
      </c>
      <c r="N2584" s="48">
        <v>1.513</v>
      </c>
      <c r="O2584" s="48">
        <v>36.8131868</v>
      </c>
      <c r="P2584" s="5">
        <v>24</v>
      </c>
      <c r="Q2584" s="3"/>
    </row>
    <row x14ac:dyDescent="0.25" r="2585" customHeight="1" ht="16.5">
      <c r="A2585" s="5">
        <v>6440</v>
      </c>
      <c r="B2585" s="3" t="s">
        <v>7790</v>
      </c>
      <c r="C2585" s="3" t="s">
        <v>7791</v>
      </c>
      <c r="D2585" s="5">
        <v>37</v>
      </c>
      <c r="E2585" s="3" t="s">
        <v>446</v>
      </c>
      <c r="F2585" s="5">
        <v>1</v>
      </c>
      <c r="G2585" s="5">
        <v>2</v>
      </c>
      <c r="H2585" s="3" t="s">
        <v>5</v>
      </c>
      <c r="I2585" s="3" t="s">
        <v>5</v>
      </c>
      <c r="J2585" s="5">
        <v>2</v>
      </c>
      <c r="K2585" s="3" t="s">
        <v>7792</v>
      </c>
      <c r="L2585" s="48">
        <v>1.2</v>
      </c>
      <c r="M2585" s="5">
        <v>35</v>
      </c>
      <c r="N2585" s="48">
        <v>0.646</v>
      </c>
      <c r="O2585" s="48">
        <v>8.1560284</v>
      </c>
      <c r="P2585" s="5">
        <v>11</v>
      </c>
      <c r="Q2585" s="3"/>
    </row>
    <row x14ac:dyDescent="0.25" r="2586" customHeight="1" ht="16.5">
      <c r="A2586" s="5">
        <v>6588</v>
      </c>
      <c r="B2586" s="3" t="s">
        <v>7793</v>
      </c>
      <c r="C2586" s="3" t="s">
        <v>7794</v>
      </c>
      <c r="D2586" s="5">
        <v>48</v>
      </c>
      <c r="E2586" s="3" t="s">
        <v>68</v>
      </c>
      <c r="F2586" s="5">
        <v>1</v>
      </c>
      <c r="G2586" s="5">
        <v>11</v>
      </c>
      <c r="H2586" s="3" t="s">
        <v>5</v>
      </c>
      <c r="I2586" s="3" t="s">
        <v>5</v>
      </c>
      <c r="J2586" s="5">
        <v>3</v>
      </c>
      <c r="K2586" s="3" t="s">
        <v>7795</v>
      </c>
      <c r="L2586" s="48">
        <v>3.4</v>
      </c>
      <c r="M2586" s="5">
        <v>50</v>
      </c>
      <c r="N2586" s="48">
        <v>1.909</v>
      </c>
      <c r="O2586" s="48">
        <v>25.5555556</v>
      </c>
      <c r="P2586" s="5">
        <v>29</v>
      </c>
      <c r="Q2586" s="3"/>
    </row>
    <row x14ac:dyDescent="0.25" r="2587" customHeight="1" ht="16.5">
      <c r="A2587" s="5">
        <v>6769</v>
      </c>
      <c r="B2587" s="3" t="s">
        <v>7796</v>
      </c>
      <c r="C2587" s="3" t="s">
        <v>7797</v>
      </c>
      <c r="D2587" s="5">
        <v>16</v>
      </c>
      <c r="E2587" s="3" t="s">
        <v>55</v>
      </c>
      <c r="F2587" s="5">
        <v>54</v>
      </c>
      <c r="G2587" s="5">
        <v>54</v>
      </c>
      <c r="H2587" s="3" t="s">
        <v>5</v>
      </c>
      <c r="I2587" s="3" t="s">
        <v>5</v>
      </c>
      <c r="J2587" s="5">
        <v>2</v>
      </c>
      <c r="K2587" s="3" t="s">
        <v>7798</v>
      </c>
      <c r="L2587" s="48">
        <v>2.2</v>
      </c>
      <c r="M2587" s="5">
        <v>58</v>
      </c>
      <c r="N2587" s="48">
        <v>1.298</v>
      </c>
      <c r="O2587" s="48">
        <v>26.953125</v>
      </c>
      <c r="P2587" s="5">
        <v>28</v>
      </c>
      <c r="Q2587" s="3"/>
    </row>
    <row x14ac:dyDescent="0.25" r="2588" customHeight="1" ht="16.5">
      <c r="A2588" s="5">
        <v>6831</v>
      </c>
      <c r="B2588" s="3" t="s">
        <v>7799</v>
      </c>
      <c r="C2588" s="3" t="s">
        <v>7800</v>
      </c>
      <c r="D2588" s="5">
        <v>24</v>
      </c>
      <c r="E2588" s="3" t="s">
        <v>281</v>
      </c>
      <c r="F2588" s="5">
        <v>1</v>
      </c>
      <c r="G2588" s="5">
        <v>10</v>
      </c>
      <c r="H2588" s="3" t="s">
        <v>5</v>
      </c>
      <c r="I2588" s="3" t="s">
        <v>5</v>
      </c>
      <c r="J2588" s="5">
        <v>2</v>
      </c>
      <c r="K2588" s="3" t="s">
        <v>7801</v>
      </c>
      <c r="L2588" s="48">
        <v>2.1</v>
      </c>
      <c r="M2588" s="5">
        <v>55</v>
      </c>
      <c r="N2588" s="48">
        <v>0.78</v>
      </c>
      <c r="O2588" s="48">
        <v>6.884058</v>
      </c>
      <c r="P2588" s="5">
        <v>15</v>
      </c>
      <c r="Q2588" s="3"/>
    </row>
    <row x14ac:dyDescent="0.25" r="2589" customHeight="1" ht="16.5">
      <c r="A2589" s="5">
        <v>6889</v>
      </c>
      <c r="B2589" s="3" t="s">
        <v>7802</v>
      </c>
      <c r="C2589" s="3" t="s">
        <v>7803</v>
      </c>
      <c r="D2589" s="5">
        <v>8</v>
      </c>
      <c r="E2589" s="3" t="s">
        <v>64</v>
      </c>
      <c r="F2589" s="5">
        <v>3</v>
      </c>
      <c r="G2589" s="5">
        <v>7</v>
      </c>
      <c r="H2589" s="3" t="s">
        <v>5</v>
      </c>
      <c r="I2589" s="3" t="s">
        <v>5</v>
      </c>
      <c r="J2589" s="5">
        <v>3</v>
      </c>
      <c r="K2589" s="3" t="s">
        <v>7804</v>
      </c>
      <c r="L2589" s="48">
        <v>4.4</v>
      </c>
      <c r="M2589" s="5">
        <v>54</v>
      </c>
      <c r="N2589" s="48">
        <v>2.632</v>
      </c>
      <c r="O2589" s="48">
        <v>37.5420875</v>
      </c>
      <c r="P2589" s="5">
        <v>25</v>
      </c>
      <c r="Q2589" s="3"/>
    </row>
    <row x14ac:dyDescent="0.25" r="2590" customHeight="1" ht="16.5">
      <c r="A2590" s="5">
        <v>6966</v>
      </c>
      <c r="B2590" s="3" t="s">
        <v>7805</v>
      </c>
      <c r="C2590" s="3" t="s">
        <v>7806</v>
      </c>
      <c r="D2590" s="5">
        <v>37</v>
      </c>
      <c r="E2590" s="3" t="s">
        <v>446</v>
      </c>
      <c r="F2590" s="5">
        <v>2</v>
      </c>
      <c r="G2590" s="5">
        <v>4</v>
      </c>
      <c r="H2590" s="3" t="s">
        <v>5</v>
      </c>
      <c r="I2590" s="3" t="s">
        <v>5</v>
      </c>
      <c r="J2590" s="55"/>
      <c r="K2590" s="3"/>
      <c r="L2590" s="48">
        <v>0.6</v>
      </c>
      <c r="M2590" s="5">
        <v>21</v>
      </c>
      <c r="N2590" s="13"/>
      <c r="O2590" s="13"/>
      <c r="P2590" s="5">
        <v>12</v>
      </c>
      <c r="Q2590" s="3"/>
    </row>
    <row x14ac:dyDescent="0.25" r="2591" customHeight="1" ht="16.5">
      <c r="A2591" s="5">
        <v>6977</v>
      </c>
      <c r="B2591" s="3" t="s">
        <v>7807</v>
      </c>
      <c r="C2591" s="3" t="s">
        <v>7808</v>
      </c>
      <c r="D2591" s="5">
        <v>18</v>
      </c>
      <c r="E2591" s="3" t="s">
        <v>196</v>
      </c>
      <c r="F2591" s="5">
        <v>1</v>
      </c>
      <c r="G2591" s="5">
        <v>42</v>
      </c>
      <c r="H2591" s="3" t="s">
        <v>5</v>
      </c>
      <c r="I2591" s="3" t="s">
        <v>5</v>
      </c>
      <c r="J2591" s="55"/>
      <c r="K2591" s="3"/>
      <c r="L2591" s="5">
        <v>2</v>
      </c>
      <c r="M2591" s="5">
        <v>53</v>
      </c>
      <c r="N2591" s="48">
        <v>1.061</v>
      </c>
      <c r="O2591" s="48">
        <v>18.3333333</v>
      </c>
      <c r="P2591" s="5">
        <v>31</v>
      </c>
      <c r="Q2591" s="3"/>
    </row>
    <row x14ac:dyDescent="0.25" r="2592" customHeight="1" ht="16.5">
      <c r="A2592" s="5">
        <v>6995</v>
      </c>
      <c r="B2592" s="3" t="s">
        <v>7809</v>
      </c>
      <c r="C2592" s="3" t="s">
        <v>7810</v>
      </c>
      <c r="D2592" s="5">
        <v>9</v>
      </c>
      <c r="E2592" s="3" t="s">
        <v>120</v>
      </c>
      <c r="F2592" s="5">
        <v>11</v>
      </c>
      <c r="G2592" s="5">
        <v>23</v>
      </c>
      <c r="H2592" s="3" t="s">
        <v>5</v>
      </c>
      <c r="I2592" s="3" t="s">
        <v>5</v>
      </c>
      <c r="J2592" s="5">
        <v>3</v>
      </c>
      <c r="K2592" s="3" t="s">
        <v>7811</v>
      </c>
      <c r="L2592" s="48">
        <v>3.5</v>
      </c>
      <c r="M2592" s="5">
        <v>51</v>
      </c>
      <c r="N2592" s="48">
        <v>2.173</v>
      </c>
      <c r="O2592" s="48">
        <v>38.1410256</v>
      </c>
      <c r="P2592" s="5">
        <v>29</v>
      </c>
      <c r="Q2592" s="3"/>
    </row>
    <row x14ac:dyDescent="0.25" r="2593" customHeight="1" ht="16.5">
      <c r="A2593" s="5">
        <v>7043</v>
      </c>
      <c r="B2593" s="3" t="s">
        <v>7812</v>
      </c>
      <c r="C2593" s="3" t="s">
        <v>7813</v>
      </c>
      <c r="D2593" s="5">
        <v>17</v>
      </c>
      <c r="E2593" s="3" t="s">
        <v>311</v>
      </c>
      <c r="F2593" s="5">
        <v>1</v>
      </c>
      <c r="G2593" s="5">
        <v>12</v>
      </c>
      <c r="H2593" s="3" t="s">
        <v>5</v>
      </c>
      <c r="I2593" s="3" t="s">
        <v>5</v>
      </c>
      <c r="J2593" s="55"/>
      <c r="K2593" s="3"/>
      <c r="L2593" s="48">
        <v>3.3</v>
      </c>
      <c r="M2593" s="5">
        <v>60</v>
      </c>
      <c r="N2593" s="48">
        <v>1.914</v>
      </c>
      <c r="O2593" s="48">
        <v>31.5384615</v>
      </c>
      <c r="P2593" s="5">
        <v>30</v>
      </c>
      <c r="Q2593" s="3"/>
    </row>
    <row x14ac:dyDescent="0.25" r="2594" customHeight="1" ht="16.5">
      <c r="A2594" s="5">
        <v>7058</v>
      </c>
      <c r="B2594" s="3" t="s">
        <v>7814</v>
      </c>
      <c r="C2594" s="3" t="s">
        <v>7815</v>
      </c>
      <c r="D2594" s="5">
        <v>16</v>
      </c>
      <c r="E2594" s="3" t="s">
        <v>55</v>
      </c>
      <c r="F2594" s="5">
        <v>8</v>
      </c>
      <c r="G2594" s="5">
        <v>8</v>
      </c>
      <c r="H2594" s="3" t="s">
        <v>5</v>
      </c>
      <c r="I2594" s="3" t="s">
        <v>5</v>
      </c>
      <c r="J2594" s="55"/>
      <c r="K2594" s="3"/>
      <c r="L2594" s="48">
        <v>2.2</v>
      </c>
      <c r="M2594" s="5">
        <v>58</v>
      </c>
      <c r="N2594" s="48">
        <v>1.29</v>
      </c>
      <c r="O2594" s="5">
        <v>25</v>
      </c>
      <c r="P2594" s="5">
        <v>24</v>
      </c>
      <c r="Q2594" s="3"/>
    </row>
    <row x14ac:dyDescent="0.25" r="2595" customHeight="1" ht="16.5">
      <c r="A2595" s="5">
        <v>7074</v>
      </c>
      <c r="B2595" s="3" t="s">
        <v>1368</v>
      </c>
      <c r="C2595" s="3" t="s">
        <v>1369</v>
      </c>
      <c r="D2595" s="5">
        <v>19</v>
      </c>
      <c r="E2595" s="3" t="s">
        <v>116</v>
      </c>
      <c r="F2595" s="5">
        <v>17</v>
      </c>
      <c r="G2595" s="5">
        <v>30</v>
      </c>
      <c r="H2595" s="3" t="s">
        <v>5</v>
      </c>
      <c r="I2595" s="3" t="s">
        <v>5</v>
      </c>
      <c r="J2595" s="5">
        <v>3</v>
      </c>
      <c r="K2595" s="3" t="s">
        <v>1370</v>
      </c>
      <c r="L2595" s="5">
        <v>3</v>
      </c>
      <c r="M2595" s="5">
        <v>50</v>
      </c>
      <c r="N2595" s="48">
        <v>1.728</v>
      </c>
      <c r="O2595" s="48">
        <v>33.1395349</v>
      </c>
      <c r="P2595" s="5">
        <v>23</v>
      </c>
      <c r="Q2595" s="3"/>
    </row>
    <row x14ac:dyDescent="0.25" r="2596" customHeight="1" ht="16.5">
      <c r="A2596" s="5">
        <v>7085</v>
      </c>
      <c r="B2596" s="3" t="s">
        <v>7816</v>
      </c>
      <c r="C2596" s="3" t="s">
        <v>7817</v>
      </c>
      <c r="D2596" s="5">
        <v>19</v>
      </c>
      <c r="E2596" s="3" t="s">
        <v>116</v>
      </c>
      <c r="F2596" s="5">
        <v>4</v>
      </c>
      <c r="G2596" s="5">
        <v>10</v>
      </c>
      <c r="H2596" s="3" t="s">
        <v>5</v>
      </c>
      <c r="I2596" s="3" t="s">
        <v>5</v>
      </c>
      <c r="J2596" s="5">
        <v>2</v>
      </c>
      <c r="K2596" s="3" t="s">
        <v>7818</v>
      </c>
      <c r="L2596" s="48">
        <v>3.5</v>
      </c>
      <c r="M2596" s="5">
        <v>55</v>
      </c>
      <c r="N2596" s="48">
        <v>1.833</v>
      </c>
      <c r="O2596" s="48">
        <v>23.5185185</v>
      </c>
      <c r="P2596" s="5">
        <v>27</v>
      </c>
      <c r="Q2596" s="3"/>
    </row>
    <row x14ac:dyDescent="0.25" r="2597" customHeight="1" ht="16.5">
      <c r="A2597" s="5">
        <v>7308</v>
      </c>
      <c r="B2597" s="3" t="s">
        <v>1292</v>
      </c>
      <c r="C2597" s="3" t="s">
        <v>1293</v>
      </c>
      <c r="D2597" s="5">
        <v>15</v>
      </c>
      <c r="E2597" s="3" t="s">
        <v>82</v>
      </c>
      <c r="F2597" s="5">
        <v>2</v>
      </c>
      <c r="G2597" s="5">
        <v>2</v>
      </c>
      <c r="H2597" s="3" t="s">
        <v>4</v>
      </c>
      <c r="I2597" s="3" t="s">
        <v>5</v>
      </c>
      <c r="J2597" s="5">
        <v>2</v>
      </c>
      <c r="K2597" s="3" t="s">
        <v>928</v>
      </c>
      <c r="L2597" s="48">
        <v>3.5</v>
      </c>
      <c r="M2597" s="5">
        <v>69</v>
      </c>
      <c r="N2597" s="48">
        <v>1.797</v>
      </c>
      <c r="O2597" s="48">
        <v>39.1025641</v>
      </c>
      <c r="P2597" s="5">
        <v>25</v>
      </c>
      <c r="Q2597" s="3"/>
    </row>
    <row x14ac:dyDescent="0.25" r="2598" customHeight="1" ht="16.5">
      <c r="A2598" s="5">
        <v>7339</v>
      </c>
      <c r="B2598" s="3" t="s">
        <v>7819</v>
      </c>
      <c r="C2598" s="3" t="s">
        <v>7820</v>
      </c>
      <c r="D2598" s="5">
        <v>15</v>
      </c>
      <c r="E2598" s="3" t="s">
        <v>82</v>
      </c>
      <c r="F2598" s="5">
        <v>6</v>
      </c>
      <c r="G2598" s="5">
        <v>30</v>
      </c>
      <c r="H2598" s="3" t="s">
        <v>5</v>
      </c>
      <c r="I2598" s="3" t="s">
        <v>5</v>
      </c>
      <c r="J2598" s="55"/>
      <c r="K2598" s="3"/>
      <c r="L2598" s="48">
        <v>3.5</v>
      </c>
      <c r="M2598" s="5">
        <v>53</v>
      </c>
      <c r="N2598" s="48">
        <v>2.832</v>
      </c>
      <c r="O2598" s="48">
        <v>50.6578947</v>
      </c>
      <c r="P2598" s="5">
        <v>23</v>
      </c>
      <c r="Q2598" s="3"/>
    </row>
    <row x14ac:dyDescent="0.25" r="2599" customHeight="1" ht="16.5">
      <c r="A2599" s="5">
        <v>7357</v>
      </c>
      <c r="B2599" s="3" t="s">
        <v>1247</v>
      </c>
      <c r="C2599" s="3" t="s">
        <v>1248</v>
      </c>
      <c r="D2599" s="5">
        <v>17</v>
      </c>
      <c r="E2599" s="3" t="s">
        <v>311</v>
      </c>
      <c r="F2599" s="5">
        <v>7</v>
      </c>
      <c r="G2599" s="5">
        <v>6</v>
      </c>
      <c r="H2599" s="3" t="s">
        <v>5</v>
      </c>
      <c r="I2599" s="3" t="s">
        <v>5</v>
      </c>
      <c r="J2599" s="5">
        <v>2</v>
      </c>
      <c r="K2599" s="3" t="s">
        <v>1249</v>
      </c>
      <c r="L2599" s="48">
        <v>2.7</v>
      </c>
      <c r="M2599" s="5">
        <v>53</v>
      </c>
      <c r="N2599" s="48">
        <v>1.759</v>
      </c>
      <c r="O2599" s="48">
        <v>60.9375</v>
      </c>
      <c r="P2599" s="5">
        <v>31</v>
      </c>
      <c r="Q2599" s="3"/>
    </row>
    <row x14ac:dyDescent="0.25" r="2600" customHeight="1" ht="16.5">
      <c r="A2600" s="5">
        <v>7382</v>
      </c>
      <c r="B2600" s="3" t="s">
        <v>7821</v>
      </c>
      <c r="C2600" s="3" t="s">
        <v>7822</v>
      </c>
      <c r="D2600" s="5">
        <v>16</v>
      </c>
      <c r="E2600" s="3" t="s">
        <v>55</v>
      </c>
      <c r="F2600" s="5">
        <v>7</v>
      </c>
      <c r="G2600" s="5">
        <v>7</v>
      </c>
      <c r="H2600" s="3" t="s">
        <v>5</v>
      </c>
      <c r="I2600" s="3" t="s">
        <v>5</v>
      </c>
      <c r="J2600" s="55"/>
      <c r="K2600" s="3"/>
      <c r="L2600" s="48">
        <v>2.6</v>
      </c>
      <c r="M2600" s="5">
        <v>62</v>
      </c>
      <c r="N2600" s="48">
        <v>1.859</v>
      </c>
      <c r="O2600" s="48">
        <v>46.1832061</v>
      </c>
      <c r="P2600" s="5">
        <v>24</v>
      </c>
      <c r="Q2600" s="3"/>
    </row>
    <row x14ac:dyDescent="0.25" r="2601" customHeight="1" ht="16.5">
      <c r="A2601" s="5">
        <v>7466</v>
      </c>
      <c r="B2601" s="3" t="s">
        <v>7823</v>
      </c>
      <c r="C2601" s="3" t="s">
        <v>7824</v>
      </c>
      <c r="D2601" s="5">
        <v>16</v>
      </c>
      <c r="E2601" s="3" t="s">
        <v>55</v>
      </c>
      <c r="F2601" s="5">
        <v>15</v>
      </c>
      <c r="G2601" s="5">
        <v>15</v>
      </c>
      <c r="H2601" s="3" t="s">
        <v>4</v>
      </c>
      <c r="I2601" s="3" t="s">
        <v>5</v>
      </c>
      <c r="J2601" s="5">
        <v>2</v>
      </c>
      <c r="K2601" s="3" t="s">
        <v>7825</v>
      </c>
      <c r="L2601" s="48">
        <v>3.3</v>
      </c>
      <c r="M2601" s="5">
        <v>72</v>
      </c>
      <c r="N2601" s="48">
        <v>1.614</v>
      </c>
      <c r="O2601" s="48">
        <v>42.578125</v>
      </c>
      <c r="P2601" s="5">
        <v>27</v>
      </c>
      <c r="Q2601" s="3"/>
    </row>
    <row x14ac:dyDescent="0.25" r="2602" customHeight="1" ht="16.5">
      <c r="A2602" s="5">
        <v>7493</v>
      </c>
      <c r="B2602" s="3" t="s">
        <v>7826</v>
      </c>
      <c r="C2602" s="3" t="s">
        <v>7827</v>
      </c>
      <c r="D2602" s="5">
        <v>9</v>
      </c>
      <c r="E2602" s="3" t="s">
        <v>120</v>
      </c>
      <c r="F2602" s="5">
        <v>5</v>
      </c>
      <c r="G2602" s="5">
        <v>9</v>
      </c>
      <c r="H2602" s="3" t="s">
        <v>6</v>
      </c>
      <c r="I2602" s="3" t="s">
        <v>5</v>
      </c>
      <c r="J2602" s="5">
        <v>3</v>
      </c>
      <c r="K2602" s="3" t="s">
        <v>7828</v>
      </c>
      <c r="L2602" s="48">
        <v>4.4</v>
      </c>
      <c r="M2602" s="5">
        <v>41</v>
      </c>
      <c r="N2602" s="48">
        <v>2.717</v>
      </c>
      <c r="O2602" s="48">
        <v>33.8607595</v>
      </c>
      <c r="P2602" s="5">
        <v>29</v>
      </c>
      <c r="Q2602" s="3"/>
    </row>
    <row x14ac:dyDescent="0.25" r="2603" customHeight="1" ht="16.5">
      <c r="A2603" s="5">
        <v>7515</v>
      </c>
      <c r="B2603" s="3" t="s">
        <v>7829</v>
      </c>
      <c r="C2603" s="3" t="s">
        <v>7830</v>
      </c>
      <c r="D2603" s="5">
        <v>6</v>
      </c>
      <c r="E2603" s="3" t="s">
        <v>56</v>
      </c>
      <c r="F2603" s="5">
        <v>1</v>
      </c>
      <c r="G2603" s="5">
        <v>1</v>
      </c>
      <c r="H2603" s="3" t="s">
        <v>5</v>
      </c>
      <c r="I2603" s="3" t="s">
        <v>5</v>
      </c>
      <c r="J2603" s="5">
        <v>2</v>
      </c>
      <c r="K2603" s="3" t="s">
        <v>4414</v>
      </c>
      <c r="L2603" s="48">
        <v>2.8</v>
      </c>
      <c r="M2603" s="5">
        <v>52</v>
      </c>
      <c r="N2603" s="48">
        <v>1.831</v>
      </c>
      <c r="O2603" s="48">
        <v>26.9230769</v>
      </c>
      <c r="P2603" s="7"/>
      <c r="Q2603" s="3"/>
    </row>
    <row x14ac:dyDescent="0.25" r="2604" customHeight="1" ht="16.5">
      <c r="A2604" s="5">
        <v>7517</v>
      </c>
      <c r="B2604" s="3" t="s">
        <v>7831</v>
      </c>
      <c r="C2604" s="3" t="s">
        <v>7832</v>
      </c>
      <c r="D2604" s="5">
        <v>15</v>
      </c>
      <c r="E2604" s="3" t="s">
        <v>82</v>
      </c>
      <c r="F2604" s="5">
        <v>10</v>
      </c>
      <c r="G2604" s="5">
        <v>35</v>
      </c>
      <c r="H2604" s="3" t="s">
        <v>5</v>
      </c>
      <c r="I2604" s="3" t="s">
        <v>5</v>
      </c>
      <c r="J2604" s="5">
        <v>2</v>
      </c>
      <c r="K2604" s="3" t="s">
        <v>7833</v>
      </c>
      <c r="L2604" s="48">
        <v>2.9</v>
      </c>
      <c r="M2604" s="5">
        <v>60</v>
      </c>
      <c r="N2604" s="48">
        <v>1.843</v>
      </c>
      <c r="O2604" s="48">
        <v>38.2352941</v>
      </c>
      <c r="P2604" s="5">
        <v>31</v>
      </c>
      <c r="Q2604" s="3"/>
    </row>
    <row x14ac:dyDescent="0.25" r="2605" customHeight="1" ht="16.5">
      <c r="A2605" s="5">
        <v>7518</v>
      </c>
      <c r="B2605" s="3" t="s">
        <v>7834</v>
      </c>
      <c r="C2605" s="3" t="s">
        <v>7835</v>
      </c>
      <c r="D2605" s="5">
        <v>16</v>
      </c>
      <c r="E2605" s="3" t="s">
        <v>55</v>
      </c>
      <c r="F2605" s="5">
        <v>19</v>
      </c>
      <c r="G2605" s="5">
        <v>19</v>
      </c>
      <c r="H2605" s="3" t="s">
        <v>4</v>
      </c>
      <c r="I2605" s="3" t="s">
        <v>5</v>
      </c>
      <c r="J2605" s="5">
        <v>3</v>
      </c>
      <c r="K2605" s="3" t="s">
        <v>7836</v>
      </c>
      <c r="L2605" s="48">
        <v>3.4</v>
      </c>
      <c r="M2605" s="5">
        <v>68</v>
      </c>
      <c r="N2605" s="48">
        <v>1.868</v>
      </c>
      <c r="O2605" s="48">
        <v>37.195122</v>
      </c>
      <c r="P2605" s="5">
        <v>40</v>
      </c>
      <c r="Q2605" s="3"/>
    </row>
    <row x14ac:dyDescent="0.25" r="2606" customHeight="1" ht="16.5">
      <c r="A2606" s="5">
        <v>7542</v>
      </c>
      <c r="B2606" s="3" t="s">
        <v>7837</v>
      </c>
      <c r="C2606" s="3" t="s">
        <v>7838</v>
      </c>
      <c r="D2606" s="5">
        <v>16</v>
      </c>
      <c r="E2606" s="3" t="s">
        <v>55</v>
      </c>
      <c r="F2606" s="5">
        <v>1</v>
      </c>
      <c r="G2606" s="5">
        <v>1</v>
      </c>
      <c r="H2606" s="3" t="s">
        <v>5</v>
      </c>
      <c r="I2606" s="3" t="s">
        <v>5</v>
      </c>
      <c r="J2606" s="5">
        <v>2</v>
      </c>
      <c r="K2606" s="3" t="s">
        <v>7839</v>
      </c>
      <c r="L2606" s="48">
        <v>2.2</v>
      </c>
      <c r="M2606" s="5">
        <v>55</v>
      </c>
      <c r="N2606" s="48">
        <v>1.321</v>
      </c>
      <c r="O2606" s="48">
        <v>29.5698925</v>
      </c>
      <c r="P2606" s="5">
        <v>21</v>
      </c>
      <c r="Q2606" s="3"/>
    </row>
    <row x14ac:dyDescent="0.25" r="2607" customHeight="1" ht="16.5">
      <c r="A2607" s="5">
        <v>7557</v>
      </c>
      <c r="B2607" s="3" t="s">
        <v>7840</v>
      </c>
      <c r="C2607" s="3" t="s">
        <v>7841</v>
      </c>
      <c r="D2607" s="5">
        <v>16</v>
      </c>
      <c r="E2607" s="3" t="s">
        <v>55</v>
      </c>
      <c r="F2607" s="5">
        <v>10</v>
      </c>
      <c r="G2607" s="5">
        <v>10</v>
      </c>
      <c r="H2607" s="3" t="s">
        <v>4</v>
      </c>
      <c r="I2607" s="3" t="s">
        <v>5</v>
      </c>
      <c r="J2607" s="5">
        <v>2</v>
      </c>
      <c r="K2607" s="3" t="s">
        <v>7842</v>
      </c>
      <c r="L2607" s="48">
        <v>3.6</v>
      </c>
      <c r="M2607" s="5">
        <v>68</v>
      </c>
      <c r="N2607" s="48">
        <v>1.694</v>
      </c>
      <c r="O2607" s="48">
        <v>33.1168831</v>
      </c>
      <c r="P2607" s="5">
        <v>20</v>
      </c>
      <c r="Q2607" s="3"/>
    </row>
    <row x14ac:dyDescent="0.25" r="2608" customHeight="1" ht="16.5">
      <c r="A2608" s="5">
        <v>7585</v>
      </c>
      <c r="B2608" s="3" t="s">
        <v>1074</v>
      </c>
      <c r="C2608" s="3" t="s">
        <v>1075</v>
      </c>
      <c r="D2608" s="5">
        <v>18</v>
      </c>
      <c r="E2608" s="3" t="s">
        <v>196</v>
      </c>
      <c r="F2608" s="5">
        <v>19</v>
      </c>
      <c r="G2608" s="5">
        <v>28</v>
      </c>
      <c r="H2608" s="3" t="s">
        <v>5</v>
      </c>
      <c r="I2608" s="3" t="s">
        <v>5</v>
      </c>
      <c r="J2608" s="5">
        <v>2</v>
      </c>
      <c r="K2608" s="3" t="s">
        <v>1076</v>
      </c>
      <c r="L2608" s="48">
        <v>2.5</v>
      </c>
      <c r="M2608" s="5">
        <v>60</v>
      </c>
      <c r="N2608" s="48">
        <v>1.373</v>
      </c>
      <c r="O2608" s="48">
        <v>26.2820513</v>
      </c>
      <c r="P2608" s="5">
        <v>22</v>
      </c>
      <c r="Q2608" s="3"/>
    </row>
    <row x14ac:dyDescent="0.25" r="2609" customHeight="1" ht="16.5">
      <c r="A2609" s="5">
        <v>7649</v>
      </c>
      <c r="B2609" s="3" t="s">
        <v>7843</v>
      </c>
      <c r="C2609" s="3" t="s">
        <v>7844</v>
      </c>
      <c r="D2609" s="5">
        <v>16</v>
      </c>
      <c r="E2609" s="3" t="s">
        <v>55</v>
      </c>
      <c r="F2609" s="5">
        <v>1</v>
      </c>
      <c r="G2609" s="5">
        <v>1</v>
      </c>
      <c r="H2609" s="3" t="s">
        <v>5</v>
      </c>
      <c r="I2609" s="3" t="s">
        <v>5</v>
      </c>
      <c r="J2609" s="55"/>
      <c r="K2609" s="3"/>
      <c r="L2609" s="48">
        <v>0.9</v>
      </c>
      <c r="M2609" s="5">
        <v>56</v>
      </c>
      <c r="N2609" s="48">
        <v>1.533</v>
      </c>
      <c r="O2609" s="48">
        <v>45.1515152</v>
      </c>
      <c r="P2609" s="5">
        <v>13</v>
      </c>
      <c r="Q2609" s="3"/>
    </row>
    <row x14ac:dyDescent="0.25" r="2610" customHeight="1" ht="16.5">
      <c r="A2610" s="5">
        <v>7746</v>
      </c>
      <c r="B2610" s="3" t="s">
        <v>941</v>
      </c>
      <c r="C2610" s="3" t="s">
        <v>942</v>
      </c>
      <c r="D2610" s="5">
        <v>15</v>
      </c>
      <c r="E2610" s="3" t="s">
        <v>82</v>
      </c>
      <c r="F2610" s="5">
        <v>18</v>
      </c>
      <c r="G2610" s="5">
        <v>25</v>
      </c>
      <c r="H2610" s="3" t="s">
        <v>3</v>
      </c>
      <c r="I2610" s="3" t="s">
        <v>5</v>
      </c>
      <c r="J2610" s="5">
        <v>3</v>
      </c>
      <c r="K2610" s="3" t="s">
        <v>943</v>
      </c>
      <c r="L2610" s="48">
        <v>2.2</v>
      </c>
      <c r="M2610" s="5">
        <v>81</v>
      </c>
      <c r="N2610" s="48">
        <v>1.375</v>
      </c>
      <c r="O2610" s="48">
        <v>14.1304348</v>
      </c>
      <c r="P2610" s="5">
        <v>30</v>
      </c>
      <c r="Q2610" s="3"/>
    </row>
    <row x14ac:dyDescent="0.25" r="2611" customHeight="1" ht="16.5">
      <c r="A2611" s="5">
        <v>7761</v>
      </c>
      <c r="B2611" s="3" t="s">
        <v>7845</v>
      </c>
      <c r="C2611" s="3" t="s">
        <v>7846</v>
      </c>
      <c r="D2611" s="5">
        <v>15</v>
      </c>
      <c r="E2611" s="3" t="s">
        <v>82</v>
      </c>
      <c r="F2611" s="5">
        <v>5</v>
      </c>
      <c r="G2611" s="5">
        <v>11</v>
      </c>
      <c r="H2611" s="3" t="s">
        <v>5</v>
      </c>
      <c r="I2611" s="3" t="s">
        <v>5</v>
      </c>
      <c r="J2611" s="55"/>
      <c r="K2611" s="3"/>
      <c r="L2611" s="48">
        <v>2.4</v>
      </c>
      <c r="M2611" s="5">
        <v>52</v>
      </c>
      <c r="N2611" s="48">
        <v>1.977</v>
      </c>
      <c r="O2611" s="48">
        <v>44.8529412</v>
      </c>
      <c r="P2611" s="5">
        <v>26</v>
      </c>
      <c r="Q2611" s="3"/>
    </row>
    <row x14ac:dyDescent="0.25" r="2612" customHeight="1" ht="16.5">
      <c r="A2612" s="5">
        <v>8086</v>
      </c>
      <c r="B2612" s="3" t="s">
        <v>7847</v>
      </c>
      <c r="C2612" s="3" t="s">
        <v>7848</v>
      </c>
      <c r="D2612" s="5">
        <v>24</v>
      </c>
      <c r="E2612" s="3" t="s">
        <v>281</v>
      </c>
      <c r="F2612" s="5">
        <v>1</v>
      </c>
      <c r="G2612" s="5">
        <v>69</v>
      </c>
      <c r="H2612" s="3" t="s">
        <v>5</v>
      </c>
      <c r="I2612" s="3" t="s">
        <v>5</v>
      </c>
      <c r="J2612" s="55"/>
      <c r="K2612" s="3"/>
      <c r="L2612" s="48">
        <v>1.3</v>
      </c>
      <c r="M2612" s="5">
        <v>60</v>
      </c>
      <c r="N2612" s="48">
        <v>0.696</v>
      </c>
      <c r="O2612" s="48">
        <v>32.7464789</v>
      </c>
      <c r="P2612" s="5">
        <v>12</v>
      </c>
      <c r="Q2612" s="3"/>
    </row>
    <row x14ac:dyDescent="0.25" r="2613" customHeight="1" ht="16.5">
      <c r="A2613" s="5">
        <v>8141</v>
      </c>
      <c r="B2613" s="3" t="s">
        <v>7849</v>
      </c>
      <c r="C2613" s="3" t="s">
        <v>7850</v>
      </c>
      <c r="D2613" s="5">
        <v>16</v>
      </c>
      <c r="E2613" s="3" t="s">
        <v>55</v>
      </c>
      <c r="F2613" s="5">
        <v>40</v>
      </c>
      <c r="G2613" s="5">
        <v>40</v>
      </c>
      <c r="H2613" s="3" t="s">
        <v>5</v>
      </c>
      <c r="I2613" s="3" t="s">
        <v>5</v>
      </c>
      <c r="J2613" s="5">
        <v>2</v>
      </c>
      <c r="K2613" s="3" t="s">
        <v>7851</v>
      </c>
      <c r="L2613" s="48">
        <v>2.6</v>
      </c>
      <c r="M2613" s="5">
        <v>58</v>
      </c>
      <c r="N2613" s="48">
        <v>2.05</v>
      </c>
      <c r="O2613" s="48">
        <v>45.5128205</v>
      </c>
      <c r="P2613" s="5">
        <v>27</v>
      </c>
      <c r="Q2613" s="3"/>
    </row>
    <row x14ac:dyDescent="0.25" r="2614" customHeight="1" ht="16.5">
      <c r="A2614" s="5">
        <v>8225</v>
      </c>
      <c r="B2614" s="3" t="s">
        <v>7852</v>
      </c>
      <c r="C2614" s="3" t="s">
        <v>7853</v>
      </c>
      <c r="D2614" s="5">
        <v>21</v>
      </c>
      <c r="E2614" s="3" t="s">
        <v>60</v>
      </c>
      <c r="F2614" s="5">
        <v>2</v>
      </c>
      <c r="G2614" s="5">
        <v>6</v>
      </c>
      <c r="H2614" s="3" t="s">
        <v>5</v>
      </c>
      <c r="I2614" s="3" t="s">
        <v>5</v>
      </c>
      <c r="J2614" s="5">
        <v>2</v>
      </c>
      <c r="K2614" s="3" t="s">
        <v>7854</v>
      </c>
      <c r="L2614" s="48">
        <v>2.1</v>
      </c>
      <c r="M2614" s="5">
        <v>61</v>
      </c>
      <c r="N2614" s="48">
        <v>1.177</v>
      </c>
      <c r="O2614" s="48">
        <v>16.026</v>
      </c>
      <c r="P2614" s="5">
        <v>17</v>
      </c>
      <c r="Q2614" s="3"/>
    </row>
    <row x14ac:dyDescent="0.25" r="2615" customHeight="1" ht="16.5">
      <c r="A2615" s="5">
        <v>8279</v>
      </c>
      <c r="B2615" s="3" t="s">
        <v>7855</v>
      </c>
      <c r="C2615" s="3" t="s">
        <v>7856</v>
      </c>
      <c r="D2615" s="5">
        <v>16</v>
      </c>
      <c r="E2615" s="3" t="s">
        <v>55</v>
      </c>
      <c r="F2615" s="5">
        <v>4</v>
      </c>
      <c r="G2615" s="5">
        <v>4</v>
      </c>
      <c r="H2615" s="3" t="s">
        <v>5</v>
      </c>
      <c r="I2615" s="3" t="s">
        <v>5</v>
      </c>
      <c r="J2615" s="55"/>
      <c r="K2615" s="3"/>
      <c r="L2615" s="48">
        <v>2.6</v>
      </c>
      <c r="M2615" s="5">
        <v>51</v>
      </c>
      <c r="N2615" s="13"/>
      <c r="O2615" s="13"/>
      <c r="P2615" s="5">
        <v>17</v>
      </c>
      <c r="Q2615" s="3"/>
    </row>
    <row x14ac:dyDescent="0.25" r="2616" customHeight="1" ht="16.5">
      <c r="A2616" s="5">
        <v>8301</v>
      </c>
      <c r="B2616" s="3" t="s">
        <v>7857</v>
      </c>
      <c r="C2616" s="3" t="s">
        <v>7858</v>
      </c>
      <c r="D2616" s="5">
        <v>45</v>
      </c>
      <c r="E2616" s="3" t="s">
        <v>324</v>
      </c>
      <c r="F2616" s="5">
        <v>1</v>
      </c>
      <c r="G2616" s="5">
        <v>4</v>
      </c>
      <c r="H2616" s="3" t="s">
        <v>4</v>
      </c>
      <c r="I2616" s="3" t="s">
        <v>5</v>
      </c>
      <c r="J2616" s="5">
        <v>2</v>
      </c>
      <c r="K2616" s="3" t="s">
        <v>7859</v>
      </c>
      <c r="L2616" s="13"/>
      <c r="M2616" s="7"/>
      <c r="N2616" s="13"/>
      <c r="O2616" s="13"/>
      <c r="P2616" s="5">
        <v>7</v>
      </c>
      <c r="Q2616" s="3"/>
    </row>
    <row x14ac:dyDescent="0.25" r="2617" customHeight="1" ht="16.5">
      <c r="A2617" s="5">
        <v>8312</v>
      </c>
      <c r="B2617" s="3" t="s">
        <v>7860</v>
      </c>
      <c r="C2617" s="3" t="s">
        <v>7861</v>
      </c>
      <c r="D2617" s="5">
        <v>17</v>
      </c>
      <c r="E2617" s="3" t="s">
        <v>311</v>
      </c>
      <c r="F2617" s="5">
        <v>4</v>
      </c>
      <c r="G2617" s="5">
        <v>45</v>
      </c>
      <c r="H2617" s="3" t="s">
        <v>5</v>
      </c>
      <c r="I2617" s="3" t="s">
        <v>5</v>
      </c>
      <c r="J2617" s="55"/>
      <c r="K2617" s="3"/>
      <c r="L2617" s="48">
        <v>2.1</v>
      </c>
      <c r="M2617" s="5">
        <v>57</v>
      </c>
      <c r="N2617" s="48">
        <v>1.798</v>
      </c>
      <c r="O2617" s="48">
        <v>44.047619</v>
      </c>
      <c r="P2617" s="5">
        <v>25</v>
      </c>
      <c r="Q2617" s="3"/>
    </row>
    <row x14ac:dyDescent="0.25" r="2618" customHeight="1" ht="16.5">
      <c r="A2618" s="5">
        <v>8314</v>
      </c>
      <c r="B2618" s="3" t="s">
        <v>750</v>
      </c>
      <c r="C2618" s="3" t="s">
        <v>751</v>
      </c>
      <c r="D2618" s="5">
        <v>17</v>
      </c>
      <c r="E2618" s="3" t="s">
        <v>311</v>
      </c>
      <c r="F2618" s="5">
        <v>7</v>
      </c>
      <c r="G2618" s="5">
        <v>6</v>
      </c>
      <c r="H2618" s="3" t="s">
        <v>5</v>
      </c>
      <c r="I2618" s="3" t="s">
        <v>5</v>
      </c>
      <c r="J2618" s="5">
        <v>2</v>
      </c>
      <c r="K2618" s="3" t="s">
        <v>752</v>
      </c>
      <c r="L2618" s="48">
        <v>2.6</v>
      </c>
      <c r="M2618" s="5">
        <v>51</v>
      </c>
      <c r="N2618" s="48">
        <v>1.618</v>
      </c>
      <c r="O2618" s="48">
        <v>38.4146341</v>
      </c>
      <c r="P2618" s="5">
        <v>31</v>
      </c>
      <c r="Q2618" s="3"/>
    </row>
    <row x14ac:dyDescent="0.25" r="2619" customHeight="1" ht="16.5">
      <c r="A2619" s="5">
        <v>8349</v>
      </c>
      <c r="B2619" s="3" t="s">
        <v>7862</v>
      </c>
      <c r="C2619" s="3" t="s">
        <v>7863</v>
      </c>
      <c r="D2619" s="5">
        <v>4</v>
      </c>
      <c r="E2619" s="3" t="s">
        <v>243</v>
      </c>
      <c r="F2619" s="5">
        <v>2</v>
      </c>
      <c r="G2619" s="5">
        <v>35</v>
      </c>
      <c r="H2619" s="3" t="s">
        <v>5</v>
      </c>
      <c r="I2619" s="3" t="s">
        <v>5</v>
      </c>
      <c r="J2619" s="5">
        <v>3</v>
      </c>
      <c r="K2619" s="3" t="s">
        <v>7864</v>
      </c>
      <c r="L2619" s="5">
        <v>2</v>
      </c>
      <c r="M2619" s="5">
        <v>58</v>
      </c>
      <c r="N2619" s="13"/>
      <c r="O2619" s="13"/>
      <c r="P2619" s="5">
        <v>22</v>
      </c>
      <c r="Q2619" s="3"/>
    </row>
    <row x14ac:dyDescent="0.25" r="2620" customHeight="1" ht="16.5">
      <c r="A2620" s="5">
        <v>8494</v>
      </c>
      <c r="B2620" s="3" t="s">
        <v>7865</v>
      </c>
      <c r="C2620" s="3" t="s">
        <v>7866</v>
      </c>
      <c r="D2620" s="5">
        <v>6</v>
      </c>
      <c r="E2620" s="3" t="s">
        <v>56</v>
      </c>
      <c r="F2620" s="5">
        <v>16</v>
      </c>
      <c r="G2620" s="5">
        <v>101</v>
      </c>
      <c r="H2620" s="3" t="s">
        <v>5</v>
      </c>
      <c r="I2620" s="3" t="s">
        <v>5</v>
      </c>
      <c r="J2620" s="5">
        <v>3</v>
      </c>
      <c r="K2620" s="3" t="s">
        <v>7867</v>
      </c>
      <c r="L2620" s="48">
        <v>4.8</v>
      </c>
      <c r="M2620" s="5">
        <v>60</v>
      </c>
      <c r="N2620" s="48">
        <v>2.984</v>
      </c>
      <c r="O2620" s="48">
        <v>53.3898305</v>
      </c>
      <c r="P2620" s="5">
        <v>56</v>
      </c>
      <c r="Q2620" s="3"/>
    </row>
    <row x14ac:dyDescent="0.25" r="2621" customHeight="1" ht="16.5">
      <c r="A2621" s="5">
        <v>8557</v>
      </c>
      <c r="B2621" s="3" t="s">
        <v>7868</v>
      </c>
      <c r="C2621" s="3" t="s">
        <v>7869</v>
      </c>
      <c r="D2621" s="5">
        <v>22</v>
      </c>
      <c r="E2621" s="3" t="s">
        <v>75</v>
      </c>
      <c r="F2621" s="5">
        <v>1</v>
      </c>
      <c r="G2621" s="5">
        <v>6</v>
      </c>
      <c r="H2621" s="3" t="s">
        <v>4</v>
      </c>
      <c r="I2621" s="3" t="s">
        <v>5</v>
      </c>
      <c r="J2621" s="55"/>
      <c r="K2621" s="3"/>
      <c r="L2621" s="48">
        <v>3.2</v>
      </c>
      <c r="M2621" s="5">
        <v>80</v>
      </c>
      <c r="N2621" s="48">
        <v>1.485</v>
      </c>
      <c r="O2621" s="48">
        <v>29.1366906</v>
      </c>
      <c r="P2621" s="5">
        <v>23</v>
      </c>
      <c r="Q2621" s="3"/>
    </row>
    <row x14ac:dyDescent="0.25" r="2622" customHeight="1" ht="16.5">
      <c r="A2622" s="5">
        <v>8589</v>
      </c>
      <c r="B2622" s="3" t="s">
        <v>7870</v>
      </c>
      <c r="C2622" s="3" t="s">
        <v>7871</v>
      </c>
      <c r="D2622" s="5">
        <v>15</v>
      </c>
      <c r="E2622" s="3" t="s">
        <v>82</v>
      </c>
      <c r="F2622" s="5">
        <v>3</v>
      </c>
      <c r="G2622" s="5">
        <v>5</v>
      </c>
      <c r="H2622" s="3" t="s">
        <v>4</v>
      </c>
      <c r="I2622" s="3" t="s">
        <v>5</v>
      </c>
      <c r="J2622" s="55"/>
      <c r="K2622" s="3"/>
      <c r="L2622" s="48">
        <v>2.5</v>
      </c>
      <c r="M2622" s="5">
        <v>64</v>
      </c>
      <c r="N2622" s="48">
        <v>1.436</v>
      </c>
      <c r="O2622" s="48">
        <v>36.9047619</v>
      </c>
      <c r="P2622" s="5">
        <v>24</v>
      </c>
      <c r="Q2622" s="3"/>
    </row>
    <row x14ac:dyDescent="0.25" r="2623" customHeight="1" ht="16.5">
      <c r="A2623" s="5">
        <v>8625</v>
      </c>
      <c r="B2623" s="3" t="s">
        <v>7872</v>
      </c>
      <c r="C2623" s="3" t="s">
        <v>7873</v>
      </c>
      <c r="D2623" s="5">
        <v>15</v>
      </c>
      <c r="E2623" s="3" t="s">
        <v>82</v>
      </c>
      <c r="F2623" s="5">
        <v>3</v>
      </c>
      <c r="G2623" s="5">
        <v>4</v>
      </c>
      <c r="H2623" s="3" t="s">
        <v>5</v>
      </c>
      <c r="I2623" s="3" t="s">
        <v>5</v>
      </c>
      <c r="J2623" s="55"/>
      <c r="K2623" s="3"/>
      <c r="L2623" s="48">
        <v>2.4</v>
      </c>
      <c r="M2623" s="5">
        <v>62</v>
      </c>
      <c r="N2623" s="48">
        <v>1.645</v>
      </c>
      <c r="O2623" s="48">
        <v>40.2380952</v>
      </c>
      <c r="P2623" s="5">
        <v>16</v>
      </c>
      <c r="Q2623" s="3"/>
    </row>
    <row x14ac:dyDescent="0.25" r="2624" customHeight="1" ht="16.5">
      <c r="A2624" s="5">
        <v>8647</v>
      </c>
      <c r="B2624" s="3" t="s">
        <v>7874</v>
      </c>
      <c r="C2624" s="3" t="s">
        <v>7875</v>
      </c>
      <c r="D2624" s="5">
        <v>15</v>
      </c>
      <c r="E2624" s="3" t="s">
        <v>82</v>
      </c>
      <c r="F2624" s="5">
        <v>2</v>
      </c>
      <c r="G2624" s="5">
        <v>6</v>
      </c>
      <c r="H2624" s="3" t="s">
        <v>5</v>
      </c>
      <c r="I2624" s="3" t="s">
        <v>5</v>
      </c>
      <c r="J2624" s="55"/>
      <c r="K2624" s="3"/>
      <c r="L2624" s="48">
        <v>2.4</v>
      </c>
      <c r="M2624" s="5">
        <v>60</v>
      </c>
      <c r="N2624" s="48">
        <v>1.51</v>
      </c>
      <c r="O2624" s="48">
        <v>39.2857143</v>
      </c>
      <c r="P2624" s="5">
        <v>23</v>
      </c>
      <c r="Q2624" s="3"/>
    </row>
    <row x14ac:dyDescent="0.25" r="2625" customHeight="1" ht="16.5">
      <c r="A2625" s="5">
        <v>9230</v>
      </c>
      <c r="B2625" s="3" t="s">
        <v>7876</v>
      </c>
      <c r="C2625" s="3" t="s">
        <v>7877</v>
      </c>
      <c r="D2625" s="5">
        <v>16</v>
      </c>
      <c r="E2625" s="3" t="s">
        <v>55</v>
      </c>
      <c r="F2625" s="5">
        <v>3</v>
      </c>
      <c r="G2625" s="5">
        <v>3</v>
      </c>
      <c r="H2625" s="3" t="s">
        <v>4</v>
      </c>
      <c r="I2625" s="3" t="s">
        <v>5</v>
      </c>
      <c r="J2625" s="5">
        <v>2</v>
      </c>
      <c r="K2625" s="3" t="s">
        <v>7878</v>
      </c>
      <c r="L2625" s="48">
        <v>3.7</v>
      </c>
      <c r="M2625" s="5">
        <v>70</v>
      </c>
      <c r="N2625" s="48">
        <v>2.053</v>
      </c>
      <c r="O2625" s="48">
        <v>43.9849624</v>
      </c>
      <c r="P2625" s="5">
        <v>36</v>
      </c>
      <c r="Q2625" s="3"/>
    </row>
    <row x14ac:dyDescent="0.25" r="2626" customHeight="1" ht="16.5">
      <c r="A2626" s="5">
        <v>9274</v>
      </c>
      <c r="B2626" s="3" t="s">
        <v>7879</v>
      </c>
      <c r="C2626" s="3" t="s">
        <v>7880</v>
      </c>
      <c r="D2626" s="5">
        <v>16</v>
      </c>
      <c r="E2626" s="3" t="s">
        <v>55</v>
      </c>
      <c r="F2626" s="5">
        <v>44</v>
      </c>
      <c r="G2626" s="5">
        <v>44</v>
      </c>
      <c r="H2626" s="3" t="s">
        <v>4</v>
      </c>
      <c r="I2626" s="3" t="s">
        <v>5</v>
      </c>
      <c r="J2626" s="5">
        <v>3</v>
      </c>
      <c r="K2626" s="3" t="s">
        <v>7881</v>
      </c>
      <c r="L2626" s="48">
        <v>4.5</v>
      </c>
      <c r="M2626" s="5">
        <v>67</v>
      </c>
      <c r="N2626" s="48">
        <v>2.499</v>
      </c>
      <c r="O2626" s="48">
        <v>41.3978495</v>
      </c>
      <c r="P2626" s="5">
        <v>38</v>
      </c>
      <c r="Q2626" s="3"/>
    </row>
    <row x14ac:dyDescent="0.25" r="2627" customHeight="1" ht="16.5">
      <c r="A2627" s="5">
        <v>9310</v>
      </c>
      <c r="B2627" s="3" t="s">
        <v>7882</v>
      </c>
      <c r="C2627" s="3" t="s">
        <v>7883</v>
      </c>
      <c r="D2627" s="5">
        <v>16</v>
      </c>
      <c r="E2627" s="3" t="s">
        <v>55</v>
      </c>
      <c r="F2627" s="5">
        <v>1</v>
      </c>
      <c r="G2627" s="5">
        <v>1</v>
      </c>
      <c r="H2627" s="3" t="s">
        <v>3</v>
      </c>
      <c r="I2627" s="3" t="s">
        <v>5</v>
      </c>
      <c r="J2627" s="55"/>
      <c r="K2627" s="3"/>
      <c r="L2627" s="5">
        <v>3</v>
      </c>
      <c r="M2627" s="5">
        <v>84</v>
      </c>
      <c r="N2627" s="48">
        <v>1.256</v>
      </c>
      <c r="O2627" s="48">
        <v>29.1666667</v>
      </c>
      <c r="P2627" s="5">
        <v>26</v>
      </c>
      <c r="Q2627" s="3"/>
    </row>
    <row x14ac:dyDescent="0.25" r="2628" customHeight="1" ht="16.5">
      <c r="A2628" s="5">
        <v>9347</v>
      </c>
      <c r="B2628" s="3" t="s">
        <v>7884</v>
      </c>
      <c r="C2628" s="3" t="s">
        <v>7885</v>
      </c>
      <c r="D2628" s="5">
        <v>8</v>
      </c>
      <c r="E2628" s="3" t="s">
        <v>64</v>
      </c>
      <c r="F2628" s="5">
        <v>1</v>
      </c>
      <c r="G2628" s="5">
        <v>3</v>
      </c>
      <c r="H2628" s="3" t="s">
        <v>5</v>
      </c>
      <c r="I2628" s="3" t="s">
        <v>5</v>
      </c>
      <c r="J2628" s="55"/>
      <c r="K2628" s="3"/>
      <c r="L2628" s="48">
        <v>3.9</v>
      </c>
      <c r="M2628" s="5">
        <v>55</v>
      </c>
      <c r="N2628" s="48">
        <v>1.714</v>
      </c>
      <c r="O2628" s="48">
        <v>18.2692308</v>
      </c>
      <c r="P2628" s="5">
        <v>27</v>
      </c>
      <c r="Q2628" s="3"/>
    </row>
    <row x14ac:dyDescent="0.25" r="2629" customHeight="1" ht="16.5">
      <c r="A2629" s="5">
        <v>9348</v>
      </c>
      <c r="B2629" s="3" t="s">
        <v>7886</v>
      </c>
      <c r="C2629" s="3" t="s">
        <v>7887</v>
      </c>
      <c r="D2629" s="5">
        <v>15</v>
      </c>
      <c r="E2629" s="3" t="s">
        <v>82</v>
      </c>
      <c r="F2629" s="5">
        <v>1</v>
      </c>
      <c r="G2629" s="5">
        <v>3</v>
      </c>
      <c r="H2629" s="3" t="s">
        <v>5</v>
      </c>
      <c r="I2629" s="3" t="s">
        <v>5</v>
      </c>
      <c r="J2629" s="55"/>
      <c r="K2629" s="3"/>
      <c r="L2629" s="48">
        <v>3.8</v>
      </c>
      <c r="M2629" s="5">
        <v>50</v>
      </c>
      <c r="N2629" s="48">
        <v>2.398</v>
      </c>
      <c r="O2629" s="48">
        <v>28.8934426</v>
      </c>
      <c r="P2629" s="7"/>
      <c r="Q2629" s="3"/>
    </row>
    <row x14ac:dyDescent="0.25" r="2630" customHeight="1" ht="16.5">
      <c r="A2630" s="5">
        <v>9363</v>
      </c>
      <c r="B2630" s="3" t="s">
        <v>7888</v>
      </c>
      <c r="C2630" s="3" t="s">
        <v>7889</v>
      </c>
      <c r="D2630" s="5">
        <v>8</v>
      </c>
      <c r="E2630" s="3" t="s">
        <v>64</v>
      </c>
      <c r="F2630" s="5">
        <v>18</v>
      </c>
      <c r="G2630" s="5">
        <v>80</v>
      </c>
      <c r="H2630" s="3" t="s">
        <v>5</v>
      </c>
      <c r="I2630" s="3" t="s">
        <v>5</v>
      </c>
      <c r="J2630" s="5">
        <v>2</v>
      </c>
      <c r="K2630" s="3" t="s">
        <v>7890</v>
      </c>
      <c r="L2630" s="48">
        <v>3.7</v>
      </c>
      <c r="M2630" s="5">
        <v>50</v>
      </c>
      <c r="N2630" s="48">
        <v>1.911</v>
      </c>
      <c r="O2630" s="48">
        <v>35.3658537</v>
      </c>
      <c r="P2630" s="5">
        <v>26</v>
      </c>
      <c r="Q2630" s="3"/>
    </row>
    <row x14ac:dyDescent="0.25" r="2631" customHeight="1" ht="16.5">
      <c r="A2631" s="5">
        <v>9364</v>
      </c>
      <c r="B2631" s="3" t="s">
        <v>7891</v>
      </c>
      <c r="C2631" s="3" t="s">
        <v>7892</v>
      </c>
      <c r="D2631" s="5">
        <v>21</v>
      </c>
      <c r="E2631" s="3" t="s">
        <v>60</v>
      </c>
      <c r="F2631" s="5">
        <v>1</v>
      </c>
      <c r="G2631" s="5">
        <v>5</v>
      </c>
      <c r="H2631" s="3" t="s">
        <v>5</v>
      </c>
      <c r="I2631" s="3" t="s">
        <v>5</v>
      </c>
      <c r="J2631" s="55"/>
      <c r="K2631" s="3"/>
      <c r="L2631" s="48">
        <v>1.8</v>
      </c>
      <c r="M2631" s="5">
        <v>52</v>
      </c>
      <c r="N2631" s="48">
        <v>1.462</v>
      </c>
      <c r="O2631" s="48">
        <v>36.0294118</v>
      </c>
      <c r="P2631" s="5">
        <v>19</v>
      </c>
      <c r="Q2631" s="3"/>
    </row>
    <row x14ac:dyDescent="0.25" r="2632" customHeight="1" ht="16.5">
      <c r="A2632" s="5">
        <v>9381</v>
      </c>
      <c r="B2632" s="3" t="s">
        <v>7893</v>
      </c>
      <c r="C2632" s="3" t="s">
        <v>7894</v>
      </c>
      <c r="D2632" s="5">
        <v>24</v>
      </c>
      <c r="E2632" s="3" t="s">
        <v>281</v>
      </c>
      <c r="F2632" s="5">
        <v>6</v>
      </c>
      <c r="G2632" s="5">
        <v>230</v>
      </c>
      <c r="H2632" s="3" t="s">
        <v>6</v>
      </c>
      <c r="I2632" s="3" t="s">
        <v>5</v>
      </c>
      <c r="J2632" s="55"/>
      <c r="K2632" s="3"/>
      <c r="L2632" s="48">
        <v>1.7</v>
      </c>
      <c r="M2632" s="5">
        <v>35</v>
      </c>
      <c r="N2632" s="48">
        <v>1.1</v>
      </c>
      <c r="O2632" s="48">
        <v>47.5352113</v>
      </c>
      <c r="P2632" s="5">
        <v>18</v>
      </c>
      <c r="Q2632" s="3"/>
    </row>
    <row x14ac:dyDescent="0.25" r="2633" customHeight="1" ht="16.5">
      <c r="A2633" s="5">
        <v>9466</v>
      </c>
      <c r="B2633" s="3" t="s">
        <v>7895</v>
      </c>
      <c r="C2633" s="3" t="s">
        <v>7896</v>
      </c>
      <c r="D2633" s="5">
        <v>6</v>
      </c>
      <c r="E2633" s="3" t="s">
        <v>56</v>
      </c>
      <c r="F2633" s="5">
        <v>1</v>
      </c>
      <c r="G2633" s="5">
        <v>6</v>
      </c>
      <c r="H2633" s="3" t="s">
        <v>5</v>
      </c>
      <c r="I2633" s="3" t="s">
        <v>5</v>
      </c>
      <c r="J2633" s="55"/>
      <c r="K2633" s="3"/>
      <c r="L2633" s="48">
        <v>4.8</v>
      </c>
      <c r="M2633" s="5">
        <v>61</v>
      </c>
      <c r="N2633" s="48">
        <v>1.954</v>
      </c>
      <c r="O2633" s="48">
        <v>58.4745763</v>
      </c>
      <c r="P2633" s="5">
        <v>27</v>
      </c>
      <c r="Q2633" s="3"/>
    </row>
    <row x14ac:dyDescent="0.25" r="2634" customHeight="1" ht="16.5">
      <c r="A2634" s="5">
        <v>9572</v>
      </c>
      <c r="B2634" s="3" t="s">
        <v>7897</v>
      </c>
      <c r="C2634" s="3" t="s">
        <v>7898</v>
      </c>
      <c r="D2634" s="5">
        <v>20</v>
      </c>
      <c r="E2634" s="3" t="s">
        <v>265</v>
      </c>
      <c r="F2634" s="5">
        <v>1</v>
      </c>
      <c r="G2634" s="5">
        <v>4</v>
      </c>
      <c r="H2634" s="3" t="s">
        <v>5</v>
      </c>
      <c r="I2634" s="3" t="s">
        <v>5</v>
      </c>
      <c r="J2634" s="5">
        <v>2</v>
      </c>
      <c r="K2634" s="3" t="s">
        <v>7899</v>
      </c>
      <c r="L2634" s="48">
        <v>2.2</v>
      </c>
      <c r="M2634" s="5">
        <v>62</v>
      </c>
      <c r="N2634" s="48">
        <v>1.361</v>
      </c>
      <c r="O2634" s="48">
        <v>49.6376812</v>
      </c>
      <c r="P2634" s="5">
        <v>27</v>
      </c>
      <c r="Q2634" s="3"/>
    </row>
    <row x14ac:dyDescent="0.25" r="2635" customHeight="1" ht="16.5">
      <c r="A2635" s="5">
        <v>9609</v>
      </c>
      <c r="B2635" s="3" t="s">
        <v>7900</v>
      </c>
      <c r="C2635" s="3" t="s">
        <v>7901</v>
      </c>
      <c r="D2635" s="5">
        <v>16</v>
      </c>
      <c r="E2635" s="3" t="s">
        <v>55</v>
      </c>
      <c r="F2635" s="5">
        <v>2</v>
      </c>
      <c r="G2635" s="5">
        <v>2</v>
      </c>
      <c r="H2635" s="3" t="s">
        <v>5</v>
      </c>
      <c r="I2635" s="3" t="s">
        <v>5</v>
      </c>
      <c r="J2635" s="5">
        <v>2</v>
      </c>
      <c r="K2635" s="3" t="s">
        <v>7902</v>
      </c>
      <c r="L2635" s="48">
        <v>1.6</v>
      </c>
      <c r="M2635" s="5">
        <v>52</v>
      </c>
      <c r="N2635" s="48">
        <v>1.17</v>
      </c>
      <c r="O2635" s="48">
        <v>27.4193548</v>
      </c>
      <c r="P2635" s="5">
        <v>23</v>
      </c>
      <c r="Q2635" s="3"/>
    </row>
    <row x14ac:dyDescent="0.25" r="2636" customHeight="1" ht="16.5">
      <c r="A2636" s="5">
        <v>9617</v>
      </c>
      <c r="B2636" s="3" t="s">
        <v>7903</v>
      </c>
      <c r="C2636" s="3" t="s">
        <v>7904</v>
      </c>
      <c r="D2636" s="5">
        <v>22</v>
      </c>
      <c r="E2636" s="3" t="s">
        <v>75</v>
      </c>
      <c r="F2636" s="5">
        <v>1</v>
      </c>
      <c r="G2636" s="5">
        <v>9</v>
      </c>
      <c r="H2636" s="3" t="s">
        <v>5</v>
      </c>
      <c r="I2636" s="3" t="s">
        <v>5</v>
      </c>
      <c r="J2636" s="5">
        <v>2</v>
      </c>
      <c r="K2636" s="3" t="s">
        <v>7905</v>
      </c>
      <c r="L2636" s="48">
        <v>1.6</v>
      </c>
      <c r="M2636" s="5">
        <v>41</v>
      </c>
      <c r="N2636" s="48">
        <v>1.367</v>
      </c>
      <c r="O2636" s="48">
        <v>33.2352941</v>
      </c>
      <c r="P2636" s="5">
        <v>20</v>
      </c>
      <c r="Q2636" s="3"/>
    </row>
    <row x14ac:dyDescent="0.25" r="2637" customHeight="1" ht="16.5">
      <c r="A2637" s="5">
        <v>9676</v>
      </c>
      <c r="B2637" s="3" t="s">
        <v>530</v>
      </c>
      <c r="C2637" s="3" t="s">
        <v>531</v>
      </c>
      <c r="D2637" s="5">
        <v>15</v>
      </c>
      <c r="E2637" s="3" t="s">
        <v>82</v>
      </c>
      <c r="F2637" s="5">
        <v>42</v>
      </c>
      <c r="G2637" s="5">
        <v>65</v>
      </c>
      <c r="H2637" s="3" t="s">
        <v>5</v>
      </c>
      <c r="I2637" s="3" t="s">
        <v>5</v>
      </c>
      <c r="J2637" s="5">
        <v>2</v>
      </c>
      <c r="K2637" s="3" t="s">
        <v>532</v>
      </c>
      <c r="L2637" s="5">
        <v>4</v>
      </c>
      <c r="M2637" s="5">
        <v>61</v>
      </c>
      <c r="N2637" s="48">
        <v>2.394</v>
      </c>
      <c r="O2637" s="48">
        <v>39.0625</v>
      </c>
      <c r="P2637" s="5">
        <v>39</v>
      </c>
      <c r="Q2637" s="3"/>
    </row>
    <row x14ac:dyDescent="0.25" r="2638" customHeight="1" ht="16.5">
      <c r="A2638" s="5">
        <v>9834</v>
      </c>
      <c r="B2638" s="3" t="s">
        <v>7906</v>
      </c>
      <c r="C2638" s="3" t="s">
        <v>7907</v>
      </c>
      <c r="D2638" s="5">
        <v>16</v>
      </c>
      <c r="E2638" s="3" t="s">
        <v>55</v>
      </c>
      <c r="F2638" s="5">
        <v>1</v>
      </c>
      <c r="G2638" s="5">
        <v>1</v>
      </c>
      <c r="H2638" s="3" t="s">
        <v>5</v>
      </c>
      <c r="I2638" s="3" t="s">
        <v>5</v>
      </c>
      <c r="J2638" s="55"/>
      <c r="K2638" s="3"/>
      <c r="L2638" s="48">
        <v>1.1</v>
      </c>
      <c r="M2638" s="5">
        <v>59</v>
      </c>
      <c r="N2638" s="48">
        <v>1.2</v>
      </c>
      <c r="O2638" s="48">
        <v>25.5882353</v>
      </c>
      <c r="P2638" s="5">
        <v>13</v>
      </c>
      <c r="Q2638" s="3"/>
    </row>
    <row x14ac:dyDescent="0.25" r="2639" customHeight="1" ht="16.5">
      <c r="A2639" s="5">
        <v>9914</v>
      </c>
      <c r="B2639" s="3" t="s">
        <v>7908</v>
      </c>
      <c r="C2639" s="3" t="s">
        <v>7909</v>
      </c>
      <c r="D2639" s="5">
        <v>8</v>
      </c>
      <c r="E2639" s="3" t="s">
        <v>64</v>
      </c>
      <c r="F2639" s="5">
        <v>1</v>
      </c>
      <c r="G2639" s="5">
        <v>7</v>
      </c>
      <c r="H2639" s="3" t="s">
        <v>5</v>
      </c>
      <c r="I2639" s="3" t="s">
        <v>5</v>
      </c>
      <c r="J2639" s="5">
        <v>2</v>
      </c>
      <c r="K2639" s="3" t="s">
        <v>7910</v>
      </c>
      <c r="L2639" s="48">
        <v>3.9</v>
      </c>
      <c r="M2639" s="5">
        <v>55</v>
      </c>
      <c r="N2639" s="48">
        <v>2.644</v>
      </c>
      <c r="O2639" s="48">
        <v>59.8765432</v>
      </c>
      <c r="P2639" s="5">
        <v>27</v>
      </c>
      <c r="Q2639" s="3"/>
    </row>
    <row x14ac:dyDescent="0.25" r="2640" customHeight="1" ht="16.5">
      <c r="A2640" s="5">
        <v>10308</v>
      </c>
      <c r="B2640" s="3" t="s">
        <v>217</v>
      </c>
      <c r="C2640" s="3" t="s">
        <v>218</v>
      </c>
      <c r="D2640" s="5">
        <v>15</v>
      </c>
      <c r="E2640" s="3" t="s">
        <v>82</v>
      </c>
      <c r="F2640" s="5">
        <v>4</v>
      </c>
      <c r="G2640" s="5">
        <v>6</v>
      </c>
      <c r="H2640" s="3" t="s">
        <v>4</v>
      </c>
      <c r="I2640" s="3" t="s">
        <v>5</v>
      </c>
      <c r="J2640" s="5">
        <v>3</v>
      </c>
      <c r="K2640" s="3" t="s">
        <v>219</v>
      </c>
      <c r="L2640" s="48">
        <v>4.4</v>
      </c>
      <c r="M2640" s="5">
        <v>71</v>
      </c>
      <c r="N2640" s="48">
        <v>2.92</v>
      </c>
      <c r="O2640" s="48">
        <v>39.2045455</v>
      </c>
      <c r="P2640" s="5">
        <v>39</v>
      </c>
      <c r="Q2640" s="3"/>
    </row>
    <row x14ac:dyDescent="0.25" r="2641" customHeight="1" ht="16.5">
      <c r="A2641" s="5">
        <v>10315</v>
      </c>
      <c r="B2641" s="3" t="s">
        <v>7911</v>
      </c>
      <c r="C2641" s="3" t="s">
        <v>7912</v>
      </c>
      <c r="D2641" s="5">
        <v>48</v>
      </c>
      <c r="E2641" s="3" t="s">
        <v>68</v>
      </c>
      <c r="F2641" s="5">
        <v>2</v>
      </c>
      <c r="G2641" s="5">
        <v>14</v>
      </c>
      <c r="H2641" s="3" t="s">
        <v>5</v>
      </c>
      <c r="I2641" s="3" t="s">
        <v>5</v>
      </c>
      <c r="J2641" s="5">
        <v>3</v>
      </c>
      <c r="K2641" s="3" t="s">
        <v>7913</v>
      </c>
      <c r="L2641" s="48">
        <v>3.1</v>
      </c>
      <c r="M2641" s="5">
        <v>57</v>
      </c>
      <c r="N2641" s="48">
        <v>1.638</v>
      </c>
      <c r="O2641" s="48">
        <v>20.1923077</v>
      </c>
      <c r="P2641" s="5">
        <v>19</v>
      </c>
      <c r="Q2641" s="3"/>
    </row>
    <row x14ac:dyDescent="0.25" r="2642" customHeight="1" ht="16.5">
      <c r="A2642" s="5">
        <v>10324</v>
      </c>
      <c r="B2642" s="3" t="s">
        <v>7914</v>
      </c>
      <c r="C2642" s="3" t="s">
        <v>7915</v>
      </c>
      <c r="D2642" s="5">
        <v>16</v>
      </c>
      <c r="E2642" s="3" t="s">
        <v>55</v>
      </c>
      <c r="F2642" s="5">
        <v>7</v>
      </c>
      <c r="G2642" s="5">
        <v>7</v>
      </c>
      <c r="H2642" s="3" t="s">
        <v>3</v>
      </c>
      <c r="I2642" s="3" t="s">
        <v>5</v>
      </c>
      <c r="J2642" s="55"/>
      <c r="K2642" s="3"/>
      <c r="L2642" s="48">
        <v>4.3</v>
      </c>
      <c r="M2642" s="5">
        <v>76</v>
      </c>
      <c r="N2642" s="48">
        <v>2.112</v>
      </c>
      <c r="O2642" s="48">
        <v>47.4025974</v>
      </c>
      <c r="P2642" s="5">
        <v>26</v>
      </c>
      <c r="Q2642" s="3"/>
    </row>
    <row x14ac:dyDescent="0.25" r="2643" customHeight="1" ht="16.5">
      <c r="A2643" s="5">
        <v>10336</v>
      </c>
      <c r="B2643" s="3" t="s">
        <v>7916</v>
      </c>
      <c r="C2643" s="3" t="s">
        <v>7917</v>
      </c>
      <c r="D2643" s="5">
        <v>15</v>
      </c>
      <c r="E2643" s="3" t="s">
        <v>82</v>
      </c>
      <c r="F2643" s="5">
        <v>1</v>
      </c>
      <c r="G2643" s="5">
        <v>3</v>
      </c>
      <c r="H2643" s="3" t="s">
        <v>5</v>
      </c>
      <c r="I2643" s="3" t="s">
        <v>5</v>
      </c>
      <c r="J2643" s="55"/>
      <c r="K2643" s="3"/>
      <c r="L2643" s="48">
        <v>2.7</v>
      </c>
      <c r="M2643" s="5">
        <v>60</v>
      </c>
      <c r="N2643" s="48">
        <v>1.576</v>
      </c>
      <c r="O2643" s="48">
        <v>47.5609756</v>
      </c>
      <c r="P2643" s="5">
        <v>26</v>
      </c>
      <c r="Q2643" s="3"/>
    </row>
    <row x14ac:dyDescent="0.25" r="2644" customHeight="1" ht="16.5">
      <c r="A2644" s="5">
        <v>10465</v>
      </c>
      <c r="B2644" s="3" t="s">
        <v>7918</v>
      </c>
      <c r="C2644" s="3" t="s">
        <v>7919</v>
      </c>
      <c r="D2644" s="5">
        <v>16</v>
      </c>
      <c r="E2644" s="3" t="s">
        <v>55</v>
      </c>
      <c r="F2644" s="5">
        <v>2</v>
      </c>
      <c r="G2644" s="5">
        <v>2</v>
      </c>
      <c r="H2644" s="3" t="s">
        <v>4</v>
      </c>
      <c r="I2644" s="3" t="s">
        <v>5</v>
      </c>
      <c r="J2644" s="55"/>
      <c r="K2644" s="3"/>
      <c r="L2644" s="48">
        <v>4.2</v>
      </c>
      <c r="M2644" s="5">
        <v>74</v>
      </c>
      <c r="N2644" s="48">
        <v>2.652</v>
      </c>
      <c r="O2644" s="48">
        <v>47.5</v>
      </c>
      <c r="P2644" s="5">
        <v>27</v>
      </c>
      <c r="Q2644" s="3"/>
    </row>
    <row x14ac:dyDescent="0.25" r="2645" customHeight="1" ht="16.5">
      <c r="A2645" s="5">
        <v>10544</v>
      </c>
      <c r="B2645" s="3" t="s">
        <v>7920</v>
      </c>
      <c r="C2645" s="3" t="s">
        <v>7921</v>
      </c>
      <c r="D2645" s="5">
        <v>16</v>
      </c>
      <c r="E2645" s="3" t="s">
        <v>55</v>
      </c>
      <c r="F2645" s="5">
        <v>13</v>
      </c>
      <c r="G2645" s="5">
        <v>13</v>
      </c>
      <c r="H2645" s="3" t="s">
        <v>4</v>
      </c>
      <c r="I2645" s="3" t="s">
        <v>5</v>
      </c>
      <c r="J2645" s="5">
        <v>3</v>
      </c>
      <c r="K2645" s="3" t="s">
        <v>7922</v>
      </c>
      <c r="L2645" s="48">
        <v>4.1</v>
      </c>
      <c r="M2645" s="5">
        <v>73</v>
      </c>
      <c r="N2645" s="48">
        <v>2.125</v>
      </c>
      <c r="O2645" s="48">
        <v>39.0322581</v>
      </c>
      <c r="P2645" s="5">
        <v>24</v>
      </c>
      <c r="Q2645" s="3"/>
    </row>
    <row x14ac:dyDescent="0.25" r="2646" customHeight="1" ht="16.5">
      <c r="A2646" s="5">
        <v>10561</v>
      </c>
      <c r="B2646" s="3" t="s">
        <v>1873</v>
      </c>
      <c r="C2646" s="3" t="s">
        <v>1874</v>
      </c>
      <c r="D2646" s="5">
        <v>8</v>
      </c>
      <c r="E2646" s="3" t="s">
        <v>64</v>
      </c>
      <c r="F2646" s="5">
        <v>4</v>
      </c>
      <c r="G2646" s="5">
        <v>3</v>
      </c>
      <c r="H2646" s="3" t="s">
        <v>5</v>
      </c>
      <c r="I2646" s="3" t="s">
        <v>5</v>
      </c>
      <c r="J2646" s="5">
        <v>3</v>
      </c>
      <c r="K2646" s="3" t="s">
        <v>1875</v>
      </c>
      <c r="L2646" s="48">
        <v>3.5</v>
      </c>
      <c r="M2646" s="5">
        <v>50</v>
      </c>
      <c r="N2646" s="48">
        <v>2.352</v>
      </c>
      <c r="O2646" s="48">
        <v>39.0740741</v>
      </c>
      <c r="P2646" s="5">
        <v>21</v>
      </c>
      <c r="Q2646" s="3"/>
    </row>
    <row x14ac:dyDescent="0.25" r="2647" customHeight="1" ht="16.5">
      <c r="A2647" s="5">
        <v>10617</v>
      </c>
      <c r="B2647" s="3" t="s">
        <v>7923</v>
      </c>
      <c r="C2647" s="3" t="s">
        <v>7924</v>
      </c>
      <c r="D2647" s="5">
        <v>16</v>
      </c>
      <c r="E2647" s="3" t="s">
        <v>55</v>
      </c>
      <c r="F2647" s="5">
        <v>1</v>
      </c>
      <c r="G2647" s="5">
        <v>1</v>
      </c>
      <c r="H2647" s="3" t="s">
        <v>5</v>
      </c>
      <c r="I2647" s="3" t="s">
        <v>5</v>
      </c>
      <c r="J2647" s="55"/>
      <c r="K2647" s="3"/>
      <c r="L2647" s="48">
        <v>3.1</v>
      </c>
      <c r="M2647" s="5">
        <v>56</v>
      </c>
      <c r="N2647" s="48">
        <v>2.164</v>
      </c>
      <c r="O2647" s="48">
        <v>53.5294118</v>
      </c>
      <c r="P2647" s="5">
        <v>26</v>
      </c>
      <c r="Q2647" s="3"/>
    </row>
    <row x14ac:dyDescent="0.25" r="2648" customHeight="1" ht="16.5">
      <c r="A2648" s="5">
        <v>10624</v>
      </c>
      <c r="B2648" s="3" t="s">
        <v>7925</v>
      </c>
      <c r="C2648" s="3" t="s">
        <v>7926</v>
      </c>
      <c r="D2648" s="5">
        <v>17</v>
      </c>
      <c r="E2648" s="3" t="s">
        <v>311</v>
      </c>
      <c r="F2648" s="5">
        <v>1</v>
      </c>
      <c r="G2648" s="5">
        <v>1</v>
      </c>
      <c r="H2648" s="3" t="s">
        <v>5</v>
      </c>
      <c r="I2648" s="3" t="s">
        <v>5</v>
      </c>
      <c r="J2648" s="55"/>
      <c r="K2648" s="3"/>
      <c r="L2648" s="48">
        <v>1.9</v>
      </c>
      <c r="M2648" s="5">
        <v>52</v>
      </c>
      <c r="N2648" s="48">
        <v>1.685</v>
      </c>
      <c r="O2648" s="48">
        <v>42.1428571</v>
      </c>
      <c r="P2648" s="5">
        <v>15</v>
      </c>
      <c r="Q2648" s="3"/>
    </row>
    <row x14ac:dyDescent="0.25" r="2649" customHeight="1" ht="16.5">
      <c r="A2649" s="5">
        <v>10665</v>
      </c>
      <c r="B2649" s="3" t="s">
        <v>7927</v>
      </c>
      <c r="C2649" s="3" t="s">
        <v>7928</v>
      </c>
      <c r="D2649" s="5">
        <v>16</v>
      </c>
      <c r="E2649" s="3" t="s">
        <v>55</v>
      </c>
      <c r="F2649" s="5">
        <v>2</v>
      </c>
      <c r="G2649" s="5">
        <v>2</v>
      </c>
      <c r="H2649" s="3" t="s">
        <v>4</v>
      </c>
      <c r="I2649" s="3" t="s">
        <v>5</v>
      </c>
      <c r="J2649" s="5">
        <v>2</v>
      </c>
      <c r="K2649" s="3" t="s">
        <v>3893</v>
      </c>
      <c r="L2649" s="48">
        <v>3.7</v>
      </c>
      <c r="M2649" s="5">
        <v>70</v>
      </c>
      <c r="N2649" s="48">
        <v>2.192</v>
      </c>
      <c r="O2649" s="48">
        <v>41.6129032</v>
      </c>
      <c r="P2649" s="5">
        <v>23</v>
      </c>
      <c r="Q2649" s="3"/>
    </row>
    <row x14ac:dyDescent="0.25" r="2650" customHeight="1" ht="16.5">
      <c r="A2650" s="5">
        <v>10788</v>
      </c>
      <c r="B2650" s="3" t="s">
        <v>7929</v>
      </c>
      <c r="C2650" s="3" t="s">
        <v>7930</v>
      </c>
      <c r="D2650" s="5">
        <v>16</v>
      </c>
      <c r="E2650" s="3" t="s">
        <v>55</v>
      </c>
      <c r="F2650" s="5">
        <v>8</v>
      </c>
      <c r="G2650" s="5">
        <v>8</v>
      </c>
      <c r="H2650" s="3" t="s">
        <v>5</v>
      </c>
      <c r="I2650" s="3" t="s">
        <v>5</v>
      </c>
      <c r="J2650" s="55"/>
      <c r="K2650" s="3"/>
      <c r="L2650" s="48">
        <v>2.7</v>
      </c>
      <c r="M2650" s="5">
        <v>55</v>
      </c>
      <c r="N2650" s="13"/>
      <c r="O2650" s="13"/>
      <c r="P2650" s="5">
        <v>15</v>
      </c>
      <c r="Q2650" s="3"/>
    </row>
    <row x14ac:dyDescent="0.25" r="2651" customHeight="1" ht="16.5">
      <c r="A2651" s="5">
        <v>10846</v>
      </c>
      <c r="B2651" s="3" t="s">
        <v>77</v>
      </c>
      <c r="C2651" s="3" t="s">
        <v>78</v>
      </c>
      <c r="D2651" s="5">
        <v>8</v>
      </c>
      <c r="E2651" s="3" t="s">
        <v>64</v>
      </c>
      <c r="F2651" s="5">
        <v>3</v>
      </c>
      <c r="G2651" s="5">
        <v>5</v>
      </c>
      <c r="H2651" s="3" t="s">
        <v>5</v>
      </c>
      <c r="I2651" s="3" t="s">
        <v>5</v>
      </c>
      <c r="J2651" s="5">
        <v>3</v>
      </c>
      <c r="K2651" s="3" t="s">
        <v>79</v>
      </c>
      <c r="L2651" s="48">
        <v>3.4</v>
      </c>
      <c r="M2651" s="5">
        <v>62</v>
      </c>
      <c r="N2651" s="48">
        <v>1.618</v>
      </c>
      <c r="O2651" s="5">
        <v>25</v>
      </c>
      <c r="P2651" s="5">
        <v>27</v>
      </c>
      <c r="Q2651" s="3"/>
    </row>
    <row x14ac:dyDescent="0.25" r="2652" customHeight="1" ht="16.5">
      <c r="A2652" s="5">
        <v>10866</v>
      </c>
      <c r="B2652" s="3" t="s">
        <v>732</v>
      </c>
      <c r="C2652" s="3" t="s">
        <v>733</v>
      </c>
      <c r="D2652" s="5">
        <v>15</v>
      </c>
      <c r="E2652" s="3" t="s">
        <v>82</v>
      </c>
      <c r="F2652" s="5">
        <v>4</v>
      </c>
      <c r="G2652" s="5">
        <v>7</v>
      </c>
      <c r="H2652" s="3" t="s">
        <v>3</v>
      </c>
      <c r="I2652" s="3" t="s">
        <v>5</v>
      </c>
      <c r="J2652" s="5">
        <v>3</v>
      </c>
      <c r="K2652" s="3" t="s">
        <v>734</v>
      </c>
      <c r="L2652" s="48">
        <v>3.7</v>
      </c>
      <c r="M2652" s="5">
        <v>78</v>
      </c>
      <c r="N2652" s="48">
        <v>2.297</v>
      </c>
      <c r="O2652" s="48">
        <v>34.4202899</v>
      </c>
      <c r="P2652" s="5">
        <v>30</v>
      </c>
      <c r="Q2652" s="3"/>
    </row>
    <row x14ac:dyDescent="0.25" r="2653" customHeight="1" ht="16.5">
      <c r="A2653" s="5">
        <v>10910</v>
      </c>
      <c r="B2653" s="3" t="s">
        <v>7931</v>
      </c>
      <c r="C2653" s="3" t="s">
        <v>7932</v>
      </c>
      <c r="D2653" s="5">
        <v>16</v>
      </c>
      <c r="E2653" s="3" t="s">
        <v>55</v>
      </c>
      <c r="F2653" s="5">
        <v>8</v>
      </c>
      <c r="G2653" s="5">
        <v>8</v>
      </c>
      <c r="H2653" s="3" t="s">
        <v>4</v>
      </c>
      <c r="I2653" s="3" t="s">
        <v>5</v>
      </c>
      <c r="J2653" s="55"/>
      <c r="K2653" s="3"/>
      <c r="L2653" s="48">
        <v>3.3</v>
      </c>
      <c r="M2653" s="5">
        <v>67</v>
      </c>
      <c r="N2653" s="48">
        <v>1.758</v>
      </c>
      <c r="O2653" s="48">
        <v>36.5384615</v>
      </c>
      <c r="P2653" s="5">
        <v>23</v>
      </c>
      <c r="Q2653" s="3"/>
    </row>
    <row x14ac:dyDescent="0.25" r="2654" customHeight="1" ht="16.5">
      <c r="A2654" s="5">
        <v>10938</v>
      </c>
      <c r="B2654" s="3" t="s">
        <v>938</v>
      </c>
      <c r="C2654" s="3" t="s">
        <v>939</v>
      </c>
      <c r="D2654" s="5">
        <v>6</v>
      </c>
      <c r="E2654" s="3" t="s">
        <v>56</v>
      </c>
      <c r="F2654" s="5">
        <v>10</v>
      </c>
      <c r="G2654" s="5">
        <v>8</v>
      </c>
      <c r="H2654" s="3" t="s">
        <v>5</v>
      </c>
      <c r="I2654" s="3" t="s">
        <v>5</v>
      </c>
      <c r="J2654" s="5">
        <v>3</v>
      </c>
      <c r="K2654" s="3" t="s">
        <v>940</v>
      </c>
      <c r="L2654" s="48">
        <v>3.7</v>
      </c>
      <c r="M2654" s="5">
        <v>60</v>
      </c>
      <c r="N2654" s="48">
        <v>1.777</v>
      </c>
      <c r="O2654" s="48">
        <v>24.0384615</v>
      </c>
      <c r="P2654" s="5">
        <v>27</v>
      </c>
      <c r="Q2654" s="3"/>
    </row>
    <row x14ac:dyDescent="0.25" r="2655" customHeight="1" ht="16.5">
      <c r="A2655" s="5">
        <v>10947</v>
      </c>
      <c r="B2655" s="3" t="s">
        <v>7933</v>
      </c>
      <c r="C2655" s="3" t="s">
        <v>7934</v>
      </c>
      <c r="D2655" s="5">
        <v>3</v>
      </c>
      <c r="E2655" s="3" t="s">
        <v>146</v>
      </c>
      <c r="F2655" s="5">
        <v>2</v>
      </c>
      <c r="G2655" s="5">
        <v>45</v>
      </c>
      <c r="H2655" s="3" t="s">
        <v>5</v>
      </c>
      <c r="I2655" s="3" t="s">
        <v>5</v>
      </c>
      <c r="J2655" s="55"/>
      <c r="K2655" s="3"/>
      <c r="L2655" s="5">
        <v>3</v>
      </c>
      <c r="M2655" s="5">
        <v>60</v>
      </c>
      <c r="N2655" s="48">
        <v>1.902</v>
      </c>
      <c r="O2655" s="48">
        <v>41.3043478</v>
      </c>
      <c r="P2655" s="5">
        <v>33</v>
      </c>
      <c r="Q2655" s="3"/>
    </row>
    <row x14ac:dyDescent="0.25" r="2656" customHeight="1" ht="16.5">
      <c r="A2656" s="5">
        <v>10994</v>
      </c>
      <c r="B2656" s="3" t="s">
        <v>7935</v>
      </c>
      <c r="C2656" s="3" t="s">
        <v>7936</v>
      </c>
      <c r="D2656" s="5">
        <v>3</v>
      </c>
      <c r="E2656" s="3" t="s">
        <v>146</v>
      </c>
      <c r="F2656" s="5">
        <v>1</v>
      </c>
      <c r="G2656" s="5">
        <v>110</v>
      </c>
      <c r="H2656" s="3" t="s">
        <v>5</v>
      </c>
      <c r="I2656" s="3" t="s">
        <v>5</v>
      </c>
      <c r="J2656" s="5">
        <v>2</v>
      </c>
      <c r="K2656" s="3" t="s">
        <v>7937</v>
      </c>
      <c r="L2656" s="48">
        <v>3.4</v>
      </c>
      <c r="M2656" s="5">
        <v>45</v>
      </c>
      <c r="N2656" s="48">
        <v>1.917</v>
      </c>
      <c r="O2656" s="48">
        <v>53.5714286</v>
      </c>
      <c r="P2656" s="5">
        <v>22</v>
      </c>
      <c r="Q2656" s="3"/>
    </row>
    <row x14ac:dyDescent="0.25" r="2657" customHeight="1" ht="16.5">
      <c r="A2657" s="5">
        <v>11035</v>
      </c>
      <c r="B2657" s="3" t="s">
        <v>7938</v>
      </c>
      <c r="C2657" s="3" t="s">
        <v>7939</v>
      </c>
      <c r="D2657" s="5">
        <v>16</v>
      </c>
      <c r="E2657" s="3" t="s">
        <v>55</v>
      </c>
      <c r="F2657" s="5">
        <v>15</v>
      </c>
      <c r="G2657" s="5">
        <v>15</v>
      </c>
      <c r="H2657" s="3" t="s">
        <v>3</v>
      </c>
      <c r="I2657" s="3" t="s">
        <v>5</v>
      </c>
      <c r="J2657" s="5">
        <v>2</v>
      </c>
      <c r="K2657" s="3" t="s">
        <v>7474</v>
      </c>
      <c r="L2657" s="48">
        <v>4.1</v>
      </c>
      <c r="M2657" s="5">
        <v>75</v>
      </c>
      <c r="N2657" s="48">
        <v>2.063</v>
      </c>
      <c r="O2657" s="48">
        <v>36.4516129</v>
      </c>
      <c r="P2657" s="5">
        <v>33</v>
      </c>
      <c r="Q2657" s="3"/>
    </row>
    <row x14ac:dyDescent="0.25" r="2658" customHeight="1" ht="16.5">
      <c r="A2658" s="5">
        <v>11040</v>
      </c>
      <c r="B2658" s="3" t="s">
        <v>7940</v>
      </c>
      <c r="C2658" s="3" t="s">
        <v>7941</v>
      </c>
      <c r="D2658" s="5">
        <v>15</v>
      </c>
      <c r="E2658" s="3" t="s">
        <v>82</v>
      </c>
      <c r="F2658" s="5">
        <v>2</v>
      </c>
      <c r="G2658" s="5">
        <v>5</v>
      </c>
      <c r="H2658" s="3" t="s">
        <v>5</v>
      </c>
      <c r="I2658" s="3" t="s">
        <v>5</v>
      </c>
      <c r="J2658" s="5">
        <v>2</v>
      </c>
      <c r="K2658" s="3" t="s">
        <v>7942</v>
      </c>
      <c r="L2658" s="5">
        <v>4</v>
      </c>
      <c r="M2658" s="5">
        <v>61</v>
      </c>
      <c r="N2658" s="48">
        <v>2.245</v>
      </c>
      <c r="O2658" s="48">
        <v>36.1842105</v>
      </c>
      <c r="P2658" s="5">
        <v>31</v>
      </c>
      <c r="Q2658" s="3"/>
    </row>
    <row x14ac:dyDescent="0.25" r="2659" customHeight="1" ht="16.5">
      <c r="A2659" s="5">
        <v>11140</v>
      </c>
      <c r="B2659" s="3" t="s">
        <v>7943</v>
      </c>
      <c r="C2659" s="3" t="s">
        <v>7944</v>
      </c>
      <c r="D2659" s="5">
        <v>15</v>
      </c>
      <c r="E2659" s="3" t="s">
        <v>82</v>
      </c>
      <c r="F2659" s="5">
        <v>4</v>
      </c>
      <c r="G2659" s="5">
        <v>25</v>
      </c>
      <c r="H2659" s="3" t="s">
        <v>3</v>
      </c>
      <c r="I2659" s="3" t="s">
        <v>5</v>
      </c>
      <c r="J2659" s="55"/>
      <c r="K2659" s="3"/>
      <c r="L2659" s="5">
        <v>5</v>
      </c>
      <c r="M2659" s="5">
        <v>77</v>
      </c>
      <c r="N2659" s="48">
        <v>2.054</v>
      </c>
      <c r="O2659" s="48">
        <v>40.2173913</v>
      </c>
      <c r="P2659" s="5">
        <v>34</v>
      </c>
      <c r="Q2659" s="3"/>
    </row>
    <row x14ac:dyDescent="0.25" r="2660" customHeight="1" ht="16.5">
      <c r="A2660" s="5">
        <v>11141</v>
      </c>
      <c r="B2660" s="3" t="s">
        <v>7945</v>
      </c>
      <c r="C2660" s="3" t="s">
        <v>7946</v>
      </c>
      <c r="D2660" s="5">
        <v>14</v>
      </c>
      <c r="E2660" s="3" t="s">
        <v>156</v>
      </c>
      <c r="F2660" s="5">
        <v>1</v>
      </c>
      <c r="G2660" s="5">
        <v>1</v>
      </c>
      <c r="H2660" s="3" t="s">
        <v>5</v>
      </c>
      <c r="I2660" s="3" t="s">
        <v>5</v>
      </c>
      <c r="J2660" s="5">
        <v>3</v>
      </c>
      <c r="K2660" s="3" t="s">
        <v>7947</v>
      </c>
      <c r="L2660" s="48">
        <v>3.4</v>
      </c>
      <c r="M2660" s="5">
        <v>48</v>
      </c>
      <c r="N2660" s="48">
        <v>1.811</v>
      </c>
      <c r="O2660" s="48">
        <v>51.6949153</v>
      </c>
      <c r="P2660" s="5">
        <v>21</v>
      </c>
      <c r="Q2660" s="3"/>
    </row>
    <row x14ac:dyDescent="0.25" r="2661" customHeight="1" ht="16.5">
      <c r="A2661" s="5">
        <v>11158</v>
      </c>
      <c r="B2661" s="3" t="s">
        <v>7948</v>
      </c>
      <c r="C2661" s="3" t="s">
        <v>7949</v>
      </c>
      <c r="D2661" s="5">
        <v>18</v>
      </c>
      <c r="E2661" s="3" t="s">
        <v>196</v>
      </c>
      <c r="F2661" s="5">
        <v>1</v>
      </c>
      <c r="G2661" s="5">
        <v>10</v>
      </c>
      <c r="H2661" s="3" t="s">
        <v>5</v>
      </c>
      <c r="I2661" s="3" t="s">
        <v>5</v>
      </c>
      <c r="J2661" s="55"/>
      <c r="K2661" s="3"/>
      <c r="L2661" s="48">
        <v>1.9</v>
      </c>
      <c r="M2661" s="5">
        <v>51</v>
      </c>
      <c r="N2661" s="48">
        <v>1.092</v>
      </c>
      <c r="O2661" s="48">
        <v>21.4285714</v>
      </c>
      <c r="P2661" s="5">
        <v>24</v>
      </c>
      <c r="Q2661" s="3"/>
    </row>
    <row x14ac:dyDescent="0.25" r="2662" customHeight="1" ht="16.5">
      <c r="A2662" s="5">
        <v>11392</v>
      </c>
      <c r="B2662" s="3" t="s">
        <v>7950</v>
      </c>
      <c r="C2662" s="3" t="s">
        <v>7951</v>
      </c>
      <c r="D2662" s="5">
        <v>8</v>
      </c>
      <c r="E2662" s="3" t="s">
        <v>64</v>
      </c>
      <c r="F2662" s="5">
        <v>1</v>
      </c>
      <c r="G2662" s="5">
        <v>5</v>
      </c>
      <c r="H2662" s="3" t="s">
        <v>5</v>
      </c>
      <c r="I2662" s="3" t="s">
        <v>5</v>
      </c>
      <c r="J2662" s="5">
        <v>3</v>
      </c>
      <c r="K2662" s="3" t="s">
        <v>7952</v>
      </c>
      <c r="L2662" s="48">
        <v>3.4</v>
      </c>
      <c r="M2662" s="5">
        <v>58</v>
      </c>
      <c r="N2662" s="48">
        <v>2.058</v>
      </c>
      <c r="O2662" s="48">
        <v>21.3286713</v>
      </c>
      <c r="P2662" s="5">
        <v>25</v>
      </c>
      <c r="Q2662" s="3"/>
    </row>
    <row x14ac:dyDescent="0.25" r="2663" customHeight="1" ht="16.5">
      <c r="A2663" s="5">
        <v>11403</v>
      </c>
      <c r="B2663" s="3" t="s">
        <v>7953</v>
      </c>
      <c r="C2663" s="3" t="s">
        <v>7954</v>
      </c>
      <c r="D2663" s="5">
        <v>4</v>
      </c>
      <c r="E2663" s="3" t="s">
        <v>243</v>
      </c>
      <c r="F2663" s="5">
        <v>3</v>
      </c>
      <c r="G2663" s="5">
        <v>140</v>
      </c>
      <c r="H2663" s="3" t="s">
        <v>5</v>
      </c>
      <c r="I2663" s="3" t="s">
        <v>5</v>
      </c>
      <c r="J2663" s="5">
        <v>3</v>
      </c>
      <c r="K2663" s="3" t="s">
        <v>7955</v>
      </c>
      <c r="L2663" s="48">
        <v>2.2</v>
      </c>
      <c r="M2663" s="5">
        <v>55</v>
      </c>
      <c r="N2663" s="48">
        <v>1.346</v>
      </c>
      <c r="O2663" s="48">
        <v>26.8361582</v>
      </c>
      <c r="P2663" s="5">
        <v>25</v>
      </c>
      <c r="Q2663" s="3"/>
    </row>
    <row x14ac:dyDescent="0.25" r="2664" customHeight="1" ht="16.5">
      <c r="A2664" s="5">
        <v>11445</v>
      </c>
      <c r="B2664" s="3" t="s">
        <v>7956</v>
      </c>
      <c r="C2664" s="3" t="s">
        <v>7957</v>
      </c>
      <c r="D2664" s="5">
        <v>16</v>
      </c>
      <c r="E2664" s="3" t="s">
        <v>55</v>
      </c>
      <c r="F2664" s="5">
        <v>54</v>
      </c>
      <c r="G2664" s="5">
        <v>54</v>
      </c>
      <c r="H2664" s="3" t="s">
        <v>5</v>
      </c>
      <c r="I2664" s="3" t="s">
        <v>5</v>
      </c>
      <c r="J2664" s="5">
        <v>3</v>
      </c>
      <c r="K2664" s="3" t="s">
        <v>7958</v>
      </c>
      <c r="L2664" s="48">
        <v>3.9</v>
      </c>
      <c r="M2664" s="5">
        <v>60</v>
      </c>
      <c r="N2664" s="48">
        <v>2.152</v>
      </c>
      <c r="O2664" s="48">
        <v>52.5906736</v>
      </c>
      <c r="P2664" s="7"/>
      <c r="Q2664" s="3"/>
    </row>
    <row x14ac:dyDescent="0.25" r="2665" customHeight="1" ht="16.5">
      <c r="A2665" s="5">
        <v>11471</v>
      </c>
      <c r="B2665" s="3" t="s">
        <v>7959</v>
      </c>
      <c r="C2665" s="3" t="s">
        <v>7960</v>
      </c>
      <c r="D2665" s="5">
        <v>15</v>
      </c>
      <c r="E2665" s="3" t="s">
        <v>82</v>
      </c>
      <c r="F2665" s="5">
        <v>3</v>
      </c>
      <c r="G2665" s="5">
        <v>21</v>
      </c>
      <c r="H2665" s="3" t="s">
        <v>4</v>
      </c>
      <c r="I2665" s="3" t="s">
        <v>5</v>
      </c>
      <c r="J2665" s="5">
        <v>2</v>
      </c>
      <c r="K2665" s="3" t="s">
        <v>7961</v>
      </c>
      <c r="L2665" s="48">
        <v>4.4</v>
      </c>
      <c r="M2665" s="5">
        <v>70</v>
      </c>
      <c r="N2665" s="48">
        <v>2.26</v>
      </c>
      <c r="O2665" s="48">
        <v>43.8461538</v>
      </c>
      <c r="P2665" s="5">
        <v>37</v>
      </c>
      <c r="Q2665" s="3"/>
    </row>
    <row x14ac:dyDescent="0.25" r="2666" customHeight="1" ht="16.5">
      <c r="A2666" s="5">
        <v>11486</v>
      </c>
      <c r="B2666" s="3" t="s">
        <v>7962</v>
      </c>
      <c r="C2666" s="3" t="s">
        <v>7963</v>
      </c>
      <c r="D2666" s="5">
        <v>17</v>
      </c>
      <c r="E2666" s="3" t="s">
        <v>311</v>
      </c>
      <c r="F2666" s="5">
        <v>9</v>
      </c>
      <c r="G2666" s="5">
        <v>34</v>
      </c>
      <c r="H2666" s="3" t="s">
        <v>5</v>
      </c>
      <c r="I2666" s="3" t="s">
        <v>5</v>
      </c>
      <c r="J2666" s="5">
        <v>2</v>
      </c>
      <c r="K2666" s="3" t="s">
        <v>7964</v>
      </c>
      <c r="L2666" s="48">
        <v>2.5</v>
      </c>
      <c r="M2666" s="5">
        <v>54</v>
      </c>
      <c r="N2666" s="48">
        <v>1.571</v>
      </c>
      <c r="O2666" s="48">
        <v>26.2195122</v>
      </c>
      <c r="P2666" s="5">
        <v>33</v>
      </c>
      <c r="Q2666" s="3"/>
    </row>
    <row x14ac:dyDescent="0.25" r="2667" customHeight="1" ht="16.5">
      <c r="A2667" s="5">
        <v>11525</v>
      </c>
      <c r="B2667" s="3" t="s">
        <v>7965</v>
      </c>
      <c r="C2667" s="3" t="s">
        <v>7966</v>
      </c>
      <c r="D2667" s="5">
        <v>12</v>
      </c>
      <c r="E2667" s="3" t="s">
        <v>912</v>
      </c>
      <c r="F2667" s="5">
        <v>3</v>
      </c>
      <c r="G2667" s="5">
        <v>7</v>
      </c>
      <c r="H2667" s="3" t="s">
        <v>6</v>
      </c>
      <c r="I2667" s="3" t="s">
        <v>5</v>
      </c>
      <c r="J2667" s="5">
        <v>2</v>
      </c>
      <c r="K2667" s="3" t="s">
        <v>7967</v>
      </c>
      <c r="L2667" s="48">
        <v>2.2</v>
      </c>
      <c r="M2667" s="5">
        <v>49</v>
      </c>
      <c r="N2667" s="48">
        <v>1.261</v>
      </c>
      <c r="O2667" s="48">
        <v>45.5882353</v>
      </c>
      <c r="P2667" s="5">
        <v>20</v>
      </c>
      <c r="Q2667" s="3"/>
    </row>
    <row x14ac:dyDescent="0.25" r="2668" customHeight="1" ht="16.5">
      <c r="A2668" s="5">
        <v>11574</v>
      </c>
      <c r="B2668" s="3" t="s">
        <v>7968</v>
      </c>
      <c r="C2668" s="3" t="s">
        <v>7969</v>
      </c>
      <c r="D2668" s="5">
        <v>8</v>
      </c>
      <c r="E2668" s="3" t="s">
        <v>64</v>
      </c>
      <c r="F2668" s="5">
        <v>7</v>
      </c>
      <c r="G2668" s="5">
        <v>24</v>
      </c>
      <c r="H2668" s="3" t="s">
        <v>5</v>
      </c>
      <c r="I2668" s="3" t="s">
        <v>5</v>
      </c>
      <c r="J2668" s="5">
        <v>3</v>
      </c>
      <c r="K2668" s="3" t="s">
        <v>7970</v>
      </c>
      <c r="L2668" s="48">
        <v>5.1</v>
      </c>
      <c r="M2668" s="5">
        <v>58</v>
      </c>
      <c r="N2668" s="48">
        <v>3.115</v>
      </c>
      <c r="O2668" s="48">
        <v>53.3210332</v>
      </c>
      <c r="P2668" s="5">
        <v>45</v>
      </c>
      <c r="Q2668" s="3"/>
    </row>
    <row x14ac:dyDescent="0.25" r="2669" customHeight="1" ht="16.5">
      <c r="A2669" s="5">
        <v>11611</v>
      </c>
      <c r="B2669" s="3" t="s">
        <v>7971</v>
      </c>
      <c r="C2669" s="3" t="s">
        <v>7972</v>
      </c>
      <c r="D2669" s="5">
        <v>16</v>
      </c>
      <c r="E2669" s="3" t="s">
        <v>55</v>
      </c>
      <c r="F2669" s="5">
        <v>2</v>
      </c>
      <c r="G2669" s="5">
        <v>2</v>
      </c>
      <c r="H2669" s="3" t="s">
        <v>5</v>
      </c>
      <c r="I2669" s="3" t="s">
        <v>5</v>
      </c>
      <c r="J2669" s="55"/>
      <c r="K2669" s="3"/>
      <c r="L2669" s="48">
        <v>2.3</v>
      </c>
      <c r="M2669" s="5">
        <v>54</v>
      </c>
      <c r="N2669" s="48">
        <v>1.282</v>
      </c>
      <c r="O2669" s="48">
        <v>20.1149425</v>
      </c>
      <c r="P2669" s="5">
        <v>19</v>
      </c>
      <c r="Q2669" s="3"/>
    </row>
    <row x14ac:dyDescent="0.25" r="2670" customHeight="1" ht="16.5">
      <c r="A2670" s="5">
        <v>11664</v>
      </c>
      <c r="B2670" s="3" t="s">
        <v>7973</v>
      </c>
      <c r="C2670" s="3" t="s">
        <v>7974</v>
      </c>
      <c r="D2670" s="5">
        <v>16</v>
      </c>
      <c r="E2670" s="3" t="s">
        <v>55</v>
      </c>
      <c r="F2670" s="5">
        <v>22</v>
      </c>
      <c r="G2670" s="5">
        <v>22</v>
      </c>
      <c r="H2670" s="3" t="s">
        <v>5</v>
      </c>
      <c r="I2670" s="3" t="s">
        <v>5</v>
      </c>
      <c r="J2670" s="5">
        <v>2</v>
      </c>
      <c r="K2670" s="3" t="s">
        <v>7975</v>
      </c>
      <c r="L2670" s="48">
        <v>2.7</v>
      </c>
      <c r="M2670" s="5">
        <v>62</v>
      </c>
      <c r="N2670" s="48">
        <v>1.406</v>
      </c>
      <c r="O2670" s="48">
        <v>10.2150538</v>
      </c>
      <c r="P2670" s="5">
        <v>28</v>
      </c>
      <c r="Q2670" s="3"/>
    </row>
    <row x14ac:dyDescent="0.25" r="2671" customHeight="1" ht="16.5">
      <c r="A2671" s="5">
        <v>11670</v>
      </c>
      <c r="B2671" s="3" t="s">
        <v>826</v>
      </c>
      <c r="C2671" s="3" t="s">
        <v>827</v>
      </c>
      <c r="D2671" s="5">
        <v>15</v>
      </c>
      <c r="E2671" s="3" t="s">
        <v>82</v>
      </c>
      <c r="F2671" s="5">
        <v>5</v>
      </c>
      <c r="G2671" s="5">
        <v>11</v>
      </c>
      <c r="H2671" s="3" t="s">
        <v>5</v>
      </c>
      <c r="I2671" s="3" t="s">
        <v>5</v>
      </c>
      <c r="J2671" s="5">
        <v>2</v>
      </c>
      <c r="K2671" s="3" t="s">
        <v>828</v>
      </c>
      <c r="L2671" s="48">
        <v>2.2</v>
      </c>
      <c r="M2671" s="5">
        <v>50</v>
      </c>
      <c r="N2671" s="48">
        <v>1.493</v>
      </c>
      <c r="O2671" s="48">
        <v>30.1282051</v>
      </c>
      <c r="P2671" s="5">
        <v>20</v>
      </c>
      <c r="Q2671" s="3"/>
    </row>
    <row x14ac:dyDescent="0.25" r="2672" customHeight="1" ht="16.5">
      <c r="A2672" s="5">
        <v>11731</v>
      </c>
      <c r="B2672" s="3" t="s">
        <v>7976</v>
      </c>
      <c r="C2672" s="3" t="s">
        <v>7977</v>
      </c>
      <c r="D2672" s="5">
        <v>21</v>
      </c>
      <c r="E2672" s="3" t="s">
        <v>60</v>
      </c>
      <c r="F2672" s="5">
        <v>1</v>
      </c>
      <c r="G2672" s="5">
        <v>1</v>
      </c>
      <c r="H2672" s="3" t="s">
        <v>5</v>
      </c>
      <c r="I2672" s="3" t="s">
        <v>5</v>
      </c>
      <c r="J2672" s="55"/>
      <c r="K2672" s="3"/>
      <c r="L2672" s="48">
        <v>1.5</v>
      </c>
      <c r="M2672" s="5">
        <v>50</v>
      </c>
      <c r="N2672" s="13"/>
      <c r="O2672" s="13"/>
      <c r="P2672" s="5">
        <v>17</v>
      </c>
      <c r="Q2672" s="3"/>
    </row>
    <row x14ac:dyDescent="0.25" r="2673" customHeight="1" ht="16.5">
      <c r="A2673" s="5">
        <v>11743</v>
      </c>
      <c r="B2673" s="3" t="s">
        <v>1471</v>
      </c>
      <c r="C2673" s="3" t="s">
        <v>1472</v>
      </c>
      <c r="D2673" s="5">
        <v>15</v>
      </c>
      <c r="E2673" s="3" t="s">
        <v>82</v>
      </c>
      <c r="F2673" s="5">
        <v>14</v>
      </c>
      <c r="G2673" s="5">
        <v>21</v>
      </c>
      <c r="H2673" s="3" t="s">
        <v>5</v>
      </c>
      <c r="I2673" s="3" t="s">
        <v>5</v>
      </c>
      <c r="J2673" s="5">
        <v>2</v>
      </c>
      <c r="K2673" s="3" t="s">
        <v>1473</v>
      </c>
      <c r="L2673" s="48">
        <v>3.2</v>
      </c>
      <c r="M2673" s="5">
        <v>50</v>
      </c>
      <c r="N2673" s="48">
        <v>2.159</v>
      </c>
      <c r="O2673" s="48">
        <v>32.2368421</v>
      </c>
      <c r="P2673" s="5">
        <v>21</v>
      </c>
      <c r="Q2673" s="3"/>
    </row>
    <row x14ac:dyDescent="0.25" r="2674" customHeight="1" ht="16.5">
      <c r="A2674" s="5">
        <v>11765</v>
      </c>
      <c r="B2674" s="3" t="s">
        <v>7978</v>
      </c>
      <c r="C2674" s="3" t="s">
        <v>7979</v>
      </c>
      <c r="D2674" s="5">
        <v>21</v>
      </c>
      <c r="E2674" s="3" t="s">
        <v>60</v>
      </c>
      <c r="F2674" s="5">
        <v>6</v>
      </c>
      <c r="G2674" s="5">
        <v>85</v>
      </c>
      <c r="H2674" s="3" t="s">
        <v>5</v>
      </c>
      <c r="I2674" s="3" t="s">
        <v>5</v>
      </c>
      <c r="J2674" s="55"/>
      <c r="K2674" s="3"/>
      <c r="L2674" s="48">
        <v>2.2</v>
      </c>
      <c r="M2674" s="5">
        <v>61</v>
      </c>
      <c r="N2674" s="48">
        <v>1.624</v>
      </c>
      <c r="O2674" s="48">
        <v>43.3823529</v>
      </c>
      <c r="P2674" s="5">
        <v>22</v>
      </c>
      <c r="Q2674" s="3"/>
    </row>
    <row x14ac:dyDescent="0.25" r="2675" customHeight="1" ht="16.5">
      <c r="A2675" s="5">
        <v>11773</v>
      </c>
      <c r="B2675" s="3" t="s">
        <v>7980</v>
      </c>
      <c r="C2675" s="3" t="s">
        <v>7981</v>
      </c>
      <c r="D2675" s="5">
        <v>15</v>
      </c>
      <c r="E2675" s="3" t="s">
        <v>82</v>
      </c>
      <c r="F2675" s="5">
        <v>4</v>
      </c>
      <c r="G2675" s="5">
        <v>7</v>
      </c>
      <c r="H2675" s="3" t="s">
        <v>5</v>
      </c>
      <c r="I2675" s="3" t="s">
        <v>5</v>
      </c>
      <c r="J2675" s="5">
        <v>3</v>
      </c>
      <c r="K2675" s="3" t="s">
        <v>7982</v>
      </c>
      <c r="L2675" s="48">
        <v>3.4</v>
      </c>
      <c r="M2675" s="5">
        <v>55</v>
      </c>
      <c r="N2675" s="48">
        <v>2.26</v>
      </c>
      <c r="O2675" s="48">
        <v>35.3703704</v>
      </c>
      <c r="P2675" s="5">
        <v>28</v>
      </c>
      <c r="Q2675" s="3"/>
    </row>
    <row x14ac:dyDescent="0.25" r="2676" customHeight="1" ht="16.5">
      <c r="A2676" s="5">
        <v>11798</v>
      </c>
      <c r="B2676" s="3" t="s">
        <v>7983</v>
      </c>
      <c r="C2676" s="3" t="s">
        <v>7984</v>
      </c>
      <c r="D2676" s="5">
        <v>4</v>
      </c>
      <c r="E2676" s="3" t="s">
        <v>243</v>
      </c>
      <c r="F2676" s="5">
        <v>1</v>
      </c>
      <c r="G2676" s="5">
        <v>4</v>
      </c>
      <c r="H2676" s="3" t="s">
        <v>5</v>
      </c>
      <c r="I2676" s="3" t="s">
        <v>5</v>
      </c>
      <c r="J2676" s="55"/>
      <c r="K2676" s="3"/>
      <c r="L2676" s="48">
        <v>2.8</v>
      </c>
      <c r="M2676" s="5">
        <v>60</v>
      </c>
      <c r="N2676" s="48">
        <v>1.694</v>
      </c>
      <c r="O2676" s="48">
        <v>34.7457627</v>
      </c>
      <c r="P2676" s="5">
        <v>24</v>
      </c>
      <c r="Q2676" s="3"/>
    </row>
    <row x14ac:dyDescent="0.25" r="2677" customHeight="1" ht="16.5">
      <c r="A2677" s="5">
        <v>11799</v>
      </c>
      <c r="B2677" s="3" t="s">
        <v>1748</v>
      </c>
      <c r="C2677" s="3" t="s">
        <v>1749</v>
      </c>
      <c r="D2677" s="5">
        <v>6</v>
      </c>
      <c r="E2677" s="3" t="s">
        <v>56</v>
      </c>
      <c r="F2677" s="5">
        <v>14</v>
      </c>
      <c r="G2677" s="5">
        <v>18</v>
      </c>
      <c r="H2677" s="3" t="s">
        <v>5</v>
      </c>
      <c r="I2677" s="3" t="s">
        <v>5</v>
      </c>
      <c r="J2677" s="5">
        <v>3</v>
      </c>
      <c r="K2677" s="3" t="s">
        <v>1750</v>
      </c>
      <c r="L2677" s="48">
        <v>2.8</v>
      </c>
      <c r="M2677" s="5">
        <v>60</v>
      </c>
      <c r="N2677" s="48">
        <v>1.672</v>
      </c>
      <c r="O2677" s="48">
        <v>33.974359</v>
      </c>
      <c r="P2677" s="5">
        <v>18</v>
      </c>
      <c r="Q2677" s="3"/>
    </row>
    <row x14ac:dyDescent="0.25" r="2678" customHeight="1" ht="16.5">
      <c r="A2678" s="5">
        <v>11814</v>
      </c>
      <c r="B2678" s="3" t="s">
        <v>7985</v>
      </c>
      <c r="C2678" s="3" t="s">
        <v>7986</v>
      </c>
      <c r="D2678" s="5">
        <v>37</v>
      </c>
      <c r="E2678" s="3" t="s">
        <v>446</v>
      </c>
      <c r="F2678" s="5">
        <v>1</v>
      </c>
      <c r="G2678" s="5">
        <v>1</v>
      </c>
      <c r="H2678" s="3" t="s">
        <v>5</v>
      </c>
      <c r="I2678" s="3" t="s">
        <v>5</v>
      </c>
      <c r="J2678" s="55"/>
      <c r="K2678" s="3"/>
      <c r="L2678" s="5">
        <v>4</v>
      </c>
      <c r="M2678" s="5">
        <v>90</v>
      </c>
      <c r="N2678" s="48">
        <v>2.556</v>
      </c>
      <c r="O2678" s="48">
        <v>62.987013</v>
      </c>
      <c r="P2678" s="5">
        <v>29</v>
      </c>
      <c r="Q2678" s="3"/>
    </row>
    <row x14ac:dyDescent="0.25" r="2679" customHeight="1" ht="16.5">
      <c r="A2679" s="5">
        <v>11827</v>
      </c>
      <c r="B2679" s="3" t="s">
        <v>7987</v>
      </c>
      <c r="C2679" s="3" t="s">
        <v>7988</v>
      </c>
      <c r="D2679" s="5">
        <v>8</v>
      </c>
      <c r="E2679" s="3" t="s">
        <v>64</v>
      </c>
      <c r="F2679" s="5">
        <v>3</v>
      </c>
      <c r="G2679" s="5">
        <v>11</v>
      </c>
      <c r="H2679" s="3" t="s">
        <v>5</v>
      </c>
      <c r="I2679" s="3" t="s">
        <v>5</v>
      </c>
      <c r="J2679" s="5">
        <v>3</v>
      </c>
      <c r="K2679" s="3" t="s">
        <v>7989</v>
      </c>
      <c r="L2679" s="48">
        <v>3.8</v>
      </c>
      <c r="M2679" s="5">
        <v>58</v>
      </c>
      <c r="N2679" s="48">
        <v>2.067</v>
      </c>
      <c r="O2679" s="48">
        <v>23.3695652</v>
      </c>
      <c r="P2679" s="5">
        <v>28</v>
      </c>
      <c r="Q2679" s="3"/>
    </row>
    <row x14ac:dyDescent="0.25" r="2680" customHeight="1" ht="16.5">
      <c r="A2680" s="5">
        <v>11858</v>
      </c>
      <c r="B2680" s="3" t="s">
        <v>201</v>
      </c>
      <c r="C2680" s="3" t="s">
        <v>202</v>
      </c>
      <c r="D2680" s="5">
        <v>15</v>
      </c>
      <c r="E2680" s="3" t="s">
        <v>82</v>
      </c>
      <c r="F2680" s="5">
        <v>44</v>
      </c>
      <c r="G2680" s="5">
        <v>65</v>
      </c>
      <c r="H2680" s="3" t="s">
        <v>4</v>
      </c>
      <c r="I2680" s="3" t="s">
        <v>5</v>
      </c>
      <c r="J2680" s="5">
        <v>2</v>
      </c>
      <c r="K2680" s="3" t="s">
        <v>203</v>
      </c>
      <c r="L2680" s="48">
        <v>4.3</v>
      </c>
      <c r="M2680" s="5">
        <v>66</v>
      </c>
      <c r="N2680" s="48">
        <v>2.251</v>
      </c>
      <c r="O2680" s="48">
        <v>32.8125</v>
      </c>
      <c r="P2680" s="5">
        <v>39</v>
      </c>
      <c r="Q2680" s="3"/>
    </row>
    <row x14ac:dyDescent="0.25" r="2681" customHeight="1" ht="16.5">
      <c r="A2681" s="5">
        <v>12062</v>
      </c>
      <c r="B2681" s="3" t="s">
        <v>7990</v>
      </c>
      <c r="C2681" s="3" t="s">
        <v>7991</v>
      </c>
      <c r="D2681" s="5">
        <v>16</v>
      </c>
      <c r="E2681" s="3" t="s">
        <v>55</v>
      </c>
      <c r="F2681" s="5">
        <v>4</v>
      </c>
      <c r="G2681" s="5">
        <v>4</v>
      </c>
      <c r="H2681" s="3" t="s">
        <v>3</v>
      </c>
      <c r="I2681" s="3" t="s">
        <v>5</v>
      </c>
      <c r="J2681" s="55"/>
      <c r="K2681" s="3"/>
      <c r="L2681" s="48">
        <v>4.4</v>
      </c>
      <c r="M2681" s="5">
        <v>79</v>
      </c>
      <c r="N2681" s="48">
        <v>1.956</v>
      </c>
      <c r="O2681" s="48">
        <v>39.4736842</v>
      </c>
      <c r="P2681" s="5">
        <v>23</v>
      </c>
      <c r="Q2681" s="3"/>
    </row>
    <row x14ac:dyDescent="0.25" r="2682" customHeight="1" ht="16.5">
      <c r="A2682" s="5">
        <v>12285</v>
      </c>
      <c r="B2682" s="3" t="s">
        <v>7992</v>
      </c>
      <c r="C2682" s="3" t="s">
        <v>7993</v>
      </c>
      <c r="D2682" s="5">
        <v>16</v>
      </c>
      <c r="E2682" s="3" t="s">
        <v>55</v>
      </c>
      <c r="F2682" s="5">
        <v>1</v>
      </c>
      <c r="G2682" s="5">
        <v>1</v>
      </c>
      <c r="H2682" s="3" t="s">
        <v>5</v>
      </c>
      <c r="I2682" s="3" t="s">
        <v>5</v>
      </c>
      <c r="J2682" s="55"/>
      <c r="K2682" s="3"/>
      <c r="L2682" s="48">
        <v>1.7</v>
      </c>
      <c r="M2682" s="5">
        <v>58</v>
      </c>
      <c r="N2682" s="13"/>
      <c r="O2682" s="13"/>
      <c r="P2682" s="5">
        <v>19</v>
      </c>
      <c r="Q2682" s="3"/>
    </row>
    <row x14ac:dyDescent="0.25" r="2683" customHeight="1" ht="16.5">
      <c r="A2683" s="5">
        <v>12299</v>
      </c>
      <c r="B2683" s="3" t="s">
        <v>7994</v>
      </c>
      <c r="C2683" s="3" t="s">
        <v>7995</v>
      </c>
      <c r="D2683" s="5">
        <v>15</v>
      </c>
      <c r="E2683" s="3" t="s">
        <v>82</v>
      </c>
      <c r="F2683" s="5">
        <v>1</v>
      </c>
      <c r="G2683" s="5">
        <v>2</v>
      </c>
      <c r="H2683" s="3" t="s">
        <v>5</v>
      </c>
      <c r="I2683" s="3" t="s">
        <v>5</v>
      </c>
      <c r="J2683" s="55"/>
      <c r="K2683" s="3"/>
      <c r="L2683" s="48">
        <v>3.3</v>
      </c>
      <c r="M2683" s="5">
        <v>53</v>
      </c>
      <c r="N2683" s="13"/>
      <c r="O2683" s="13"/>
      <c r="P2683" s="5">
        <v>16</v>
      </c>
      <c r="Q2683" s="3"/>
    </row>
    <row x14ac:dyDescent="0.25" r="2684" customHeight="1" ht="16.5">
      <c r="A2684" s="5">
        <v>12440</v>
      </c>
      <c r="B2684" s="3" t="s">
        <v>7996</v>
      </c>
      <c r="C2684" s="3" t="s">
        <v>7997</v>
      </c>
      <c r="D2684" s="5">
        <v>16</v>
      </c>
      <c r="E2684" s="3" t="s">
        <v>55</v>
      </c>
      <c r="F2684" s="5">
        <v>1</v>
      </c>
      <c r="G2684" s="5">
        <v>1</v>
      </c>
      <c r="H2684" s="3" t="s">
        <v>5</v>
      </c>
      <c r="I2684" s="3" t="s">
        <v>5</v>
      </c>
      <c r="J2684" s="55"/>
      <c r="K2684" s="3"/>
      <c r="L2684" s="5">
        <v>2</v>
      </c>
      <c r="M2684" s="5">
        <v>53</v>
      </c>
      <c r="N2684" s="13"/>
      <c r="O2684" s="13"/>
      <c r="P2684" s="5">
        <v>17</v>
      </c>
      <c r="Q2684" s="3"/>
    </row>
    <row x14ac:dyDescent="0.25" r="2685" customHeight="1" ht="16.5">
      <c r="A2685" s="5">
        <v>12465</v>
      </c>
      <c r="B2685" s="3" t="s">
        <v>1579</v>
      </c>
      <c r="C2685" s="3" t="s">
        <v>1580</v>
      </c>
      <c r="D2685" s="5">
        <v>21</v>
      </c>
      <c r="E2685" s="3" t="s">
        <v>60</v>
      </c>
      <c r="F2685" s="5">
        <v>12</v>
      </c>
      <c r="G2685" s="5">
        <v>25</v>
      </c>
      <c r="H2685" s="3" t="s">
        <v>5</v>
      </c>
      <c r="I2685" s="3" t="s">
        <v>5</v>
      </c>
      <c r="J2685" s="5">
        <v>3</v>
      </c>
      <c r="K2685" s="3" t="s">
        <v>1581</v>
      </c>
      <c r="L2685" s="48">
        <v>0.8</v>
      </c>
      <c r="M2685" s="5">
        <v>53</v>
      </c>
      <c r="N2685" s="48">
        <v>1.205</v>
      </c>
      <c r="O2685" s="48">
        <v>35.4545455</v>
      </c>
      <c r="P2685" s="5">
        <v>24</v>
      </c>
      <c r="Q2685" s="3"/>
    </row>
    <row x14ac:dyDescent="0.25" r="2686" customHeight="1" ht="16.5">
      <c r="A2686" s="5">
        <v>12481</v>
      </c>
      <c r="B2686" s="3" t="s">
        <v>7998</v>
      </c>
      <c r="C2686" s="3" t="s">
        <v>7999</v>
      </c>
      <c r="D2686" s="5">
        <v>16</v>
      </c>
      <c r="E2686" s="3" t="s">
        <v>55</v>
      </c>
      <c r="F2686" s="5">
        <v>1</v>
      </c>
      <c r="G2686" s="5">
        <v>1</v>
      </c>
      <c r="H2686" s="3" t="s">
        <v>4</v>
      </c>
      <c r="I2686" s="3" t="s">
        <v>5</v>
      </c>
      <c r="J2686" s="55"/>
      <c r="K2686" s="3"/>
      <c r="L2686" s="48">
        <v>3.1</v>
      </c>
      <c r="M2686" s="5">
        <v>73</v>
      </c>
      <c r="N2686" s="48">
        <v>1.635</v>
      </c>
      <c r="O2686" s="48">
        <v>39.7619048</v>
      </c>
      <c r="P2686" s="5">
        <v>21</v>
      </c>
      <c r="Q2686" s="3"/>
    </row>
    <row x14ac:dyDescent="0.25" r="2687" customHeight="1" ht="16.5">
      <c r="A2687" s="5">
        <v>12532</v>
      </c>
      <c r="B2687" s="3" t="s">
        <v>8000</v>
      </c>
      <c r="C2687" s="3" t="s">
        <v>8001</v>
      </c>
      <c r="D2687" s="5">
        <v>15</v>
      </c>
      <c r="E2687" s="3" t="s">
        <v>82</v>
      </c>
      <c r="F2687" s="5">
        <v>2</v>
      </c>
      <c r="G2687" s="5">
        <v>8</v>
      </c>
      <c r="H2687" s="3" t="s">
        <v>4</v>
      </c>
      <c r="I2687" s="3" t="s">
        <v>5</v>
      </c>
      <c r="J2687" s="55"/>
      <c r="K2687" s="3"/>
      <c r="L2687" s="48">
        <v>3.7</v>
      </c>
      <c r="M2687" s="5">
        <v>71</v>
      </c>
      <c r="N2687" s="48">
        <v>1.985</v>
      </c>
      <c r="O2687" s="48">
        <v>41.6666667</v>
      </c>
      <c r="P2687" s="5">
        <v>18</v>
      </c>
      <c r="Q2687" s="3"/>
    </row>
    <row x14ac:dyDescent="0.25" r="2688" customHeight="1" ht="16.5">
      <c r="A2688" s="5">
        <v>12587</v>
      </c>
      <c r="B2688" s="3" t="s">
        <v>8002</v>
      </c>
      <c r="C2688" s="3" t="s">
        <v>8003</v>
      </c>
      <c r="D2688" s="5">
        <v>8</v>
      </c>
      <c r="E2688" s="3" t="s">
        <v>64</v>
      </c>
      <c r="F2688" s="5">
        <v>1</v>
      </c>
      <c r="G2688" s="5">
        <v>5</v>
      </c>
      <c r="H2688" s="3" t="s">
        <v>5</v>
      </c>
      <c r="I2688" s="3" t="s">
        <v>5</v>
      </c>
      <c r="J2688" s="5">
        <v>2</v>
      </c>
      <c r="K2688" s="3" t="s">
        <v>8004</v>
      </c>
      <c r="L2688" s="48">
        <v>3.4</v>
      </c>
      <c r="M2688" s="5">
        <v>61</v>
      </c>
      <c r="N2688" s="48">
        <v>1.725</v>
      </c>
      <c r="O2688" s="48">
        <v>26.5432099</v>
      </c>
      <c r="P2688" s="5">
        <v>20</v>
      </c>
      <c r="Q2688" s="3"/>
    </row>
    <row x14ac:dyDescent="0.25" r="2689" customHeight="1" ht="16.5">
      <c r="A2689" s="5">
        <v>12591</v>
      </c>
      <c r="B2689" s="3" t="s">
        <v>1564</v>
      </c>
      <c r="C2689" s="3" t="s">
        <v>1565</v>
      </c>
      <c r="D2689" s="5">
        <v>15</v>
      </c>
      <c r="E2689" s="3" t="s">
        <v>82</v>
      </c>
      <c r="F2689" s="5">
        <v>5</v>
      </c>
      <c r="G2689" s="5">
        <v>9</v>
      </c>
      <c r="H2689" s="3" t="s">
        <v>5</v>
      </c>
      <c r="I2689" s="3" t="s">
        <v>5</v>
      </c>
      <c r="J2689" s="5">
        <v>2</v>
      </c>
      <c r="K2689" s="3" t="s">
        <v>725</v>
      </c>
      <c r="L2689" s="48">
        <v>4.9</v>
      </c>
      <c r="M2689" s="5">
        <v>55</v>
      </c>
      <c r="N2689" s="48">
        <v>2.917</v>
      </c>
      <c r="O2689" s="48">
        <v>38.9240506</v>
      </c>
      <c r="P2689" s="5">
        <v>29</v>
      </c>
      <c r="Q2689" s="3"/>
    </row>
    <row x14ac:dyDescent="0.25" r="2690" customHeight="1" ht="16.5">
      <c r="A2690" s="5">
        <v>12609</v>
      </c>
      <c r="B2690" s="3" t="s">
        <v>8005</v>
      </c>
      <c r="C2690" s="3" t="s">
        <v>8006</v>
      </c>
      <c r="D2690" s="5">
        <v>15</v>
      </c>
      <c r="E2690" s="3" t="s">
        <v>82</v>
      </c>
      <c r="F2690" s="5">
        <v>11</v>
      </c>
      <c r="G2690" s="5">
        <v>18</v>
      </c>
      <c r="H2690" s="3" t="s">
        <v>5</v>
      </c>
      <c r="I2690" s="3" t="s">
        <v>5</v>
      </c>
      <c r="J2690" s="55"/>
      <c r="K2690" s="3"/>
      <c r="L2690" s="48">
        <v>3.8</v>
      </c>
      <c r="M2690" s="5">
        <v>41</v>
      </c>
      <c r="N2690" s="48">
        <v>3.488</v>
      </c>
      <c r="O2690" s="48">
        <v>51.5822785</v>
      </c>
      <c r="P2690" s="5">
        <v>26</v>
      </c>
      <c r="Q2690" s="3"/>
    </row>
    <row x14ac:dyDescent="0.25" r="2691" customHeight="1" ht="16.5">
      <c r="A2691" s="5">
        <v>12733</v>
      </c>
      <c r="B2691" s="3" t="s">
        <v>8007</v>
      </c>
      <c r="C2691" s="3" t="s">
        <v>8008</v>
      </c>
      <c r="D2691" s="5">
        <v>18</v>
      </c>
      <c r="E2691" s="3" t="s">
        <v>196</v>
      </c>
      <c r="F2691" s="5">
        <v>2</v>
      </c>
      <c r="G2691" s="5">
        <v>17</v>
      </c>
      <c r="H2691" s="3" t="s">
        <v>5</v>
      </c>
      <c r="I2691" s="3" t="s">
        <v>5</v>
      </c>
      <c r="J2691" s="5">
        <v>2</v>
      </c>
      <c r="K2691" s="3" t="s">
        <v>8009</v>
      </c>
      <c r="L2691" s="48">
        <v>2.6</v>
      </c>
      <c r="M2691" s="5">
        <v>55</v>
      </c>
      <c r="N2691" s="48">
        <v>1.502</v>
      </c>
      <c r="O2691" s="48">
        <v>27.9816514</v>
      </c>
      <c r="P2691" s="5">
        <v>31</v>
      </c>
      <c r="Q2691" s="3"/>
    </row>
    <row x14ac:dyDescent="0.25" r="2692" customHeight="1" ht="16.5">
      <c r="A2692" s="5">
        <v>12826</v>
      </c>
      <c r="B2692" s="3" t="s">
        <v>8010</v>
      </c>
      <c r="C2692" s="3" t="s">
        <v>8011</v>
      </c>
      <c r="D2692" s="5">
        <v>7</v>
      </c>
      <c r="E2692" s="3" t="s">
        <v>1210</v>
      </c>
      <c r="F2692" s="5">
        <v>1</v>
      </c>
      <c r="G2692" s="5">
        <v>11</v>
      </c>
      <c r="H2692" s="3" t="s">
        <v>5</v>
      </c>
      <c r="I2692" s="3" t="s">
        <v>5</v>
      </c>
      <c r="J2692" s="55"/>
      <c r="K2692" s="3"/>
      <c r="L2692" s="48">
        <v>2.4</v>
      </c>
      <c r="M2692" s="5">
        <v>62</v>
      </c>
      <c r="N2692" s="48">
        <v>0.985</v>
      </c>
      <c r="O2692" s="48">
        <v>27.991453</v>
      </c>
      <c r="P2692" s="5">
        <v>12</v>
      </c>
      <c r="Q2692" s="3"/>
    </row>
    <row x14ac:dyDescent="0.25" r="2693" customHeight="1" ht="16.5">
      <c r="A2693" s="5">
        <v>12838</v>
      </c>
      <c r="B2693" s="3" t="s">
        <v>8012</v>
      </c>
      <c r="C2693" s="3" t="s">
        <v>8013</v>
      </c>
      <c r="D2693" s="5">
        <v>16</v>
      </c>
      <c r="E2693" s="3" t="s">
        <v>55</v>
      </c>
      <c r="F2693" s="5">
        <v>6</v>
      </c>
      <c r="G2693" s="5">
        <v>6</v>
      </c>
      <c r="H2693" s="3" t="s">
        <v>5</v>
      </c>
      <c r="I2693" s="3" t="s">
        <v>5</v>
      </c>
      <c r="J2693" s="55"/>
      <c r="K2693" s="3"/>
      <c r="L2693" s="48">
        <v>2.1</v>
      </c>
      <c r="M2693" s="5">
        <v>57</v>
      </c>
      <c r="N2693" s="48">
        <v>1.71</v>
      </c>
      <c r="O2693" s="48">
        <v>47.265625</v>
      </c>
      <c r="P2693" s="5">
        <v>30</v>
      </c>
      <c r="Q2693" s="3"/>
    </row>
    <row x14ac:dyDescent="0.25" r="2694" customHeight="1" ht="16.5">
      <c r="A2694" s="5">
        <v>12878</v>
      </c>
      <c r="B2694" s="3" t="s">
        <v>8014</v>
      </c>
      <c r="C2694" s="3" t="s">
        <v>8015</v>
      </c>
      <c r="D2694" s="5">
        <v>16</v>
      </c>
      <c r="E2694" s="3" t="s">
        <v>55</v>
      </c>
      <c r="F2694" s="5">
        <v>2</v>
      </c>
      <c r="G2694" s="5">
        <v>2</v>
      </c>
      <c r="H2694" s="3" t="s">
        <v>5</v>
      </c>
      <c r="I2694" s="3" t="s">
        <v>5</v>
      </c>
      <c r="J2694" s="55"/>
      <c r="K2694" s="3"/>
      <c r="L2694" s="48">
        <v>2.1</v>
      </c>
      <c r="M2694" s="5">
        <v>50</v>
      </c>
      <c r="N2694" s="48">
        <v>1.5</v>
      </c>
      <c r="O2694" s="48">
        <v>21.6129032</v>
      </c>
      <c r="P2694" s="5">
        <v>15</v>
      </c>
      <c r="Q2694" s="3"/>
    </row>
    <row x14ac:dyDescent="0.25" r="2695" customHeight="1" ht="16.5">
      <c r="A2695" s="5">
        <v>12933</v>
      </c>
      <c r="B2695" s="3" t="s">
        <v>8016</v>
      </c>
      <c r="C2695" s="3" t="s">
        <v>8017</v>
      </c>
      <c r="D2695" s="5">
        <v>48</v>
      </c>
      <c r="E2695" s="3" t="s">
        <v>68</v>
      </c>
      <c r="F2695" s="5">
        <v>3</v>
      </c>
      <c r="G2695" s="5">
        <v>19</v>
      </c>
      <c r="H2695" s="3" t="s">
        <v>5</v>
      </c>
      <c r="I2695" s="3" t="s">
        <v>5</v>
      </c>
      <c r="J2695" s="5">
        <v>3</v>
      </c>
      <c r="K2695" s="3" t="s">
        <v>8018</v>
      </c>
      <c r="L2695" s="48">
        <v>2.4</v>
      </c>
      <c r="M2695" s="5">
        <v>53</v>
      </c>
      <c r="N2695" s="48">
        <v>1.148</v>
      </c>
      <c r="O2695" s="48">
        <v>28.8732394</v>
      </c>
      <c r="P2695" s="5">
        <v>15</v>
      </c>
      <c r="Q2695" s="3"/>
    </row>
    <row x14ac:dyDescent="0.25" r="2696" customHeight="1" ht="16.5">
      <c r="A2696" s="5">
        <v>12979</v>
      </c>
      <c r="B2696" s="3" t="s">
        <v>8019</v>
      </c>
      <c r="C2696" s="3" t="s">
        <v>8020</v>
      </c>
      <c r="D2696" s="5">
        <v>24</v>
      </c>
      <c r="E2696" s="3" t="s">
        <v>281</v>
      </c>
      <c r="F2696" s="5">
        <v>1</v>
      </c>
      <c r="G2696" s="5">
        <v>52</v>
      </c>
      <c r="H2696" s="3" t="s">
        <v>5</v>
      </c>
      <c r="I2696" s="3" t="s">
        <v>5</v>
      </c>
      <c r="J2696" s="55"/>
      <c r="K2696" s="3"/>
      <c r="L2696" s="48">
        <v>1.2</v>
      </c>
      <c r="M2696" s="5">
        <v>55</v>
      </c>
      <c r="N2696" s="48">
        <v>0.494</v>
      </c>
      <c r="O2696" s="48">
        <v>22.1830986</v>
      </c>
      <c r="P2696" s="5">
        <v>14</v>
      </c>
      <c r="Q2696" s="3"/>
    </row>
    <row x14ac:dyDescent="0.25" r="2697" customHeight="1" ht="16.5">
      <c r="A2697" s="5">
        <v>12982</v>
      </c>
      <c r="B2697" s="3" t="s">
        <v>8021</v>
      </c>
      <c r="C2697" s="3" t="s">
        <v>8022</v>
      </c>
      <c r="D2697" s="5">
        <v>15</v>
      </c>
      <c r="E2697" s="3" t="s">
        <v>82</v>
      </c>
      <c r="F2697" s="5">
        <v>7</v>
      </c>
      <c r="G2697" s="5">
        <v>28</v>
      </c>
      <c r="H2697" s="3" t="s">
        <v>5</v>
      </c>
      <c r="I2697" s="3" t="s">
        <v>5</v>
      </c>
      <c r="J2697" s="55"/>
      <c r="K2697" s="3"/>
      <c r="L2697" s="48">
        <v>3.8</v>
      </c>
      <c r="M2697" s="5">
        <v>56</v>
      </c>
      <c r="N2697" s="48">
        <v>2.969</v>
      </c>
      <c r="O2697" s="48">
        <v>57.2368421</v>
      </c>
      <c r="P2697" s="5">
        <v>39</v>
      </c>
      <c r="Q2697" s="3"/>
    </row>
    <row x14ac:dyDescent="0.25" r="2698" customHeight="1" ht="16.5">
      <c r="A2698" s="5">
        <v>13000</v>
      </c>
      <c r="B2698" s="3" t="s">
        <v>8023</v>
      </c>
      <c r="C2698" s="3" t="s">
        <v>8024</v>
      </c>
      <c r="D2698" s="5">
        <v>8</v>
      </c>
      <c r="E2698" s="3" t="s">
        <v>64</v>
      </c>
      <c r="F2698" s="5">
        <v>5</v>
      </c>
      <c r="G2698" s="5">
        <v>56</v>
      </c>
      <c r="H2698" s="3" t="s">
        <v>6</v>
      </c>
      <c r="I2698" s="3" t="s">
        <v>5</v>
      </c>
      <c r="J2698" s="55"/>
      <c r="K2698" s="3"/>
      <c r="L2698" s="48">
        <v>2.3</v>
      </c>
      <c r="M2698" s="5">
        <v>23</v>
      </c>
      <c r="N2698" s="48">
        <v>1.534</v>
      </c>
      <c r="O2698" s="48">
        <v>45.1219512</v>
      </c>
      <c r="P2698" s="5">
        <v>26</v>
      </c>
      <c r="Q2698" s="3"/>
    </row>
    <row x14ac:dyDescent="0.25" r="2699" customHeight="1" ht="16.5">
      <c r="A2699" s="5">
        <v>13007</v>
      </c>
      <c r="B2699" s="3" t="s">
        <v>1474</v>
      </c>
      <c r="C2699" s="3" t="s">
        <v>1475</v>
      </c>
      <c r="D2699" s="5">
        <v>15</v>
      </c>
      <c r="E2699" s="3" t="s">
        <v>82</v>
      </c>
      <c r="F2699" s="5">
        <v>76</v>
      </c>
      <c r="G2699" s="5">
        <v>82</v>
      </c>
      <c r="H2699" s="3" t="s">
        <v>3</v>
      </c>
      <c r="I2699" s="3" t="s">
        <v>5</v>
      </c>
      <c r="J2699" s="5">
        <v>3</v>
      </c>
      <c r="K2699" s="3" t="s">
        <v>1476</v>
      </c>
      <c r="L2699" s="5">
        <v>5</v>
      </c>
      <c r="M2699" s="5">
        <v>75</v>
      </c>
      <c r="N2699" s="48">
        <v>2.952</v>
      </c>
      <c r="O2699" s="48">
        <v>45.959596</v>
      </c>
      <c r="P2699" s="5">
        <v>52</v>
      </c>
      <c r="Q2699" s="3"/>
    </row>
    <row x14ac:dyDescent="0.25" r="2700" customHeight="1" ht="16.5">
      <c r="A2700" s="5">
        <v>13036</v>
      </c>
      <c r="B2700" s="3" t="s">
        <v>8025</v>
      </c>
      <c r="C2700" s="3" t="s">
        <v>8026</v>
      </c>
      <c r="D2700" s="5">
        <v>6</v>
      </c>
      <c r="E2700" s="3" t="s">
        <v>56</v>
      </c>
      <c r="F2700" s="5">
        <v>1</v>
      </c>
      <c r="G2700" s="5">
        <v>6</v>
      </c>
      <c r="H2700" s="3" t="s">
        <v>5</v>
      </c>
      <c r="I2700" s="3" t="s">
        <v>5</v>
      </c>
      <c r="J2700" s="5">
        <v>2</v>
      </c>
      <c r="K2700" s="3" t="s">
        <v>8027</v>
      </c>
      <c r="L2700" s="48">
        <v>4.5</v>
      </c>
      <c r="M2700" s="5">
        <v>55</v>
      </c>
      <c r="N2700" s="48">
        <v>3.191</v>
      </c>
      <c r="O2700" s="48">
        <v>57.9096045</v>
      </c>
      <c r="P2700" s="5">
        <v>30</v>
      </c>
      <c r="Q2700" s="3"/>
    </row>
    <row x14ac:dyDescent="0.25" r="2701" customHeight="1" ht="16.5">
      <c r="A2701" s="5">
        <v>13052</v>
      </c>
      <c r="B2701" s="3" t="s">
        <v>8028</v>
      </c>
      <c r="C2701" s="3" t="s">
        <v>8029</v>
      </c>
      <c r="D2701" s="5">
        <v>24</v>
      </c>
      <c r="E2701" s="3" t="s">
        <v>281</v>
      </c>
      <c r="F2701" s="5">
        <v>1</v>
      </c>
      <c r="G2701" s="5">
        <v>7</v>
      </c>
      <c r="H2701" s="3" t="s">
        <v>5</v>
      </c>
      <c r="I2701" s="3" t="s">
        <v>5</v>
      </c>
      <c r="J2701" s="5">
        <v>3</v>
      </c>
      <c r="K2701" s="3" t="s">
        <v>8030</v>
      </c>
      <c r="L2701" s="48">
        <v>3.6</v>
      </c>
      <c r="M2701" s="5">
        <v>59</v>
      </c>
      <c r="N2701" s="48">
        <v>1.801</v>
      </c>
      <c r="O2701" s="48">
        <v>26.6233766</v>
      </c>
      <c r="P2701" s="7"/>
      <c r="Q2701" s="3"/>
    </row>
    <row x14ac:dyDescent="0.25" r="2702" customHeight="1" ht="16.5">
      <c r="A2702" s="5">
        <v>13207</v>
      </c>
      <c r="B2702" s="3" t="s">
        <v>8031</v>
      </c>
      <c r="C2702" s="3" t="s">
        <v>8032</v>
      </c>
      <c r="D2702" s="5">
        <v>21</v>
      </c>
      <c r="E2702" s="3" t="s">
        <v>60</v>
      </c>
      <c r="F2702" s="5">
        <v>1</v>
      </c>
      <c r="G2702" s="5">
        <v>19</v>
      </c>
      <c r="H2702" s="3" t="s">
        <v>5</v>
      </c>
      <c r="I2702" s="3" t="s">
        <v>5</v>
      </c>
      <c r="J2702" s="55"/>
      <c r="K2702" s="3"/>
      <c r="L2702" s="48">
        <v>3.3</v>
      </c>
      <c r="M2702" s="5">
        <v>53</v>
      </c>
      <c r="N2702" s="48">
        <v>1.74</v>
      </c>
      <c r="O2702" s="48">
        <v>58.0882353</v>
      </c>
      <c r="P2702" s="5">
        <v>30</v>
      </c>
      <c r="Q2702" s="3"/>
    </row>
    <row x14ac:dyDescent="0.25" r="2703" customHeight="1" ht="16.5">
      <c r="A2703" s="5">
        <v>13246</v>
      </c>
      <c r="B2703" s="3" t="s">
        <v>8033</v>
      </c>
      <c r="C2703" s="3" t="s">
        <v>8034</v>
      </c>
      <c r="D2703" s="5">
        <v>13</v>
      </c>
      <c r="E2703" s="3" t="s">
        <v>215</v>
      </c>
      <c r="F2703" s="5">
        <v>1</v>
      </c>
      <c r="G2703" s="5">
        <v>27</v>
      </c>
      <c r="H2703" s="3" t="s">
        <v>5</v>
      </c>
      <c r="I2703" s="3" t="s">
        <v>5</v>
      </c>
      <c r="J2703" s="5">
        <v>3</v>
      </c>
      <c r="K2703" s="3" t="s">
        <v>8035</v>
      </c>
      <c r="L2703" s="48">
        <v>2.1</v>
      </c>
      <c r="M2703" s="5">
        <v>59</v>
      </c>
      <c r="N2703" s="48">
        <v>1.132</v>
      </c>
      <c r="O2703" s="48">
        <v>20.8823529</v>
      </c>
      <c r="P2703" s="5">
        <v>28</v>
      </c>
      <c r="Q2703" s="3"/>
    </row>
    <row x14ac:dyDescent="0.25" r="2704" customHeight="1" ht="16.5">
      <c r="A2704" s="5">
        <v>13258</v>
      </c>
      <c r="B2704" s="3" t="s">
        <v>1440</v>
      </c>
      <c r="C2704" s="3" t="s">
        <v>1441</v>
      </c>
      <c r="D2704" s="5">
        <v>15</v>
      </c>
      <c r="E2704" s="3" t="s">
        <v>82</v>
      </c>
      <c r="F2704" s="5">
        <v>33</v>
      </c>
      <c r="G2704" s="5">
        <v>38</v>
      </c>
      <c r="H2704" s="3" t="s">
        <v>3</v>
      </c>
      <c r="I2704" s="3" t="s">
        <v>5</v>
      </c>
      <c r="J2704" s="5">
        <v>2</v>
      </c>
      <c r="K2704" s="3" t="s">
        <v>1442</v>
      </c>
      <c r="L2704" s="48">
        <v>2.9</v>
      </c>
      <c r="M2704" s="5">
        <v>76</v>
      </c>
      <c r="N2704" s="48">
        <v>1.787</v>
      </c>
      <c r="O2704" s="48">
        <v>23.8461538</v>
      </c>
      <c r="P2704" s="5">
        <v>44</v>
      </c>
      <c r="Q2704" s="3"/>
    </row>
    <row x14ac:dyDescent="0.25" r="2705" customHeight="1" ht="16.5">
      <c r="A2705" s="5">
        <v>13305</v>
      </c>
      <c r="B2705" s="3" t="s">
        <v>8036</v>
      </c>
      <c r="C2705" s="3" t="s">
        <v>8037</v>
      </c>
      <c r="D2705" s="5">
        <v>21</v>
      </c>
      <c r="E2705" s="3" t="s">
        <v>60</v>
      </c>
      <c r="F2705" s="5">
        <v>5</v>
      </c>
      <c r="G2705" s="5">
        <v>29</v>
      </c>
      <c r="H2705" s="3" t="s">
        <v>5</v>
      </c>
      <c r="I2705" s="3" t="s">
        <v>5</v>
      </c>
      <c r="J2705" s="55"/>
      <c r="K2705" s="3"/>
      <c r="L2705" s="48">
        <v>1.6</v>
      </c>
      <c r="M2705" s="5">
        <v>51</v>
      </c>
      <c r="N2705" s="48">
        <v>0.821</v>
      </c>
      <c r="O2705" s="48">
        <v>9.146</v>
      </c>
      <c r="P2705" s="5">
        <v>22</v>
      </c>
      <c r="Q2705" s="3"/>
    </row>
    <row x14ac:dyDescent="0.25" r="2706" customHeight="1" ht="16.5">
      <c r="A2706" s="5">
        <v>13345</v>
      </c>
      <c r="B2706" s="3" t="s">
        <v>8038</v>
      </c>
      <c r="C2706" s="3" t="s">
        <v>8039</v>
      </c>
      <c r="D2706" s="5">
        <v>16</v>
      </c>
      <c r="E2706" s="3" t="s">
        <v>55</v>
      </c>
      <c r="F2706" s="5">
        <v>3</v>
      </c>
      <c r="G2706" s="5">
        <v>3</v>
      </c>
      <c r="H2706" s="3" t="s">
        <v>3</v>
      </c>
      <c r="I2706" s="3" t="s">
        <v>5</v>
      </c>
      <c r="J2706" s="55"/>
      <c r="K2706" s="3"/>
      <c r="L2706" s="48">
        <v>3.4</v>
      </c>
      <c r="M2706" s="5">
        <v>75</v>
      </c>
      <c r="N2706" s="48">
        <v>0.815</v>
      </c>
      <c r="O2706" s="48">
        <v>6.9444444</v>
      </c>
      <c r="P2706" s="5">
        <v>17</v>
      </c>
      <c r="Q2706" s="3"/>
    </row>
    <row x14ac:dyDescent="0.25" r="2707" customHeight="1" ht="16.5">
      <c r="A2707" s="5">
        <v>13361</v>
      </c>
      <c r="B2707" s="3" t="s">
        <v>8040</v>
      </c>
      <c r="C2707" s="3" t="s">
        <v>8041</v>
      </c>
      <c r="D2707" s="5">
        <v>45</v>
      </c>
      <c r="E2707" s="3" t="s">
        <v>324</v>
      </c>
      <c r="F2707" s="5">
        <v>1</v>
      </c>
      <c r="G2707" s="5">
        <v>28</v>
      </c>
      <c r="H2707" s="3" t="s">
        <v>5</v>
      </c>
      <c r="I2707" s="3" t="s">
        <v>5</v>
      </c>
      <c r="J2707" s="5">
        <v>2</v>
      </c>
      <c r="K2707" s="3" t="s">
        <v>8042</v>
      </c>
      <c r="L2707" s="5">
        <v>2</v>
      </c>
      <c r="M2707" s="5">
        <v>50</v>
      </c>
      <c r="N2707" s="48">
        <v>1.347</v>
      </c>
      <c r="O2707" s="48">
        <v>29.2857143</v>
      </c>
      <c r="P2707" s="5">
        <v>25</v>
      </c>
      <c r="Q2707" s="3"/>
    </row>
    <row x14ac:dyDescent="0.25" r="2708" customHeight="1" ht="16.5">
      <c r="A2708" s="5">
        <v>13383</v>
      </c>
      <c r="B2708" s="3" t="s">
        <v>8043</v>
      </c>
      <c r="C2708" s="3" t="s">
        <v>8044</v>
      </c>
      <c r="D2708" s="5">
        <v>21</v>
      </c>
      <c r="E2708" s="3" t="s">
        <v>60</v>
      </c>
      <c r="F2708" s="5">
        <v>4</v>
      </c>
      <c r="G2708" s="5">
        <v>46</v>
      </c>
      <c r="H2708" s="3" t="s">
        <v>5</v>
      </c>
      <c r="I2708" s="3" t="s">
        <v>5</v>
      </c>
      <c r="J2708" s="55"/>
      <c r="K2708" s="3"/>
      <c r="L2708" s="48">
        <v>1.9</v>
      </c>
      <c r="M2708" s="5">
        <v>56</v>
      </c>
      <c r="N2708" s="48">
        <v>1.65</v>
      </c>
      <c r="O2708" s="48">
        <v>44.8529412</v>
      </c>
      <c r="P2708" s="5">
        <v>23</v>
      </c>
      <c r="Q2708" s="3"/>
    </row>
    <row x14ac:dyDescent="0.25" r="2709" customHeight="1" ht="16.5">
      <c r="A2709" s="5">
        <v>13391</v>
      </c>
      <c r="B2709" s="3" t="s">
        <v>8045</v>
      </c>
      <c r="C2709" s="3" t="s">
        <v>8046</v>
      </c>
      <c r="D2709" s="5">
        <v>15</v>
      </c>
      <c r="E2709" s="3" t="s">
        <v>82</v>
      </c>
      <c r="F2709" s="5">
        <v>2</v>
      </c>
      <c r="G2709" s="5">
        <v>22</v>
      </c>
      <c r="H2709" s="3" t="s">
        <v>3</v>
      </c>
      <c r="I2709" s="3" t="s">
        <v>5</v>
      </c>
      <c r="J2709" s="55"/>
      <c r="K2709" s="3"/>
      <c r="L2709" s="48">
        <v>5.5</v>
      </c>
      <c r="M2709" s="5">
        <v>80</v>
      </c>
      <c r="N2709" s="48">
        <v>2.781</v>
      </c>
      <c r="O2709" s="48">
        <v>36.7132867</v>
      </c>
      <c r="P2709" s="5">
        <v>41</v>
      </c>
      <c r="Q2709" s="3"/>
    </row>
    <row x14ac:dyDescent="0.25" r="2710" customHeight="1" ht="16.5">
      <c r="A2710" s="5">
        <v>13531</v>
      </c>
      <c r="B2710" s="3" t="s">
        <v>8047</v>
      </c>
      <c r="C2710" s="3" t="s">
        <v>8048</v>
      </c>
      <c r="D2710" s="5">
        <v>15</v>
      </c>
      <c r="E2710" s="3" t="s">
        <v>82</v>
      </c>
      <c r="F2710" s="5">
        <v>1</v>
      </c>
      <c r="G2710" s="5">
        <v>3</v>
      </c>
      <c r="H2710" s="3" t="s">
        <v>5</v>
      </c>
      <c r="I2710" s="3" t="s">
        <v>5</v>
      </c>
      <c r="J2710" s="55"/>
      <c r="K2710" s="3"/>
      <c r="L2710" s="48">
        <v>3.2</v>
      </c>
      <c r="M2710" s="5">
        <v>59</v>
      </c>
      <c r="N2710" s="48">
        <v>1.816</v>
      </c>
      <c r="O2710" s="48">
        <v>34.4202899</v>
      </c>
      <c r="P2710" s="5">
        <v>23</v>
      </c>
      <c r="Q2710" s="3"/>
    </row>
    <row x14ac:dyDescent="0.25" r="2711" customHeight="1" ht="16.5">
      <c r="A2711" s="5">
        <v>13705</v>
      </c>
      <c r="B2711" s="3" t="s">
        <v>8049</v>
      </c>
      <c r="C2711" s="3" t="s">
        <v>8050</v>
      </c>
      <c r="D2711" s="5">
        <v>37</v>
      </c>
      <c r="E2711" s="3" t="s">
        <v>446</v>
      </c>
      <c r="F2711" s="5">
        <v>1</v>
      </c>
      <c r="G2711" s="5">
        <v>3</v>
      </c>
      <c r="H2711" s="3" t="s">
        <v>5</v>
      </c>
      <c r="I2711" s="3" t="s">
        <v>5</v>
      </c>
      <c r="J2711" s="55"/>
      <c r="K2711" s="3"/>
      <c r="L2711" s="48">
        <v>0.9</v>
      </c>
      <c r="M2711" s="5">
        <v>41</v>
      </c>
      <c r="N2711" s="13"/>
      <c r="O2711" s="13"/>
      <c r="P2711" s="5">
        <v>16</v>
      </c>
      <c r="Q2711" s="3"/>
    </row>
    <row x14ac:dyDescent="0.25" r="2712" customHeight="1" ht="16.5">
      <c r="A2712" s="5">
        <v>13800</v>
      </c>
      <c r="B2712" s="3" t="s">
        <v>8051</v>
      </c>
      <c r="C2712" s="3" t="s">
        <v>8052</v>
      </c>
      <c r="D2712" s="5">
        <v>16</v>
      </c>
      <c r="E2712" s="3" t="s">
        <v>55</v>
      </c>
      <c r="F2712" s="5">
        <v>3</v>
      </c>
      <c r="G2712" s="5">
        <v>3</v>
      </c>
      <c r="H2712" s="3" t="s">
        <v>5</v>
      </c>
      <c r="I2712" s="3" t="s">
        <v>5</v>
      </c>
      <c r="J2712" s="55"/>
      <c r="K2712" s="3"/>
      <c r="L2712" s="48">
        <v>1.8</v>
      </c>
      <c r="M2712" s="5">
        <v>60</v>
      </c>
      <c r="N2712" s="13"/>
      <c r="O2712" s="13"/>
      <c r="P2712" s="5">
        <v>21</v>
      </c>
      <c r="Q2712" s="3"/>
    </row>
    <row x14ac:dyDescent="0.25" r="2713" customHeight="1" ht="16.5">
      <c r="A2713" s="5">
        <v>13915</v>
      </c>
      <c r="B2713" s="3" t="s">
        <v>8053</v>
      </c>
      <c r="C2713" s="3" t="s">
        <v>8054</v>
      </c>
      <c r="D2713" s="5">
        <v>14</v>
      </c>
      <c r="E2713" s="3" t="s">
        <v>156</v>
      </c>
      <c r="F2713" s="5">
        <v>1</v>
      </c>
      <c r="G2713" s="5">
        <v>5</v>
      </c>
      <c r="H2713" s="3" t="s">
        <v>5</v>
      </c>
      <c r="I2713" s="3" t="s">
        <v>5</v>
      </c>
      <c r="J2713" s="55"/>
      <c r="K2713" s="3"/>
      <c r="L2713" s="48">
        <v>2.4</v>
      </c>
      <c r="M2713" s="5">
        <v>59</v>
      </c>
      <c r="N2713" s="48">
        <v>1.418</v>
      </c>
      <c r="O2713" s="48">
        <v>32.03125</v>
      </c>
      <c r="P2713" s="5">
        <v>14</v>
      </c>
      <c r="Q2713" s="3"/>
    </row>
    <row x14ac:dyDescent="0.25" r="2714" customHeight="1" ht="16.5">
      <c r="A2714" s="5">
        <v>13919</v>
      </c>
      <c r="B2714" s="3" t="s">
        <v>8055</v>
      </c>
      <c r="C2714" s="3" t="s">
        <v>8056</v>
      </c>
      <c r="D2714" s="5">
        <v>15</v>
      </c>
      <c r="E2714" s="3" t="s">
        <v>82</v>
      </c>
      <c r="F2714" s="5">
        <v>1</v>
      </c>
      <c r="G2714" s="5">
        <v>5</v>
      </c>
      <c r="H2714" s="3" t="s">
        <v>3</v>
      </c>
      <c r="I2714" s="3" t="s">
        <v>5</v>
      </c>
      <c r="J2714" s="55"/>
      <c r="K2714" s="3"/>
      <c r="L2714" s="48">
        <v>4.9</v>
      </c>
      <c r="M2714" s="5">
        <v>77</v>
      </c>
      <c r="N2714" s="48">
        <v>2.11</v>
      </c>
      <c r="O2714" s="48">
        <v>37.6923077</v>
      </c>
      <c r="P2714" s="5">
        <v>27</v>
      </c>
      <c r="Q2714" s="3"/>
    </row>
    <row x14ac:dyDescent="0.25" r="2715" customHeight="1" ht="16.5">
      <c r="A2715" s="5">
        <v>13948</v>
      </c>
      <c r="B2715" s="3" t="s">
        <v>1326</v>
      </c>
      <c r="C2715" s="3" t="s">
        <v>1327</v>
      </c>
      <c r="D2715" s="5">
        <v>15</v>
      </c>
      <c r="E2715" s="3" t="s">
        <v>82</v>
      </c>
      <c r="F2715" s="5">
        <v>13</v>
      </c>
      <c r="G2715" s="5">
        <v>25</v>
      </c>
      <c r="H2715" s="3" t="s">
        <v>4</v>
      </c>
      <c r="I2715" s="3" t="s">
        <v>5</v>
      </c>
      <c r="J2715" s="5">
        <v>2</v>
      </c>
      <c r="K2715" s="3" t="s">
        <v>1328</v>
      </c>
      <c r="L2715" s="48">
        <v>2.8</v>
      </c>
      <c r="M2715" s="5">
        <v>69</v>
      </c>
      <c r="N2715" s="48">
        <v>1.991</v>
      </c>
      <c r="O2715" s="48">
        <v>43.2926829</v>
      </c>
      <c r="P2715" s="5">
        <v>28</v>
      </c>
      <c r="Q2715" s="3"/>
    </row>
    <row x14ac:dyDescent="0.25" r="2716" customHeight="1" ht="16.5">
      <c r="A2716" s="5">
        <v>13950</v>
      </c>
      <c r="B2716" s="3" t="s">
        <v>8057</v>
      </c>
      <c r="C2716" s="3" t="s">
        <v>8058</v>
      </c>
      <c r="D2716" s="5">
        <v>48</v>
      </c>
      <c r="E2716" s="3" t="s">
        <v>68</v>
      </c>
      <c r="F2716" s="5">
        <v>2</v>
      </c>
      <c r="G2716" s="5">
        <v>7</v>
      </c>
      <c r="H2716" s="3" t="s">
        <v>5</v>
      </c>
      <c r="I2716" s="3" t="s">
        <v>5</v>
      </c>
      <c r="J2716" s="5">
        <v>3</v>
      </c>
      <c r="K2716" s="3" t="s">
        <v>8059</v>
      </c>
      <c r="L2716" s="48">
        <v>3.6</v>
      </c>
      <c r="M2716" s="5">
        <v>53</v>
      </c>
      <c r="N2716" s="48">
        <v>1.877</v>
      </c>
      <c r="O2716" s="48">
        <v>36.627907</v>
      </c>
      <c r="P2716" s="5">
        <v>25</v>
      </c>
      <c r="Q2716" s="3"/>
    </row>
    <row x14ac:dyDescent="0.25" r="2717" customHeight="1" ht="16.5">
      <c r="A2717" s="5">
        <v>13987</v>
      </c>
      <c r="B2717" s="3" t="s">
        <v>8060</v>
      </c>
      <c r="C2717" s="3" t="s">
        <v>8061</v>
      </c>
      <c r="D2717" s="5">
        <v>16</v>
      </c>
      <c r="E2717" s="3" t="s">
        <v>55</v>
      </c>
      <c r="F2717" s="5">
        <v>32</v>
      </c>
      <c r="G2717" s="5">
        <v>32</v>
      </c>
      <c r="H2717" s="3" t="s">
        <v>5</v>
      </c>
      <c r="I2717" s="3" t="s">
        <v>5</v>
      </c>
      <c r="J2717" s="5">
        <v>3</v>
      </c>
      <c r="K2717" s="3" t="s">
        <v>8062</v>
      </c>
      <c r="L2717" s="48">
        <v>3.9</v>
      </c>
      <c r="M2717" s="5">
        <v>56</v>
      </c>
      <c r="N2717" s="48">
        <v>2.296</v>
      </c>
      <c r="O2717" s="48">
        <v>37.2222222</v>
      </c>
      <c r="P2717" s="5">
        <v>25</v>
      </c>
      <c r="Q2717" s="3"/>
    </row>
    <row x14ac:dyDescent="0.25" r="2718" customHeight="1" ht="16.5">
      <c r="A2718" s="5">
        <v>14080</v>
      </c>
      <c r="B2718" s="3" t="s">
        <v>8063</v>
      </c>
      <c r="C2718" s="3" t="s">
        <v>8064</v>
      </c>
      <c r="D2718" s="5">
        <v>15</v>
      </c>
      <c r="E2718" s="3" t="s">
        <v>82</v>
      </c>
      <c r="F2718" s="5">
        <v>12</v>
      </c>
      <c r="G2718" s="5">
        <v>32</v>
      </c>
      <c r="H2718" s="3" t="s">
        <v>5</v>
      </c>
      <c r="I2718" s="3" t="s">
        <v>5</v>
      </c>
      <c r="J2718" s="55"/>
      <c r="K2718" s="3"/>
      <c r="L2718" s="5">
        <v>4</v>
      </c>
      <c r="M2718" s="5">
        <v>58</v>
      </c>
      <c r="N2718" s="48">
        <v>2.46</v>
      </c>
      <c r="O2718" s="48">
        <v>42.7631579</v>
      </c>
      <c r="P2718" s="5">
        <v>26</v>
      </c>
      <c r="Q2718" s="3"/>
    </row>
    <row x14ac:dyDescent="0.25" r="2719" customHeight="1" ht="16.5">
      <c r="A2719" s="5">
        <v>14113</v>
      </c>
      <c r="B2719" s="3" t="s">
        <v>8065</v>
      </c>
      <c r="C2719" s="3" t="s">
        <v>8066</v>
      </c>
      <c r="D2719" s="5">
        <v>7</v>
      </c>
      <c r="E2719" s="3" t="s">
        <v>1210</v>
      </c>
      <c r="F2719" s="5">
        <v>2</v>
      </c>
      <c r="G2719" s="5">
        <v>16</v>
      </c>
      <c r="H2719" s="3" t="s">
        <v>5</v>
      </c>
      <c r="I2719" s="3" t="s">
        <v>5</v>
      </c>
      <c r="J2719" s="5">
        <v>3</v>
      </c>
      <c r="K2719" s="3" t="s">
        <v>8067</v>
      </c>
      <c r="L2719" s="48">
        <v>2.4</v>
      </c>
      <c r="M2719" s="5">
        <v>56</v>
      </c>
      <c r="N2719" s="48">
        <v>1.442</v>
      </c>
      <c r="O2719" s="48">
        <v>57.9207921</v>
      </c>
      <c r="P2719" s="5">
        <v>18</v>
      </c>
      <c r="Q2719" s="3"/>
    </row>
    <row x14ac:dyDescent="0.25" r="2720" customHeight="1" ht="16.5">
      <c r="A2720" s="5">
        <v>14155</v>
      </c>
      <c r="B2720" s="3" t="s">
        <v>1267</v>
      </c>
      <c r="C2720" s="3" t="s">
        <v>1268</v>
      </c>
      <c r="D2720" s="5">
        <v>15</v>
      </c>
      <c r="E2720" s="3" t="s">
        <v>82</v>
      </c>
      <c r="F2720" s="5">
        <v>4</v>
      </c>
      <c r="G2720" s="5">
        <v>3</v>
      </c>
      <c r="H2720" s="3" t="s">
        <v>3</v>
      </c>
      <c r="I2720" s="3" t="s">
        <v>5</v>
      </c>
      <c r="J2720" s="5">
        <v>2</v>
      </c>
      <c r="K2720" s="3" t="s">
        <v>1269</v>
      </c>
      <c r="L2720" s="48">
        <v>3.5</v>
      </c>
      <c r="M2720" s="5">
        <v>75</v>
      </c>
      <c r="N2720" s="48">
        <v>1.753</v>
      </c>
      <c r="O2720" s="48">
        <v>48.828125</v>
      </c>
      <c r="P2720" s="5">
        <v>30</v>
      </c>
      <c r="Q2720" s="3"/>
    </row>
    <row x14ac:dyDescent="0.25" r="2721" customHeight="1" ht="16.5">
      <c r="A2721" s="5">
        <v>14214</v>
      </c>
      <c r="B2721" s="3" t="s">
        <v>8068</v>
      </c>
      <c r="C2721" s="3" t="s">
        <v>8069</v>
      </c>
      <c r="D2721" s="5">
        <v>15</v>
      </c>
      <c r="E2721" s="3" t="s">
        <v>82</v>
      </c>
      <c r="F2721" s="5">
        <v>1</v>
      </c>
      <c r="G2721" s="5">
        <v>2</v>
      </c>
      <c r="H2721" s="3" t="s">
        <v>5</v>
      </c>
      <c r="I2721" s="3" t="s">
        <v>5</v>
      </c>
      <c r="J2721" s="5">
        <v>2</v>
      </c>
      <c r="K2721" s="3" t="s">
        <v>8070</v>
      </c>
      <c r="L2721" s="48">
        <v>2.6</v>
      </c>
      <c r="M2721" s="5">
        <v>52</v>
      </c>
      <c r="N2721" s="48">
        <v>2.314</v>
      </c>
      <c r="O2721" s="48">
        <v>49.2481203</v>
      </c>
      <c r="P2721" s="5">
        <v>19</v>
      </c>
      <c r="Q2721" s="3"/>
    </row>
    <row x14ac:dyDescent="0.25" r="2722" customHeight="1" ht="16.5">
      <c r="A2722" s="5">
        <v>14232</v>
      </c>
      <c r="B2722" s="3" t="s">
        <v>8071</v>
      </c>
      <c r="C2722" s="3" t="s">
        <v>8072</v>
      </c>
      <c r="D2722" s="5">
        <v>15</v>
      </c>
      <c r="E2722" s="3" t="s">
        <v>82</v>
      </c>
      <c r="F2722" s="5">
        <v>3</v>
      </c>
      <c r="G2722" s="5">
        <v>5</v>
      </c>
      <c r="H2722" s="3" t="s">
        <v>5</v>
      </c>
      <c r="I2722" s="3" t="s">
        <v>5</v>
      </c>
      <c r="J2722" s="55"/>
      <c r="K2722" s="3"/>
      <c r="L2722" s="48">
        <v>3.6</v>
      </c>
      <c r="M2722" s="5">
        <v>56</v>
      </c>
      <c r="N2722" s="48">
        <v>2.466</v>
      </c>
      <c r="O2722" s="48">
        <v>46.3235294</v>
      </c>
      <c r="P2722" s="5">
        <v>26</v>
      </c>
      <c r="Q2722" s="3"/>
    </row>
    <row x14ac:dyDescent="0.25" r="2723" customHeight="1" ht="16.5">
      <c r="A2723" s="5">
        <v>14258</v>
      </c>
      <c r="B2723" s="3" t="s">
        <v>8073</v>
      </c>
      <c r="C2723" s="3" t="s">
        <v>8074</v>
      </c>
      <c r="D2723" s="5">
        <v>17</v>
      </c>
      <c r="E2723" s="3" t="s">
        <v>311</v>
      </c>
      <c r="F2723" s="5">
        <v>1</v>
      </c>
      <c r="G2723" s="5">
        <v>5</v>
      </c>
      <c r="H2723" s="3" t="s">
        <v>5</v>
      </c>
      <c r="I2723" s="3" t="s">
        <v>5</v>
      </c>
      <c r="J2723" s="55"/>
      <c r="K2723" s="3"/>
      <c r="L2723" s="5">
        <v>2</v>
      </c>
      <c r="M2723" s="5">
        <v>54</v>
      </c>
      <c r="N2723" s="48">
        <v>1.462</v>
      </c>
      <c r="O2723" s="48">
        <v>34.047619</v>
      </c>
      <c r="P2723" s="5">
        <v>24</v>
      </c>
      <c r="Q2723" s="3"/>
    </row>
    <row x14ac:dyDescent="0.25" r="2724" customHeight="1" ht="16.5">
      <c r="A2724" s="5">
        <v>14262</v>
      </c>
      <c r="B2724" s="3" t="s">
        <v>8075</v>
      </c>
      <c r="C2724" s="3" t="s">
        <v>8076</v>
      </c>
      <c r="D2724" s="5">
        <v>16</v>
      </c>
      <c r="E2724" s="3" t="s">
        <v>55</v>
      </c>
      <c r="F2724" s="5">
        <v>1</v>
      </c>
      <c r="G2724" s="5">
        <v>1</v>
      </c>
      <c r="H2724" s="3" t="s">
        <v>5</v>
      </c>
      <c r="I2724" s="3" t="s">
        <v>5</v>
      </c>
      <c r="J2724" s="55"/>
      <c r="K2724" s="3"/>
      <c r="L2724" s="48">
        <v>2.5</v>
      </c>
      <c r="M2724" s="5">
        <v>58</v>
      </c>
      <c r="N2724" s="13"/>
      <c r="O2724" s="13"/>
      <c r="P2724" s="5">
        <v>9</v>
      </c>
      <c r="Q2724" s="3"/>
    </row>
    <row x14ac:dyDescent="0.25" r="2725" customHeight="1" ht="16.5">
      <c r="A2725" s="5">
        <v>14302</v>
      </c>
      <c r="B2725" s="3" t="s">
        <v>8077</v>
      </c>
      <c r="C2725" s="3" t="s">
        <v>8078</v>
      </c>
      <c r="D2725" s="5">
        <v>15</v>
      </c>
      <c r="E2725" s="3" t="s">
        <v>82</v>
      </c>
      <c r="F2725" s="5">
        <v>1</v>
      </c>
      <c r="G2725" s="5">
        <v>5</v>
      </c>
      <c r="H2725" s="3" t="s">
        <v>4</v>
      </c>
      <c r="I2725" s="3" t="s">
        <v>5</v>
      </c>
      <c r="J2725" s="55"/>
      <c r="K2725" s="3"/>
      <c r="L2725" s="48">
        <v>4.5</v>
      </c>
      <c r="M2725" s="5">
        <v>69</v>
      </c>
      <c r="N2725" s="48">
        <v>2.414</v>
      </c>
      <c r="O2725" s="48">
        <v>33.9285714</v>
      </c>
      <c r="P2725" s="7"/>
      <c r="Q2725" s="3"/>
    </row>
    <row x14ac:dyDescent="0.25" r="2726" customHeight="1" ht="16.5">
      <c r="A2726" s="5">
        <v>14324</v>
      </c>
      <c r="B2726" s="3" t="s">
        <v>8079</v>
      </c>
      <c r="C2726" s="3" t="s">
        <v>8080</v>
      </c>
      <c r="D2726" s="5">
        <v>16</v>
      </c>
      <c r="E2726" s="3" t="s">
        <v>55</v>
      </c>
      <c r="F2726" s="5">
        <v>1</v>
      </c>
      <c r="G2726" s="5">
        <v>1</v>
      </c>
      <c r="H2726" s="3" t="s">
        <v>5</v>
      </c>
      <c r="I2726" s="3" t="s">
        <v>5</v>
      </c>
      <c r="J2726" s="55"/>
      <c r="K2726" s="3"/>
      <c r="L2726" s="48">
        <v>2.7</v>
      </c>
      <c r="M2726" s="5">
        <v>54</v>
      </c>
      <c r="N2726" s="13"/>
      <c r="O2726" s="13"/>
      <c r="P2726" s="5">
        <v>19</v>
      </c>
      <c r="Q2726" s="3"/>
    </row>
    <row x14ac:dyDescent="0.25" r="2727" customHeight="1" ht="16.5">
      <c r="A2727" s="5">
        <v>14360</v>
      </c>
      <c r="B2727" s="3" t="s">
        <v>8081</v>
      </c>
      <c r="C2727" s="3" t="s">
        <v>8082</v>
      </c>
      <c r="D2727" s="5">
        <v>15</v>
      </c>
      <c r="E2727" s="3" t="s">
        <v>82</v>
      </c>
      <c r="F2727" s="5">
        <v>1</v>
      </c>
      <c r="G2727" s="5">
        <v>6</v>
      </c>
      <c r="H2727" s="3" t="s">
        <v>5</v>
      </c>
      <c r="I2727" s="3" t="s">
        <v>5</v>
      </c>
      <c r="J2727" s="5">
        <v>2</v>
      </c>
      <c r="K2727" s="3" t="s">
        <v>8083</v>
      </c>
      <c r="L2727" s="48">
        <v>2.6</v>
      </c>
      <c r="M2727" s="5">
        <v>54</v>
      </c>
      <c r="N2727" s="48">
        <v>1.246</v>
      </c>
      <c r="O2727" s="48">
        <v>30.1526718</v>
      </c>
      <c r="P2727" s="5">
        <v>21</v>
      </c>
      <c r="Q2727" s="3"/>
    </row>
    <row x14ac:dyDescent="0.25" r="2728" customHeight="1" ht="16.5">
      <c r="A2728" s="5">
        <v>14408</v>
      </c>
      <c r="B2728" s="3" t="s">
        <v>1212</v>
      </c>
      <c r="C2728" s="3" t="s">
        <v>1213</v>
      </c>
      <c r="D2728" s="5">
        <v>17</v>
      </c>
      <c r="E2728" s="3" t="s">
        <v>311</v>
      </c>
      <c r="F2728" s="5">
        <v>5</v>
      </c>
      <c r="G2728" s="5">
        <v>6</v>
      </c>
      <c r="H2728" s="3" t="s">
        <v>5</v>
      </c>
      <c r="I2728" s="3" t="s">
        <v>5</v>
      </c>
      <c r="J2728" s="5">
        <v>3</v>
      </c>
      <c r="K2728" s="3" t="s">
        <v>1214</v>
      </c>
      <c r="L2728" s="48">
        <v>1.9</v>
      </c>
      <c r="M2728" s="5">
        <v>51</v>
      </c>
      <c r="N2728" s="48">
        <v>1.339</v>
      </c>
      <c r="O2728" s="48">
        <v>28.515625</v>
      </c>
      <c r="P2728" s="5">
        <v>26</v>
      </c>
      <c r="Q2728" s="3"/>
    </row>
    <row x14ac:dyDescent="0.25" r="2729" customHeight="1" ht="16.5">
      <c r="A2729" s="5">
        <v>14434</v>
      </c>
      <c r="B2729" s="3" t="s">
        <v>8084</v>
      </c>
      <c r="C2729" s="3" t="s">
        <v>8085</v>
      </c>
      <c r="D2729" s="5">
        <v>17</v>
      </c>
      <c r="E2729" s="3" t="s">
        <v>311</v>
      </c>
      <c r="F2729" s="5">
        <v>1</v>
      </c>
      <c r="G2729" s="5">
        <v>15</v>
      </c>
      <c r="H2729" s="3" t="s">
        <v>5</v>
      </c>
      <c r="I2729" s="3" t="s">
        <v>5</v>
      </c>
      <c r="J2729" s="55"/>
      <c r="K2729" s="3"/>
      <c r="L2729" s="48">
        <v>2.2</v>
      </c>
      <c r="M2729" s="5">
        <v>58</v>
      </c>
      <c r="N2729" s="48">
        <v>1.31</v>
      </c>
      <c r="O2729" s="48">
        <v>26.4285714</v>
      </c>
      <c r="P2729" s="5">
        <v>27</v>
      </c>
      <c r="Q2729" s="3"/>
    </row>
    <row x14ac:dyDescent="0.25" r="2730" customHeight="1" ht="16.5">
      <c r="A2730" s="5">
        <v>14447</v>
      </c>
      <c r="B2730" s="3" t="s">
        <v>8086</v>
      </c>
      <c r="C2730" s="3" t="s">
        <v>8087</v>
      </c>
      <c r="D2730" s="5">
        <v>16</v>
      </c>
      <c r="E2730" s="3" t="s">
        <v>55</v>
      </c>
      <c r="F2730" s="5">
        <v>13</v>
      </c>
      <c r="G2730" s="5">
        <v>13</v>
      </c>
      <c r="H2730" s="3" t="s">
        <v>5</v>
      </c>
      <c r="I2730" s="3" t="s">
        <v>5</v>
      </c>
      <c r="J2730" s="5">
        <v>2</v>
      </c>
      <c r="K2730" s="3" t="s">
        <v>8088</v>
      </c>
      <c r="L2730" s="48">
        <v>2.5</v>
      </c>
      <c r="M2730" s="5">
        <v>56</v>
      </c>
      <c r="N2730" s="48">
        <v>1.877</v>
      </c>
      <c r="O2730" s="48">
        <v>40.3846154</v>
      </c>
      <c r="P2730" s="5">
        <v>21</v>
      </c>
      <c r="Q2730" s="3"/>
    </row>
    <row x14ac:dyDescent="0.25" r="2731" customHeight="1" ht="16.5">
      <c r="A2731" s="5">
        <v>14465</v>
      </c>
      <c r="B2731" s="3" t="s">
        <v>8089</v>
      </c>
      <c r="C2731" s="3" t="s">
        <v>8090</v>
      </c>
      <c r="D2731" s="5">
        <v>16</v>
      </c>
      <c r="E2731" s="3" t="s">
        <v>55</v>
      </c>
      <c r="F2731" s="5">
        <v>1</v>
      </c>
      <c r="G2731" s="5">
        <v>1</v>
      </c>
      <c r="H2731" s="3" t="s">
        <v>5</v>
      </c>
      <c r="I2731" s="3" t="s">
        <v>5</v>
      </c>
      <c r="J2731" s="55"/>
      <c r="K2731" s="3"/>
      <c r="L2731" s="48">
        <v>1.5</v>
      </c>
      <c r="M2731" s="5">
        <v>40</v>
      </c>
      <c r="N2731" s="48">
        <v>1.191</v>
      </c>
      <c r="O2731" s="48">
        <v>55.5194805</v>
      </c>
      <c r="P2731" s="5">
        <v>17</v>
      </c>
      <c r="Q2731" s="3"/>
    </row>
    <row x14ac:dyDescent="0.25" r="2732" customHeight="1" ht="16.5">
      <c r="A2732" s="5">
        <v>14499</v>
      </c>
      <c r="B2732" s="3" t="s">
        <v>8091</v>
      </c>
      <c r="C2732" s="3" t="s">
        <v>8092</v>
      </c>
      <c r="D2732" s="5">
        <v>15</v>
      </c>
      <c r="E2732" s="3" t="s">
        <v>82</v>
      </c>
      <c r="F2732" s="5">
        <v>4</v>
      </c>
      <c r="G2732" s="5">
        <v>23</v>
      </c>
      <c r="H2732" s="3" t="s">
        <v>3</v>
      </c>
      <c r="I2732" s="3" t="s">
        <v>5</v>
      </c>
      <c r="J2732" s="5">
        <v>2</v>
      </c>
      <c r="K2732" s="3" t="s">
        <v>8093</v>
      </c>
      <c r="L2732" s="48">
        <v>3.8</v>
      </c>
      <c r="M2732" s="5">
        <v>80</v>
      </c>
      <c r="N2732" s="48">
        <v>2.31</v>
      </c>
      <c r="O2732" s="48">
        <v>27.6223776</v>
      </c>
      <c r="P2732" s="5">
        <v>29</v>
      </c>
      <c r="Q2732" s="3"/>
    </row>
    <row x14ac:dyDescent="0.25" r="2733" customHeight="1" ht="16.5">
      <c r="A2733" s="5">
        <v>14505</v>
      </c>
      <c r="B2733" s="3" t="s">
        <v>8094</v>
      </c>
      <c r="C2733" s="3" t="s">
        <v>8095</v>
      </c>
      <c r="D2733" s="5">
        <v>15</v>
      </c>
      <c r="E2733" s="3" t="s">
        <v>82</v>
      </c>
      <c r="F2733" s="5">
        <v>1</v>
      </c>
      <c r="G2733" s="5">
        <v>1</v>
      </c>
      <c r="H2733" s="3" t="s">
        <v>5</v>
      </c>
      <c r="I2733" s="3" t="s">
        <v>5</v>
      </c>
      <c r="J2733" s="5">
        <v>2</v>
      </c>
      <c r="K2733" s="3" t="s">
        <v>8096</v>
      </c>
      <c r="L2733" s="48">
        <v>4.8</v>
      </c>
      <c r="M2733" s="5">
        <v>61</v>
      </c>
      <c r="N2733" s="48">
        <v>2.749</v>
      </c>
      <c r="O2733" s="48">
        <v>62.345679</v>
      </c>
      <c r="P2733" s="5">
        <v>29</v>
      </c>
      <c r="Q2733" s="3"/>
    </row>
    <row x14ac:dyDescent="0.25" r="2734" customHeight="1" ht="16.5">
      <c r="A2734" s="5">
        <v>14581</v>
      </c>
      <c r="B2734" s="3" t="s">
        <v>8097</v>
      </c>
      <c r="C2734" s="3" t="s">
        <v>8098</v>
      </c>
      <c r="D2734" s="5">
        <v>8</v>
      </c>
      <c r="E2734" s="3" t="s">
        <v>64</v>
      </c>
      <c r="F2734" s="5">
        <v>24</v>
      </c>
      <c r="G2734" s="5">
        <v>49</v>
      </c>
      <c r="H2734" s="3" t="s">
        <v>5</v>
      </c>
      <c r="I2734" s="3" t="s">
        <v>5</v>
      </c>
      <c r="J2734" s="5">
        <v>3</v>
      </c>
      <c r="K2734" s="3" t="s">
        <v>8099</v>
      </c>
      <c r="L2734" s="48">
        <v>3.6</v>
      </c>
      <c r="M2734" s="5">
        <v>57</v>
      </c>
      <c r="N2734" s="48">
        <v>1.981</v>
      </c>
      <c r="O2734" s="48">
        <v>47.1223022</v>
      </c>
      <c r="P2734" s="5">
        <v>30</v>
      </c>
      <c r="Q2734" s="3"/>
    </row>
    <row x14ac:dyDescent="0.25" r="2735" customHeight="1" ht="16.5">
      <c r="A2735" s="5">
        <v>14676</v>
      </c>
      <c r="B2735" s="3" t="s">
        <v>8100</v>
      </c>
      <c r="C2735" s="3" t="s">
        <v>8101</v>
      </c>
      <c r="D2735" s="5">
        <v>6</v>
      </c>
      <c r="E2735" s="3" t="s">
        <v>56</v>
      </c>
      <c r="F2735" s="5">
        <v>2</v>
      </c>
      <c r="G2735" s="5">
        <v>3</v>
      </c>
      <c r="H2735" s="3" t="s">
        <v>5</v>
      </c>
      <c r="I2735" s="3" t="s">
        <v>5</v>
      </c>
      <c r="J2735" s="5">
        <v>3</v>
      </c>
      <c r="K2735" s="3" t="s">
        <v>8102</v>
      </c>
      <c r="L2735" s="5">
        <v>4</v>
      </c>
      <c r="M2735" s="5">
        <v>56</v>
      </c>
      <c r="N2735" s="48">
        <v>2.283</v>
      </c>
      <c r="O2735" s="48">
        <v>30.4713805</v>
      </c>
      <c r="P2735" s="5">
        <v>23</v>
      </c>
      <c r="Q2735" s="3"/>
    </row>
    <row x14ac:dyDescent="0.25" r="2736" customHeight="1" ht="16.5">
      <c r="A2736" s="5">
        <v>14762</v>
      </c>
      <c r="B2736" s="3" t="s">
        <v>8103</v>
      </c>
      <c r="C2736" s="3" t="s">
        <v>8104</v>
      </c>
      <c r="D2736" s="5">
        <v>4</v>
      </c>
      <c r="E2736" s="3" t="s">
        <v>243</v>
      </c>
      <c r="F2736" s="5">
        <v>2</v>
      </c>
      <c r="G2736" s="5">
        <v>4</v>
      </c>
      <c r="H2736" s="3" t="s">
        <v>5</v>
      </c>
      <c r="I2736" s="3" t="s">
        <v>5</v>
      </c>
      <c r="J2736" s="5">
        <v>3</v>
      </c>
      <c r="K2736" s="3" t="s">
        <v>8105</v>
      </c>
      <c r="L2736" s="5">
        <v>3</v>
      </c>
      <c r="M2736" s="5">
        <v>61</v>
      </c>
      <c r="N2736" s="48">
        <v>1.88</v>
      </c>
      <c r="O2736" s="48">
        <v>44.5945946</v>
      </c>
      <c r="P2736" s="5">
        <v>25</v>
      </c>
      <c r="Q2736" s="3"/>
    </row>
    <row x14ac:dyDescent="0.25" r="2737" customHeight="1" ht="16.5">
      <c r="A2737" s="5">
        <v>14783</v>
      </c>
      <c r="B2737" s="3" t="s">
        <v>8106</v>
      </c>
      <c r="C2737" s="3" t="s">
        <v>8107</v>
      </c>
      <c r="D2737" s="5">
        <v>17</v>
      </c>
      <c r="E2737" s="3" t="s">
        <v>311</v>
      </c>
      <c r="F2737" s="5">
        <v>2</v>
      </c>
      <c r="G2737" s="5">
        <v>14</v>
      </c>
      <c r="H2737" s="3" t="s">
        <v>5</v>
      </c>
      <c r="I2737" s="3" t="s">
        <v>5</v>
      </c>
      <c r="J2737" s="55"/>
      <c r="K2737" s="3"/>
      <c r="L2737" s="48">
        <v>2.7</v>
      </c>
      <c r="M2737" s="5">
        <v>59</v>
      </c>
      <c r="N2737" s="48">
        <v>1.642</v>
      </c>
      <c r="O2737" s="48">
        <v>39.1666667</v>
      </c>
      <c r="P2737" s="5">
        <v>28</v>
      </c>
      <c r="Q2737" s="3"/>
    </row>
    <row x14ac:dyDescent="0.25" r="2738" customHeight="1" ht="16.5">
      <c r="A2738" s="5">
        <v>14857</v>
      </c>
      <c r="B2738" s="3" t="s">
        <v>8108</v>
      </c>
      <c r="C2738" s="3" t="s">
        <v>8109</v>
      </c>
      <c r="D2738" s="5">
        <v>15</v>
      </c>
      <c r="E2738" s="3" t="s">
        <v>82</v>
      </c>
      <c r="F2738" s="5">
        <v>1</v>
      </c>
      <c r="G2738" s="5">
        <v>3</v>
      </c>
      <c r="H2738" s="3" t="s">
        <v>5</v>
      </c>
      <c r="I2738" s="3" t="s">
        <v>5</v>
      </c>
      <c r="J2738" s="55"/>
      <c r="K2738" s="3"/>
      <c r="L2738" s="48">
        <v>3.5</v>
      </c>
      <c r="M2738" s="5">
        <v>57</v>
      </c>
      <c r="N2738" s="48">
        <v>3.024</v>
      </c>
      <c r="O2738" s="48">
        <v>60.9259259</v>
      </c>
      <c r="P2738" s="5">
        <v>42</v>
      </c>
      <c r="Q2738" s="3"/>
    </row>
    <row x14ac:dyDescent="0.25" r="2739" customHeight="1" ht="16.5">
      <c r="A2739" s="5">
        <v>15168</v>
      </c>
      <c r="B2739" s="3" t="s">
        <v>8110</v>
      </c>
      <c r="C2739" s="3" t="s">
        <v>8111</v>
      </c>
      <c r="D2739" s="5">
        <v>16</v>
      </c>
      <c r="E2739" s="3" t="s">
        <v>55</v>
      </c>
      <c r="F2739" s="5">
        <v>1</v>
      </c>
      <c r="G2739" s="5">
        <v>1</v>
      </c>
      <c r="H2739" s="3" t="s">
        <v>5</v>
      </c>
      <c r="I2739" s="3" t="s">
        <v>5</v>
      </c>
      <c r="J2739" s="5">
        <v>3</v>
      </c>
      <c r="K2739" s="3" t="s">
        <v>8112</v>
      </c>
      <c r="L2739" s="48">
        <v>4.2</v>
      </c>
      <c r="M2739" s="5">
        <v>58</v>
      </c>
      <c r="N2739" s="48">
        <v>2.277</v>
      </c>
      <c r="O2739" s="48">
        <v>36.4814815</v>
      </c>
      <c r="P2739" s="5">
        <v>24</v>
      </c>
      <c r="Q2739" s="3"/>
    </row>
    <row x14ac:dyDescent="0.25" r="2740" customHeight="1" ht="16.5">
      <c r="A2740" s="5">
        <v>15172</v>
      </c>
      <c r="B2740" s="3" t="s">
        <v>8113</v>
      </c>
      <c r="C2740" s="3" t="s">
        <v>8114</v>
      </c>
      <c r="D2740" s="5">
        <v>7</v>
      </c>
      <c r="E2740" s="3" t="s">
        <v>1210</v>
      </c>
      <c r="F2740" s="5">
        <v>8</v>
      </c>
      <c r="G2740" s="5">
        <v>2314</v>
      </c>
      <c r="H2740" s="3" t="s">
        <v>5</v>
      </c>
      <c r="I2740" s="3" t="s">
        <v>5</v>
      </c>
      <c r="J2740" s="55"/>
      <c r="K2740" s="3"/>
      <c r="L2740" s="48">
        <v>1.7</v>
      </c>
      <c r="M2740" s="5">
        <v>53</v>
      </c>
      <c r="N2740" s="48">
        <v>0.955</v>
      </c>
      <c r="O2740" s="48">
        <v>38.17</v>
      </c>
      <c r="P2740" s="5">
        <v>31</v>
      </c>
      <c r="Q2740" s="3"/>
    </row>
    <row x14ac:dyDescent="0.25" r="2741" customHeight="1" ht="16.5">
      <c r="A2741" s="5">
        <v>15209</v>
      </c>
      <c r="B2741" s="3" t="s">
        <v>8115</v>
      </c>
      <c r="C2741" s="3" t="s">
        <v>8116</v>
      </c>
      <c r="D2741" s="5">
        <v>18</v>
      </c>
      <c r="E2741" s="3" t="s">
        <v>196</v>
      </c>
      <c r="F2741" s="5">
        <v>1</v>
      </c>
      <c r="G2741" s="5">
        <v>55</v>
      </c>
      <c r="H2741" s="3" t="s">
        <v>5</v>
      </c>
      <c r="I2741" s="3" t="s">
        <v>5</v>
      </c>
      <c r="J2741" s="55"/>
      <c r="K2741" s="3"/>
      <c r="L2741" s="5">
        <v>2</v>
      </c>
      <c r="M2741" s="5">
        <v>54</v>
      </c>
      <c r="N2741" s="13"/>
      <c r="O2741" s="13"/>
      <c r="P2741" s="5">
        <v>18</v>
      </c>
      <c r="Q2741" s="3"/>
    </row>
    <row x14ac:dyDescent="0.25" r="2742" customHeight="1" ht="16.5">
      <c r="A2742" s="5">
        <v>15215</v>
      </c>
      <c r="B2742" s="3" t="s">
        <v>8117</v>
      </c>
      <c r="C2742" s="3" t="s">
        <v>8118</v>
      </c>
      <c r="D2742" s="5">
        <v>15</v>
      </c>
      <c r="E2742" s="3" t="s">
        <v>82</v>
      </c>
      <c r="F2742" s="5">
        <v>1</v>
      </c>
      <c r="G2742" s="5">
        <v>2</v>
      </c>
      <c r="H2742" s="3" t="s">
        <v>5</v>
      </c>
      <c r="I2742" s="3" t="s">
        <v>5</v>
      </c>
      <c r="J2742" s="55"/>
      <c r="K2742" s="3"/>
      <c r="L2742" s="48">
        <v>2.8</v>
      </c>
      <c r="M2742" s="5">
        <v>59</v>
      </c>
      <c r="N2742" s="13"/>
      <c r="O2742" s="13"/>
      <c r="P2742" s="7"/>
      <c r="Q2742" s="3"/>
    </row>
    <row x14ac:dyDescent="0.25" r="2743" customHeight="1" ht="16.5">
      <c r="A2743" s="5">
        <v>15359</v>
      </c>
      <c r="B2743" s="3" t="s">
        <v>8119</v>
      </c>
      <c r="C2743" s="3" t="s">
        <v>8120</v>
      </c>
      <c r="D2743" s="5">
        <v>42</v>
      </c>
      <c r="E2743" s="3" t="s">
        <v>982</v>
      </c>
      <c r="F2743" s="5">
        <v>1</v>
      </c>
      <c r="G2743" s="5">
        <v>2</v>
      </c>
      <c r="H2743" s="3" t="s">
        <v>5</v>
      </c>
      <c r="I2743" s="3" t="s">
        <v>5</v>
      </c>
      <c r="J2743" s="5">
        <v>3</v>
      </c>
      <c r="K2743" s="3" t="s">
        <v>8121</v>
      </c>
      <c r="L2743" s="48">
        <v>1.9</v>
      </c>
      <c r="M2743" s="5">
        <v>56</v>
      </c>
      <c r="N2743" s="48">
        <v>1.101</v>
      </c>
      <c r="O2743" s="48">
        <v>48.019802</v>
      </c>
      <c r="P2743" s="5">
        <v>21</v>
      </c>
      <c r="Q2743" s="3"/>
    </row>
    <row x14ac:dyDescent="0.25" r="2744" customHeight="1" ht="16.5">
      <c r="A2744" s="5">
        <v>15393</v>
      </c>
      <c r="B2744" s="3" t="s">
        <v>8122</v>
      </c>
      <c r="C2744" s="3" t="s">
        <v>8123</v>
      </c>
      <c r="D2744" s="5">
        <v>23</v>
      </c>
      <c r="E2744" s="3" t="s">
        <v>2298</v>
      </c>
      <c r="F2744" s="5">
        <v>1</v>
      </c>
      <c r="G2744" s="5">
        <v>26</v>
      </c>
      <c r="H2744" s="3" t="s">
        <v>6</v>
      </c>
      <c r="I2744" s="3" t="s">
        <v>5</v>
      </c>
      <c r="J2744" s="55"/>
      <c r="K2744" s="3"/>
      <c r="L2744" s="48">
        <v>3.5</v>
      </c>
      <c r="M2744" s="5">
        <v>43</v>
      </c>
      <c r="N2744" s="48">
        <v>2.027</v>
      </c>
      <c r="O2744" s="48">
        <v>33.6538462</v>
      </c>
      <c r="P2744" s="5">
        <v>23</v>
      </c>
      <c r="Q2744" s="3"/>
    </row>
    <row x14ac:dyDescent="0.25" r="2745" customHeight="1" ht="16.5">
      <c r="A2745" s="5">
        <v>15498</v>
      </c>
      <c r="B2745" s="3" t="s">
        <v>8124</v>
      </c>
      <c r="C2745" s="3" t="s">
        <v>8125</v>
      </c>
      <c r="D2745" s="5">
        <v>8</v>
      </c>
      <c r="E2745" s="3" t="s">
        <v>64</v>
      </c>
      <c r="F2745" s="5">
        <v>1</v>
      </c>
      <c r="G2745" s="5">
        <v>3</v>
      </c>
      <c r="H2745" s="3" t="s">
        <v>5</v>
      </c>
      <c r="I2745" s="3" t="s">
        <v>5</v>
      </c>
      <c r="J2745" s="5">
        <v>3</v>
      </c>
      <c r="K2745" s="3" t="s">
        <v>8126</v>
      </c>
      <c r="L2745" s="48">
        <v>2.9</v>
      </c>
      <c r="M2745" s="5">
        <v>59</v>
      </c>
      <c r="N2745" s="13"/>
      <c r="O2745" s="13"/>
      <c r="P2745" s="5">
        <v>12</v>
      </c>
      <c r="Q2745" s="3"/>
    </row>
    <row x14ac:dyDescent="0.25" r="2746" customHeight="1" ht="16.5">
      <c r="A2746" s="5">
        <v>15591</v>
      </c>
      <c r="B2746" s="3" t="s">
        <v>8127</v>
      </c>
      <c r="C2746" s="3" t="s">
        <v>8128</v>
      </c>
      <c r="D2746" s="5">
        <v>15</v>
      </c>
      <c r="E2746" s="3" t="s">
        <v>82</v>
      </c>
      <c r="F2746" s="5">
        <v>5</v>
      </c>
      <c r="G2746" s="5">
        <v>5</v>
      </c>
      <c r="H2746" s="3" t="s">
        <v>5</v>
      </c>
      <c r="I2746" s="3" t="s">
        <v>5</v>
      </c>
      <c r="J2746" s="55"/>
      <c r="K2746" s="3"/>
      <c r="L2746" s="48">
        <v>2.9</v>
      </c>
      <c r="M2746" s="5">
        <v>57</v>
      </c>
      <c r="N2746" s="13"/>
      <c r="O2746" s="13"/>
      <c r="P2746" s="5">
        <v>25</v>
      </c>
      <c r="Q2746" s="3"/>
    </row>
    <row x14ac:dyDescent="0.25" r="2747" customHeight="1" ht="16.5">
      <c r="A2747" s="5">
        <v>15600</v>
      </c>
      <c r="B2747" s="3" t="s">
        <v>8129</v>
      </c>
      <c r="C2747" s="3" t="s">
        <v>8130</v>
      </c>
      <c r="D2747" s="5">
        <v>4</v>
      </c>
      <c r="E2747" s="3" t="s">
        <v>243</v>
      </c>
      <c r="F2747" s="5">
        <v>2</v>
      </c>
      <c r="G2747" s="5">
        <v>10</v>
      </c>
      <c r="H2747" s="3" t="s">
        <v>5</v>
      </c>
      <c r="I2747" s="3" t="s">
        <v>5</v>
      </c>
      <c r="J2747" s="5">
        <v>3</v>
      </c>
      <c r="K2747" s="3" t="s">
        <v>8131</v>
      </c>
      <c r="L2747" s="48">
        <v>2.3</v>
      </c>
      <c r="M2747" s="5">
        <v>60</v>
      </c>
      <c r="N2747" s="48">
        <v>1.268</v>
      </c>
      <c r="O2747" s="48">
        <v>40.8119658</v>
      </c>
      <c r="P2747" s="5">
        <v>17</v>
      </c>
      <c r="Q2747" s="3"/>
    </row>
    <row x14ac:dyDescent="0.25" r="2748" customHeight="1" ht="16.5">
      <c r="A2748" s="5">
        <v>15625</v>
      </c>
      <c r="B2748" s="3" t="s">
        <v>8132</v>
      </c>
      <c r="C2748" s="3" t="s">
        <v>8133</v>
      </c>
      <c r="D2748" s="5">
        <v>7</v>
      </c>
      <c r="E2748" s="3" t="s">
        <v>1210</v>
      </c>
      <c r="F2748" s="5">
        <v>1</v>
      </c>
      <c r="G2748" s="5">
        <v>215</v>
      </c>
      <c r="H2748" s="3" t="s">
        <v>5</v>
      </c>
      <c r="I2748" s="3" t="s">
        <v>5</v>
      </c>
      <c r="J2748" s="55"/>
      <c r="K2748" s="3"/>
      <c r="L2748" s="5">
        <v>2</v>
      </c>
      <c r="M2748" s="5">
        <v>62</v>
      </c>
      <c r="N2748" s="48">
        <v>1.137</v>
      </c>
      <c r="O2748" s="48">
        <v>47.3214286</v>
      </c>
      <c r="P2748" s="5">
        <v>28</v>
      </c>
      <c r="Q2748" s="3"/>
    </row>
    <row x14ac:dyDescent="0.25" r="2749" customHeight="1" ht="16.5">
      <c r="A2749" s="5">
        <v>15718</v>
      </c>
      <c r="B2749" s="3" t="s">
        <v>8134</v>
      </c>
      <c r="C2749" s="3" t="s">
        <v>8135</v>
      </c>
      <c r="D2749" s="5">
        <v>16</v>
      </c>
      <c r="E2749" s="3" t="s">
        <v>55</v>
      </c>
      <c r="F2749" s="5">
        <v>5</v>
      </c>
      <c r="G2749" s="5">
        <v>5</v>
      </c>
      <c r="H2749" s="3" t="s">
        <v>5</v>
      </c>
      <c r="I2749" s="3" t="s">
        <v>5</v>
      </c>
      <c r="J2749" s="55"/>
      <c r="K2749" s="3"/>
      <c r="L2749" s="5">
        <v>2</v>
      </c>
      <c r="M2749" s="5">
        <v>55</v>
      </c>
      <c r="N2749" s="48">
        <v>1.139</v>
      </c>
      <c r="O2749" s="48">
        <v>19.140625</v>
      </c>
      <c r="P2749" s="5">
        <v>26</v>
      </c>
      <c r="Q2749" s="3"/>
    </row>
    <row x14ac:dyDescent="0.25" r="2750" customHeight="1" ht="16.5">
      <c r="A2750" s="5">
        <v>15721</v>
      </c>
      <c r="B2750" s="3" t="s">
        <v>8136</v>
      </c>
      <c r="C2750" s="3" t="s">
        <v>8137</v>
      </c>
      <c r="D2750" s="5">
        <v>18</v>
      </c>
      <c r="E2750" s="3" t="s">
        <v>196</v>
      </c>
      <c r="F2750" s="5">
        <v>4</v>
      </c>
      <c r="G2750" s="5">
        <v>55</v>
      </c>
      <c r="H2750" s="3" t="s">
        <v>6</v>
      </c>
      <c r="I2750" s="3" t="s">
        <v>5</v>
      </c>
      <c r="J2750" s="55"/>
      <c r="K2750" s="3"/>
      <c r="L2750" s="48">
        <v>1.6</v>
      </c>
      <c r="M2750" s="5">
        <v>46</v>
      </c>
      <c r="N2750" s="48">
        <v>1.12</v>
      </c>
      <c r="O2750" s="48">
        <v>12.6373626</v>
      </c>
      <c r="P2750" s="5">
        <v>15</v>
      </c>
      <c r="Q2750" s="3"/>
    </row>
    <row x14ac:dyDescent="0.25" r="2751" customHeight="1" ht="16.5">
      <c r="A2751" s="5">
        <v>15860</v>
      </c>
      <c r="B2751" s="3" t="s">
        <v>1029</v>
      </c>
      <c r="C2751" s="3" t="s">
        <v>1030</v>
      </c>
      <c r="D2751" s="5">
        <v>8</v>
      </c>
      <c r="E2751" s="3" t="s">
        <v>64</v>
      </c>
      <c r="F2751" s="5">
        <v>2</v>
      </c>
      <c r="G2751" s="5">
        <v>2</v>
      </c>
      <c r="H2751" s="3" t="s">
        <v>5</v>
      </c>
      <c r="I2751" s="3" t="s">
        <v>5</v>
      </c>
      <c r="J2751" s="5">
        <v>2</v>
      </c>
      <c r="K2751" s="3" t="s">
        <v>140</v>
      </c>
      <c r="L2751" s="5">
        <v>4</v>
      </c>
      <c r="M2751" s="5">
        <v>56</v>
      </c>
      <c r="N2751" s="48">
        <v>2.835</v>
      </c>
      <c r="O2751" s="48">
        <v>54.6296296</v>
      </c>
      <c r="P2751" s="5">
        <v>32</v>
      </c>
      <c r="Q2751" s="3"/>
    </row>
    <row x14ac:dyDescent="0.25" r="2752" customHeight="1" ht="16.5">
      <c r="A2752" s="5">
        <v>15894</v>
      </c>
      <c r="B2752" s="3" t="s">
        <v>8138</v>
      </c>
      <c r="C2752" s="3" t="s">
        <v>8139</v>
      </c>
      <c r="D2752" s="5">
        <v>9</v>
      </c>
      <c r="E2752" s="3" t="s">
        <v>120</v>
      </c>
      <c r="F2752" s="5">
        <v>3</v>
      </c>
      <c r="G2752" s="5">
        <v>11</v>
      </c>
      <c r="H2752" s="3" t="s">
        <v>6</v>
      </c>
      <c r="I2752" s="3" t="s">
        <v>5</v>
      </c>
      <c r="J2752" s="5">
        <v>3</v>
      </c>
      <c r="K2752" s="3" t="s">
        <v>8140</v>
      </c>
      <c r="L2752" s="48">
        <v>3.7</v>
      </c>
      <c r="M2752" s="5">
        <v>45</v>
      </c>
      <c r="N2752" s="48">
        <v>2.138</v>
      </c>
      <c r="O2752" s="5">
        <v>30</v>
      </c>
      <c r="P2752" s="7"/>
      <c r="Q2752" s="3"/>
    </row>
    <row x14ac:dyDescent="0.25" r="2753" customHeight="1" ht="16.5">
      <c r="A2753" s="5">
        <v>16029</v>
      </c>
      <c r="B2753" s="3" t="s">
        <v>8141</v>
      </c>
      <c r="C2753" s="3" t="s">
        <v>8142</v>
      </c>
      <c r="D2753" s="5">
        <v>16</v>
      </c>
      <c r="E2753" s="3" t="s">
        <v>55</v>
      </c>
      <c r="F2753" s="5">
        <v>3</v>
      </c>
      <c r="G2753" s="5">
        <v>3</v>
      </c>
      <c r="H2753" s="3" t="s">
        <v>5</v>
      </c>
      <c r="I2753" s="3" t="s">
        <v>5</v>
      </c>
      <c r="J2753" s="5">
        <v>2</v>
      </c>
      <c r="K2753" s="3" t="s">
        <v>5084</v>
      </c>
      <c r="L2753" s="48">
        <v>2.8</v>
      </c>
      <c r="M2753" s="5">
        <v>57</v>
      </c>
      <c r="N2753" s="48">
        <v>1.281</v>
      </c>
      <c r="O2753" s="48">
        <v>19.0322581</v>
      </c>
      <c r="P2753" s="5">
        <v>19</v>
      </c>
      <c r="Q2753" s="3"/>
    </row>
    <row x14ac:dyDescent="0.25" r="2754" customHeight="1" ht="16.5">
      <c r="A2754" s="5">
        <v>16038</v>
      </c>
      <c r="B2754" s="3" t="s">
        <v>8143</v>
      </c>
      <c r="C2754" s="3" t="s">
        <v>8144</v>
      </c>
      <c r="D2754" s="5">
        <v>15</v>
      </c>
      <c r="E2754" s="3" t="s">
        <v>82</v>
      </c>
      <c r="F2754" s="5">
        <v>14</v>
      </c>
      <c r="G2754" s="5">
        <v>61</v>
      </c>
      <c r="H2754" s="3" t="s">
        <v>5</v>
      </c>
      <c r="I2754" s="3" t="s">
        <v>5</v>
      </c>
      <c r="J2754" s="5">
        <v>2</v>
      </c>
      <c r="K2754" s="3" t="s">
        <v>8145</v>
      </c>
      <c r="L2754" s="13"/>
      <c r="M2754" s="7"/>
      <c r="N2754" s="48">
        <v>3.235</v>
      </c>
      <c r="O2754" s="5">
        <v>50</v>
      </c>
      <c r="P2754" s="5">
        <v>44</v>
      </c>
      <c r="Q2754" s="3"/>
    </row>
    <row x14ac:dyDescent="0.25" r="2755" customHeight="1" ht="16.5">
      <c r="A2755" s="5">
        <v>16039</v>
      </c>
      <c r="B2755" s="3" t="s">
        <v>990</v>
      </c>
      <c r="C2755" s="3" t="s">
        <v>991</v>
      </c>
      <c r="D2755" s="5">
        <v>15</v>
      </c>
      <c r="E2755" s="3" t="s">
        <v>82</v>
      </c>
      <c r="F2755" s="5">
        <v>13</v>
      </c>
      <c r="G2755" s="5">
        <v>21</v>
      </c>
      <c r="H2755" s="3" t="s">
        <v>4</v>
      </c>
      <c r="I2755" s="3" t="s">
        <v>5</v>
      </c>
      <c r="J2755" s="5">
        <v>3</v>
      </c>
      <c r="K2755" s="3" t="s">
        <v>992</v>
      </c>
      <c r="L2755" s="48">
        <v>4.7</v>
      </c>
      <c r="M2755" s="5">
        <v>71</v>
      </c>
      <c r="N2755" s="48">
        <v>2.354</v>
      </c>
      <c r="O2755" s="48">
        <v>33.7837838</v>
      </c>
      <c r="P2755" s="5">
        <v>32</v>
      </c>
      <c r="Q2755" s="3"/>
    </row>
    <row x14ac:dyDescent="0.25" r="2756" customHeight="1" ht="16.5">
      <c r="A2756" s="5">
        <v>16053</v>
      </c>
      <c r="B2756" s="3" t="s">
        <v>8146</v>
      </c>
      <c r="C2756" s="3" t="s">
        <v>8147</v>
      </c>
      <c r="D2756" s="5">
        <v>16</v>
      </c>
      <c r="E2756" s="3" t="s">
        <v>55</v>
      </c>
      <c r="F2756" s="5">
        <v>1</v>
      </c>
      <c r="G2756" s="5">
        <v>1</v>
      </c>
      <c r="H2756" s="3" t="s">
        <v>5</v>
      </c>
      <c r="I2756" s="3" t="s">
        <v>5</v>
      </c>
      <c r="J2756" s="55"/>
      <c r="K2756" s="3"/>
      <c r="L2756" s="5">
        <v>2</v>
      </c>
      <c r="M2756" s="5">
        <v>59</v>
      </c>
      <c r="N2756" s="48">
        <v>0.83</v>
      </c>
      <c r="O2756" s="48">
        <v>11.038961</v>
      </c>
      <c r="P2756" s="5">
        <v>18</v>
      </c>
      <c r="Q2756" s="3"/>
    </row>
    <row x14ac:dyDescent="0.25" r="2757" customHeight="1" ht="16.5">
      <c r="A2757" s="5">
        <v>16067</v>
      </c>
      <c r="B2757" s="3" t="s">
        <v>8148</v>
      </c>
      <c r="C2757" s="3" t="s">
        <v>8149</v>
      </c>
      <c r="D2757" s="5">
        <v>22</v>
      </c>
      <c r="E2757" s="3" t="s">
        <v>75</v>
      </c>
      <c r="F2757" s="5">
        <v>1</v>
      </c>
      <c r="G2757" s="5">
        <v>4</v>
      </c>
      <c r="H2757" s="3" t="s">
        <v>4</v>
      </c>
      <c r="I2757" s="3" t="s">
        <v>5</v>
      </c>
      <c r="J2757" s="55"/>
      <c r="K2757" s="3"/>
      <c r="L2757" s="48">
        <v>3.1</v>
      </c>
      <c r="M2757" s="5">
        <v>97</v>
      </c>
      <c r="N2757" s="48">
        <v>2.554</v>
      </c>
      <c r="O2757" s="48">
        <v>92.5</v>
      </c>
      <c r="P2757" s="5">
        <v>23</v>
      </c>
      <c r="Q2757" s="3"/>
    </row>
    <row x14ac:dyDescent="0.25" r="2758" customHeight="1" ht="16.5">
      <c r="A2758" s="5">
        <v>16099</v>
      </c>
      <c r="B2758" s="3" t="s">
        <v>8150</v>
      </c>
      <c r="C2758" s="3" t="s">
        <v>8151</v>
      </c>
      <c r="D2758" s="5">
        <v>15</v>
      </c>
      <c r="E2758" s="3" t="s">
        <v>82</v>
      </c>
      <c r="F2758" s="5">
        <v>8</v>
      </c>
      <c r="G2758" s="5">
        <v>26</v>
      </c>
      <c r="H2758" s="3" t="s">
        <v>3</v>
      </c>
      <c r="I2758" s="3" t="s">
        <v>5</v>
      </c>
      <c r="J2758" s="5">
        <v>3</v>
      </c>
      <c r="K2758" s="3" t="s">
        <v>8152</v>
      </c>
      <c r="L2758" s="48">
        <v>5.8</v>
      </c>
      <c r="M2758" s="5">
        <v>81</v>
      </c>
      <c r="N2758" s="48">
        <v>2.834</v>
      </c>
      <c r="O2758" s="48">
        <v>39.5491803</v>
      </c>
      <c r="P2758" s="5">
        <v>44</v>
      </c>
      <c r="Q2758" s="3"/>
    </row>
    <row x14ac:dyDescent="0.25" r="2759" customHeight="1" ht="16.5">
      <c r="A2759" s="5">
        <v>16106</v>
      </c>
      <c r="B2759" s="3" t="s">
        <v>8153</v>
      </c>
      <c r="C2759" s="3" t="s">
        <v>8154</v>
      </c>
      <c r="D2759" s="5">
        <v>16</v>
      </c>
      <c r="E2759" s="3" t="s">
        <v>55</v>
      </c>
      <c r="F2759" s="5">
        <v>2</v>
      </c>
      <c r="G2759" s="5">
        <v>2</v>
      </c>
      <c r="H2759" s="3" t="s">
        <v>5</v>
      </c>
      <c r="I2759" s="3" t="s">
        <v>5</v>
      </c>
      <c r="J2759" s="5">
        <v>3</v>
      </c>
      <c r="K2759" s="3" t="s">
        <v>8155</v>
      </c>
      <c r="L2759" s="48">
        <v>0.9</v>
      </c>
      <c r="M2759" s="5">
        <v>56</v>
      </c>
      <c r="N2759" s="13"/>
      <c r="O2759" s="13"/>
      <c r="P2759" s="7"/>
      <c r="Q2759" s="3"/>
    </row>
    <row x14ac:dyDescent="0.25" r="2760" customHeight="1" ht="16.5">
      <c r="A2760" s="5">
        <v>16121</v>
      </c>
      <c r="B2760" s="3" t="s">
        <v>8156</v>
      </c>
      <c r="C2760" s="3" t="s">
        <v>8157</v>
      </c>
      <c r="D2760" s="5">
        <v>21</v>
      </c>
      <c r="E2760" s="3" t="s">
        <v>60</v>
      </c>
      <c r="F2760" s="5">
        <v>4</v>
      </c>
      <c r="G2760" s="5">
        <v>30</v>
      </c>
      <c r="H2760" s="3" t="s">
        <v>5</v>
      </c>
      <c r="I2760" s="3" t="s">
        <v>5</v>
      </c>
      <c r="J2760" s="55"/>
      <c r="K2760" s="3"/>
      <c r="L2760" s="5">
        <v>2</v>
      </c>
      <c r="M2760" s="5">
        <v>57</v>
      </c>
      <c r="N2760" s="13"/>
      <c r="O2760" s="13"/>
      <c r="P2760" s="5">
        <v>20</v>
      </c>
      <c r="Q2760" s="3"/>
    </row>
    <row x14ac:dyDescent="0.25" r="2761" customHeight="1" ht="16.5">
      <c r="A2761" s="5">
        <v>16266</v>
      </c>
      <c r="B2761" s="3" t="s">
        <v>8158</v>
      </c>
      <c r="C2761" s="3" t="s">
        <v>8159</v>
      </c>
      <c r="D2761" s="5">
        <v>17</v>
      </c>
      <c r="E2761" s="3" t="s">
        <v>311</v>
      </c>
      <c r="F2761" s="5">
        <v>1</v>
      </c>
      <c r="G2761" s="5">
        <v>16</v>
      </c>
      <c r="H2761" s="3" t="s">
        <v>5</v>
      </c>
      <c r="I2761" s="3" t="s">
        <v>5</v>
      </c>
      <c r="J2761" s="55"/>
      <c r="K2761" s="3"/>
      <c r="L2761" s="48">
        <v>2.5</v>
      </c>
      <c r="M2761" s="5">
        <v>55</v>
      </c>
      <c r="N2761" s="48">
        <v>1.575</v>
      </c>
      <c r="O2761" s="48">
        <v>31.865285</v>
      </c>
      <c r="P2761" s="5">
        <v>22</v>
      </c>
      <c r="Q2761" s="3"/>
    </row>
    <row x14ac:dyDescent="0.25" r="2762" customHeight="1" ht="16.5">
      <c r="A2762" s="5">
        <v>16325</v>
      </c>
      <c r="B2762" s="3" t="s">
        <v>8160</v>
      </c>
      <c r="C2762" s="3" t="s">
        <v>8161</v>
      </c>
      <c r="D2762" s="5">
        <v>25</v>
      </c>
      <c r="E2762" s="3" t="s">
        <v>1545</v>
      </c>
      <c r="F2762" s="5">
        <v>2</v>
      </c>
      <c r="G2762" s="5">
        <v>39</v>
      </c>
      <c r="H2762" s="3" t="s">
        <v>5</v>
      </c>
      <c r="I2762" s="3" t="s">
        <v>5</v>
      </c>
      <c r="J2762" s="5">
        <v>2</v>
      </c>
      <c r="K2762" s="3" t="s">
        <v>8162</v>
      </c>
      <c r="L2762" s="48">
        <v>2.4</v>
      </c>
      <c r="M2762" s="5">
        <v>57</v>
      </c>
      <c r="N2762" s="48">
        <v>1.636</v>
      </c>
      <c r="O2762" s="48">
        <v>35.6115108</v>
      </c>
      <c r="P2762" s="5">
        <v>20</v>
      </c>
      <c r="Q2762" s="3"/>
    </row>
    <row x14ac:dyDescent="0.25" r="2763" customHeight="1" ht="16.5">
      <c r="A2763" s="5">
        <v>16339</v>
      </c>
      <c r="B2763" s="3" t="s">
        <v>8163</v>
      </c>
      <c r="C2763" s="3" t="s">
        <v>8164</v>
      </c>
      <c r="D2763" s="5">
        <v>16</v>
      </c>
      <c r="E2763" s="3" t="s">
        <v>55</v>
      </c>
      <c r="F2763" s="5">
        <v>8</v>
      </c>
      <c r="G2763" s="5">
        <v>8</v>
      </c>
      <c r="H2763" s="3" t="s">
        <v>5</v>
      </c>
      <c r="I2763" s="3" t="s">
        <v>5</v>
      </c>
      <c r="J2763" s="55"/>
      <c r="K2763" s="3"/>
      <c r="L2763" s="5">
        <v>3</v>
      </c>
      <c r="M2763" s="5">
        <v>61</v>
      </c>
      <c r="N2763" s="48">
        <v>2.144</v>
      </c>
      <c r="O2763" s="48">
        <v>39.6774194</v>
      </c>
      <c r="P2763" s="5">
        <v>19</v>
      </c>
      <c r="Q2763" s="3"/>
    </row>
    <row x14ac:dyDescent="0.25" r="2764" customHeight="1" ht="16.5">
      <c r="A2764" s="5">
        <v>16451</v>
      </c>
      <c r="B2764" s="3" t="s">
        <v>892</v>
      </c>
      <c r="C2764" s="3" t="s">
        <v>893</v>
      </c>
      <c r="D2764" s="5">
        <v>15</v>
      </c>
      <c r="E2764" s="3" t="s">
        <v>82</v>
      </c>
      <c r="F2764" s="5">
        <v>5</v>
      </c>
      <c r="G2764" s="5">
        <v>5</v>
      </c>
      <c r="H2764" s="3" t="s">
        <v>4</v>
      </c>
      <c r="I2764" s="3" t="s">
        <v>5</v>
      </c>
      <c r="J2764" s="5">
        <v>3</v>
      </c>
      <c r="K2764" s="3" t="s">
        <v>894</v>
      </c>
      <c r="L2764" s="48">
        <v>4.1</v>
      </c>
      <c r="M2764" s="5">
        <v>67</v>
      </c>
      <c r="N2764" s="13"/>
      <c r="O2764" s="13"/>
      <c r="P2764" s="5">
        <v>22</v>
      </c>
      <c r="Q2764" s="3"/>
    </row>
    <row x14ac:dyDescent="0.25" r="2765" customHeight="1" ht="16.5">
      <c r="A2765" s="5">
        <v>16521</v>
      </c>
      <c r="B2765" s="3" t="s">
        <v>8165</v>
      </c>
      <c r="C2765" s="3" t="s">
        <v>8166</v>
      </c>
      <c r="D2765" s="5">
        <v>16</v>
      </c>
      <c r="E2765" s="3" t="s">
        <v>55</v>
      </c>
      <c r="F2765" s="5">
        <v>3</v>
      </c>
      <c r="G2765" s="5">
        <v>3</v>
      </c>
      <c r="H2765" s="3" t="s">
        <v>4</v>
      </c>
      <c r="I2765" s="3" t="s">
        <v>5</v>
      </c>
      <c r="J2765" s="55"/>
      <c r="K2765" s="3"/>
      <c r="L2765" s="48">
        <v>3.3</v>
      </c>
      <c r="M2765" s="5">
        <v>74</v>
      </c>
      <c r="N2765" s="48">
        <v>1.958</v>
      </c>
      <c r="O2765" s="48">
        <v>47.7099237</v>
      </c>
      <c r="P2765" s="5">
        <v>26</v>
      </c>
      <c r="Q2765" s="3"/>
    </row>
    <row x14ac:dyDescent="0.25" r="2766" customHeight="1" ht="16.5">
      <c r="A2766" s="5">
        <v>16540</v>
      </c>
      <c r="B2766" s="3" t="s">
        <v>8167</v>
      </c>
      <c r="C2766" s="3" t="s">
        <v>8168</v>
      </c>
      <c r="D2766" s="5">
        <v>8</v>
      </c>
      <c r="E2766" s="3" t="s">
        <v>64</v>
      </c>
      <c r="F2766" s="5">
        <v>3</v>
      </c>
      <c r="G2766" s="5">
        <v>15</v>
      </c>
      <c r="H2766" s="3" t="s">
        <v>5</v>
      </c>
      <c r="I2766" s="3" t="s">
        <v>5</v>
      </c>
      <c r="J2766" s="5">
        <v>2</v>
      </c>
      <c r="K2766" s="3" t="s">
        <v>8169</v>
      </c>
      <c r="L2766" s="48">
        <v>3.4</v>
      </c>
      <c r="M2766" s="5">
        <v>43</v>
      </c>
      <c r="N2766" s="48">
        <v>2.575</v>
      </c>
      <c r="O2766" s="48">
        <v>56.1728395</v>
      </c>
      <c r="P2766" s="5">
        <v>16</v>
      </c>
      <c r="Q2766" s="3"/>
    </row>
    <row x14ac:dyDescent="0.25" r="2767" customHeight="1" ht="16.5">
      <c r="A2767" s="5">
        <v>16595</v>
      </c>
      <c r="B2767" s="3" t="s">
        <v>8170</v>
      </c>
      <c r="C2767" s="3" t="s">
        <v>8171</v>
      </c>
      <c r="D2767" s="5">
        <v>4</v>
      </c>
      <c r="E2767" s="3" t="s">
        <v>243</v>
      </c>
      <c r="F2767" s="5">
        <v>1</v>
      </c>
      <c r="G2767" s="5">
        <v>17</v>
      </c>
      <c r="H2767" s="3" t="s">
        <v>5</v>
      </c>
      <c r="I2767" s="3" t="s">
        <v>5</v>
      </c>
      <c r="J2767" s="5">
        <v>2</v>
      </c>
      <c r="K2767" s="3" t="s">
        <v>8172</v>
      </c>
      <c r="L2767" s="48">
        <v>3.6</v>
      </c>
      <c r="M2767" s="5">
        <v>52</v>
      </c>
      <c r="N2767" s="48">
        <v>1.933</v>
      </c>
      <c r="O2767" s="48">
        <v>44.7368421</v>
      </c>
      <c r="P2767" s="5">
        <v>28</v>
      </c>
      <c r="Q2767" s="3"/>
    </row>
    <row x14ac:dyDescent="0.25" r="2768" customHeight="1" ht="16.5">
      <c r="A2768" s="5">
        <v>16607</v>
      </c>
      <c r="B2768" s="3" t="s">
        <v>8173</v>
      </c>
      <c r="C2768" s="3" t="s">
        <v>8174</v>
      </c>
      <c r="D2768" s="5">
        <v>21</v>
      </c>
      <c r="E2768" s="3" t="s">
        <v>60</v>
      </c>
      <c r="F2768" s="5">
        <v>1</v>
      </c>
      <c r="G2768" s="5">
        <v>2</v>
      </c>
      <c r="H2768" s="3" t="s">
        <v>5</v>
      </c>
      <c r="I2768" s="3" t="s">
        <v>5</v>
      </c>
      <c r="J2768" s="5">
        <v>2</v>
      </c>
      <c r="K2768" s="3" t="s">
        <v>8175</v>
      </c>
      <c r="L2768" s="48">
        <v>2.7</v>
      </c>
      <c r="M2768" s="5">
        <v>51</v>
      </c>
      <c r="N2768" s="48">
        <v>1.741</v>
      </c>
      <c r="O2768" s="48">
        <v>24.3421053</v>
      </c>
      <c r="P2768" s="5">
        <v>22</v>
      </c>
      <c r="Q2768" s="3"/>
    </row>
    <row x14ac:dyDescent="0.25" r="2769" customHeight="1" ht="16.5">
      <c r="A2769" s="5">
        <v>16612</v>
      </c>
      <c r="B2769" s="3" t="s">
        <v>8176</v>
      </c>
      <c r="C2769" s="3" t="s">
        <v>8177</v>
      </c>
      <c r="D2769" s="5">
        <v>19</v>
      </c>
      <c r="E2769" s="3" t="s">
        <v>116</v>
      </c>
      <c r="F2769" s="5">
        <v>2</v>
      </c>
      <c r="G2769" s="5">
        <v>9</v>
      </c>
      <c r="H2769" s="3" t="s">
        <v>5</v>
      </c>
      <c r="I2769" s="3" t="s">
        <v>5</v>
      </c>
      <c r="J2769" s="5">
        <v>2</v>
      </c>
      <c r="K2769" s="3" t="s">
        <v>8178</v>
      </c>
      <c r="L2769" s="48">
        <v>2.5</v>
      </c>
      <c r="M2769" s="5">
        <v>54</v>
      </c>
      <c r="N2769" s="48">
        <v>1.195</v>
      </c>
      <c r="O2769" s="48">
        <v>31.6901408</v>
      </c>
      <c r="P2769" s="5">
        <v>16</v>
      </c>
      <c r="Q2769" s="3"/>
    </row>
    <row x14ac:dyDescent="0.25" r="2770" customHeight="1" ht="16.5">
      <c r="A2770" s="5">
        <v>16687</v>
      </c>
      <c r="B2770" s="3" t="s">
        <v>8179</v>
      </c>
      <c r="C2770" s="3" t="s">
        <v>8180</v>
      </c>
      <c r="D2770" s="5">
        <v>14</v>
      </c>
      <c r="E2770" s="3" t="s">
        <v>156</v>
      </c>
      <c r="F2770" s="5">
        <v>1</v>
      </c>
      <c r="G2770" s="5">
        <v>8</v>
      </c>
      <c r="H2770" s="3" t="s">
        <v>5</v>
      </c>
      <c r="I2770" s="3" t="s">
        <v>5</v>
      </c>
      <c r="J2770" s="5">
        <v>2</v>
      </c>
      <c r="K2770" s="3" t="s">
        <v>8181</v>
      </c>
      <c r="L2770" s="48">
        <v>3.2</v>
      </c>
      <c r="M2770" s="5">
        <v>56</v>
      </c>
      <c r="N2770" s="48">
        <v>1.902</v>
      </c>
      <c r="O2770" s="48">
        <v>47.7011494</v>
      </c>
      <c r="P2770" s="5">
        <v>21</v>
      </c>
      <c r="Q2770" s="3"/>
    </row>
    <row x14ac:dyDescent="0.25" r="2771" customHeight="1" ht="16.5">
      <c r="A2771" s="5">
        <v>16715</v>
      </c>
      <c r="B2771" s="3" t="s">
        <v>8182</v>
      </c>
      <c r="C2771" s="3" t="s">
        <v>8183</v>
      </c>
      <c r="D2771" s="5">
        <v>18</v>
      </c>
      <c r="E2771" s="3" t="s">
        <v>196</v>
      </c>
      <c r="F2771" s="5">
        <v>1</v>
      </c>
      <c r="G2771" s="5">
        <v>6</v>
      </c>
      <c r="H2771" s="3" t="s">
        <v>5</v>
      </c>
      <c r="I2771" s="3" t="s">
        <v>5</v>
      </c>
      <c r="J2771" s="5">
        <v>3</v>
      </c>
      <c r="K2771" s="3" t="s">
        <v>8184</v>
      </c>
      <c r="L2771" s="5">
        <v>3</v>
      </c>
      <c r="M2771" s="5">
        <v>51</v>
      </c>
      <c r="N2771" s="48">
        <v>1.149</v>
      </c>
      <c r="O2771" s="48">
        <v>14.3678161</v>
      </c>
      <c r="P2771" s="5">
        <v>21</v>
      </c>
      <c r="Q2771" s="3"/>
    </row>
    <row x14ac:dyDescent="0.25" r="2772" customHeight="1" ht="16.5">
      <c r="A2772" s="5">
        <v>16752</v>
      </c>
      <c r="B2772" s="3" t="s">
        <v>803</v>
      </c>
      <c r="C2772" s="3" t="s">
        <v>804</v>
      </c>
      <c r="D2772" s="5">
        <v>15</v>
      </c>
      <c r="E2772" s="3" t="s">
        <v>82</v>
      </c>
      <c r="F2772" s="5">
        <v>14</v>
      </c>
      <c r="G2772" s="5">
        <v>13</v>
      </c>
      <c r="H2772" s="3" t="s">
        <v>5</v>
      </c>
      <c r="I2772" s="3" t="s">
        <v>5</v>
      </c>
      <c r="J2772" s="5">
        <v>2</v>
      </c>
      <c r="K2772" s="3" t="s">
        <v>805</v>
      </c>
      <c r="L2772" s="5">
        <v>2</v>
      </c>
      <c r="M2772" s="5">
        <v>54</v>
      </c>
      <c r="N2772" s="48">
        <v>1.425</v>
      </c>
      <c r="O2772" s="48">
        <v>30.859375</v>
      </c>
      <c r="P2772" s="5">
        <v>20</v>
      </c>
      <c r="Q2772" s="3"/>
    </row>
    <row x14ac:dyDescent="0.25" r="2773" customHeight="1" ht="16.5">
      <c r="A2773" s="5">
        <v>16753</v>
      </c>
      <c r="B2773" s="3" t="s">
        <v>797</v>
      </c>
      <c r="C2773" s="3" t="s">
        <v>798</v>
      </c>
      <c r="D2773" s="5">
        <v>15</v>
      </c>
      <c r="E2773" s="3" t="s">
        <v>82</v>
      </c>
      <c r="F2773" s="5">
        <v>37</v>
      </c>
      <c r="G2773" s="5">
        <v>48</v>
      </c>
      <c r="H2773" s="3" t="s">
        <v>5</v>
      </c>
      <c r="I2773" s="3" t="s">
        <v>5</v>
      </c>
      <c r="J2773" s="5">
        <v>2</v>
      </c>
      <c r="K2773" s="3" t="s">
        <v>799</v>
      </c>
      <c r="L2773" s="48">
        <v>3.1</v>
      </c>
      <c r="M2773" s="5">
        <v>54</v>
      </c>
      <c r="N2773" s="48">
        <v>2.071</v>
      </c>
      <c r="O2773" s="48">
        <v>39.5833333</v>
      </c>
      <c r="P2773" s="5">
        <v>27</v>
      </c>
      <c r="Q2773" s="3"/>
    </row>
    <row x14ac:dyDescent="0.25" r="2774" customHeight="1" ht="16.5">
      <c r="A2774" s="5">
        <v>17423</v>
      </c>
      <c r="B2774" s="3" t="s">
        <v>8185</v>
      </c>
      <c r="C2774" s="3" t="s">
        <v>8186</v>
      </c>
      <c r="D2774" s="5">
        <v>16</v>
      </c>
      <c r="E2774" s="3" t="s">
        <v>55</v>
      </c>
      <c r="F2774" s="5">
        <v>5</v>
      </c>
      <c r="G2774" s="5">
        <v>5</v>
      </c>
      <c r="H2774" s="3" t="s">
        <v>3</v>
      </c>
      <c r="I2774" s="3" t="s">
        <v>5</v>
      </c>
      <c r="J2774" s="5">
        <v>2</v>
      </c>
      <c r="K2774" s="3" t="s">
        <v>8187</v>
      </c>
      <c r="L2774" s="48">
        <v>4.3</v>
      </c>
      <c r="M2774" s="5">
        <v>77</v>
      </c>
      <c r="N2774" s="48">
        <v>2.31</v>
      </c>
      <c r="O2774" s="48">
        <v>45.483871</v>
      </c>
      <c r="P2774" s="5">
        <v>26</v>
      </c>
      <c r="Q2774" s="3"/>
    </row>
    <row x14ac:dyDescent="0.25" r="2775" customHeight="1" ht="16.5">
      <c r="A2775" s="5">
        <v>17509</v>
      </c>
      <c r="B2775" s="3" t="s">
        <v>8188</v>
      </c>
      <c r="C2775" s="3" t="s">
        <v>8189</v>
      </c>
      <c r="D2775" s="5">
        <v>9</v>
      </c>
      <c r="E2775" s="3" t="s">
        <v>120</v>
      </c>
      <c r="F2775" s="5">
        <v>4</v>
      </c>
      <c r="G2775" s="5">
        <v>31</v>
      </c>
      <c r="H2775" s="3" t="s">
        <v>6</v>
      </c>
      <c r="I2775" s="3" t="s">
        <v>5</v>
      </c>
      <c r="J2775" s="5">
        <v>3</v>
      </c>
      <c r="K2775" s="3" t="s">
        <v>8190</v>
      </c>
      <c r="L2775" s="48">
        <v>3.9</v>
      </c>
      <c r="M2775" s="5">
        <v>49</v>
      </c>
      <c r="N2775" s="48">
        <v>2.462</v>
      </c>
      <c r="O2775" s="48">
        <v>38.8888889</v>
      </c>
      <c r="P2775" s="5">
        <v>27</v>
      </c>
      <c r="Q2775" s="3"/>
    </row>
    <row x14ac:dyDescent="0.25" r="2776" customHeight="1" ht="16.5">
      <c r="A2776" s="5">
        <v>17612</v>
      </c>
      <c r="B2776" s="3" t="s">
        <v>8191</v>
      </c>
      <c r="C2776" s="3" t="s">
        <v>8192</v>
      </c>
      <c r="D2776" s="5">
        <v>8</v>
      </c>
      <c r="E2776" s="3" t="s">
        <v>64</v>
      </c>
      <c r="F2776" s="5">
        <v>1</v>
      </c>
      <c r="G2776" s="5">
        <v>9</v>
      </c>
      <c r="H2776" s="3" t="s">
        <v>5</v>
      </c>
      <c r="I2776" s="3" t="s">
        <v>5</v>
      </c>
      <c r="J2776" s="55"/>
      <c r="K2776" s="3"/>
      <c r="L2776" s="48">
        <v>4.6</v>
      </c>
      <c r="M2776" s="5">
        <v>58</v>
      </c>
      <c r="N2776" s="48">
        <v>1.989</v>
      </c>
      <c r="O2776" s="48">
        <v>28.5185185</v>
      </c>
      <c r="P2776" s="5">
        <v>23</v>
      </c>
      <c r="Q2776" s="3"/>
    </row>
    <row x14ac:dyDescent="0.25" r="2777" customHeight="1" ht="16.5">
      <c r="A2777" s="5">
        <v>17726</v>
      </c>
      <c r="B2777" s="3" t="s">
        <v>8193</v>
      </c>
      <c r="C2777" s="3" t="s">
        <v>8194</v>
      </c>
      <c r="D2777" s="5">
        <v>16</v>
      </c>
      <c r="E2777" s="3" t="s">
        <v>55</v>
      </c>
      <c r="F2777" s="5">
        <v>8</v>
      </c>
      <c r="G2777" s="5">
        <v>8</v>
      </c>
      <c r="H2777" s="3" t="s">
        <v>5</v>
      </c>
      <c r="I2777" s="3" t="s">
        <v>5</v>
      </c>
      <c r="J2777" s="5">
        <v>2</v>
      </c>
      <c r="K2777" s="3" t="s">
        <v>8195</v>
      </c>
      <c r="L2777" s="48">
        <v>3.4</v>
      </c>
      <c r="M2777" s="5">
        <v>52</v>
      </c>
      <c r="N2777" s="48">
        <v>2.113</v>
      </c>
      <c r="O2777" s="48">
        <v>29.6875</v>
      </c>
      <c r="P2777" s="5">
        <v>29</v>
      </c>
      <c r="Q2777" s="3"/>
    </row>
    <row x14ac:dyDescent="0.25" r="2778" customHeight="1" ht="16.5">
      <c r="A2778" s="5">
        <v>17766</v>
      </c>
      <c r="B2778" s="3" t="s">
        <v>8196</v>
      </c>
      <c r="C2778" s="3" t="s">
        <v>8197</v>
      </c>
      <c r="D2778" s="5">
        <v>15</v>
      </c>
      <c r="E2778" s="3" t="s">
        <v>82</v>
      </c>
      <c r="F2778" s="5">
        <v>3</v>
      </c>
      <c r="G2778" s="5">
        <v>10</v>
      </c>
      <c r="H2778" s="3" t="s">
        <v>5</v>
      </c>
      <c r="I2778" s="3" t="s">
        <v>5</v>
      </c>
      <c r="J2778" s="55"/>
      <c r="K2778" s="3"/>
      <c r="L2778" s="48">
        <v>3.1</v>
      </c>
      <c r="M2778" s="5">
        <v>59</v>
      </c>
      <c r="N2778" s="48">
        <v>2.194</v>
      </c>
      <c r="O2778" s="48">
        <v>43.115942</v>
      </c>
      <c r="P2778" s="5">
        <v>35</v>
      </c>
      <c r="Q2778" s="3"/>
    </row>
    <row x14ac:dyDescent="0.25" r="2779" customHeight="1" ht="16.5">
      <c r="A2779" s="5">
        <v>17784</v>
      </c>
      <c r="B2779" s="3" t="s">
        <v>8198</v>
      </c>
      <c r="C2779" s="3" t="s">
        <v>8199</v>
      </c>
      <c r="D2779" s="5">
        <v>22</v>
      </c>
      <c r="E2779" s="3" t="s">
        <v>75</v>
      </c>
      <c r="F2779" s="5">
        <v>2</v>
      </c>
      <c r="G2779" s="5">
        <v>6</v>
      </c>
      <c r="H2779" s="3" t="s">
        <v>4</v>
      </c>
      <c r="I2779" s="3" t="s">
        <v>5</v>
      </c>
      <c r="J2779" s="5">
        <v>2</v>
      </c>
      <c r="K2779" s="3" t="s">
        <v>4526</v>
      </c>
      <c r="L2779" s="48">
        <v>1.5</v>
      </c>
      <c r="M2779" s="5">
        <v>83</v>
      </c>
      <c r="N2779" s="48">
        <v>1.147</v>
      </c>
      <c r="O2779" s="48">
        <v>16.3212435</v>
      </c>
      <c r="P2779" s="5">
        <v>23</v>
      </c>
      <c r="Q2779" s="3"/>
    </row>
    <row x14ac:dyDescent="0.25" r="2780" customHeight="1" ht="16.5">
      <c r="A2780" s="5">
        <v>17793</v>
      </c>
      <c r="B2780" s="3" t="s">
        <v>8200</v>
      </c>
      <c r="C2780" s="3" t="s">
        <v>8201</v>
      </c>
      <c r="D2780" s="5">
        <v>37</v>
      </c>
      <c r="E2780" s="3" t="s">
        <v>446</v>
      </c>
      <c r="F2780" s="5">
        <v>1</v>
      </c>
      <c r="G2780" s="5">
        <v>1</v>
      </c>
      <c r="H2780" s="3" t="s">
        <v>5</v>
      </c>
      <c r="I2780" s="3" t="s">
        <v>5</v>
      </c>
      <c r="J2780" s="5">
        <v>2</v>
      </c>
      <c r="K2780" s="3" t="s">
        <v>8202</v>
      </c>
      <c r="L2780" s="48">
        <v>1.3</v>
      </c>
      <c r="M2780" s="5">
        <v>22</v>
      </c>
      <c r="N2780" s="48">
        <v>0.925</v>
      </c>
      <c r="O2780" s="48">
        <v>7.1078431</v>
      </c>
      <c r="P2780" s="5">
        <v>12</v>
      </c>
      <c r="Q2780" s="3"/>
    </row>
    <row x14ac:dyDescent="0.25" r="2781" customHeight="1" ht="16.5">
      <c r="A2781" s="5">
        <v>17815</v>
      </c>
      <c r="B2781" s="3" t="s">
        <v>8203</v>
      </c>
      <c r="C2781" s="3" t="s">
        <v>8204</v>
      </c>
      <c r="D2781" s="5">
        <v>16</v>
      </c>
      <c r="E2781" s="3" t="s">
        <v>55</v>
      </c>
      <c r="F2781" s="5">
        <v>2</v>
      </c>
      <c r="G2781" s="5">
        <v>2</v>
      </c>
      <c r="H2781" s="3" t="s">
        <v>5</v>
      </c>
      <c r="I2781" s="3" t="s">
        <v>5</v>
      </c>
      <c r="J2781" s="55"/>
      <c r="K2781" s="3"/>
      <c r="L2781" s="48">
        <v>2.7</v>
      </c>
      <c r="M2781" s="5">
        <v>59</v>
      </c>
      <c r="N2781" s="48">
        <v>1.584</v>
      </c>
      <c r="O2781" s="48">
        <v>32.9015544</v>
      </c>
      <c r="P2781" s="5">
        <v>23</v>
      </c>
      <c r="Q2781" s="3"/>
    </row>
    <row x14ac:dyDescent="0.25" r="2782" customHeight="1" ht="16.5">
      <c r="A2782" s="5">
        <v>17932</v>
      </c>
      <c r="B2782" s="3" t="s">
        <v>8205</v>
      </c>
      <c r="C2782" s="3" t="s">
        <v>8206</v>
      </c>
      <c r="D2782" s="5">
        <v>6</v>
      </c>
      <c r="E2782" s="3" t="s">
        <v>56</v>
      </c>
      <c r="F2782" s="5">
        <v>5</v>
      </c>
      <c r="G2782" s="5">
        <v>14</v>
      </c>
      <c r="H2782" s="3" t="s">
        <v>5</v>
      </c>
      <c r="I2782" s="3" t="s">
        <v>5</v>
      </c>
      <c r="J2782" s="5">
        <v>2</v>
      </c>
      <c r="K2782" s="3" t="s">
        <v>8207</v>
      </c>
      <c r="L2782" s="48">
        <v>3.7</v>
      </c>
      <c r="M2782" s="5">
        <v>52</v>
      </c>
      <c r="N2782" s="48">
        <v>2.339</v>
      </c>
      <c r="O2782" s="48">
        <v>38.7037037</v>
      </c>
      <c r="P2782" s="5">
        <v>31</v>
      </c>
      <c r="Q2782" s="3"/>
    </row>
    <row x14ac:dyDescent="0.25" r="2783" customHeight="1" ht="16.5">
      <c r="A2783" s="5">
        <v>17966</v>
      </c>
      <c r="B2783" s="3" t="s">
        <v>8208</v>
      </c>
      <c r="C2783" s="3" t="s">
        <v>8209</v>
      </c>
      <c r="D2783" s="5">
        <v>22</v>
      </c>
      <c r="E2783" s="3" t="s">
        <v>75</v>
      </c>
      <c r="F2783" s="5">
        <v>3</v>
      </c>
      <c r="G2783" s="5">
        <v>9</v>
      </c>
      <c r="H2783" s="3" t="s">
        <v>5</v>
      </c>
      <c r="I2783" s="3" t="s">
        <v>5</v>
      </c>
      <c r="J2783" s="55"/>
      <c r="K2783" s="3"/>
      <c r="L2783" s="48">
        <v>1.6</v>
      </c>
      <c r="M2783" s="5">
        <v>75</v>
      </c>
      <c r="N2783" s="48">
        <v>1.11</v>
      </c>
      <c r="O2783" s="48">
        <v>18.4210526</v>
      </c>
      <c r="P2783" s="5">
        <v>20</v>
      </c>
      <c r="Q2783" s="3"/>
    </row>
    <row x14ac:dyDescent="0.25" r="2784" customHeight="1" ht="16.5">
      <c r="A2784" s="5">
        <v>18106</v>
      </c>
      <c r="B2784" s="3" t="s">
        <v>8210</v>
      </c>
      <c r="C2784" s="3" t="s">
        <v>8211</v>
      </c>
      <c r="D2784" s="5">
        <v>9</v>
      </c>
      <c r="E2784" s="3" t="s">
        <v>120</v>
      </c>
      <c r="F2784" s="5">
        <v>5</v>
      </c>
      <c r="G2784" s="5">
        <v>31</v>
      </c>
      <c r="H2784" s="3" t="s">
        <v>3</v>
      </c>
      <c r="I2784" s="3" t="s">
        <v>5</v>
      </c>
      <c r="J2784" s="5">
        <v>3</v>
      </c>
      <c r="K2784" s="3" t="s">
        <v>8212</v>
      </c>
      <c r="L2784" s="48">
        <v>4.2</v>
      </c>
      <c r="M2784" s="5">
        <v>78</v>
      </c>
      <c r="N2784" s="13"/>
      <c r="O2784" s="13"/>
      <c r="P2784" s="5">
        <v>49</v>
      </c>
      <c r="Q2784" s="3"/>
    </row>
    <row x14ac:dyDescent="0.25" r="2785" customHeight="1" ht="16.5">
      <c r="A2785" s="5">
        <v>18316</v>
      </c>
      <c r="B2785" s="3" t="s">
        <v>1320</v>
      </c>
      <c r="C2785" s="3" t="s">
        <v>1321</v>
      </c>
      <c r="D2785" s="5">
        <v>7</v>
      </c>
      <c r="E2785" s="3" t="s">
        <v>1210</v>
      </c>
      <c r="F2785" s="5">
        <v>2</v>
      </c>
      <c r="G2785" s="5">
        <v>2</v>
      </c>
      <c r="H2785" s="3" t="s">
        <v>5</v>
      </c>
      <c r="I2785" s="3" t="s">
        <v>5</v>
      </c>
      <c r="J2785" s="5">
        <v>3</v>
      </c>
      <c r="K2785" s="3" t="s">
        <v>1322</v>
      </c>
      <c r="L2785" s="5">
        <v>4</v>
      </c>
      <c r="M2785" s="5">
        <v>50</v>
      </c>
      <c r="N2785" s="5">
        <v>2</v>
      </c>
      <c r="O2785" s="48">
        <v>40.2439024</v>
      </c>
      <c r="P2785" s="5">
        <v>23</v>
      </c>
      <c r="Q2785" s="3"/>
    </row>
    <row x14ac:dyDescent="0.25" r="2786" customHeight="1" ht="16.5">
      <c r="A2786" s="5">
        <v>18323</v>
      </c>
      <c r="B2786" s="3" t="s">
        <v>8213</v>
      </c>
      <c r="C2786" s="3" t="s">
        <v>8214</v>
      </c>
      <c r="D2786" s="5">
        <v>16</v>
      </c>
      <c r="E2786" s="3" t="s">
        <v>55</v>
      </c>
      <c r="F2786" s="5">
        <v>1</v>
      </c>
      <c r="G2786" s="5">
        <v>1</v>
      </c>
      <c r="H2786" s="3" t="s">
        <v>5</v>
      </c>
      <c r="I2786" s="3" t="s">
        <v>5</v>
      </c>
      <c r="J2786" s="5">
        <v>2</v>
      </c>
      <c r="K2786" s="3" t="s">
        <v>8215</v>
      </c>
      <c r="L2786" s="48">
        <v>4.5</v>
      </c>
      <c r="M2786" s="5">
        <v>50</v>
      </c>
      <c r="N2786" s="48">
        <v>2.811</v>
      </c>
      <c r="O2786" s="48">
        <v>44.4649446</v>
      </c>
      <c r="P2786" s="5">
        <v>30</v>
      </c>
      <c r="Q2786" s="3"/>
    </row>
    <row x14ac:dyDescent="0.25" r="2787" customHeight="1" ht="16.5">
      <c r="A2787" s="5">
        <v>18327</v>
      </c>
      <c r="B2787" s="3" t="s">
        <v>8216</v>
      </c>
      <c r="C2787" s="3" t="s">
        <v>8217</v>
      </c>
      <c r="D2787" s="5">
        <v>15</v>
      </c>
      <c r="E2787" s="3" t="s">
        <v>82</v>
      </c>
      <c r="F2787" s="5">
        <v>2</v>
      </c>
      <c r="G2787" s="5">
        <v>19</v>
      </c>
      <c r="H2787" s="3" t="s">
        <v>5</v>
      </c>
      <c r="I2787" s="3" t="s">
        <v>5</v>
      </c>
      <c r="J2787" s="5">
        <v>2</v>
      </c>
      <c r="K2787" s="3" t="s">
        <v>8218</v>
      </c>
      <c r="L2787" s="48">
        <v>3.3</v>
      </c>
      <c r="M2787" s="5">
        <v>60</v>
      </c>
      <c r="N2787" s="48">
        <v>2.078</v>
      </c>
      <c r="O2787" s="48">
        <v>40.942029</v>
      </c>
      <c r="P2787" s="5">
        <v>35</v>
      </c>
      <c r="Q2787" s="3"/>
    </row>
    <row x14ac:dyDescent="0.25" r="2788" customHeight="1" ht="16.5">
      <c r="A2788" s="5">
        <v>18335</v>
      </c>
      <c r="B2788" s="3" t="s">
        <v>8219</v>
      </c>
      <c r="C2788" s="3" t="s">
        <v>8220</v>
      </c>
      <c r="D2788" s="5">
        <v>16</v>
      </c>
      <c r="E2788" s="3" t="s">
        <v>55</v>
      </c>
      <c r="F2788" s="5">
        <v>1</v>
      </c>
      <c r="G2788" s="5">
        <v>1</v>
      </c>
      <c r="H2788" s="3" t="s">
        <v>5</v>
      </c>
      <c r="I2788" s="3" t="s">
        <v>5</v>
      </c>
      <c r="J2788" s="55"/>
      <c r="K2788" s="3"/>
      <c r="L2788" s="48">
        <v>2.7</v>
      </c>
      <c r="M2788" s="5">
        <v>54</v>
      </c>
      <c r="N2788" s="48">
        <v>1.792</v>
      </c>
      <c r="O2788" s="48">
        <v>32.7067669</v>
      </c>
      <c r="P2788" s="5">
        <v>21</v>
      </c>
      <c r="Q2788" s="3"/>
    </row>
    <row x14ac:dyDescent="0.25" r="2789" customHeight="1" ht="16.5">
      <c r="A2789" s="5">
        <v>18338</v>
      </c>
      <c r="B2789" s="3" t="s">
        <v>515</v>
      </c>
      <c r="C2789" s="3" t="s">
        <v>516</v>
      </c>
      <c r="D2789" s="5">
        <v>21</v>
      </c>
      <c r="E2789" s="3" t="s">
        <v>60</v>
      </c>
      <c r="F2789" s="5">
        <v>10</v>
      </c>
      <c r="G2789" s="5">
        <v>14</v>
      </c>
      <c r="H2789" s="3" t="s">
        <v>5</v>
      </c>
      <c r="I2789" s="3" t="s">
        <v>5</v>
      </c>
      <c r="J2789" s="5">
        <v>3</v>
      </c>
      <c r="K2789" s="3" t="s">
        <v>517</v>
      </c>
      <c r="L2789" s="48">
        <v>3.5</v>
      </c>
      <c r="M2789" s="5">
        <v>54</v>
      </c>
      <c r="N2789" s="48">
        <v>2.356</v>
      </c>
      <c r="O2789" s="48">
        <v>41.4215686</v>
      </c>
      <c r="P2789" s="5">
        <v>40</v>
      </c>
      <c r="Q2789" s="3"/>
    </row>
    <row x14ac:dyDescent="0.25" r="2790" customHeight="1" ht="16.5">
      <c r="A2790" s="5">
        <v>18341</v>
      </c>
      <c r="B2790" s="3" t="s">
        <v>8221</v>
      </c>
      <c r="C2790" s="3" t="s">
        <v>8222</v>
      </c>
      <c r="D2790" s="5">
        <v>17</v>
      </c>
      <c r="E2790" s="3" t="s">
        <v>311</v>
      </c>
      <c r="F2790" s="5">
        <v>2</v>
      </c>
      <c r="G2790" s="5">
        <v>6</v>
      </c>
      <c r="H2790" s="3" t="s">
        <v>5</v>
      </c>
      <c r="I2790" s="3" t="s">
        <v>5</v>
      </c>
      <c r="J2790" s="55"/>
      <c r="K2790" s="3"/>
      <c r="L2790" s="48">
        <v>2.5</v>
      </c>
      <c r="M2790" s="5">
        <v>56</v>
      </c>
      <c r="N2790" s="48">
        <v>1.413</v>
      </c>
      <c r="O2790" s="48">
        <v>30.8333333</v>
      </c>
      <c r="P2790" s="5">
        <v>35</v>
      </c>
      <c r="Q2790" s="3"/>
    </row>
    <row x14ac:dyDescent="0.25" r="2791" customHeight="1" ht="16.5">
      <c r="A2791" s="5">
        <v>18345</v>
      </c>
      <c r="B2791" s="3" t="s">
        <v>503</v>
      </c>
      <c r="C2791" s="3" t="s">
        <v>504</v>
      </c>
      <c r="D2791" s="5">
        <v>15</v>
      </c>
      <c r="E2791" s="3" t="s">
        <v>82</v>
      </c>
      <c r="F2791" s="5">
        <v>10</v>
      </c>
      <c r="G2791" s="5">
        <v>24</v>
      </c>
      <c r="H2791" s="3" t="s">
        <v>5</v>
      </c>
      <c r="I2791" s="3" t="s">
        <v>5</v>
      </c>
      <c r="J2791" s="5">
        <v>2</v>
      </c>
      <c r="K2791" s="3" t="s">
        <v>505</v>
      </c>
      <c r="L2791" s="48">
        <v>3.9</v>
      </c>
      <c r="M2791" s="5">
        <v>62</v>
      </c>
      <c r="N2791" s="48">
        <v>2.813</v>
      </c>
      <c r="O2791" s="48">
        <v>58.59375</v>
      </c>
      <c r="P2791" s="5">
        <v>38</v>
      </c>
      <c r="Q2791" s="3"/>
    </row>
    <row x14ac:dyDescent="0.25" r="2792" customHeight="1" ht="16.5">
      <c r="A2792" s="5">
        <v>18347</v>
      </c>
      <c r="B2792" s="3" t="s">
        <v>8223</v>
      </c>
      <c r="C2792" s="3" t="s">
        <v>8224</v>
      </c>
      <c r="D2792" s="5">
        <v>17</v>
      </c>
      <c r="E2792" s="3" t="s">
        <v>311</v>
      </c>
      <c r="F2792" s="5">
        <v>1</v>
      </c>
      <c r="G2792" s="5">
        <v>8</v>
      </c>
      <c r="H2792" s="3" t="s">
        <v>5</v>
      </c>
      <c r="I2792" s="3" t="s">
        <v>5</v>
      </c>
      <c r="J2792" s="55"/>
      <c r="K2792" s="3"/>
      <c r="L2792" s="48">
        <v>2.2</v>
      </c>
      <c r="M2792" s="5">
        <v>58</v>
      </c>
      <c r="N2792" s="48">
        <v>1.912</v>
      </c>
      <c r="O2792" s="48">
        <v>50.2380952</v>
      </c>
      <c r="P2792" s="5">
        <v>28</v>
      </c>
      <c r="Q2792" s="3"/>
    </row>
    <row x14ac:dyDescent="0.25" r="2793" customHeight="1" ht="16.5">
      <c r="A2793" s="5">
        <v>18348</v>
      </c>
      <c r="B2793" s="3" t="s">
        <v>8225</v>
      </c>
      <c r="C2793" s="3" t="s">
        <v>8226</v>
      </c>
      <c r="D2793" s="5">
        <v>16</v>
      </c>
      <c r="E2793" s="3" t="s">
        <v>55</v>
      </c>
      <c r="F2793" s="5">
        <v>5</v>
      </c>
      <c r="G2793" s="5">
        <v>5</v>
      </c>
      <c r="H2793" s="3" t="s">
        <v>5</v>
      </c>
      <c r="I2793" s="3" t="s">
        <v>5</v>
      </c>
      <c r="J2793" s="5">
        <v>2</v>
      </c>
      <c r="K2793" s="3" t="s">
        <v>8227</v>
      </c>
      <c r="L2793" s="48">
        <v>2.4</v>
      </c>
      <c r="M2793" s="5">
        <v>50</v>
      </c>
      <c r="N2793" s="48">
        <v>1.592</v>
      </c>
      <c r="O2793" s="48">
        <v>26.4705882</v>
      </c>
      <c r="P2793" s="5">
        <v>28</v>
      </c>
      <c r="Q2793" s="3"/>
    </row>
    <row x14ac:dyDescent="0.25" r="2794" customHeight="1" ht="16.5">
      <c r="A2794" s="5">
        <v>18441</v>
      </c>
      <c r="B2794" s="3" t="s">
        <v>8228</v>
      </c>
      <c r="C2794" s="3" t="s">
        <v>8229</v>
      </c>
      <c r="D2794" s="5">
        <v>16</v>
      </c>
      <c r="E2794" s="3" t="s">
        <v>55</v>
      </c>
      <c r="F2794" s="5">
        <v>44</v>
      </c>
      <c r="G2794" s="5">
        <v>44</v>
      </c>
      <c r="H2794" s="3" t="s">
        <v>4</v>
      </c>
      <c r="I2794" s="3" t="s">
        <v>5</v>
      </c>
      <c r="J2794" s="5">
        <v>3</v>
      </c>
      <c r="K2794" s="3" t="s">
        <v>8230</v>
      </c>
      <c r="L2794" s="48">
        <v>4.5</v>
      </c>
      <c r="M2794" s="5">
        <v>68</v>
      </c>
      <c r="N2794" s="48">
        <v>2.576</v>
      </c>
      <c r="O2794" s="48">
        <v>42.96875</v>
      </c>
      <c r="P2794" s="5">
        <v>33</v>
      </c>
      <c r="Q2794" s="3"/>
    </row>
    <row x14ac:dyDescent="0.25" r="2795" customHeight="1" ht="16.5">
      <c r="A2795" s="5">
        <v>18524</v>
      </c>
      <c r="B2795" s="3" t="s">
        <v>8231</v>
      </c>
      <c r="C2795" s="3" t="s">
        <v>8232</v>
      </c>
      <c r="D2795" s="5">
        <v>4</v>
      </c>
      <c r="E2795" s="3" t="s">
        <v>243</v>
      </c>
      <c r="F2795" s="5">
        <v>5</v>
      </c>
      <c r="G2795" s="5">
        <v>30</v>
      </c>
      <c r="H2795" s="3" t="s">
        <v>5</v>
      </c>
      <c r="I2795" s="3" t="s">
        <v>5</v>
      </c>
      <c r="J2795" s="5">
        <v>3</v>
      </c>
      <c r="K2795" s="3" t="s">
        <v>8233</v>
      </c>
      <c r="L2795" s="48">
        <v>3.8</v>
      </c>
      <c r="M2795" s="5">
        <v>55</v>
      </c>
      <c r="N2795" s="48">
        <v>2.831</v>
      </c>
      <c r="O2795" s="48">
        <v>61.2676056</v>
      </c>
      <c r="P2795" s="5">
        <v>32</v>
      </c>
      <c r="Q2795" s="3"/>
    </row>
    <row x14ac:dyDescent="0.25" r="2796" customHeight="1" ht="16.5">
      <c r="A2796" s="5">
        <v>18530</v>
      </c>
      <c r="B2796" s="3" t="s">
        <v>8234</v>
      </c>
      <c r="C2796" s="3" t="s">
        <v>8235</v>
      </c>
      <c r="D2796" s="5">
        <v>21</v>
      </c>
      <c r="E2796" s="3" t="s">
        <v>60</v>
      </c>
      <c r="F2796" s="5">
        <v>12</v>
      </c>
      <c r="G2796" s="5">
        <v>60</v>
      </c>
      <c r="H2796" s="3" t="s">
        <v>5</v>
      </c>
      <c r="I2796" s="3" t="s">
        <v>5</v>
      </c>
      <c r="J2796" s="55"/>
      <c r="K2796" s="3"/>
      <c r="L2796" s="48">
        <v>4.4</v>
      </c>
      <c r="M2796" s="5">
        <v>57</v>
      </c>
      <c r="N2796" s="48">
        <v>1.704</v>
      </c>
      <c r="O2796" s="48">
        <v>25.308642</v>
      </c>
      <c r="P2796" s="5">
        <v>30</v>
      </c>
      <c r="Q2796" s="3"/>
    </row>
    <row x14ac:dyDescent="0.25" r="2797" customHeight="1" ht="16.5">
      <c r="A2797" s="5">
        <v>18595</v>
      </c>
      <c r="B2797" s="3" t="s">
        <v>8236</v>
      </c>
      <c r="C2797" s="3" t="s">
        <v>8237</v>
      </c>
      <c r="D2797" s="5">
        <v>21</v>
      </c>
      <c r="E2797" s="3" t="s">
        <v>60</v>
      </c>
      <c r="F2797" s="5">
        <v>2</v>
      </c>
      <c r="G2797" s="5">
        <v>8</v>
      </c>
      <c r="H2797" s="3" t="s">
        <v>5</v>
      </c>
      <c r="I2797" s="3" t="s">
        <v>5</v>
      </c>
      <c r="J2797" s="5">
        <v>3</v>
      </c>
      <c r="K2797" s="3" t="s">
        <v>8238</v>
      </c>
      <c r="L2797" s="5">
        <v>2</v>
      </c>
      <c r="M2797" s="5">
        <v>54</v>
      </c>
      <c r="N2797" s="48">
        <v>1.266</v>
      </c>
      <c r="O2797" s="48">
        <v>24.047619</v>
      </c>
      <c r="P2797" s="5">
        <v>18</v>
      </c>
      <c r="Q2797" s="3"/>
    </row>
    <row x14ac:dyDescent="0.25" r="2798" customHeight="1" ht="16.5">
      <c r="A2798" s="5">
        <v>18619</v>
      </c>
      <c r="B2798" s="3" t="s">
        <v>1609</v>
      </c>
      <c r="C2798" s="3" t="s">
        <v>1610</v>
      </c>
      <c r="D2798" s="5">
        <v>15</v>
      </c>
      <c r="E2798" s="3" t="s">
        <v>82</v>
      </c>
      <c r="F2798" s="5">
        <v>2</v>
      </c>
      <c r="G2798" s="5">
        <v>5</v>
      </c>
      <c r="H2798" s="3" t="s">
        <v>4</v>
      </c>
      <c r="I2798" s="3" t="s">
        <v>5</v>
      </c>
      <c r="J2798" s="5">
        <v>2</v>
      </c>
      <c r="K2798" s="3" t="s">
        <v>1611</v>
      </c>
      <c r="L2798" s="48">
        <v>4.8</v>
      </c>
      <c r="M2798" s="5">
        <v>64</v>
      </c>
      <c r="N2798" s="48">
        <v>2.8</v>
      </c>
      <c r="O2798" s="48">
        <v>36.3924051</v>
      </c>
      <c r="P2798" s="5">
        <v>24</v>
      </c>
      <c r="Q2798" s="3"/>
    </row>
    <row x14ac:dyDescent="0.25" r="2799" customHeight="1" ht="16.5">
      <c r="A2799" s="5">
        <v>18671</v>
      </c>
      <c r="B2799" s="3" t="s">
        <v>434</v>
      </c>
      <c r="C2799" s="3" t="s">
        <v>435</v>
      </c>
      <c r="D2799" s="5">
        <v>1</v>
      </c>
      <c r="E2799" s="3" t="s">
        <v>436</v>
      </c>
      <c r="F2799" s="5">
        <v>2</v>
      </c>
      <c r="G2799" s="5">
        <v>2</v>
      </c>
      <c r="H2799" s="3" t="s">
        <v>4</v>
      </c>
      <c r="I2799" s="3" t="s">
        <v>5</v>
      </c>
      <c r="J2799" s="5">
        <v>2</v>
      </c>
      <c r="K2799" s="3" t="s">
        <v>437</v>
      </c>
      <c r="L2799" s="48">
        <v>2.7</v>
      </c>
      <c r="M2799" s="5">
        <v>69</v>
      </c>
      <c r="N2799" s="48">
        <v>1.392</v>
      </c>
      <c r="O2799" s="48">
        <v>30.6451613</v>
      </c>
      <c r="P2799" s="5">
        <v>15</v>
      </c>
      <c r="Q2799" s="3"/>
    </row>
    <row x14ac:dyDescent="0.25" r="2800" customHeight="1" ht="16.5">
      <c r="A2800" s="5">
        <v>18678</v>
      </c>
      <c r="B2800" s="3" t="s">
        <v>8239</v>
      </c>
      <c r="C2800" s="3" t="s">
        <v>8240</v>
      </c>
      <c r="D2800" s="5">
        <v>15</v>
      </c>
      <c r="E2800" s="3" t="s">
        <v>82</v>
      </c>
      <c r="F2800" s="5">
        <v>1</v>
      </c>
      <c r="G2800" s="5">
        <v>5</v>
      </c>
      <c r="H2800" s="3" t="s">
        <v>5</v>
      </c>
      <c r="I2800" s="3" t="s">
        <v>5</v>
      </c>
      <c r="J2800" s="55"/>
      <c r="K2800" s="3"/>
      <c r="L2800" s="48">
        <v>3.4</v>
      </c>
      <c r="M2800" s="5">
        <v>62</v>
      </c>
      <c r="N2800" s="13"/>
      <c r="O2800" s="13"/>
      <c r="P2800" s="5">
        <v>26</v>
      </c>
      <c r="Q2800" s="3"/>
    </row>
    <row x14ac:dyDescent="0.25" r="2801" customHeight="1" ht="16.5">
      <c r="A2801" s="5">
        <v>18824</v>
      </c>
      <c r="B2801" s="3" t="s">
        <v>8241</v>
      </c>
      <c r="C2801" s="3" t="s">
        <v>8242</v>
      </c>
      <c r="D2801" s="5">
        <v>15</v>
      </c>
      <c r="E2801" s="3" t="s">
        <v>82</v>
      </c>
      <c r="F2801" s="5">
        <v>2</v>
      </c>
      <c r="G2801" s="5">
        <v>15</v>
      </c>
      <c r="H2801" s="3" t="s">
        <v>5</v>
      </c>
      <c r="I2801" s="3" t="s">
        <v>5</v>
      </c>
      <c r="J2801" s="55"/>
      <c r="K2801" s="3"/>
      <c r="L2801" s="5">
        <v>3</v>
      </c>
      <c r="M2801" s="5">
        <v>53</v>
      </c>
      <c r="N2801" s="48">
        <v>1.839</v>
      </c>
      <c r="O2801" s="48">
        <v>37.0588235</v>
      </c>
      <c r="P2801" s="5">
        <v>22</v>
      </c>
      <c r="Q2801" s="3"/>
    </row>
    <row x14ac:dyDescent="0.25" r="2802" customHeight="1" ht="16.5">
      <c r="A2802" s="5">
        <v>18900</v>
      </c>
      <c r="B2802" s="3" t="s">
        <v>8243</v>
      </c>
      <c r="C2802" s="3" t="s">
        <v>8244</v>
      </c>
      <c r="D2802" s="5">
        <v>16</v>
      </c>
      <c r="E2802" s="3" t="s">
        <v>55</v>
      </c>
      <c r="F2802" s="5">
        <v>50</v>
      </c>
      <c r="G2802" s="5">
        <v>50</v>
      </c>
      <c r="H2802" s="3" t="s">
        <v>5</v>
      </c>
      <c r="I2802" s="3" t="s">
        <v>5</v>
      </c>
      <c r="J2802" s="5">
        <v>3</v>
      </c>
      <c r="K2802" s="3" t="s">
        <v>8245</v>
      </c>
      <c r="L2802" s="48">
        <v>2.5</v>
      </c>
      <c r="M2802" s="5">
        <v>57</v>
      </c>
      <c r="N2802" s="13"/>
      <c r="O2802" s="13"/>
      <c r="P2802" s="5">
        <v>49</v>
      </c>
      <c r="Q2802" s="3"/>
    </row>
    <row x14ac:dyDescent="0.25" r="2803" customHeight="1" ht="16.5">
      <c r="A2803" s="5">
        <v>19035</v>
      </c>
      <c r="B2803" s="3" t="s">
        <v>8246</v>
      </c>
      <c r="C2803" s="3" t="s">
        <v>8247</v>
      </c>
      <c r="D2803" s="5">
        <v>15</v>
      </c>
      <c r="E2803" s="3" t="s">
        <v>82</v>
      </c>
      <c r="F2803" s="5">
        <v>48</v>
      </c>
      <c r="G2803" s="5">
        <v>115</v>
      </c>
      <c r="H2803" s="3" t="s">
        <v>3</v>
      </c>
      <c r="I2803" s="3" t="s">
        <v>5</v>
      </c>
      <c r="J2803" s="5">
        <v>3</v>
      </c>
      <c r="K2803" s="3" t="s">
        <v>8248</v>
      </c>
      <c r="L2803" s="48">
        <v>1.8</v>
      </c>
      <c r="M2803" s="5">
        <v>75</v>
      </c>
      <c r="N2803" s="48">
        <v>1.044</v>
      </c>
      <c r="O2803" s="5">
        <v>30</v>
      </c>
      <c r="P2803" s="5">
        <v>25</v>
      </c>
      <c r="Q2803" s="3"/>
    </row>
    <row x14ac:dyDescent="0.25" r="2804" customHeight="1" ht="16.5">
      <c r="A2804" s="5">
        <v>19184</v>
      </c>
      <c r="B2804" s="3" t="s">
        <v>8249</v>
      </c>
      <c r="C2804" s="3" t="s">
        <v>8250</v>
      </c>
      <c r="D2804" s="5">
        <v>42</v>
      </c>
      <c r="E2804" s="3" t="s">
        <v>982</v>
      </c>
      <c r="F2804" s="5">
        <v>12</v>
      </c>
      <c r="G2804" s="5">
        <v>81</v>
      </c>
      <c r="H2804" s="3" t="s">
        <v>5</v>
      </c>
      <c r="I2804" s="3" t="s">
        <v>5</v>
      </c>
      <c r="J2804" s="5">
        <v>3</v>
      </c>
      <c r="K2804" s="3" t="s">
        <v>8251</v>
      </c>
      <c r="L2804" s="5">
        <v>1</v>
      </c>
      <c r="M2804" s="5">
        <v>57</v>
      </c>
      <c r="N2804" s="48">
        <v>0.579</v>
      </c>
      <c r="O2804" s="48">
        <v>9.1397849</v>
      </c>
      <c r="P2804" s="5">
        <v>20</v>
      </c>
      <c r="Q2804" s="3"/>
    </row>
    <row x14ac:dyDescent="0.25" r="2805" customHeight="1" ht="16.5">
      <c r="A2805" s="5">
        <v>19216</v>
      </c>
      <c r="B2805" s="3" t="s">
        <v>8252</v>
      </c>
      <c r="C2805" s="3" t="s">
        <v>8253</v>
      </c>
      <c r="D2805" s="5">
        <v>45</v>
      </c>
      <c r="E2805" s="3" t="s">
        <v>324</v>
      </c>
      <c r="F2805" s="5">
        <v>2</v>
      </c>
      <c r="G2805" s="5">
        <v>71</v>
      </c>
      <c r="H2805" s="3" t="s">
        <v>5</v>
      </c>
      <c r="I2805" s="3" t="s">
        <v>5</v>
      </c>
      <c r="J2805" s="5">
        <v>3</v>
      </c>
      <c r="K2805" s="3" t="s">
        <v>8254</v>
      </c>
      <c r="L2805" s="13"/>
      <c r="M2805" s="7"/>
      <c r="N2805" s="13"/>
      <c r="O2805" s="13"/>
      <c r="P2805" s="5">
        <v>9</v>
      </c>
      <c r="Q2805" s="3"/>
    </row>
    <row x14ac:dyDescent="0.25" r="2806" customHeight="1" ht="16.5">
      <c r="A2806" s="5">
        <v>19339</v>
      </c>
      <c r="B2806" s="3" t="s">
        <v>8255</v>
      </c>
      <c r="C2806" s="3" t="s">
        <v>8256</v>
      </c>
      <c r="D2806" s="5">
        <v>17</v>
      </c>
      <c r="E2806" s="3" t="s">
        <v>311</v>
      </c>
      <c r="F2806" s="5">
        <v>9</v>
      </c>
      <c r="G2806" s="5">
        <v>36</v>
      </c>
      <c r="H2806" s="3" t="s">
        <v>6</v>
      </c>
      <c r="I2806" s="3" t="s">
        <v>5</v>
      </c>
      <c r="J2806" s="5">
        <v>2</v>
      </c>
      <c r="K2806" s="3" t="s">
        <v>8257</v>
      </c>
      <c r="L2806" s="48">
        <v>2.1</v>
      </c>
      <c r="M2806" s="5">
        <v>46</v>
      </c>
      <c r="N2806" s="13"/>
      <c r="O2806" s="13"/>
      <c r="P2806" s="5">
        <v>5</v>
      </c>
      <c r="Q2806" s="3"/>
    </row>
    <row x14ac:dyDescent="0.25" r="2807" customHeight="1" ht="16.5">
      <c r="A2807" s="5">
        <v>19402</v>
      </c>
      <c r="B2807" s="3" t="s">
        <v>8258</v>
      </c>
      <c r="C2807" s="3" t="s">
        <v>8259</v>
      </c>
      <c r="D2807" s="5">
        <v>45</v>
      </c>
      <c r="E2807" s="3" t="s">
        <v>324</v>
      </c>
      <c r="F2807" s="5">
        <v>3</v>
      </c>
      <c r="G2807" s="5">
        <v>17</v>
      </c>
      <c r="H2807" s="3" t="s">
        <v>3</v>
      </c>
      <c r="I2807" s="3" t="s">
        <v>5</v>
      </c>
      <c r="J2807" s="5">
        <v>2</v>
      </c>
      <c r="K2807" s="3" t="s">
        <v>8260</v>
      </c>
      <c r="L2807" s="13"/>
      <c r="M2807" s="7"/>
      <c r="N2807" s="13"/>
      <c r="O2807" s="13"/>
      <c r="P2807" s="5">
        <v>10</v>
      </c>
      <c r="Q2807" s="3"/>
    </row>
    <row x14ac:dyDescent="0.25" r="2808" customHeight="1" ht="16.5">
      <c r="A2808" s="5">
        <v>19720</v>
      </c>
      <c r="B2808" s="3" t="s">
        <v>8261</v>
      </c>
      <c r="C2808" s="3" t="s">
        <v>8262</v>
      </c>
      <c r="D2808" s="5">
        <v>18</v>
      </c>
      <c r="E2808" s="3" t="s">
        <v>196</v>
      </c>
      <c r="F2808" s="5">
        <v>15</v>
      </c>
      <c r="G2808" s="5">
        <v>218</v>
      </c>
      <c r="H2808" s="3" t="s">
        <v>7</v>
      </c>
      <c r="I2808" s="3" t="s">
        <v>5</v>
      </c>
      <c r="J2808" s="55"/>
      <c r="K2808" s="3"/>
      <c r="L2808" s="48">
        <v>0.8</v>
      </c>
      <c r="M2808" s="5">
        <v>30</v>
      </c>
      <c r="N2808" s="13"/>
      <c r="O2808" s="13"/>
      <c r="P2808" s="5">
        <v>8</v>
      </c>
      <c r="Q2808" s="3"/>
    </row>
    <row x14ac:dyDescent="0.25" r="2809" customHeight="1" ht="16.5">
      <c r="A2809" s="5">
        <v>19842</v>
      </c>
      <c r="B2809" s="3" t="s">
        <v>8263</v>
      </c>
      <c r="C2809" s="3" t="s">
        <v>8264</v>
      </c>
      <c r="D2809" s="5">
        <v>7</v>
      </c>
      <c r="E2809" s="3" t="s">
        <v>1210</v>
      </c>
      <c r="F2809" s="5">
        <v>3</v>
      </c>
      <c r="G2809" s="5">
        <v>241</v>
      </c>
      <c r="H2809" s="3" t="s">
        <v>5</v>
      </c>
      <c r="I2809" s="3" t="s">
        <v>5</v>
      </c>
      <c r="J2809" s="5">
        <v>2</v>
      </c>
      <c r="K2809" s="3" t="s">
        <v>8265</v>
      </c>
      <c r="L2809" s="48">
        <v>2.1</v>
      </c>
      <c r="M2809" s="5">
        <v>60</v>
      </c>
      <c r="N2809" s="48">
        <v>1.33</v>
      </c>
      <c r="O2809" s="48">
        <v>54.950495</v>
      </c>
      <c r="P2809" s="5">
        <v>15</v>
      </c>
      <c r="Q2809" s="3"/>
    </row>
    <row x14ac:dyDescent="0.25" r="2810" customHeight="1" ht="16.5">
      <c r="A2810" s="5">
        <v>20016</v>
      </c>
      <c r="B2810" s="3" t="s">
        <v>344</v>
      </c>
      <c r="C2810" s="3" t="s">
        <v>345</v>
      </c>
      <c r="D2810" s="5">
        <v>15</v>
      </c>
      <c r="E2810" s="3" t="s">
        <v>82</v>
      </c>
      <c r="F2810" s="5">
        <v>23</v>
      </c>
      <c r="G2810" s="5">
        <v>29</v>
      </c>
      <c r="H2810" s="3" t="s">
        <v>3</v>
      </c>
      <c r="I2810" s="3" t="s">
        <v>5</v>
      </c>
      <c r="J2810" s="5">
        <v>2</v>
      </c>
      <c r="K2810" s="3" t="s">
        <v>346</v>
      </c>
      <c r="L2810" s="48">
        <v>3.9</v>
      </c>
      <c r="M2810" s="5">
        <v>86</v>
      </c>
      <c r="N2810" s="48">
        <v>2.162</v>
      </c>
      <c r="O2810" s="48">
        <v>36.0294118</v>
      </c>
      <c r="P2810" s="5">
        <v>34</v>
      </c>
      <c r="Q2810" s="3"/>
    </row>
    <row x14ac:dyDescent="0.25" r="2811" customHeight="1" ht="16.5">
      <c r="A2811" s="5">
        <v>20047</v>
      </c>
      <c r="B2811" s="3" t="s">
        <v>8266</v>
      </c>
      <c r="C2811" s="3" t="s">
        <v>8267</v>
      </c>
      <c r="D2811" s="5">
        <v>48</v>
      </c>
      <c r="E2811" s="3" t="s">
        <v>68</v>
      </c>
      <c r="F2811" s="5">
        <v>2</v>
      </c>
      <c r="G2811" s="5">
        <v>7</v>
      </c>
      <c r="H2811" s="3" t="s">
        <v>5</v>
      </c>
      <c r="I2811" s="3" t="s">
        <v>5</v>
      </c>
      <c r="J2811" s="5">
        <v>3</v>
      </c>
      <c r="K2811" s="3" t="s">
        <v>8268</v>
      </c>
      <c r="L2811" s="48">
        <v>4.4</v>
      </c>
      <c r="M2811" s="5">
        <v>57</v>
      </c>
      <c r="N2811" s="48">
        <v>3.244</v>
      </c>
      <c r="O2811" s="48">
        <v>51.010101</v>
      </c>
      <c r="P2811" s="5">
        <v>36</v>
      </c>
      <c r="Q2811" s="3"/>
    </row>
    <row x14ac:dyDescent="0.25" r="2812" customHeight="1" ht="16.5">
      <c r="A2812" s="5">
        <v>20053</v>
      </c>
      <c r="B2812" s="3" t="s">
        <v>341</v>
      </c>
      <c r="C2812" s="3" t="s">
        <v>342</v>
      </c>
      <c r="D2812" s="5">
        <v>15</v>
      </c>
      <c r="E2812" s="3" t="s">
        <v>82</v>
      </c>
      <c r="F2812" s="5">
        <v>3</v>
      </c>
      <c r="G2812" s="5">
        <v>7</v>
      </c>
      <c r="H2812" s="3" t="s">
        <v>4</v>
      </c>
      <c r="I2812" s="3" t="s">
        <v>5</v>
      </c>
      <c r="J2812" s="5">
        <v>2</v>
      </c>
      <c r="K2812" s="3" t="s">
        <v>343</v>
      </c>
      <c r="L2812" s="48">
        <v>5.7</v>
      </c>
      <c r="M2812" s="5">
        <v>74</v>
      </c>
      <c r="N2812" s="48">
        <v>2.727</v>
      </c>
      <c r="O2812" s="48">
        <v>45.3125</v>
      </c>
      <c r="P2812" s="5">
        <v>36</v>
      </c>
      <c r="Q2812" s="3"/>
    </row>
    <row x14ac:dyDescent="0.25" r="2813" customHeight="1" ht="16.5">
      <c r="A2813" s="5">
        <v>20069</v>
      </c>
      <c r="B2813" s="3" t="s">
        <v>8269</v>
      </c>
      <c r="C2813" s="3" t="s">
        <v>8270</v>
      </c>
      <c r="D2813" s="5">
        <v>15</v>
      </c>
      <c r="E2813" s="3" t="s">
        <v>82</v>
      </c>
      <c r="F2813" s="5">
        <v>2</v>
      </c>
      <c r="G2813" s="5">
        <v>51</v>
      </c>
      <c r="H2813" s="3" t="s">
        <v>3</v>
      </c>
      <c r="I2813" s="3" t="s">
        <v>5</v>
      </c>
      <c r="J2813" s="55"/>
      <c r="K2813" s="3"/>
      <c r="L2813" s="48">
        <v>4.1</v>
      </c>
      <c r="M2813" s="5">
        <v>76</v>
      </c>
      <c r="N2813" s="48">
        <v>2.044</v>
      </c>
      <c r="O2813" s="48">
        <v>38.7681159</v>
      </c>
      <c r="P2813" s="5">
        <v>48</v>
      </c>
      <c r="Q2813" s="3"/>
    </row>
    <row x14ac:dyDescent="0.25" r="2814" customHeight="1" ht="16.5">
      <c r="A2814" s="5">
        <v>20135</v>
      </c>
      <c r="B2814" s="3" t="s">
        <v>8271</v>
      </c>
      <c r="C2814" s="3" t="s">
        <v>8272</v>
      </c>
      <c r="D2814" s="5">
        <v>21</v>
      </c>
      <c r="E2814" s="3" t="s">
        <v>60</v>
      </c>
      <c r="F2814" s="5">
        <v>1</v>
      </c>
      <c r="G2814" s="5">
        <v>9</v>
      </c>
      <c r="H2814" s="3" t="s">
        <v>5</v>
      </c>
      <c r="I2814" s="3" t="s">
        <v>5</v>
      </c>
      <c r="J2814" s="55"/>
      <c r="K2814" s="3"/>
      <c r="L2814" s="48">
        <v>1.8</v>
      </c>
      <c r="M2814" s="5">
        <v>51</v>
      </c>
      <c r="N2814" s="48">
        <v>1.455</v>
      </c>
      <c r="O2814" s="48">
        <v>22.941</v>
      </c>
      <c r="P2814" s="5">
        <v>24</v>
      </c>
      <c r="Q2814" s="3"/>
    </row>
    <row x14ac:dyDescent="0.25" r="2815" customHeight="1" ht="16.5">
      <c r="A2815" s="5">
        <v>20228</v>
      </c>
      <c r="B2815" s="3" t="s">
        <v>8273</v>
      </c>
      <c r="C2815" s="3" t="s">
        <v>8274</v>
      </c>
      <c r="D2815" s="5">
        <v>15</v>
      </c>
      <c r="E2815" s="3" t="s">
        <v>82</v>
      </c>
      <c r="F2815" s="5">
        <v>4</v>
      </c>
      <c r="G2815" s="5">
        <v>19</v>
      </c>
      <c r="H2815" s="3" t="s">
        <v>5</v>
      </c>
      <c r="I2815" s="3" t="s">
        <v>5</v>
      </c>
      <c r="J2815" s="55"/>
      <c r="K2815" s="3"/>
      <c r="L2815" s="48">
        <v>3.9</v>
      </c>
      <c r="M2815" s="5">
        <v>53</v>
      </c>
      <c r="N2815" s="48">
        <v>2.647</v>
      </c>
      <c r="O2815" s="48">
        <v>34.2213115</v>
      </c>
      <c r="P2815" s="5">
        <v>32</v>
      </c>
      <c r="Q2815" s="3"/>
    </row>
    <row x14ac:dyDescent="0.25" r="2816" customHeight="1" ht="16.5">
      <c r="A2816" s="5">
        <v>20235</v>
      </c>
      <c r="B2816" s="3" t="s">
        <v>8275</v>
      </c>
      <c r="C2816" s="3" t="s">
        <v>8276</v>
      </c>
      <c r="D2816" s="5">
        <v>16</v>
      </c>
      <c r="E2816" s="3" t="s">
        <v>55</v>
      </c>
      <c r="F2816" s="5">
        <v>1</v>
      </c>
      <c r="G2816" s="5">
        <v>1</v>
      </c>
      <c r="H2816" s="3" t="s">
        <v>5</v>
      </c>
      <c r="I2816" s="3" t="s">
        <v>5</v>
      </c>
      <c r="J2816" s="55"/>
      <c r="K2816" s="3"/>
      <c r="L2816" s="48">
        <v>2.5</v>
      </c>
      <c r="M2816" s="5">
        <v>53</v>
      </c>
      <c r="N2816" s="48">
        <v>1.679</v>
      </c>
      <c r="O2816" s="48">
        <v>29.6992481</v>
      </c>
      <c r="P2816" s="5">
        <v>28</v>
      </c>
      <c r="Q2816" s="3"/>
    </row>
    <row x14ac:dyDescent="0.25" r="2817" customHeight="1" ht="16.5">
      <c r="A2817" s="5">
        <v>20281</v>
      </c>
      <c r="B2817" s="3" t="s">
        <v>8277</v>
      </c>
      <c r="C2817" s="3" t="s">
        <v>8278</v>
      </c>
      <c r="D2817" s="5">
        <v>15</v>
      </c>
      <c r="E2817" s="3" t="s">
        <v>82</v>
      </c>
      <c r="F2817" s="5">
        <v>3</v>
      </c>
      <c r="G2817" s="5">
        <v>10</v>
      </c>
      <c r="H2817" s="3" t="s">
        <v>5</v>
      </c>
      <c r="I2817" s="3" t="s">
        <v>5</v>
      </c>
      <c r="J2817" s="55"/>
      <c r="K2817" s="3"/>
      <c r="L2817" s="5">
        <v>5</v>
      </c>
      <c r="M2817" s="5">
        <v>56</v>
      </c>
      <c r="N2817" s="48">
        <v>3.246</v>
      </c>
      <c r="O2817" s="48">
        <v>47.7848101</v>
      </c>
      <c r="P2817" s="5">
        <v>34</v>
      </c>
      <c r="Q2817" s="3"/>
    </row>
    <row x14ac:dyDescent="0.25" r="2818" customHeight="1" ht="16.5">
      <c r="A2818" s="5">
        <v>20364</v>
      </c>
      <c r="B2818" s="3" t="s">
        <v>8279</v>
      </c>
      <c r="C2818" s="3" t="s">
        <v>8280</v>
      </c>
      <c r="D2818" s="5">
        <v>24</v>
      </c>
      <c r="E2818" s="3" t="s">
        <v>281</v>
      </c>
      <c r="F2818" s="5">
        <v>13</v>
      </c>
      <c r="G2818" s="5">
        <v>19</v>
      </c>
      <c r="H2818" s="3" t="s">
        <v>5</v>
      </c>
      <c r="I2818" s="3" t="s">
        <v>5</v>
      </c>
      <c r="J2818" s="5">
        <v>3</v>
      </c>
      <c r="K2818" s="3" t="s">
        <v>8281</v>
      </c>
      <c r="L2818" s="48">
        <v>3.7</v>
      </c>
      <c r="M2818" s="5">
        <v>57</v>
      </c>
      <c r="N2818" s="48">
        <v>2.041</v>
      </c>
      <c r="O2818" s="48">
        <v>49.4818653</v>
      </c>
      <c r="P2818" s="5">
        <v>29</v>
      </c>
      <c r="Q2818" s="3"/>
    </row>
    <row x14ac:dyDescent="0.25" r="2819" customHeight="1" ht="16.5">
      <c r="A2819" s="5">
        <v>20369</v>
      </c>
      <c r="B2819" s="3" t="s">
        <v>8282</v>
      </c>
      <c r="C2819" s="3" t="s">
        <v>8283</v>
      </c>
      <c r="D2819" s="5">
        <v>17</v>
      </c>
      <c r="E2819" s="3" t="s">
        <v>311</v>
      </c>
      <c r="F2819" s="5">
        <v>1</v>
      </c>
      <c r="G2819" s="5">
        <v>4</v>
      </c>
      <c r="H2819" s="3" t="s">
        <v>5</v>
      </c>
      <c r="I2819" s="3" t="s">
        <v>5</v>
      </c>
      <c r="J2819" s="55"/>
      <c r="K2819" s="3"/>
      <c r="L2819" s="48">
        <v>2.2</v>
      </c>
      <c r="M2819" s="5">
        <v>60</v>
      </c>
      <c r="N2819" s="48">
        <v>1.382</v>
      </c>
      <c r="O2819" s="48">
        <v>32.1428571</v>
      </c>
      <c r="P2819" s="5">
        <v>24</v>
      </c>
      <c r="Q2819" s="3"/>
    </row>
    <row x14ac:dyDescent="0.25" r="2820" customHeight="1" ht="16.5">
      <c r="A2820" s="5">
        <v>20574</v>
      </c>
      <c r="B2820" s="3" t="s">
        <v>8284</v>
      </c>
      <c r="C2820" s="3" t="s">
        <v>8285</v>
      </c>
      <c r="D2820" s="5">
        <v>16</v>
      </c>
      <c r="E2820" s="3" t="s">
        <v>55</v>
      </c>
      <c r="F2820" s="5">
        <v>11</v>
      </c>
      <c r="G2820" s="5">
        <v>11</v>
      </c>
      <c r="H2820" s="3" t="s">
        <v>4</v>
      </c>
      <c r="I2820" s="3" t="s">
        <v>5</v>
      </c>
      <c r="J2820" s="5">
        <v>3</v>
      </c>
      <c r="K2820" s="3" t="s">
        <v>8286</v>
      </c>
      <c r="L2820" s="48">
        <v>4.9</v>
      </c>
      <c r="M2820" s="5">
        <v>64</v>
      </c>
      <c r="N2820" s="48">
        <v>2.629</v>
      </c>
      <c r="O2820" s="48">
        <v>38.1918819</v>
      </c>
      <c r="P2820" s="5">
        <v>29</v>
      </c>
      <c r="Q2820" s="3"/>
    </row>
    <row x14ac:dyDescent="0.25" r="2821" customHeight="1" ht="16.5">
      <c r="A2821" s="5">
        <v>20686</v>
      </c>
      <c r="B2821" s="3" t="s">
        <v>8287</v>
      </c>
      <c r="C2821" s="3" t="s">
        <v>8288</v>
      </c>
      <c r="D2821" s="5">
        <v>8</v>
      </c>
      <c r="E2821" s="3" t="s">
        <v>64</v>
      </c>
      <c r="F2821" s="5">
        <v>1</v>
      </c>
      <c r="G2821" s="5">
        <v>13</v>
      </c>
      <c r="H2821" s="3" t="s">
        <v>5</v>
      </c>
      <c r="I2821" s="3" t="s">
        <v>5</v>
      </c>
      <c r="J2821" s="5">
        <v>3</v>
      </c>
      <c r="K2821" s="3" t="s">
        <v>8289</v>
      </c>
      <c r="L2821" s="5">
        <v>4</v>
      </c>
      <c r="M2821" s="5">
        <v>60</v>
      </c>
      <c r="N2821" s="48">
        <v>2.295</v>
      </c>
      <c r="O2821" s="48">
        <v>33.1521739</v>
      </c>
      <c r="P2821" s="5">
        <v>24</v>
      </c>
      <c r="Q2821" s="3"/>
    </row>
    <row x14ac:dyDescent="0.25" r="2822" customHeight="1" ht="16.5">
      <c r="A2822" s="5">
        <v>20907</v>
      </c>
      <c r="B2822" s="3" t="s">
        <v>8290</v>
      </c>
      <c r="C2822" s="3" t="s">
        <v>8291</v>
      </c>
      <c r="D2822" s="5">
        <v>16</v>
      </c>
      <c r="E2822" s="3" t="s">
        <v>55</v>
      </c>
      <c r="F2822" s="5">
        <v>4</v>
      </c>
      <c r="G2822" s="5">
        <v>4</v>
      </c>
      <c r="H2822" s="3" t="s">
        <v>5</v>
      </c>
      <c r="I2822" s="3" t="s">
        <v>5</v>
      </c>
      <c r="J2822" s="5">
        <v>2</v>
      </c>
      <c r="K2822" s="3" t="s">
        <v>140</v>
      </c>
      <c r="L2822" s="48">
        <v>2.1</v>
      </c>
      <c r="M2822" s="5">
        <v>50</v>
      </c>
      <c r="N2822" s="48">
        <v>0.75</v>
      </c>
      <c r="O2822" s="48">
        <v>4.1666667</v>
      </c>
      <c r="P2822" s="5">
        <v>15</v>
      </c>
      <c r="Q2822" s="3"/>
    </row>
    <row x14ac:dyDescent="0.25" r="2823" customHeight="1" ht="16.5">
      <c r="A2823" s="5">
        <v>21409</v>
      </c>
      <c r="B2823" s="3" t="s">
        <v>8292</v>
      </c>
      <c r="C2823" s="3" t="s">
        <v>8293</v>
      </c>
      <c r="D2823" s="5">
        <v>20</v>
      </c>
      <c r="E2823" s="3" t="s">
        <v>265</v>
      </c>
      <c r="F2823" s="5">
        <v>1</v>
      </c>
      <c r="G2823" s="5">
        <v>2</v>
      </c>
      <c r="H2823" s="3" t="s">
        <v>5</v>
      </c>
      <c r="I2823" s="3" t="s">
        <v>5</v>
      </c>
      <c r="J2823" s="5">
        <v>2</v>
      </c>
      <c r="K2823" s="3" t="s">
        <v>8294</v>
      </c>
      <c r="L2823" s="48">
        <v>1.3</v>
      </c>
      <c r="M2823" s="5">
        <v>61</v>
      </c>
      <c r="N2823" s="48">
        <v>0.844</v>
      </c>
      <c r="O2823" s="48">
        <v>9.1176471</v>
      </c>
      <c r="P2823" s="5">
        <v>15</v>
      </c>
      <c r="Q2823" s="3"/>
    </row>
    <row x14ac:dyDescent="0.25" r="2824" customHeight="1" ht="16.5">
      <c r="A2824" s="5">
        <v>21480</v>
      </c>
      <c r="B2824" s="3" t="s">
        <v>8295</v>
      </c>
      <c r="C2824" s="3" t="s">
        <v>8296</v>
      </c>
      <c r="D2824" s="5">
        <v>15</v>
      </c>
      <c r="E2824" s="3" t="s">
        <v>82</v>
      </c>
      <c r="F2824" s="5">
        <v>1</v>
      </c>
      <c r="G2824" s="5">
        <v>3</v>
      </c>
      <c r="H2824" s="3" t="s">
        <v>4</v>
      </c>
      <c r="I2824" s="3" t="s">
        <v>5</v>
      </c>
      <c r="J2824" s="5">
        <v>2</v>
      </c>
      <c r="K2824" s="3" t="s">
        <v>8297</v>
      </c>
      <c r="L2824" s="48">
        <v>2.7</v>
      </c>
      <c r="M2824" s="5">
        <v>72</v>
      </c>
      <c r="N2824" s="48">
        <v>1.533</v>
      </c>
      <c r="O2824" s="48">
        <v>36.9047619</v>
      </c>
      <c r="P2824" s="5">
        <v>25</v>
      </c>
      <c r="Q2824" s="3"/>
    </row>
    <row x14ac:dyDescent="0.25" r="2825" customHeight="1" ht="16.5">
      <c r="A2825" s="5">
        <v>21497</v>
      </c>
      <c r="B2825" s="3" t="s">
        <v>8298</v>
      </c>
      <c r="C2825" s="3" t="s">
        <v>8299</v>
      </c>
      <c r="D2825" s="5">
        <v>16</v>
      </c>
      <c r="E2825" s="3" t="s">
        <v>55</v>
      </c>
      <c r="F2825" s="5">
        <v>20</v>
      </c>
      <c r="G2825" s="5">
        <v>20</v>
      </c>
      <c r="H2825" s="3" t="s">
        <v>5</v>
      </c>
      <c r="I2825" s="3" t="s">
        <v>5</v>
      </c>
      <c r="J2825" s="5">
        <v>2</v>
      </c>
      <c r="K2825" s="3" t="s">
        <v>8300</v>
      </c>
      <c r="L2825" s="48">
        <v>2.1</v>
      </c>
      <c r="M2825" s="5">
        <v>48</v>
      </c>
      <c r="N2825" s="48">
        <v>2.438</v>
      </c>
      <c r="O2825" s="48">
        <v>53.7593985</v>
      </c>
      <c r="P2825" s="5">
        <v>23</v>
      </c>
      <c r="Q2825" s="3"/>
    </row>
    <row x14ac:dyDescent="0.25" r="2826" customHeight="1" ht="16.5">
      <c r="A2826" s="5">
        <v>21601</v>
      </c>
      <c r="B2826" s="3" t="s">
        <v>8301</v>
      </c>
      <c r="C2826" s="3" t="s">
        <v>8302</v>
      </c>
      <c r="D2826" s="5">
        <v>4</v>
      </c>
      <c r="E2826" s="3" t="s">
        <v>243</v>
      </c>
      <c r="F2826" s="5">
        <v>1</v>
      </c>
      <c r="G2826" s="5">
        <v>2</v>
      </c>
      <c r="H2826" s="3" t="s">
        <v>5</v>
      </c>
      <c r="I2826" s="3" t="s">
        <v>5</v>
      </c>
      <c r="J2826" s="55"/>
      <c r="K2826" s="3"/>
      <c r="L2826" s="48">
        <v>3.8</v>
      </c>
      <c r="M2826" s="5">
        <v>53</v>
      </c>
      <c r="N2826" s="48">
        <v>2.431</v>
      </c>
      <c r="O2826" s="48">
        <v>40.3954802</v>
      </c>
      <c r="P2826" s="5">
        <v>21</v>
      </c>
      <c r="Q2826" s="3"/>
    </row>
    <row x14ac:dyDescent="0.25" r="2827" customHeight="1" ht="16.5">
      <c r="A2827" s="5">
        <v>21615</v>
      </c>
      <c r="B2827" s="3" t="s">
        <v>114</v>
      </c>
      <c r="C2827" s="3" t="s">
        <v>115</v>
      </c>
      <c r="D2827" s="5">
        <v>19</v>
      </c>
      <c r="E2827" s="3" t="s">
        <v>116</v>
      </c>
      <c r="F2827" s="5">
        <v>7</v>
      </c>
      <c r="G2827" s="5">
        <v>21</v>
      </c>
      <c r="H2827" s="3" t="s">
        <v>5</v>
      </c>
      <c r="I2827" s="3" t="s">
        <v>5</v>
      </c>
      <c r="J2827" s="5">
        <v>3</v>
      </c>
      <c r="K2827" s="3" t="s">
        <v>117</v>
      </c>
      <c r="L2827" s="48">
        <v>3.2</v>
      </c>
      <c r="M2827" s="5">
        <v>60</v>
      </c>
      <c r="N2827" s="48">
        <v>1.582</v>
      </c>
      <c r="O2827" s="48">
        <v>15.3703704</v>
      </c>
      <c r="P2827" s="5">
        <v>22</v>
      </c>
      <c r="Q2827" s="3"/>
    </row>
    <row x14ac:dyDescent="0.25" r="2828" customHeight="1" ht="16.5">
      <c r="A2828" s="5">
        <v>21688</v>
      </c>
      <c r="B2828" s="3" t="s">
        <v>8303</v>
      </c>
      <c r="C2828" s="3" t="s">
        <v>8304</v>
      </c>
      <c r="D2828" s="5">
        <v>15</v>
      </c>
      <c r="E2828" s="3" t="s">
        <v>82</v>
      </c>
      <c r="F2828" s="5">
        <v>4</v>
      </c>
      <c r="G2828" s="5">
        <v>18</v>
      </c>
      <c r="H2828" s="3" t="s">
        <v>5</v>
      </c>
      <c r="I2828" s="3" t="s">
        <v>5</v>
      </c>
      <c r="J2828" s="55"/>
      <c r="K2828" s="3"/>
      <c r="L2828" s="48">
        <v>3.2</v>
      </c>
      <c r="M2828" s="5">
        <v>61</v>
      </c>
      <c r="N2828" s="48">
        <v>1.969</v>
      </c>
      <c r="O2828" s="48">
        <v>40.2255639</v>
      </c>
      <c r="P2828" s="5">
        <v>28</v>
      </c>
      <c r="Q2828" s="3"/>
    </row>
    <row x14ac:dyDescent="0.25" r="2829" customHeight="1" ht="16.5">
      <c r="A2829" s="5">
        <v>21693</v>
      </c>
      <c r="B2829" s="3" t="s">
        <v>8305</v>
      </c>
      <c r="C2829" s="3" t="s">
        <v>8306</v>
      </c>
      <c r="D2829" s="5">
        <v>8</v>
      </c>
      <c r="E2829" s="3" t="s">
        <v>64</v>
      </c>
      <c r="F2829" s="5">
        <v>6</v>
      </c>
      <c r="G2829" s="5">
        <v>40</v>
      </c>
      <c r="H2829" s="3" t="s">
        <v>5</v>
      </c>
      <c r="I2829" s="3" t="s">
        <v>5</v>
      </c>
      <c r="J2829" s="5">
        <v>3</v>
      </c>
      <c r="K2829" s="3" t="s">
        <v>8307</v>
      </c>
      <c r="L2829" s="48">
        <v>3.2</v>
      </c>
      <c r="M2829" s="5">
        <v>56</v>
      </c>
      <c r="N2829" s="48">
        <v>1.591</v>
      </c>
      <c r="O2829" s="48">
        <v>21.6049383</v>
      </c>
      <c r="P2829" s="5">
        <v>25</v>
      </c>
      <c r="Q2829" s="3"/>
    </row>
    <row x14ac:dyDescent="0.25" r="2830" customHeight="1" ht="16.5">
      <c r="A2830" s="5">
        <v>21727</v>
      </c>
      <c r="B2830" s="3" t="s">
        <v>8308</v>
      </c>
      <c r="C2830" s="3" t="s">
        <v>8309</v>
      </c>
      <c r="D2830" s="5">
        <v>7</v>
      </c>
      <c r="E2830" s="3" t="s">
        <v>1210</v>
      </c>
      <c r="F2830" s="5">
        <v>1</v>
      </c>
      <c r="G2830" s="5">
        <v>21</v>
      </c>
      <c r="H2830" s="3" t="s">
        <v>5</v>
      </c>
      <c r="I2830" s="3" t="s">
        <v>5</v>
      </c>
      <c r="J2830" s="55"/>
      <c r="K2830" s="3"/>
      <c r="L2830" s="5">
        <v>2</v>
      </c>
      <c r="M2830" s="5">
        <v>61</v>
      </c>
      <c r="N2830" s="48">
        <v>1.204</v>
      </c>
      <c r="O2830" s="48">
        <v>50.8928571</v>
      </c>
      <c r="P2830" s="5">
        <v>12</v>
      </c>
      <c r="Q2830" s="3"/>
    </row>
    <row x14ac:dyDescent="0.25" r="2831" customHeight="1" ht="16.5">
      <c r="A2831" s="5">
        <v>21841</v>
      </c>
      <c r="B2831" s="3" t="s">
        <v>8310</v>
      </c>
      <c r="C2831" s="3" t="s">
        <v>8311</v>
      </c>
      <c r="D2831" s="5">
        <v>16</v>
      </c>
      <c r="E2831" s="3" t="s">
        <v>55</v>
      </c>
      <c r="F2831" s="5">
        <v>2</v>
      </c>
      <c r="G2831" s="5">
        <v>2</v>
      </c>
      <c r="H2831" s="3" t="s">
        <v>5</v>
      </c>
      <c r="I2831" s="3" t="s">
        <v>5</v>
      </c>
      <c r="J2831" s="55"/>
      <c r="K2831" s="3"/>
      <c r="L2831" s="48">
        <v>2.1</v>
      </c>
      <c r="M2831" s="5">
        <v>56</v>
      </c>
      <c r="N2831" s="13"/>
      <c r="O2831" s="13"/>
      <c r="P2831" s="5">
        <v>16</v>
      </c>
      <c r="Q2831" s="3"/>
    </row>
    <row x14ac:dyDescent="0.25" r="2832" customHeight="1" ht="16.5">
      <c r="A2832" s="5">
        <v>21844</v>
      </c>
      <c r="B2832" s="3" t="s">
        <v>8312</v>
      </c>
      <c r="C2832" s="3" t="s">
        <v>8313</v>
      </c>
      <c r="D2832" s="5">
        <v>15</v>
      </c>
      <c r="E2832" s="3" t="s">
        <v>82</v>
      </c>
      <c r="F2832" s="5">
        <v>2</v>
      </c>
      <c r="G2832" s="5">
        <v>13</v>
      </c>
      <c r="H2832" s="3" t="s">
        <v>5</v>
      </c>
      <c r="I2832" s="3" t="s">
        <v>5</v>
      </c>
      <c r="J2832" s="5">
        <v>3</v>
      </c>
      <c r="K2832" s="3" t="s">
        <v>8314</v>
      </c>
      <c r="L2832" s="5">
        <v>4</v>
      </c>
      <c r="M2832" s="5">
        <v>55</v>
      </c>
      <c r="N2832" s="13"/>
      <c r="O2832" s="13"/>
      <c r="P2832" s="5">
        <v>26</v>
      </c>
      <c r="Q2832" s="3"/>
    </row>
    <row x14ac:dyDescent="0.25" r="2833" customHeight="1" ht="16.5">
      <c r="A2833" s="5">
        <v>21848</v>
      </c>
      <c r="B2833" s="3" t="s">
        <v>8315</v>
      </c>
      <c r="C2833" s="3" t="s">
        <v>8316</v>
      </c>
      <c r="D2833" s="5">
        <v>15</v>
      </c>
      <c r="E2833" s="3" t="s">
        <v>82</v>
      </c>
      <c r="F2833" s="5">
        <v>2</v>
      </c>
      <c r="G2833" s="5">
        <v>6</v>
      </c>
      <c r="H2833" s="3" t="s">
        <v>5</v>
      </c>
      <c r="I2833" s="3" t="s">
        <v>5</v>
      </c>
      <c r="J2833" s="5">
        <v>3</v>
      </c>
      <c r="K2833" s="3" t="s">
        <v>8317</v>
      </c>
      <c r="L2833" s="48">
        <v>2.7</v>
      </c>
      <c r="M2833" s="5">
        <v>51</v>
      </c>
      <c r="N2833" s="13"/>
      <c r="O2833" s="13"/>
      <c r="P2833" s="5">
        <v>21</v>
      </c>
      <c r="Q2833" s="3"/>
    </row>
    <row x14ac:dyDescent="0.25" r="2834" customHeight="1" ht="16.5">
      <c r="A2834" s="5">
        <v>21856</v>
      </c>
      <c r="B2834" s="3" t="s">
        <v>8318</v>
      </c>
      <c r="C2834" s="3" t="s">
        <v>8319</v>
      </c>
      <c r="D2834" s="5">
        <v>19</v>
      </c>
      <c r="E2834" s="3" t="s">
        <v>116</v>
      </c>
      <c r="F2834" s="5">
        <v>1</v>
      </c>
      <c r="G2834" s="5">
        <v>4</v>
      </c>
      <c r="H2834" s="3" t="s">
        <v>5</v>
      </c>
      <c r="I2834" s="3" t="s">
        <v>5</v>
      </c>
      <c r="J2834" s="5">
        <v>3</v>
      </c>
      <c r="K2834" s="3" t="s">
        <v>8320</v>
      </c>
      <c r="L2834" s="5">
        <v>3</v>
      </c>
      <c r="M2834" s="5">
        <v>58</v>
      </c>
      <c r="N2834" s="48">
        <v>1.836</v>
      </c>
      <c r="O2834" s="48">
        <v>33.5987261</v>
      </c>
      <c r="P2834" s="5">
        <v>19</v>
      </c>
      <c r="Q2834" s="3"/>
    </row>
    <row x14ac:dyDescent="0.25" r="2835" customHeight="1" ht="16.5">
      <c r="A2835" s="5">
        <v>21921</v>
      </c>
      <c r="B2835" s="3" t="s">
        <v>8321</v>
      </c>
      <c r="C2835" s="3" t="s">
        <v>8322</v>
      </c>
      <c r="D2835" s="5">
        <v>18</v>
      </c>
      <c r="E2835" s="3" t="s">
        <v>196</v>
      </c>
      <c r="F2835" s="5">
        <v>1</v>
      </c>
      <c r="G2835" s="5">
        <v>1</v>
      </c>
      <c r="H2835" s="3" t="s">
        <v>5</v>
      </c>
      <c r="I2835" s="3" t="s">
        <v>5</v>
      </c>
      <c r="J2835" s="55"/>
      <c r="K2835" s="3"/>
      <c r="L2835" s="48">
        <v>3.9</v>
      </c>
      <c r="M2835" s="5">
        <v>62</v>
      </c>
      <c r="N2835" s="48">
        <v>2.614</v>
      </c>
      <c r="O2835" s="5">
        <v>30</v>
      </c>
      <c r="P2835" s="5">
        <v>25</v>
      </c>
      <c r="Q2835" s="3"/>
    </row>
    <row x14ac:dyDescent="0.25" r="2836" customHeight="1" ht="16.5">
      <c r="A2836" s="5">
        <v>22136</v>
      </c>
      <c r="B2836" s="3" t="s">
        <v>8323</v>
      </c>
      <c r="C2836" s="3" t="s">
        <v>8324</v>
      </c>
      <c r="D2836" s="5">
        <v>18</v>
      </c>
      <c r="E2836" s="3" t="s">
        <v>196</v>
      </c>
      <c r="F2836" s="5">
        <v>6</v>
      </c>
      <c r="G2836" s="5">
        <v>78</v>
      </c>
      <c r="H2836" s="3" t="s">
        <v>5</v>
      </c>
      <c r="I2836" s="3" t="s">
        <v>5</v>
      </c>
      <c r="J2836" s="55"/>
      <c r="K2836" s="3"/>
      <c r="L2836" s="48">
        <v>1.6</v>
      </c>
      <c r="M2836" s="5">
        <v>50</v>
      </c>
      <c r="N2836" s="48">
        <v>0.92</v>
      </c>
      <c r="O2836" s="48">
        <v>7.1428571</v>
      </c>
      <c r="P2836" s="5">
        <v>19</v>
      </c>
      <c r="Q2836" s="3"/>
    </row>
    <row x14ac:dyDescent="0.25" r="2837" customHeight="1" ht="16.5">
      <c r="A2837" s="5">
        <v>22200</v>
      </c>
      <c r="B2837" s="3" t="s">
        <v>2096</v>
      </c>
      <c r="C2837" s="3" t="s">
        <v>2097</v>
      </c>
      <c r="D2837" s="5">
        <v>14</v>
      </c>
      <c r="E2837" s="3" t="s">
        <v>156</v>
      </c>
      <c r="F2837" s="5">
        <v>3</v>
      </c>
      <c r="G2837" s="5">
        <v>5</v>
      </c>
      <c r="H2837" s="3" t="s">
        <v>6</v>
      </c>
      <c r="I2837" s="3" t="s">
        <v>5</v>
      </c>
      <c r="J2837" s="5">
        <v>2</v>
      </c>
      <c r="K2837" s="3" t="s">
        <v>2098</v>
      </c>
      <c r="L2837" s="48">
        <v>2.6</v>
      </c>
      <c r="M2837" s="5">
        <v>45</v>
      </c>
      <c r="N2837" s="48">
        <v>1.173</v>
      </c>
      <c r="O2837" s="48">
        <v>16.6666667</v>
      </c>
      <c r="P2837" s="5">
        <v>20</v>
      </c>
      <c r="Q2837" s="3"/>
    </row>
    <row x14ac:dyDescent="0.25" r="2838" customHeight="1" ht="16.5">
      <c r="A2838" s="5">
        <v>22236</v>
      </c>
      <c r="B2838" s="3" t="s">
        <v>8325</v>
      </c>
      <c r="C2838" s="3" t="s">
        <v>8326</v>
      </c>
      <c r="D2838" s="5">
        <v>4</v>
      </c>
      <c r="E2838" s="3" t="s">
        <v>243</v>
      </c>
      <c r="F2838" s="5">
        <v>9</v>
      </c>
      <c r="G2838" s="5">
        <v>53</v>
      </c>
      <c r="H2838" s="3" t="s">
        <v>5</v>
      </c>
      <c r="I2838" s="3" t="s">
        <v>5</v>
      </c>
      <c r="J2838" s="5">
        <v>3</v>
      </c>
      <c r="K2838" s="3" t="s">
        <v>8327</v>
      </c>
      <c r="L2838" s="48">
        <v>2.8</v>
      </c>
      <c r="M2838" s="5">
        <v>59</v>
      </c>
      <c r="N2838" s="48">
        <v>2.039</v>
      </c>
      <c r="O2838" s="48">
        <v>43.220339</v>
      </c>
      <c r="P2838" s="5">
        <v>22</v>
      </c>
      <c r="Q2838" s="3"/>
    </row>
    <row x14ac:dyDescent="0.25" r="2839" customHeight="1" ht="16.5">
      <c r="A2839" s="5">
        <v>22252</v>
      </c>
      <c r="B2839" s="3" t="s">
        <v>8328</v>
      </c>
      <c r="C2839" s="3" t="s">
        <v>8329</v>
      </c>
      <c r="D2839" s="5">
        <v>15</v>
      </c>
      <c r="E2839" s="3" t="s">
        <v>82</v>
      </c>
      <c r="F2839" s="5">
        <v>1</v>
      </c>
      <c r="G2839" s="5">
        <v>1</v>
      </c>
      <c r="H2839" s="3" t="s">
        <v>5</v>
      </c>
      <c r="I2839" s="3" t="s">
        <v>5</v>
      </c>
      <c r="J2839" s="55"/>
      <c r="K2839" s="3"/>
      <c r="L2839" s="48">
        <v>3.6</v>
      </c>
      <c r="M2839" s="5">
        <v>54</v>
      </c>
      <c r="N2839" s="48">
        <v>3.13</v>
      </c>
      <c r="O2839" s="48">
        <v>46.0227273</v>
      </c>
      <c r="P2839" s="5">
        <v>12</v>
      </c>
      <c r="Q2839" s="3"/>
    </row>
    <row x14ac:dyDescent="0.25" r="2840" customHeight="1" ht="16.5">
      <c r="A2840" s="5">
        <v>22328</v>
      </c>
      <c r="B2840" s="3" t="s">
        <v>8330</v>
      </c>
      <c r="C2840" s="3" t="s">
        <v>8331</v>
      </c>
      <c r="D2840" s="5">
        <v>50</v>
      </c>
      <c r="E2840" s="3" t="s">
        <v>758</v>
      </c>
      <c r="F2840" s="5">
        <v>1</v>
      </c>
      <c r="G2840" s="5">
        <v>1</v>
      </c>
      <c r="H2840" s="3" t="s">
        <v>5</v>
      </c>
      <c r="I2840" s="3" t="s">
        <v>5</v>
      </c>
      <c r="J2840" s="5">
        <v>2</v>
      </c>
      <c r="K2840" s="3" t="s">
        <v>8332</v>
      </c>
      <c r="L2840" s="48">
        <v>1.9</v>
      </c>
      <c r="M2840" s="5">
        <v>57</v>
      </c>
      <c r="N2840" s="48">
        <v>1.434</v>
      </c>
      <c r="O2840" s="48">
        <v>26.1658031</v>
      </c>
      <c r="P2840" s="5">
        <v>21</v>
      </c>
      <c r="Q2840" s="3"/>
    </row>
    <row x14ac:dyDescent="0.25" r="2841" customHeight="1" ht="16.5">
      <c r="A2841" s="5">
        <v>22405</v>
      </c>
      <c r="B2841" s="3" t="s">
        <v>8333</v>
      </c>
      <c r="C2841" s="3" t="s">
        <v>8334</v>
      </c>
      <c r="D2841" s="5">
        <v>17</v>
      </c>
      <c r="E2841" s="3" t="s">
        <v>311</v>
      </c>
      <c r="F2841" s="5">
        <v>3</v>
      </c>
      <c r="G2841" s="5">
        <v>8</v>
      </c>
      <c r="H2841" s="3" t="s">
        <v>5</v>
      </c>
      <c r="I2841" s="3" t="s">
        <v>5</v>
      </c>
      <c r="J2841" s="55"/>
      <c r="K2841" s="3"/>
      <c r="L2841" s="48">
        <v>2.2</v>
      </c>
      <c r="M2841" s="5">
        <v>60</v>
      </c>
      <c r="N2841" s="13"/>
      <c r="O2841" s="13"/>
      <c r="P2841" s="5">
        <v>29</v>
      </c>
      <c r="Q2841" s="3"/>
    </row>
    <row x14ac:dyDescent="0.25" r="2842" customHeight="1" ht="16.5">
      <c r="A2842" s="5">
        <v>22445</v>
      </c>
      <c r="B2842" s="3" t="s">
        <v>8335</v>
      </c>
      <c r="C2842" s="3" t="s">
        <v>8336</v>
      </c>
      <c r="D2842" s="5">
        <v>37</v>
      </c>
      <c r="E2842" s="3" t="s">
        <v>446</v>
      </c>
      <c r="F2842" s="5">
        <v>11</v>
      </c>
      <c r="G2842" s="5">
        <v>98</v>
      </c>
      <c r="H2842" s="3" t="s">
        <v>3</v>
      </c>
      <c r="I2842" s="3" t="s">
        <v>5</v>
      </c>
      <c r="J2842" s="5">
        <v>2</v>
      </c>
      <c r="K2842" s="3" t="s">
        <v>8337</v>
      </c>
      <c r="L2842" s="13"/>
      <c r="M2842" s="7"/>
      <c r="N2842" s="13"/>
      <c r="O2842" s="13"/>
      <c r="P2842" s="5">
        <v>15</v>
      </c>
      <c r="Q2842" s="3"/>
    </row>
    <row x14ac:dyDescent="0.25" r="2843" customHeight="1" ht="16.5">
      <c r="A2843" s="5">
        <v>22595</v>
      </c>
      <c r="B2843" s="3" t="s">
        <v>8338</v>
      </c>
      <c r="C2843" s="3" t="s">
        <v>8339</v>
      </c>
      <c r="D2843" s="5">
        <v>20</v>
      </c>
      <c r="E2843" s="3" t="s">
        <v>265</v>
      </c>
      <c r="F2843" s="5">
        <v>3</v>
      </c>
      <c r="G2843" s="5">
        <v>63</v>
      </c>
      <c r="H2843" s="3" t="s">
        <v>7</v>
      </c>
      <c r="I2843" s="3" t="s">
        <v>5</v>
      </c>
      <c r="J2843" s="55"/>
      <c r="K2843" s="3"/>
      <c r="L2843" s="48">
        <v>0.5</v>
      </c>
      <c r="M2843" s="5">
        <v>25</v>
      </c>
      <c r="N2843" s="13"/>
      <c r="O2843" s="13"/>
      <c r="P2843" s="5">
        <v>18</v>
      </c>
      <c r="Q2843" s="3"/>
    </row>
    <row x14ac:dyDescent="0.25" r="2844" customHeight="1" ht="16.5">
      <c r="A2844" s="5">
        <v>22625</v>
      </c>
      <c r="B2844" s="3" t="s">
        <v>8340</v>
      </c>
      <c r="C2844" s="3" t="s">
        <v>8341</v>
      </c>
      <c r="D2844" s="5">
        <v>15</v>
      </c>
      <c r="E2844" s="3" t="s">
        <v>82</v>
      </c>
      <c r="F2844" s="5">
        <v>1</v>
      </c>
      <c r="G2844" s="5">
        <v>16</v>
      </c>
      <c r="H2844" s="3" t="s">
        <v>3</v>
      </c>
      <c r="I2844" s="3" t="s">
        <v>5</v>
      </c>
      <c r="J2844" s="55"/>
      <c r="K2844" s="3"/>
      <c r="L2844" s="5">
        <v>5</v>
      </c>
      <c r="M2844" s="5">
        <v>76</v>
      </c>
      <c r="N2844" s="48">
        <v>1.937</v>
      </c>
      <c r="O2844" s="48">
        <v>25.6578947</v>
      </c>
      <c r="P2844" s="5">
        <v>25</v>
      </c>
      <c r="Q2844" s="3"/>
    </row>
    <row x14ac:dyDescent="0.25" r="2845" customHeight="1" ht="16.5">
      <c r="A2845" s="5">
        <v>22659</v>
      </c>
      <c r="B2845" s="3" t="s">
        <v>8342</v>
      </c>
      <c r="C2845" s="3" t="s">
        <v>8343</v>
      </c>
      <c r="D2845" s="5">
        <v>15</v>
      </c>
      <c r="E2845" s="3" t="s">
        <v>82</v>
      </c>
      <c r="F2845" s="5">
        <v>3</v>
      </c>
      <c r="G2845" s="5">
        <v>6</v>
      </c>
      <c r="H2845" s="3" t="s">
        <v>4</v>
      </c>
      <c r="I2845" s="3" t="s">
        <v>5</v>
      </c>
      <c r="J2845" s="55"/>
      <c r="K2845" s="3"/>
      <c r="L2845" s="48">
        <v>3.3</v>
      </c>
      <c r="M2845" s="5">
        <v>71</v>
      </c>
      <c r="N2845" s="48">
        <v>1.518</v>
      </c>
      <c r="O2845" s="48">
        <v>29.2746114</v>
      </c>
      <c r="P2845" s="5">
        <v>19</v>
      </c>
      <c r="Q2845" s="3"/>
    </row>
    <row x14ac:dyDescent="0.25" r="2846" customHeight="1" ht="16.5">
      <c r="A2846" s="5">
        <v>22664</v>
      </c>
      <c r="B2846" s="3" t="s">
        <v>8344</v>
      </c>
      <c r="C2846" s="3" t="s">
        <v>8345</v>
      </c>
      <c r="D2846" s="5">
        <v>7</v>
      </c>
      <c r="E2846" s="3" t="s">
        <v>1210</v>
      </c>
      <c r="F2846" s="5">
        <v>1</v>
      </c>
      <c r="G2846" s="5">
        <v>3</v>
      </c>
      <c r="H2846" s="3" t="s">
        <v>5</v>
      </c>
      <c r="I2846" s="3" t="s">
        <v>5</v>
      </c>
      <c r="J2846" s="5">
        <v>2</v>
      </c>
      <c r="K2846" s="3" t="s">
        <v>8346</v>
      </c>
      <c r="L2846" s="48">
        <v>3.7</v>
      </c>
      <c r="M2846" s="5">
        <v>53</v>
      </c>
      <c r="N2846" s="48">
        <v>2.152</v>
      </c>
      <c r="O2846" s="48">
        <v>39.4230769</v>
      </c>
      <c r="P2846" s="5">
        <v>36</v>
      </c>
      <c r="Q2846" s="3"/>
    </row>
    <row x14ac:dyDescent="0.25" r="2847" customHeight="1" ht="16.5">
      <c r="A2847" s="5">
        <v>22932</v>
      </c>
      <c r="B2847" s="3" t="s">
        <v>8347</v>
      </c>
      <c r="C2847" s="3" t="s">
        <v>8348</v>
      </c>
      <c r="D2847" s="5">
        <v>45</v>
      </c>
      <c r="E2847" s="3" t="s">
        <v>324</v>
      </c>
      <c r="F2847" s="5">
        <v>3</v>
      </c>
      <c r="G2847" s="5">
        <v>47</v>
      </c>
      <c r="H2847" s="3" t="s">
        <v>3</v>
      </c>
      <c r="I2847" s="3" t="s">
        <v>5</v>
      </c>
      <c r="J2847" s="5">
        <v>3</v>
      </c>
      <c r="K2847" s="3" t="s">
        <v>8349</v>
      </c>
      <c r="L2847" s="13"/>
      <c r="M2847" s="7"/>
      <c r="N2847" s="13"/>
      <c r="O2847" s="13"/>
      <c r="P2847" s="5">
        <v>9</v>
      </c>
      <c r="Q2847" s="3"/>
    </row>
    <row x14ac:dyDescent="0.25" r="2848" customHeight="1" ht="16.5">
      <c r="A2848" s="5">
        <v>23023</v>
      </c>
      <c r="B2848" s="3" t="s">
        <v>8350</v>
      </c>
      <c r="C2848" s="3" t="s">
        <v>8351</v>
      </c>
      <c r="D2848" s="5">
        <v>42</v>
      </c>
      <c r="E2848" s="3" t="s">
        <v>982</v>
      </c>
      <c r="F2848" s="5">
        <v>17</v>
      </c>
      <c r="G2848" s="5">
        <v>658</v>
      </c>
      <c r="H2848" s="3" t="s">
        <v>5</v>
      </c>
      <c r="I2848" s="3" t="s">
        <v>5</v>
      </c>
      <c r="J2848" s="5">
        <v>2</v>
      </c>
      <c r="K2848" s="3" t="s">
        <v>8352</v>
      </c>
      <c r="L2848" s="48">
        <v>1.1</v>
      </c>
      <c r="M2848" s="5">
        <v>52</v>
      </c>
      <c r="N2848" s="48">
        <v>0.412</v>
      </c>
      <c r="O2848" s="48">
        <v>14.6551724</v>
      </c>
      <c r="P2848" s="5">
        <v>18</v>
      </c>
      <c r="Q2848" s="3"/>
    </row>
    <row x14ac:dyDescent="0.25" r="2849" customHeight="1" ht="16.5">
      <c r="A2849" s="5">
        <v>23310</v>
      </c>
      <c r="B2849" s="3" t="s">
        <v>8353</v>
      </c>
      <c r="C2849" s="3" t="s">
        <v>8354</v>
      </c>
      <c r="D2849" s="5">
        <v>45</v>
      </c>
      <c r="E2849" s="3" t="s">
        <v>324</v>
      </c>
      <c r="F2849" s="5">
        <v>9</v>
      </c>
      <c r="G2849" s="5">
        <v>115</v>
      </c>
      <c r="H2849" s="3" t="s">
        <v>4</v>
      </c>
      <c r="I2849" s="3" t="s">
        <v>5</v>
      </c>
      <c r="J2849" s="5">
        <v>2</v>
      </c>
      <c r="K2849" s="3" t="s">
        <v>8355</v>
      </c>
      <c r="L2849" s="13"/>
      <c r="M2849" s="7"/>
      <c r="N2849" s="13"/>
      <c r="O2849" s="13"/>
      <c r="P2849" s="5">
        <v>6</v>
      </c>
      <c r="Q2849" s="3"/>
    </row>
    <row x14ac:dyDescent="0.25" r="2850" customHeight="1" ht="16.5">
      <c r="A2850" s="5">
        <v>23333</v>
      </c>
      <c r="B2850" s="3" t="s">
        <v>8356</v>
      </c>
      <c r="C2850" s="3" t="s">
        <v>8357</v>
      </c>
      <c r="D2850" s="5">
        <v>17</v>
      </c>
      <c r="E2850" s="3" t="s">
        <v>311</v>
      </c>
      <c r="F2850" s="5">
        <v>24</v>
      </c>
      <c r="G2850" s="5">
        <v>144</v>
      </c>
      <c r="H2850" s="3" t="s">
        <v>6</v>
      </c>
      <c r="I2850" s="3" t="s">
        <v>5</v>
      </c>
      <c r="J2850" s="5">
        <v>2</v>
      </c>
      <c r="K2850" s="3" t="s">
        <v>8358</v>
      </c>
      <c r="L2850" s="48">
        <v>1.6</v>
      </c>
      <c r="M2850" s="5">
        <v>39</v>
      </c>
      <c r="N2850" s="48">
        <v>1.342</v>
      </c>
      <c r="O2850" s="48">
        <v>18.2352941</v>
      </c>
      <c r="P2850" s="5">
        <v>20</v>
      </c>
      <c r="Q2850" s="3"/>
    </row>
    <row x14ac:dyDescent="0.25" r="2851" customHeight="1" ht="16.5">
      <c r="A2851" s="5">
        <v>23367</v>
      </c>
      <c r="B2851" s="3" t="s">
        <v>8359</v>
      </c>
      <c r="C2851" s="3" t="s">
        <v>8360</v>
      </c>
      <c r="D2851" s="5">
        <v>27</v>
      </c>
      <c r="E2851" s="3" t="s">
        <v>2570</v>
      </c>
      <c r="F2851" s="5">
        <v>1</v>
      </c>
      <c r="G2851" s="5">
        <v>117</v>
      </c>
      <c r="H2851" s="3" t="s">
        <v>6</v>
      </c>
      <c r="I2851" s="3" t="s">
        <v>5</v>
      </c>
      <c r="J2851" s="55"/>
      <c r="K2851" s="3"/>
      <c r="L2851" s="13"/>
      <c r="M2851" s="7"/>
      <c r="N2851" s="13"/>
      <c r="O2851" s="13"/>
      <c r="P2851" s="5">
        <v>8</v>
      </c>
      <c r="Q2851" s="3"/>
    </row>
    <row x14ac:dyDescent="0.25" r="2852" customHeight="1" ht="16.5">
      <c r="A2852" s="5">
        <v>23785</v>
      </c>
      <c r="B2852" s="3" t="s">
        <v>8361</v>
      </c>
      <c r="C2852" s="3" t="s">
        <v>8362</v>
      </c>
      <c r="D2852" s="5">
        <v>45</v>
      </c>
      <c r="E2852" s="3" t="s">
        <v>324</v>
      </c>
      <c r="F2852" s="5">
        <v>1</v>
      </c>
      <c r="G2852" s="5">
        <v>262</v>
      </c>
      <c r="H2852" s="3" t="s">
        <v>5</v>
      </c>
      <c r="I2852" s="3" t="s">
        <v>5</v>
      </c>
      <c r="J2852" s="5">
        <v>2</v>
      </c>
      <c r="K2852" s="3" t="s">
        <v>8363</v>
      </c>
      <c r="L2852" s="13"/>
      <c r="M2852" s="7"/>
      <c r="N2852" s="13"/>
      <c r="O2852" s="13"/>
      <c r="P2852" s="5">
        <v>10</v>
      </c>
      <c r="Q2852" s="3"/>
    </row>
    <row x14ac:dyDescent="0.25" r="2853" customHeight="1" ht="16.5">
      <c r="A2853" s="5">
        <v>23863</v>
      </c>
      <c r="B2853" s="3" t="s">
        <v>1053</v>
      </c>
      <c r="C2853" s="3" t="s">
        <v>1054</v>
      </c>
      <c r="D2853" s="5">
        <v>15</v>
      </c>
      <c r="E2853" s="3" t="s">
        <v>82</v>
      </c>
      <c r="F2853" s="5">
        <v>86</v>
      </c>
      <c r="G2853" s="5">
        <v>128</v>
      </c>
      <c r="H2853" s="3" t="s">
        <v>5</v>
      </c>
      <c r="I2853" s="3" t="s">
        <v>5</v>
      </c>
      <c r="J2853" s="5">
        <v>3</v>
      </c>
      <c r="K2853" s="3" t="s">
        <v>1055</v>
      </c>
      <c r="L2853" s="48">
        <v>1.2</v>
      </c>
      <c r="M2853" s="5">
        <v>61</v>
      </c>
      <c r="N2853" s="13"/>
      <c r="O2853" s="13"/>
      <c r="P2853" s="7"/>
      <c r="Q2853" s="3"/>
    </row>
    <row x14ac:dyDescent="0.25" r="2854" customHeight="1" ht="16.5">
      <c r="A2854" s="5">
        <v>23867</v>
      </c>
      <c r="B2854" s="3" t="s">
        <v>8364</v>
      </c>
      <c r="C2854" s="3" t="s">
        <v>8365</v>
      </c>
      <c r="D2854" s="5">
        <v>45</v>
      </c>
      <c r="E2854" s="3" t="s">
        <v>324</v>
      </c>
      <c r="F2854" s="5">
        <v>4</v>
      </c>
      <c r="G2854" s="5">
        <v>19</v>
      </c>
      <c r="H2854" s="3" t="s">
        <v>4</v>
      </c>
      <c r="I2854" s="3" t="s">
        <v>5</v>
      </c>
      <c r="J2854" s="5">
        <v>3</v>
      </c>
      <c r="K2854" s="3" t="s">
        <v>8366</v>
      </c>
      <c r="L2854" s="13"/>
      <c r="M2854" s="7"/>
      <c r="N2854" s="13"/>
      <c r="O2854" s="13"/>
      <c r="P2854" s="5">
        <v>7</v>
      </c>
      <c r="Q2854" s="3"/>
    </row>
    <row x14ac:dyDescent="0.25" r="2855" customHeight="1" ht="16.5">
      <c r="A2855" s="5">
        <v>23877</v>
      </c>
      <c r="B2855" s="3" t="s">
        <v>8367</v>
      </c>
      <c r="C2855" s="3" t="s">
        <v>8368</v>
      </c>
      <c r="D2855" s="5">
        <v>37</v>
      </c>
      <c r="E2855" s="3" t="s">
        <v>446</v>
      </c>
      <c r="F2855" s="5">
        <v>2</v>
      </c>
      <c r="G2855" s="5">
        <v>61</v>
      </c>
      <c r="H2855" s="3" t="s">
        <v>3</v>
      </c>
      <c r="I2855" s="3" t="s">
        <v>5</v>
      </c>
      <c r="J2855" s="55"/>
      <c r="K2855" s="3"/>
      <c r="L2855" s="13"/>
      <c r="M2855" s="7"/>
      <c r="N2855" s="13"/>
      <c r="O2855" s="13"/>
      <c r="P2855" s="5">
        <v>11</v>
      </c>
      <c r="Q2855" s="3"/>
    </row>
    <row x14ac:dyDescent="0.25" r="2856" customHeight="1" ht="16.5">
      <c r="A2856" s="5">
        <v>24103</v>
      </c>
      <c r="B2856" s="3" t="s">
        <v>8369</v>
      </c>
      <c r="C2856" s="3" t="s">
        <v>8370</v>
      </c>
      <c r="D2856" s="5">
        <v>4</v>
      </c>
      <c r="E2856" s="3" t="s">
        <v>243</v>
      </c>
      <c r="F2856" s="5">
        <v>1</v>
      </c>
      <c r="G2856" s="5">
        <v>22</v>
      </c>
      <c r="H2856" s="3" t="s">
        <v>5</v>
      </c>
      <c r="I2856" s="3" t="s">
        <v>5</v>
      </c>
      <c r="J2856" s="5">
        <v>3</v>
      </c>
      <c r="K2856" s="3" t="s">
        <v>8371</v>
      </c>
      <c r="L2856" s="48">
        <v>3.2</v>
      </c>
      <c r="M2856" s="5">
        <v>58</v>
      </c>
      <c r="N2856" s="48">
        <v>1.98</v>
      </c>
      <c r="O2856" s="48">
        <v>36.4649682</v>
      </c>
      <c r="P2856" s="5">
        <v>37</v>
      </c>
      <c r="Q2856" s="3"/>
    </row>
    <row x14ac:dyDescent="0.25" r="2857" customHeight="1" ht="16.5">
      <c r="A2857" s="5">
        <v>24133</v>
      </c>
      <c r="B2857" s="3" t="s">
        <v>1937</v>
      </c>
      <c r="C2857" s="3" t="s">
        <v>1938</v>
      </c>
      <c r="D2857" s="5">
        <v>22</v>
      </c>
      <c r="E2857" s="3" t="s">
        <v>75</v>
      </c>
      <c r="F2857" s="5">
        <v>3</v>
      </c>
      <c r="G2857" s="5">
        <v>1</v>
      </c>
      <c r="H2857" s="3" t="s">
        <v>5</v>
      </c>
      <c r="I2857" s="3" t="s">
        <v>5</v>
      </c>
      <c r="J2857" s="5">
        <v>1</v>
      </c>
      <c r="K2857" s="3" t="s">
        <v>1939</v>
      </c>
      <c r="L2857" s="48">
        <v>2.3</v>
      </c>
      <c r="M2857" s="5">
        <v>37</v>
      </c>
      <c r="N2857" s="13"/>
      <c r="O2857" s="13"/>
      <c r="P2857" s="5">
        <v>16</v>
      </c>
      <c r="Q2857" s="3"/>
    </row>
    <row x14ac:dyDescent="0.25" r="2858" customHeight="1" ht="16.5">
      <c r="A2858" s="5">
        <v>24143</v>
      </c>
      <c r="B2858" s="3" t="s">
        <v>8372</v>
      </c>
      <c r="C2858" s="3" t="s">
        <v>8373</v>
      </c>
      <c r="D2858" s="5">
        <v>15</v>
      </c>
      <c r="E2858" s="3" t="s">
        <v>82</v>
      </c>
      <c r="F2858" s="5">
        <v>6</v>
      </c>
      <c r="G2858" s="5">
        <v>18</v>
      </c>
      <c r="H2858" s="3" t="s">
        <v>5</v>
      </c>
      <c r="I2858" s="3" t="s">
        <v>5</v>
      </c>
      <c r="J2858" s="5">
        <v>2</v>
      </c>
      <c r="K2858" s="3" t="s">
        <v>8374</v>
      </c>
      <c r="L2858" s="48">
        <v>3.5</v>
      </c>
      <c r="M2858" s="5">
        <v>50</v>
      </c>
      <c r="N2858" s="48">
        <v>2.299</v>
      </c>
      <c r="O2858" s="48">
        <v>26.9230769</v>
      </c>
      <c r="P2858" s="5">
        <v>5</v>
      </c>
      <c r="Q2858" s="3"/>
    </row>
    <row x14ac:dyDescent="0.25" r="2859" customHeight="1" ht="16.5">
      <c r="A2859" s="5">
        <v>24152</v>
      </c>
      <c r="B2859" s="3" t="s">
        <v>1931</v>
      </c>
      <c r="C2859" s="3" t="s">
        <v>1932</v>
      </c>
      <c r="D2859" s="5">
        <v>19</v>
      </c>
      <c r="E2859" s="3" t="s">
        <v>116</v>
      </c>
      <c r="F2859" s="5">
        <v>3</v>
      </c>
      <c r="G2859" s="5">
        <v>2</v>
      </c>
      <c r="H2859" s="3" t="s">
        <v>5</v>
      </c>
      <c r="I2859" s="3" t="s">
        <v>5</v>
      </c>
      <c r="J2859" s="5">
        <v>2</v>
      </c>
      <c r="K2859" s="3" t="s">
        <v>1933</v>
      </c>
      <c r="L2859" s="48">
        <v>3.8</v>
      </c>
      <c r="M2859" s="5">
        <v>55</v>
      </c>
      <c r="N2859" s="13"/>
      <c r="O2859" s="13"/>
      <c r="P2859" s="7"/>
      <c r="Q2859" s="3"/>
    </row>
    <row x14ac:dyDescent="0.25" r="2860" customHeight="1" ht="16.5">
      <c r="A2860" s="5">
        <v>24155</v>
      </c>
      <c r="B2860" s="3" t="s">
        <v>8375</v>
      </c>
      <c r="C2860" s="3" t="s">
        <v>8376</v>
      </c>
      <c r="D2860" s="5">
        <v>48</v>
      </c>
      <c r="E2860" s="3" t="s">
        <v>68</v>
      </c>
      <c r="F2860" s="5">
        <v>3</v>
      </c>
      <c r="G2860" s="5">
        <v>13</v>
      </c>
      <c r="H2860" s="3" t="s">
        <v>5</v>
      </c>
      <c r="I2860" s="3" t="s">
        <v>5</v>
      </c>
      <c r="J2860" s="5">
        <v>3</v>
      </c>
      <c r="K2860" s="3" t="s">
        <v>8377</v>
      </c>
      <c r="L2860" s="48">
        <v>3.3</v>
      </c>
      <c r="M2860" s="5">
        <v>51</v>
      </c>
      <c r="N2860" s="13"/>
      <c r="O2860" s="13"/>
      <c r="P2860" s="5">
        <v>22</v>
      </c>
      <c r="Q2860" s="3"/>
    </row>
    <row x14ac:dyDescent="0.25" r="2861" customHeight="1" ht="16.5">
      <c r="A2861" s="5">
        <v>24163</v>
      </c>
      <c r="B2861" s="3" t="s">
        <v>1920</v>
      </c>
      <c r="C2861" s="3" t="s">
        <v>1921</v>
      </c>
      <c r="D2861" s="5">
        <v>15</v>
      </c>
      <c r="E2861" s="3" t="s">
        <v>82</v>
      </c>
      <c r="F2861" s="5">
        <v>8</v>
      </c>
      <c r="G2861" s="5">
        <v>7</v>
      </c>
      <c r="H2861" s="3" t="s">
        <v>5</v>
      </c>
      <c r="I2861" s="3" t="s">
        <v>5</v>
      </c>
      <c r="J2861" s="5">
        <v>2</v>
      </c>
      <c r="K2861" s="3" t="s">
        <v>1922</v>
      </c>
      <c r="L2861" s="48">
        <v>1.1</v>
      </c>
      <c r="M2861" s="5">
        <v>60</v>
      </c>
      <c r="N2861" s="13"/>
      <c r="O2861" s="13"/>
      <c r="P2861" s="5">
        <v>16</v>
      </c>
      <c r="Q2861" s="3"/>
    </row>
    <row x14ac:dyDescent="0.25" r="2862" customHeight="1" ht="16.5">
      <c r="A2862" s="5">
        <v>24173</v>
      </c>
      <c r="B2862" s="3" t="s">
        <v>8378</v>
      </c>
      <c r="C2862" s="3" t="s">
        <v>8379</v>
      </c>
      <c r="D2862" s="5">
        <v>31</v>
      </c>
      <c r="E2862" s="3" t="s">
        <v>1816</v>
      </c>
      <c r="F2862" s="5">
        <v>1</v>
      </c>
      <c r="G2862" s="5">
        <v>12</v>
      </c>
      <c r="H2862" s="3" t="s">
        <v>5</v>
      </c>
      <c r="I2862" s="3" t="s">
        <v>5</v>
      </c>
      <c r="J2862" s="5">
        <v>2</v>
      </c>
      <c r="K2862" s="3" t="s">
        <v>8380</v>
      </c>
      <c r="L2862" s="13"/>
      <c r="M2862" s="7"/>
      <c r="N2862" s="13"/>
      <c r="O2862" s="13"/>
      <c r="P2862" s="5">
        <v>7</v>
      </c>
      <c r="Q2862" s="3"/>
    </row>
    <row x14ac:dyDescent="0.25" r="2863" customHeight="1" ht="16.5">
      <c r="A2863" s="5">
        <v>24413</v>
      </c>
      <c r="B2863" s="3" t="s">
        <v>8381</v>
      </c>
      <c r="C2863" s="3" t="s">
        <v>8382</v>
      </c>
      <c r="D2863" s="5">
        <v>21</v>
      </c>
      <c r="E2863" s="3" t="s">
        <v>60</v>
      </c>
      <c r="F2863" s="5">
        <v>1</v>
      </c>
      <c r="G2863" s="5">
        <v>16</v>
      </c>
      <c r="H2863" s="3" t="s">
        <v>5</v>
      </c>
      <c r="I2863" s="3" t="s">
        <v>5</v>
      </c>
      <c r="J2863" s="55"/>
      <c r="K2863" s="3"/>
      <c r="L2863" s="5">
        <v>2</v>
      </c>
      <c r="M2863" s="5">
        <v>55</v>
      </c>
      <c r="N2863" s="48">
        <v>1.263</v>
      </c>
      <c r="O2863" s="48">
        <v>15.8823529</v>
      </c>
      <c r="P2863" s="5">
        <v>16</v>
      </c>
      <c r="Q2863" s="3"/>
    </row>
    <row x14ac:dyDescent="0.25" r="2864" customHeight="1" ht="16.5">
      <c r="A2864" s="5">
        <v>24456</v>
      </c>
      <c r="B2864" s="3" t="s">
        <v>8383</v>
      </c>
      <c r="C2864" s="3" t="s">
        <v>8384</v>
      </c>
      <c r="D2864" s="5">
        <v>16</v>
      </c>
      <c r="E2864" s="3" t="s">
        <v>55</v>
      </c>
      <c r="F2864" s="5">
        <v>3</v>
      </c>
      <c r="G2864" s="5">
        <v>3</v>
      </c>
      <c r="H2864" s="3" t="s">
        <v>5</v>
      </c>
      <c r="I2864" s="3" t="s">
        <v>5</v>
      </c>
      <c r="J2864" s="55"/>
      <c r="K2864" s="3"/>
      <c r="L2864" s="48">
        <v>2.5</v>
      </c>
      <c r="M2864" s="5">
        <v>54</v>
      </c>
      <c r="N2864" s="48">
        <v>1.688</v>
      </c>
      <c r="O2864" s="48">
        <v>26.1290323</v>
      </c>
      <c r="P2864" s="5">
        <v>23</v>
      </c>
      <c r="Q2864" s="3"/>
    </row>
    <row x14ac:dyDescent="0.25" r="2865" customHeight="1" ht="16.5">
      <c r="A2865" s="5">
        <v>24494</v>
      </c>
      <c r="B2865" s="3" t="s">
        <v>1900</v>
      </c>
      <c r="C2865" s="3" t="s">
        <v>1901</v>
      </c>
      <c r="D2865" s="5">
        <v>15</v>
      </c>
      <c r="E2865" s="3" t="s">
        <v>82</v>
      </c>
      <c r="F2865" s="5">
        <v>2</v>
      </c>
      <c r="G2865" s="5">
        <v>1</v>
      </c>
      <c r="H2865" s="3" t="s">
        <v>5</v>
      </c>
      <c r="I2865" s="3" t="s">
        <v>5</v>
      </c>
      <c r="J2865" s="5">
        <v>2</v>
      </c>
      <c r="K2865" s="3" t="s">
        <v>1902</v>
      </c>
      <c r="L2865" s="48">
        <v>4.3</v>
      </c>
      <c r="M2865" s="5">
        <v>60</v>
      </c>
      <c r="N2865" s="48">
        <v>2.462</v>
      </c>
      <c r="O2865" s="48">
        <v>40.2173913</v>
      </c>
      <c r="P2865" s="5">
        <v>26</v>
      </c>
      <c r="Q2865" s="3"/>
    </row>
    <row x14ac:dyDescent="0.25" r="2866" customHeight="1" ht="16.5">
      <c r="A2866" s="5">
        <v>24623</v>
      </c>
      <c r="B2866" s="3" t="s">
        <v>1692</v>
      </c>
      <c r="C2866" s="3" t="s">
        <v>1693</v>
      </c>
      <c r="D2866" s="5">
        <v>8</v>
      </c>
      <c r="E2866" s="3" t="s">
        <v>64</v>
      </c>
      <c r="F2866" s="5">
        <v>16</v>
      </c>
      <c r="G2866" s="5">
        <v>29</v>
      </c>
      <c r="H2866" s="3" t="s">
        <v>5</v>
      </c>
      <c r="I2866" s="3" t="s">
        <v>5</v>
      </c>
      <c r="J2866" s="5">
        <v>3</v>
      </c>
      <c r="K2866" s="3" t="s">
        <v>1694</v>
      </c>
      <c r="L2866" s="48">
        <v>4.3</v>
      </c>
      <c r="M2866" s="5">
        <v>60</v>
      </c>
      <c r="N2866" s="48">
        <v>2.651</v>
      </c>
      <c r="O2866" s="48">
        <v>47.5925926</v>
      </c>
      <c r="P2866" s="5">
        <v>40</v>
      </c>
      <c r="Q2866" s="3"/>
    </row>
    <row x14ac:dyDescent="0.25" r="2867" customHeight="1" ht="16.5">
      <c r="A2867" s="5">
        <v>24649</v>
      </c>
      <c r="B2867" s="3" t="s">
        <v>8385</v>
      </c>
      <c r="C2867" s="3" t="s">
        <v>8386</v>
      </c>
      <c r="D2867" s="5">
        <v>15</v>
      </c>
      <c r="E2867" s="3" t="s">
        <v>82</v>
      </c>
      <c r="F2867" s="5">
        <v>3</v>
      </c>
      <c r="G2867" s="5">
        <v>4</v>
      </c>
      <c r="H2867" s="3" t="s">
        <v>3</v>
      </c>
      <c r="I2867" s="3" t="s">
        <v>5</v>
      </c>
      <c r="J2867" s="5">
        <v>2</v>
      </c>
      <c r="K2867" s="3" t="s">
        <v>8387</v>
      </c>
      <c r="L2867" s="48">
        <v>3.7</v>
      </c>
      <c r="M2867" s="5">
        <v>82</v>
      </c>
      <c r="N2867" s="48">
        <v>2.2</v>
      </c>
      <c r="O2867" s="48">
        <v>39.6551724</v>
      </c>
      <c r="P2867" s="5">
        <v>26</v>
      </c>
      <c r="Q2867" s="3"/>
    </row>
    <row x14ac:dyDescent="0.25" r="2868" customHeight="1" ht="16.5">
      <c r="A2868" s="5">
        <v>24749</v>
      </c>
      <c r="B2868" s="3" t="s">
        <v>8388</v>
      </c>
      <c r="C2868" s="3" t="s">
        <v>8389</v>
      </c>
      <c r="D2868" s="5">
        <v>16</v>
      </c>
      <c r="E2868" s="3" t="s">
        <v>55</v>
      </c>
      <c r="F2868" s="5">
        <v>12</v>
      </c>
      <c r="G2868" s="5">
        <v>12</v>
      </c>
      <c r="H2868" s="3" t="s">
        <v>5</v>
      </c>
      <c r="I2868" s="3" t="s">
        <v>5</v>
      </c>
      <c r="J2868" s="55"/>
      <c r="K2868" s="3"/>
      <c r="L2868" s="48">
        <v>2.5</v>
      </c>
      <c r="M2868" s="5">
        <v>55</v>
      </c>
      <c r="N2868" s="13"/>
      <c r="O2868" s="13"/>
      <c r="P2868" s="5">
        <v>18</v>
      </c>
      <c r="Q2868" s="3"/>
    </row>
    <row x14ac:dyDescent="0.25" r="2869" customHeight="1" ht="16.5">
      <c r="A2869" s="5">
        <v>24792</v>
      </c>
      <c r="B2869" s="3" t="s">
        <v>8390</v>
      </c>
      <c r="C2869" s="3" t="s">
        <v>8391</v>
      </c>
      <c r="D2869" s="5">
        <v>15</v>
      </c>
      <c r="E2869" s="3" t="s">
        <v>82</v>
      </c>
      <c r="F2869" s="5">
        <v>1</v>
      </c>
      <c r="G2869" s="5">
        <v>14</v>
      </c>
      <c r="H2869" s="3" t="s">
        <v>5</v>
      </c>
      <c r="I2869" s="3" t="s">
        <v>5</v>
      </c>
      <c r="J2869" s="5">
        <v>2</v>
      </c>
      <c r="K2869" s="3" t="s">
        <v>8392</v>
      </c>
      <c r="L2869" s="48">
        <v>3.5</v>
      </c>
      <c r="M2869" s="5">
        <v>56</v>
      </c>
      <c r="N2869" s="48">
        <v>2.598</v>
      </c>
      <c r="O2869" s="48">
        <v>55.7471264</v>
      </c>
      <c r="P2869" s="5">
        <v>25</v>
      </c>
      <c r="Q2869" s="3"/>
    </row>
    <row x14ac:dyDescent="0.25" r="2870" customHeight="1" ht="16.5">
      <c r="A2870" s="5">
        <v>24826</v>
      </c>
      <c r="B2870" s="3" t="s">
        <v>8393</v>
      </c>
      <c r="C2870" s="3" t="s">
        <v>8394</v>
      </c>
      <c r="D2870" s="5">
        <v>4</v>
      </c>
      <c r="E2870" s="3" t="s">
        <v>243</v>
      </c>
      <c r="F2870" s="5">
        <v>10</v>
      </c>
      <c r="G2870" s="5">
        <v>36</v>
      </c>
      <c r="H2870" s="3" t="s">
        <v>5</v>
      </c>
      <c r="I2870" s="3" t="s">
        <v>5</v>
      </c>
      <c r="J2870" s="5">
        <v>3</v>
      </c>
      <c r="K2870" s="3" t="s">
        <v>8395</v>
      </c>
      <c r="L2870" s="48">
        <v>4.2</v>
      </c>
      <c r="M2870" s="5">
        <v>60</v>
      </c>
      <c r="N2870" s="48">
        <v>2.548</v>
      </c>
      <c r="O2870" s="48">
        <v>40.1639344</v>
      </c>
      <c r="P2870" s="5">
        <v>32</v>
      </c>
      <c r="Q2870" s="3"/>
    </row>
    <row x14ac:dyDescent="0.25" r="2871" customHeight="1" ht="16.5">
      <c r="A2871" s="5">
        <v>24940</v>
      </c>
      <c r="B2871" s="3" t="s">
        <v>8396</v>
      </c>
      <c r="C2871" s="3" t="s">
        <v>8397</v>
      </c>
      <c r="D2871" s="5">
        <v>16</v>
      </c>
      <c r="E2871" s="3" t="s">
        <v>55</v>
      </c>
      <c r="F2871" s="5">
        <v>6</v>
      </c>
      <c r="G2871" s="5">
        <v>6</v>
      </c>
      <c r="H2871" s="3" t="s">
        <v>5</v>
      </c>
      <c r="I2871" s="3" t="s">
        <v>5</v>
      </c>
      <c r="J2871" s="55"/>
      <c r="K2871" s="3"/>
      <c r="L2871" s="48">
        <v>2.1</v>
      </c>
      <c r="M2871" s="5">
        <v>55</v>
      </c>
      <c r="N2871" s="48">
        <v>1.506</v>
      </c>
      <c r="O2871" s="48">
        <v>35.952381</v>
      </c>
      <c r="P2871" s="5">
        <v>27</v>
      </c>
      <c r="Q2871" s="3"/>
    </row>
    <row x14ac:dyDescent="0.25" r="2872" customHeight="1" ht="16.5">
      <c r="A2872" s="5">
        <v>24981</v>
      </c>
      <c r="B2872" s="3" t="s">
        <v>8398</v>
      </c>
      <c r="C2872" s="3" t="s">
        <v>8399</v>
      </c>
      <c r="D2872" s="5">
        <v>16</v>
      </c>
      <c r="E2872" s="3" t="s">
        <v>55</v>
      </c>
      <c r="F2872" s="5">
        <v>2</v>
      </c>
      <c r="G2872" s="5">
        <v>2</v>
      </c>
      <c r="H2872" s="3" t="s">
        <v>4</v>
      </c>
      <c r="I2872" s="3" t="s">
        <v>5</v>
      </c>
      <c r="J2872" s="55"/>
      <c r="K2872" s="3"/>
      <c r="L2872" s="48">
        <v>4.8</v>
      </c>
      <c r="M2872" s="5">
        <v>66</v>
      </c>
      <c r="N2872" s="48">
        <v>2.964</v>
      </c>
      <c r="O2872" s="48">
        <v>40.8227848</v>
      </c>
      <c r="P2872" s="5">
        <v>34</v>
      </c>
      <c r="Q2872" s="3"/>
    </row>
    <row x14ac:dyDescent="0.25" r="2873" customHeight="1" ht="16.5">
      <c r="A2873" s="5">
        <v>24985</v>
      </c>
      <c r="B2873" s="3" t="s">
        <v>1818</v>
      </c>
      <c r="C2873" s="3" t="s">
        <v>1819</v>
      </c>
      <c r="D2873" s="5">
        <v>15</v>
      </c>
      <c r="E2873" s="3" t="s">
        <v>82</v>
      </c>
      <c r="F2873" s="5">
        <v>5</v>
      </c>
      <c r="G2873" s="5">
        <v>8</v>
      </c>
      <c r="H2873" s="3" t="s">
        <v>4</v>
      </c>
      <c r="I2873" s="3" t="s">
        <v>5</v>
      </c>
      <c r="J2873" s="5">
        <v>2</v>
      </c>
      <c r="K2873" s="3" t="s">
        <v>1820</v>
      </c>
      <c r="L2873" s="48">
        <v>4.9</v>
      </c>
      <c r="M2873" s="5">
        <v>74</v>
      </c>
      <c r="N2873" s="48">
        <v>2.74</v>
      </c>
      <c r="O2873" s="48">
        <v>36.2704918</v>
      </c>
      <c r="P2873" s="5">
        <v>23</v>
      </c>
      <c r="Q2873" s="3"/>
    </row>
    <row x14ac:dyDescent="0.25" r="2874" customHeight="1" ht="16.5">
      <c r="A2874" s="5">
        <v>25012</v>
      </c>
      <c r="B2874" s="3" t="s">
        <v>8400</v>
      </c>
      <c r="C2874" s="3" t="s">
        <v>8401</v>
      </c>
      <c r="D2874" s="5">
        <v>15</v>
      </c>
      <c r="E2874" s="3" t="s">
        <v>82</v>
      </c>
      <c r="F2874" s="5">
        <v>6</v>
      </c>
      <c r="G2874" s="5">
        <v>12</v>
      </c>
      <c r="H2874" s="3" t="s">
        <v>5</v>
      </c>
      <c r="I2874" s="3" t="s">
        <v>5</v>
      </c>
      <c r="J2874" s="55"/>
      <c r="K2874" s="3"/>
      <c r="L2874" s="48">
        <v>3.2</v>
      </c>
      <c r="M2874" s="5">
        <v>50</v>
      </c>
      <c r="N2874" s="48">
        <v>2.141</v>
      </c>
      <c r="O2874" s="48">
        <v>30.9210526</v>
      </c>
      <c r="P2874" s="5">
        <v>29</v>
      </c>
      <c r="Q2874" s="3"/>
    </row>
    <row x14ac:dyDescent="0.25" r="2875" customHeight="1" ht="16.5">
      <c r="A2875" s="5">
        <v>25024</v>
      </c>
      <c r="B2875" s="3" t="s">
        <v>1814</v>
      </c>
      <c r="C2875" s="3" t="s">
        <v>1815</v>
      </c>
      <c r="D2875" s="5">
        <v>31</v>
      </c>
      <c r="E2875" s="3" t="s">
        <v>1816</v>
      </c>
      <c r="F2875" s="5">
        <v>1</v>
      </c>
      <c r="G2875" s="5">
        <v>1</v>
      </c>
      <c r="H2875" s="3" t="s">
        <v>3</v>
      </c>
      <c r="I2875" s="3" t="s">
        <v>5</v>
      </c>
      <c r="J2875" s="5">
        <v>2</v>
      </c>
      <c r="K2875" s="3" t="s">
        <v>1817</v>
      </c>
      <c r="L2875" s="48">
        <v>0.7</v>
      </c>
      <c r="M2875" s="5">
        <v>27</v>
      </c>
      <c r="N2875" s="13"/>
      <c r="O2875" s="13"/>
      <c r="P2875" s="5">
        <v>12</v>
      </c>
      <c r="Q2875" s="3"/>
    </row>
    <row x14ac:dyDescent="0.25" r="2876" customHeight="1" ht="16.5">
      <c r="A2876" s="5">
        <v>25081</v>
      </c>
      <c r="B2876" s="3" t="s">
        <v>8402</v>
      </c>
      <c r="C2876" s="3" t="s">
        <v>8403</v>
      </c>
      <c r="D2876" s="5">
        <v>2</v>
      </c>
      <c r="E2876" s="3" t="s">
        <v>1463</v>
      </c>
      <c r="F2876" s="5">
        <v>1</v>
      </c>
      <c r="G2876" s="5">
        <v>6</v>
      </c>
      <c r="H2876" s="3" t="s">
        <v>5</v>
      </c>
      <c r="I2876" s="3" t="s">
        <v>5</v>
      </c>
      <c r="J2876" s="5">
        <v>2</v>
      </c>
      <c r="K2876" s="3" t="s">
        <v>8404</v>
      </c>
      <c r="L2876" s="48">
        <v>3.1</v>
      </c>
      <c r="M2876" s="5">
        <v>61</v>
      </c>
      <c r="N2876" s="48">
        <v>1.995</v>
      </c>
      <c r="O2876" s="5">
        <v>50</v>
      </c>
      <c r="P2876" s="5">
        <v>25</v>
      </c>
      <c r="Q2876" s="3"/>
    </row>
    <row x14ac:dyDescent="0.25" r="2877" customHeight="1" ht="16.5">
      <c r="A2877" s="5">
        <v>25085</v>
      </c>
      <c r="B2877" s="3" t="s">
        <v>8405</v>
      </c>
      <c r="C2877" s="3" t="s">
        <v>8406</v>
      </c>
      <c r="D2877" s="5">
        <v>22</v>
      </c>
      <c r="E2877" s="3" t="s">
        <v>75</v>
      </c>
      <c r="F2877" s="5">
        <v>2</v>
      </c>
      <c r="G2877" s="5">
        <v>6</v>
      </c>
      <c r="H2877" s="3" t="s">
        <v>4</v>
      </c>
      <c r="I2877" s="3" t="s">
        <v>5</v>
      </c>
      <c r="J2877" s="5">
        <v>3</v>
      </c>
      <c r="K2877" s="3" t="s">
        <v>8407</v>
      </c>
      <c r="L2877" s="48">
        <v>3.3</v>
      </c>
      <c r="M2877" s="5">
        <v>57</v>
      </c>
      <c r="N2877" s="48">
        <v>2.052</v>
      </c>
      <c r="O2877" s="48">
        <v>55.2631579</v>
      </c>
      <c r="P2877" s="5">
        <v>23</v>
      </c>
      <c r="Q2877" s="3"/>
    </row>
    <row x14ac:dyDescent="0.25" r="2878" customHeight="1" ht="16.5">
      <c r="A2878" s="5">
        <v>25097</v>
      </c>
      <c r="B2878" s="3" t="s">
        <v>1802</v>
      </c>
      <c r="C2878" s="3" t="s">
        <v>1803</v>
      </c>
      <c r="D2878" s="5">
        <v>15</v>
      </c>
      <c r="E2878" s="3" t="s">
        <v>82</v>
      </c>
      <c r="F2878" s="5">
        <v>11</v>
      </c>
      <c r="G2878" s="5">
        <v>8</v>
      </c>
      <c r="H2878" s="3" t="s">
        <v>5</v>
      </c>
      <c r="I2878" s="3" t="s">
        <v>5</v>
      </c>
      <c r="J2878" s="5">
        <v>2</v>
      </c>
      <c r="K2878" s="3" t="s">
        <v>1804</v>
      </c>
      <c r="L2878" s="48">
        <v>1.1</v>
      </c>
      <c r="M2878" s="5">
        <v>60</v>
      </c>
      <c r="N2878" s="13"/>
      <c r="O2878" s="13"/>
      <c r="P2878" s="5">
        <v>19</v>
      </c>
      <c r="Q2878" s="3"/>
    </row>
    <row x14ac:dyDescent="0.25" r="2879" customHeight="1" ht="16.5">
      <c r="A2879" s="5">
        <v>25209</v>
      </c>
      <c r="B2879" s="3" t="s">
        <v>8408</v>
      </c>
      <c r="C2879" s="3" t="s">
        <v>8409</v>
      </c>
      <c r="D2879" s="5">
        <v>17</v>
      </c>
      <c r="E2879" s="3" t="s">
        <v>311</v>
      </c>
      <c r="F2879" s="5">
        <v>2</v>
      </c>
      <c r="G2879" s="5">
        <v>7</v>
      </c>
      <c r="H2879" s="3" t="s">
        <v>5</v>
      </c>
      <c r="I2879" s="3" t="s">
        <v>5</v>
      </c>
      <c r="J2879" s="55"/>
      <c r="K2879" s="3"/>
      <c r="L2879" s="48">
        <v>2.1</v>
      </c>
      <c r="M2879" s="5">
        <v>55</v>
      </c>
      <c r="N2879" s="13"/>
      <c r="O2879" s="13"/>
      <c r="P2879" s="5">
        <v>18</v>
      </c>
      <c r="Q2879" s="3"/>
    </row>
    <row x14ac:dyDescent="0.25" r="2880" customHeight="1" ht="16.5">
      <c r="A2880" s="5">
        <v>25341</v>
      </c>
      <c r="B2880" s="3" t="s">
        <v>8410</v>
      </c>
      <c r="C2880" s="3" t="s">
        <v>8411</v>
      </c>
      <c r="D2880" s="5">
        <v>15</v>
      </c>
      <c r="E2880" s="3" t="s">
        <v>82</v>
      </c>
      <c r="F2880" s="5">
        <v>29</v>
      </c>
      <c r="G2880" s="5">
        <v>155</v>
      </c>
      <c r="H2880" s="3" t="s">
        <v>4</v>
      </c>
      <c r="I2880" s="3" t="s">
        <v>5</v>
      </c>
      <c r="J2880" s="5">
        <v>2</v>
      </c>
      <c r="K2880" s="3" t="s">
        <v>8412</v>
      </c>
      <c r="L2880" s="5">
        <v>4</v>
      </c>
      <c r="M2880" s="5">
        <v>65</v>
      </c>
      <c r="N2880" s="48">
        <v>2.709</v>
      </c>
      <c r="O2880" s="48">
        <v>35.3146853</v>
      </c>
      <c r="P2880" s="5">
        <v>33</v>
      </c>
      <c r="Q2880" s="3"/>
    </row>
    <row x14ac:dyDescent="0.25" r="2881" customHeight="1" ht="16.5">
      <c r="A2881" s="5">
        <v>25787</v>
      </c>
      <c r="B2881" s="3" t="s">
        <v>8413</v>
      </c>
      <c r="C2881" s="3" t="s">
        <v>8414</v>
      </c>
      <c r="D2881" s="5">
        <v>17</v>
      </c>
      <c r="E2881" s="3" t="s">
        <v>311</v>
      </c>
      <c r="F2881" s="5">
        <v>22</v>
      </c>
      <c r="G2881" s="5">
        <v>50</v>
      </c>
      <c r="H2881" s="3" t="s">
        <v>6</v>
      </c>
      <c r="I2881" s="3" t="s">
        <v>5</v>
      </c>
      <c r="J2881" s="5">
        <v>2</v>
      </c>
      <c r="K2881" s="3" t="s">
        <v>8415</v>
      </c>
      <c r="L2881" s="48">
        <v>1.6</v>
      </c>
      <c r="M2881" s="5">
        <v>41</v>
      </c>
      <c r="N2881" s="48">
        <v>0.867</v>
      </c>
      <c r="O2881" s="48">
        <v>7.8125</v>
      </c>
      <c r="P2881" s="7"/>
      <c r="Q2881" s="3"/>
    </row>
    <row x14ac:dyDescent="0.25" r="2882" customHeight="1" ht="16.5">
      <c r="A2882" s="5">
        <v>26187</v>
      </c>
      <c r="B2882" s="3" t="s">
        <v>8416</v>
      </c>
      <c r="C2882" s="3" t="s">
        <v>8417</v>
      </c>
      <c r="D2882" s="5">
        <v>45</v>
      </c>
      <c r="E2882" s="3" t="s">
        <v>324</v>
      </c>
      <c r="F2882" s="5">
        <v>4</v>
      </c>
      <c r="G2882" s="5">
        <v>78</v>
      </c>
      <c r="H2882" s="3" t="s">
        <v>4</v>
      </c>
      <c r="I2882" s="3" t="s">
        <v>5</v>
      </c>
      <c r="J2882" s="5">
        <v>3</v>
      </c>
      <c r="K2882" s="3" t="s">
        <v>8418</v>
      </c>
      <c r="L2882" s="13"/>
      <c r="M2882" s="7"/>
      <c r="N2882" s="13"/>
      <c r="O2882" s="13"/>
      <c r="P2882" s="5">
        <v>7</v>
      </c>
      <c r="Q2882" s="3"/>
    </row>
    <row x14ac:dyDescent="0.25" r="2883" customHeight="1" ht="16.5">
      <c r="A2883" s="5">
        <v>26413</v>
      </c>
      <c r="B2883" s="3" t="s">
        <v>8419</v>
      </c>
      <c r="C2883" s="3" t="s">
        <v>8420</v>
      </c>
      <c r="D2883" s="5">
        <v>45</v>
      </c>
      <c r="E2883" s="3" t="s">
        <v>324</v>
      </c>
      <c r="F2883" s="5">
        <v>1</v>
      </c>
      <c r="G2883" s="5">
        <v>142</v>
      </c>
      <c r="H2883" s="3" t="s">
        <v>5</v>
      </c>
      <c r="I2883" s="3" t="s">
        <v>5</v>
      </c>
      <c r="J2883" s="5">
        <v>3</v>
      </c>
      <c r="K2883" s="3" t="s">
        <v>8421</v>
      </c>
      <c r="L2883" s="13"/>
      <c r="M2883" s="7"/>
      <c r="N2883" s="13"/>
      <c r="O2883" s="13"/>
      <c r="P2883" s="5">
        <v>6</v>
      </c>
      <c r="Q2883" s="3"/>
    </row>
    <row x14ac:dyDescent="0.25" r="2884" customHeight="1" ht="16.5">
      <c r="A2884" s="5">
        <v>26851</v>
      </c>
      <c r="B2884" s="3" t="s">
        <v>8422</v>
      </c>
      <c r="C2884" s="3" t="s">
        <v>8423</v>
      </c>
      <c r="D2884" s="5">
        <v>18</v>
      </c>
      <c r="E2884" s="3" t="s">
        <v>196</v>
      </c>
      <c r="F2884" s="5">
        <v>4</v>
      </c>
      <c r="G2884" s="5">
        <v>77</v>
      </c>
      <c r="H2884" s="3" t="s">
        <v>5</v>
      </c>
      <c r="I2884" s="3" t="s">
        <v>5</v>
      </c>
      <c r="J2884" s="55"/>
      <c r="K2884" s="3"/>
      <c r="L2884" s="5">
        <v>2</v>
      </c>
      <c r="M2884" s="5">
        <v>54</v>
      </c>
      <c r="N2884" s="13"/>
      <c r="O2884" s="13"/>
      <c r="P2884" s="5">
        <v>21</v>
      </c>
      <c r="Q2884" s="3"/>
    </row>
    <row x14ac:dyDescent="0.25" r="2885" customHeight="1" ht="16.5">
      <c r="A2885" s="5">
        <v>27148</v>
      </c>
      <c r="B2885" s="3" t="s">
        <v>8424</v>
      </c>
      <c r="C2885" s="3" t="s">
        <v>8425</v>
      </c>
      <c r="D2885" s="5">
        <v>16</v>
      </c>
      <c r="E2885" s="3" t="s">
        <v>55</v>
      </c>
      <c r="F2885" s="5">
        <v>7</v>
      </c>
      <c r="G2885" s="5">
        <v>7</v>
      </c>
      <c r="H2885" s="3" t="s">
        <v>4</v>
      </c>
      <c r="I2885" s="3" t="s">
        <v>5</v>
      </c>
      <c r="J2885" s="55"/>
      <c r="K2885" s="3"/>
      <c r="L2885" s="5">
        <v>3</v>
      </c>
      <c r="M2885" s="5">
        <v>71</v>
      </c>
      <c r="N2885" s="13"/>
      <c r="O2885" s="13"/>
      <c r="P2885" s="5">
        <v>20</v>
      </c>
      <c r="Q2885" s="3"/>
    </row>
    <row x14ac:dyDescent="0.25" r="2886" customHeight="1" ht="16.5">
      <c r="A2886" s="5">
        <v>27163</v>
      </c>
      <c r="B2886" s="3" t="s">
        <v>8426</v>
      </c>
      <c r="C2886" s="3" t="s">
        <v>8427</v>
      </c>
      <c r="D2886" s="5">
        <v>9</v>
      </c>
      <c r="E2886" s="3" t="s">
        <v>120</v>
      </c>
      <c r="F2886" s="5">
        <v>4</v>
      </c>
      <c r="G2886" s="5">
        <v>9</v>
      </c>
      <c r="H2886" s="3" t="s">
        <v>3</v>
      </c>
      <c r="I2886" s="3" t="s">
        <v>5</v>
      </c>
      <c r="J2886" s="5">
        <v>3</v>
      </c>
      <c r="K2886" s="3" t="s">
        <v>8428</v>
      </c>
      <c r="L2886" s="48">
        <v>5.1</v>
      </c>
      <c r="M2886" s="5">
        <v>85</v>
      </c>
      <c r="N2886" s="48">
        <v>2.819</v>
      </c>
      <c r="O2886" s="48">
        <v>60.1886792</v>
      </c>
      <c r="P2886" s="5">
        <v>21</v>
      </c>
      <c r="Q2886" s="3"/>
    </row>
    <row x14ac:dyDescent="0.25" r="2887" customHeight="1" ht="16.5">
      <c r="A2887" s="5">
        <v>27190</v>
      </c>
      <c r="B2887" s="3" t="s">
        <v>1323</v>
      </c>
      <c r="C2887" s="3" t="s">
        <v>1324</v>
      </c>
      <c r="D2887" s="5">
        <v>6</v>
      </c>
      <c r="E2887" s="3" t="s">
        <v>56</v>
      </c>
      <c r="F2887" s="5">
        <v>3</v>
      </c>
      <c r="G2887" s="5">
        <v>6</v>
      </c>
      <c r="H2887" s="3" t="s">
        <v>5</v>
      </c>
      <c r="I2887" s="3" t="s">
        <v>5</v>
      </c>
      <c r="J2887" s="5">
        <v>2</v>
      </c>
      <c r="K2887" s="3" t="s">
        <v>1325</v>
      </c>
      <c r="L2887" s="48">
        <v>4.6</v>
      </c>
      <c r="M2887" s="5">
        <v>62</v>
      </c>
      <c r="N2887" s="48">
        <v>2.437</v>
      </c>
      <c r="O2887" s="48">
        <v>30.1229508</v>
      </c>
      <c r="P2887" s="5">
        <v>21</v>
      </c>
      <c r="Q2887" s="3"/>
    </row>
    <row x14ac:dyDescent="0.25" r="2888" customHeight="1" ht="16.5">
      <c r="A2888" s="5">
        <v>27219</v>
      </c>
      <c r="B2888" s="3" t="s">
        <v>8429</v>
      </c>
      <c r="C2888" s="3" t="s">
        <v>8430</v>
      </c>
      <c r="D2888" s="5">
        <v>15</v>
      </c>
      <c r="E2888" s="3" t="s">
        <v>82</v>
      </c>
      <c r="F2888" s="5">
        <v>2</v>
      </c>
      <c r="G2888" s="5">
        <v>5</v>
      </c>
      <c r="H2888" s="3" t="s">
        <v>5</v>
      </c>
      <c r="I2888" s="3" t="s">
        <v>5</v>
      </c>
      <c r="J2888" s="5">
        <v>3</v>
      </c>
      <c r="K2888" s="3" t="s">
        <v>8431</v>
      </c>
      <c r="L2888" s="48">
        <v>3.9</v>
      </c>
      <c r="M2888" s="5">
        <v>53</v>
      </c>
      <c r="N2888" s="48">
        <v>2.062</v>
      </c>
      <c r="O2888" s="48">
        <v>29.7752809</v>
      </c>
      <c r="P2888" s="5">
        <v>30</v>
      </c>
      <c r="Q2888" s="3"/>
    </row>
    <row x14ac:dyDescent="0.25" r="2889" customHeight="1" ht="16.5">
      <c r="A2889" s="5">
        <v>27298</v>
      </c>
      <c r="B2889" s="3" t="s">
        <v>8432</v>
      </c>
      <c r="C2889" s="3" t="s">
        <v>8433</v>
      </c>
      <c r="D2889" s="5">
        <v>18</v>
      </c>
      <c r="E2889" s="3" t="s">
        <v>196</v>
      </c>
      <c r="F2889" s="5">
        <v>4</v>
      </c>
      <c r="G2889" s="5">
        <v>89</v>
      </c>
      <c r="H2889" s="3" t="s">
        <v>5</v>
      </c>
      <c r="I2889" s="3" t="s">
        <v>5</v>
      </c>
      <c r="J2889" s="55"/>
      <c r="K2889" s="3"/>
      <c r="L2889" s="48">
        <v>1.8</v>
      </c>
      <c r="M2889" s="5">
        <v>50</v>
      </c>
      <c r="N2889" s="13"/>
      <c r="O2889" s="13"/>
      <c r="P2889" s="5">
        <v>21</v>
      </c>
      <c r="Q2889" s="3"/>
    </row>
    <row x14ac:dyDescent="0.25" r="2890" customHeight="1" ht="16.5">
      <c r="A2890" s="5">
        <v>27396</v>
      </c>
      <c r="B2890" s="3" t="s">
        <v>8434</v>
      </c>
      <c r="C2890" s="3" t="s">
        <v>8435</v>
      </c>
      <c r="D2890" s="5">
        <v>25</v>
      </c>
      <c r="E2890" s="3" t="s">
        <v>1545</v>
      </c>
      <c r="F2890" s="5">
        <v>1</v>
      </c>
      <c r="G2890" s="5">
        <v>4</v>
      </c>
      <c r="H2890" s="3" t="s">
        <v>5</v>
      </c>
      <c r="I2890" s="3" t="s">
        <v>5</v>
      </c>
      <c r="J2890" s="5">
        <v>3</v>
      </c>
      <c r="K2890" s="3" t="s">
        <v>8436</v>
      </c>
      <c r="L2890" s="48">
        <v>1.7</v>
      </c>
      <c r="M2890" s="5">
        <v>51</v>
      </c>
      <c r="N2890" s="13"/>
      <c r="O2890" s="13"/>
      <c r="P2890" s="7"/>
      <c r="Q2890" s="3"/>
    </row>
    <row x14ac:dyDescent="0.25" r="2891" customHeight="1" ht="16.5">
      <c r="A2891" s="5">
        <v>27568</v>
      </c>
      <c r="B2891" s="3" t="s">
        <v>8437</v>
      </c>
      <c r="C2891" s="3" t="s">
        <v>8438</v>
      </c>
      <c r="D2891" s="5">
        <v>16</v>
      </c>
      <c r="E2891" s="3" t="s">
        <v>55</v>
      </c>
      <c r="F2891" s="5">
        <v>3</v>
      </c>
      <c r="G2891" s="5">
        <v>3</v>
      </c>
      <c r="H2891" s="3" t="s">
        <v>5</v>
      </c>
      <c r="I2891" s="3" t="s">
        <v>5</v>
      </c>
      <c r="J2891" s="55"/>
      <c r="K2891" s="3"/>
      <c r="L2891" s="5">
        <v>3</v>
      </c>
      <c r="M2891" s="5">
        <v>59</v>
      </c>
      <c r="N2891" s="48">
        <v>2.63</v>
      </c>
      <c r="O2891" s="48">
        <v>53.8709677</v>
      </c>
      <c r="P2891" s="5">
        <v>12</v>
      </c>
      <c r="Q2891" s="3"/>
    </row>
    <row x14ac:dyDescent="0.25" r="2892" customHeight="1" ht="16.5">
      <c r="A2892" s="5">
        <v>27954</v>
      </c>
      <c r="B2892" s="3" t="s">
        <v>8439</v>
      </c>
      <c r="C2892" s="3" t="s">
        <v>8440</v>
      </c>
      <c r="D2892" s="5">
        <v>15</v>
      </c>
      <c r="E2892" s="3" t="s">
        <v>82</v>
      </c>
      <c r="F2892" s="5">
        <v>7</v>
      </c>
      <c r="G2892" s="5">
        <v>13</v>
      </c>
      <c r="H2892" s="3" t="s">
        <v>5</v>
      </c>
      <c r="I2892" s="3" t="s">
        <v>5</v>
      </c>
      <c r="J2892" s="5">
        <v>2</v>
      </c>
      <c r="K2892" s="3" t="s">
        <v>8441</v>
      </c>
      <c r="L2892" s="5">
        <v>1</v>
      </c>
      <c r="M2892" s="5">
        <v>58</v>
      </c>
      <c r="N2892" s="13"/>
      <c r="O2892" s="13"/>
      <c r="P2892" s="5">
        <v>16</v>
      </c>
      <c r="Q2892" s="3"/>
    </row>
    <row x14ac:dyDescent="0.25" r="2893" customHeight="1" ht="16.5">
      <c r="A2893" s="5">
        <v>28063</v>
      </c>
      <c r="B2893" s="3" t="s">
        <v>8442</v>
      </c>
      <c r="C2893" s="3" t="s">
        <v>8443</v>
      </c>
      <c r="D2893" s="5">
        <v>15</v>
      </c>
      <c r="E2893" s="3" t="s">
        <v>82</v>
      </c>
      <c r="F2893" s="5">
        <v>2</v>
      </c>
      <c r="G2893" s="5">
        <v>10</v>
      </c>
      <c r="H2893" s="3" t="s">
        <v>3</v>
      </c>
      <c r="I2893" s="3" t="s">
        <v>5</v>
      </c>
      <c r="J2893" s="5">
        <v>2</v>
      </c>
      <c r="K2893" s="3" t="s">
        <v>8444</v>
      </c>
      <c r="L2893" s="48">
        <v>4.9</v>
      </c>
      <c r="M2893" s="5">
        <v>75</v>
      </c>
      <c r="N2893" s="48">
        <v>3.231</v>
      </c>
      <c r="O2893" s="48">
        <v>42.3076923</v>
      </c>
      <c r="P2893" s="7"/>
      <c r="Q2893" s="3"/>
    </row>
    <row x14ac:dyDescent="0.25" r="2894" customHeight="1" ht="16.5">
      <c r="A2894" s="5">
        <v>28147</v>
      </c>
      <c r="B2894" s="3" t="s">
        <v>8445</v>
      </c>
      <c r="C2894" s="3" t="s">
        <v>8446</v>
      </c>
      <c r="D2894" s="5">
        <v>16</v>
      </c>
      <c r="E2894" s="3" t="s">
        <v>55</v>
      </c>
      <c r="F2894" s="5">
        <v>1</v>
      </c>
      <c r="G2894" s="5">
        <v>1</v>
      </c>
      <c r="H2894" s="3" t="s">
        <v>5</v>
      </c>
      <c r="I2894" s="3" t="s">
        <v>5</v>
      </c>
      <c r="J2894" s="55"/>
      <c r="K2894" s="3"/>
      <c r="L2894" s="48">
        <v>2.7</v>
      </c>
      <c r="M2894" s="5">
        <v>54</v>
      </c>
      <c r="N2894" s="13"/>
      <c r="O2894" s="13"/>
      <c r="P2894" s="5">
        <v>18</v>
      </c>
      <c r="Q2894" s="3"/>
    </row>
    <row x14ac:dyDescent="0.25" r="2895" customHeight="1" ht="16.5">
      <c r="A2895" s="5">
        <v>28524</v>
      </c>
      <c r="B2895" s="3" t="s">
        <v>8447</v>
      </c>
      <c r="C2895" s="3" t="s">
        <v>8448</v>
      </c>
      <c r="D2895" s="5">
        <v>49</v>
      </c>
      <c r="E2895" s="3" t="s">
        <v>2648</v>
      </c>
      <c r="F2895" s="5">
        <v>3</v>
      </c>
      <c r="G2895" s="5">
        <v>248</v>
      </c>
      <c r="H2895" s="3" t="s">
        <v>7</v>
      </c>
      <c r="I2895" s="3" t="s">
        <v>5</v>
      </c>
      <c r="J2895" s="5">
        <v>2</v>
      </c>
      <c r="K2895" s="3" t="s">
        <v>8449</v>
      </c>
      <c r="L2895" s="5">
        <v>1</v>
      </c>
      <c r="M2895" s="5">
        <v>35</v>
      </c>
      <c r="N2895" s="13"/>
      <c r="O2895" s="13"/>
      <c r="P2895" s="5">
        <v>21</v>
      </c>
      <c r="Q2895" s="3"/>
    </row>
    <row x14ac:dyDescent="0.25" r="2896" customHeight="1" ht="16.5">
      <c r="A2896" s="5">
        <v>28573</v>
      </c>
      <c r="B2896" s="3" t="s">
        <v>8450</v>
      </c>
      <c r="C2896" s="3" t="s">
        <v>8451</v>
      </c>
      <c r="D2896" s="5">
        <v>31</v>
      </c>
      <c r="E2896" s="3" t="s">
        <v>1816</v>
      </c>
      <c r="F2896" s="5">
        <v>1</v>
      </c>
      <c r="G2896" s="5">
        <v>106</v>
      </c>
      <c r="H2896" s="3" t="s">
        <v>5</v>
      </c>
      <c r="I2896" s="3" t="s">
        <v>5</v>
      </c>
      <c r="J2896" s="55"/>
      <c r="K2896" s="3"/>
      <c r="L2896" s="13"/>
      <c r="M2896" s="7"/>
      <c r="N2896" s="13"/>
      <c r="O2896" s="13"/>
      <c r="P2896" s="5">
        <v>7</v>
      </c>
      <c r="Q2896" s="3"/>
    </row>
    <row x14ac:dyDescent="0.25" r="2897" customHeight="1" ht="16.5">
      <c r="A2897" s="5">
        <v>29088</v>
      </c>
      <c r="B2897" s="3" t="s">
        <v>8452</v>
      </c>
      <c r="C2897" s="3" t="s">
        <v>8453</v>
      </c>
      <c r="D2897" s="5">
        <v>46</v>
      </c>
      <c r="E2897" s="3" t="s">
        <v>795</v>
      </c>
      <c r="F2897" s="5">
        <v>1</v>
      </c>
      <c r="G2897" s="5">
        <v>21</v>
      </c>
      <c r="H2897" s="3" t="s">
        <v>5</v>
      </c>
      <c r="I2897" s="3" t="s">
        <v>5</v>
      </c>
      <c r="J2897" s="5">
        <v>2</v>
      </c>
      <c r="K2897" s="3" t="s">
        <v>8454</v>
      </c>
      <c r="L2897" s="13"/>
      <c r="M2897" s="7"/>
      <c r="N2897" s="13"/>
      <c r="O2897" s="13"/>
      <c r="P2897" s="5">
        <v>4</v>
      </c>
      <c r="Q2897" s="3"/>
    </row>
    <row x14ac:dyDescent="0.25" r="2898" customHeight="1" ht="16.5">
      <c r="A2898" s="5">
        <v>29331</v>
      </c>
      <c r="B2898" s="3" t="s">
        <v>8455</v>
      </c>
      <c r="C2898" s="3" t="s">
        <v>8456</v>
      </c>
      <c r="D2898" s="5">
        <v>37</v>
      </c>
      <c r="E2898" s="3" t="s">
        <v>446</v>
      </c>
      <c r="F2898" s="5">
        <v>2</v>
      </c>
      <c r="G2898" s="5">
        <v>119</v>
      </c>
      <c r="H2898" s="3" t="s">
        <v>3</v>
      </c>
      <c r="I2898" s="3" t="s">
        <v>5</v>
      </c>
      <c r="J2898" s="55"/>
      <c r="K2898" s="3"/>
      <c r="L2898" s="13"/>
      <c r="M2898" s="7"/>
      <c r="N2898" s="13"/>
      <c r="O2898" s="13"/>
      <c r="P2898" s="5">
        <v>12</v>
      </c>
      <c r="Q2898" s="3"/>
    </row>
    <row x14ac:dyDescent="0.25" r="2899" customHeight="1" ht="16.5">
      <c r="A2899" s="5">
        <v>29430</v>
      </c>
      <c r="B2899" s="3" t="s">
        <v>8457</v>
      </c>
      <c r="C2899" s="3" t="s">
        <v>8458</v>
      </c>
      <c r="D2899" s="5">
        <v>45</v>
      </c>
      <c r="E2899" s="3" t="s">
        <v>324</v>
      </c>
      <c r="F2899" s="5">
        <v>4</v>
      </c>
      <c r="G2899" s="5">
        <v>17</v>
      </c>
      <c r="H2899" s="3" t="s">
        <v>4</v>
      </c>
      <c r="I2899" s="3" t="s">
        <v>5</v>
      </c>
      <c r="J2899" s="5">
        <v>3</v>
      </c>
      <c r="K2899" s="3" t="s">
        <v>8459</v>
      </c>
      <c r="L2899" s="13"/>
      <c r="M2899" s="7"/>
      <c r="N2899" s="13"/>
      <c r="O2899" s="13"/>
      <c r="P2899" s="5">
        <v>15</v>
      </c>
      <c r="Q2899" s="3"/>
    </row>
    <row x14ac:dyDescent="0.25" r="2900" customHeight="1" ht="16.5">
      <c r="A2900" s="5">
        <v>29890</v>
      </c>
      <c r="B2900" s="3" t="s">
        <v>8460</v>
      </c>
      <c r="C2900" s="3" t="s">
        <v>8461</v>
      </c>
      <c r="D2900" s="5">
        <v>21</v>
      </c>
      <c r="E2900" s="3" t="s">
        <v>60</v>
      </c>
      <c r="F2900" s="5">
        <v>2</v>
      </c>
      <c r="G2900" s="5">
        <v>47</v>
      </c>
      <c r="H2900" s="3" t="s">
        <v>5</v>
      </c>
      <c r="I2900" s="3" t="s">
        <v>5</v>
      </c>
      <c r="J2900" s="5">
        <v>2</v>
      </c>
      <c r="K2900" s="3" t="s">
        <v>8462</v>
      </c>
      <c r="L2900" s="5">
        <v>2</v>
      </c>
      <c r="M2900" s="5">
        <v>56</v>
      </c>
      <c r="N2900" s="13"/>
      <c r="O2900" s="13"/>
      <c r="P2900" s="5">
        <v>15</v>
      </c>
      <c r="Q2900" s="3"/>
    </row>
    <row x14ac:dyDescent="0.25" r="2901" customHeight="1" ht="16.5">
      <c r="A2901" s="5">
        <v>29909</v>
      </c>
      <c r="B2901" s="3" t="s">
        <v>8463</v>
      </c>
      <c r="C2901" s="3" t="s">
        <v>8464</v>
      </c>
      <c r="D2901" s="5">
        <v>18</v>
      </c>
      <c r="E2901" s="3" t="s">
        <v>196</v>
      </c>
      <c r="F2901" s="5">
        <v>15</v>
      </c>
      <c r="G2901" s="5">
        <v>264</v>
      </c>
      <c r="H2901" s="3" t="s">
        <v>5</v>
      </c>
      <c r="I2901" s="3" t="s">
        <v>5</v>
      </c>
      <c r="J2901" s="55"/>
      <c r="K2901" s="3"/>
      <c r="L2901" s="48">
        <v>1.9</v>
      </c>
      <c r="M2901" s="5">
        <v>52</v>
      </c>
      <c r="N2901" s="13"/>
      <c r="O2901" s="13"/>
      <c r="P2901" s="5">
        <v>26</v>
      </c>
      <c r="Q2901" s="3"/>
    </row>
    <row x14ac:dyDescent="0.25" r="2902" customHeight="1" ht="16.5">
      <c r="A2902" s="5">
        <v>30021</v>
      </c>
      <c r="B2902" s="3" t="s">
        <v>1537</v>
      </c>
      <c r="C2902" s="3" t="s">
        <v>1538</v>
      </c>
      <c r="D2902" s="5">
        <v>18</v>
      </c>
      <c r="E2902" s="3" t="s">
        <v>196</v>
      </c>
      <c r="F2902" s="5">
        <v>7</v>
      </c>
      <c r="G2902" s="5">
        <v>8</v>
      </c>
      <c r="H2902" s="3" t="s">
        <v>5</v>
      </c>
      <c r="I2902" s="3" t="s">
        <v>5</v>
      </c>
      <c r="J2902" s="5">
        <v>3</v>
      </c>
      <c r="K2902" s="3" t="s">
        <v>1539</v>
      </c>
      <c r="L2902" s="48">
        <v>2.1</v>
      </c>
      <c r="M2902" s="5">
        <v>62</v>
      </c>
      <c r="N2902" s="13"/>
      <c r="O2902" s="13"/>
      <c r="P2902" s="5">
        <v>16</v>
      </c>
      <c r="Q2902" s="3"/>
    </row>
    <row x14ac:dyDescent="0.25" r="2903" customHeight="1" ht="16.5">
      <c r="A2903" s="5">
        <v>30075</v>
      </c>
      <c r="B2903" s="3" t="s">
        <v>8465</v>
      </c>
      <c r="C2903" s="3" t="s">
        <v>8466</v>
      </c>
      <c r="D2903" s="5">
        <v>9</v>
      </c>
      <c r="E2903" s="3" t="s">
        <v>120</v>
      </c>
      <c r="F2903" s="5">
        <v>1</v>
      </c>
      <c r="G2903" s="5">
        <v>3</v>
      </c>
      <c r="H2903" s="3" t="s">
        <v>3</v>
      </c>
      <c r="I2903" s="3" t="s">
        <v>5</v>
      </c>
      <c r="J2903" s="5">
        <v>2</v>
      </c>
      <c r="K2903" s="3" t="s">
        <v>8467</v>
      </c>
      <c r="L2903" s="48">
        <v>5.3</v>
      </c>
      <c r="M2903" s="5">
        <v>78</v>
      </c>
      <c r="N2903" s="13"/>
      <c r="O2903" s="13"/>
      <c r="P2903" s="5">
        <v>11</v>
      </c>
      <c r="Q2903" s="3"/>
    </row>
    <row x14ac:dyDescent="0.25" r="2904" customHeight="1" ht="16.5">
      <c r="A2904" s="5">
        <v>30165</v>
      </c>
      <c r="B2904" s="3" t="s">
        <v>8468</v>
      </c>
      <c r="C2904" s="3" t="s">
        <v>8469</v>
      </c>
      <c r="D2904" s="5">
        <v>16</v>
      </c>
      <c r="E2904" s="3" t="s">
        <v>55</v>
      </c>
      <c r="F2904" s="5">
        <v>5</v>
      </c>
      <c r="G2904" s="5">
        <v>5</v>
      </c>
      <c r="H2904" s="3" t="s">
        <v>4</v>
      </c>
      <c r="I2904" s="3" t="s">
        <v>5</v>
      </c>
      <c r="J2904" s="5">
        <v>3</v>
      </c>
      <c r="K2904" s="3" t="s">
        <v>8470</v>
      </c>
      <c r="L2904" s="48">
        <v>3.1</v>
      </c>
      <c r="M2904" s="5">
        <v>66</v>
      </c>
      <c r="N2904" s="13"/>
      <c r="O2904" s="13"/>
      <c r="P2904" s="5">
        <v>21</v>
      </c>
      <c r="Q2904" s="3"/>
    </row>
    <row x14ac:dyDescent="0.25" r="2905" customHeight="1" ht="16.5">
      <c r="A2905" s="5">
        <v>30211</v>
      </c>
      <c r="B2905" s="3" t="s">
        <v>1344</v>
      </c>
      <c r="C2905" s="3" t="s">
        <v>1345</v>
      </c>
      <c r="D2905" s="5">
        <v>15</v>
      </c>
      <c r="E2905" s="3" t="s">
        <v>82</v>
      </c>
      <c r="F2905" s="5">
        <v>23</v>
      </c>
      <c r="G2905" s="5">
        <v>35</v>
      </c>
      <c r="H2905" s="3" t="s">
        <v>5</v>
      </c>
      <c r="I2905" s="3" t="s">
        <v>5</v>
      </c>
      <c r="J2905" s="5">
        <v>2</v>
      </c>
      <c r="K2905" s="3" t="s">
        <v>1346</v>
      </c>
      <c r="L2905" s="48">
        <v>1.9</v>
      </c>
      <c r="M2905" s="5">
        <v>51</v>
      </c>
      <c r="N2905" s="13"/>
      <c r="O2905" s="13"/>
      <c r="P2905" s="5">
        <v>27</v>
      </c>
      <c r="Q2905" s="3"/>
    </row>
    <row x14ac:dyDescent="0.25" r="2906" customHeight="1" ht="16.5">
      <c r="A2906" s="5">
        <v>30300</v>
      </c>
      <c r="B2906" s="3" t="s">
        <v>8471</v>
      </c>
      <c r="C2906" s="3" t="s">
        <v>8472</v>
      </c>
      <c r="D2906" s="5">
        <v>27</v>
      </c>
      <c r="E2906" s="3" t="s">
        <v>2570</v>
      </c>
      <c r="F2906" s="5">
        <v>1</v>
      </c>
      <c r="G2906" s="5">
        <v>52</v>
      </c>
      <c r="H2906" s="3" t="s">
        <v>7</v>
      </c>
      <c r="I2906" s="3" t="s">
        <v>5</v>
      </c>
      <c r="J2906" s="5">
        <v>2</v>
      </c>
      <c r="K2906" s="3" t="s">
        <v>8473</v>
      </c>
      <c r="L2906" s="48">
        <v>0.2</v>
      </c>
      <c r="M2906" s="5">
        <v>11</v>
      </c>
      <c r="N2906" s="13"/>
      <c r="O2906" s="13"/>
      <c r="P2906" s="5">
        <v>5</v>
      </c>
      <c r="Q2906" s="3"/>
    </row>
    <row x14ac:dyDescent="0.25" r="2907" customHeight="1" ht="16.5">
      <c r="A2907" s="5">
        <v>30594</v>
      </c>
      <c r="B2907" s="3" t="s">
        <v>8474</v>
      </c>
      <c r="C2907" s="3" t="s">
        <v>8475</v>
      </c>
      <c r="D2907" s="5">
        <v>18</v>
      </c>
      <c r="E2907" s="3" t="s">
        <v>196</v>
      </c>
      <c r="F2907" s="5">
        <v>2</v>
      </c>
      <c r="G2907" s="5">
        <v>218</v>
      </c>
      <c r="H2907" s="3" t="s">
        <v>5</v>
      </c>
      <c r="I2907" s="3" t="s">
        <v>5</v>
      </c>
      <c r="J2907" s="55"/>
      <c r="K2907" s="3"/>
      <c r="L2907" s="48">
        <v>1.4</v>
      </c>
      <c r="M2907" s="5">
        <v>56</v>
      </c>
      <c r="N2907" s="13"/>
      <c r="O2907" s="13"/>
      <c r="P2907" s="5">
        <v>22</v>
      </c>
      <c r="Q2907" s="3"/>
    </row>
    <row x14ac:dyDescent="0.25" r="2908" customHeight="1" ht="16.5">
      <c r="A2908" s="5">
        <v>30693</v>
      </c>
      <c r="B2908" s="3" t="s">
        <v>1309</v>
      </c>
      <c r="C2908" s="3" t="s">
        <v>1310</v>
      </c>
      <c r="D2908" s="5">
        <v>15</v>
      </c>
      <c r="E2908" s="3" t="s">
        <v>82</v>
      </c>
      <c r="F2908" s="5">
        <v>13</v>
      </c>
      <c r="G2908" s="5">
        <v>12</v>
      </c>
      <c r="H2908" s="3" t="s">
        <v>5</v>
      </c>
      <c r="I2908" s="3" t="s">
        <v>5</v>
      </c>
      <c r="J2908" s="5">
        <v>3</v>
      </c>
      <c r="K2908" s="3" t="s">
        <v>1311</v>
      </c>
      <c r="L2908" s="48">
        <v>2.4</v>
      </c>
      <c r="M2908" s="5">
        <v>52</v>
      </c>
      <c r="N2908" s="48">
        <v>2.095</v>
      </c>
      <c r="O2908" s="48">
        <v>50.6097561</v>
      </c>
      <c r="P2908" s="5">
        <v>20</v>
      </c>
      <c r="Q2908" s="3"/>
    </row>
    <row x14ac:dyDescent="0.25" r="2909" customHeight="1" ht="16.5">
      <c r="A2909" s="5">
        <v>30738</v>
      </c>
      <c r="B2909" s="3" t="s">
        <v>598</v>
      </c>
      <c r="C2909" s="3" t="s">
        <v>599</v>
      </c>
      <c r="D2909" s="5">
        <v>37</v>
      </c>
      <c r="E2909" s="3" t="s">
        <v>446</v>
      </c>
      <c r="F2909" s="5">
        <v>3</v>
      </c>
      <c r="G2909" s="5">
        <v>4</v>
      </c>
      <c r="H2909" s="3" t="s">
        <v>5</v>
      </c>
      <c r="I2909" s="3" t="s">
        <v>5</v>
      </c>
      <c r="J2909" s="5">
        <v>3</v>
      </c>
      <c r="K2909" s="3" t="s">
        <v>600</v>
      </c>
      <c r="L2909" s="48">
        <v>2.2</v>
      </c>
      <c r="M2909" s="5">
        <v>50</v>
      </c>
      <c r="N2909" s="48">
        <v>1.477</v>
      </c>
      <c r="O2909" s="48">
        <v>31.8181818</v>
      </c>
      <c r="P2909" s="5">
        <v>27</v>
      </c>
      <c r="Q2909" s="3"/>
    </row>
    <row x14ac:dyDescent="0.25" r="2910" customHeight="1" ht="16.5">
      <c r="A2910" s="5">
        <v>31292</v>
      </c>
      <c r="B2910" s="3" t="s">
        <v>8476</v>
      </c>
      <c r="C2910" s="3" t="s">
        <v>8477</v>
      </c>
      <c r="D2910" s="5">
        <v>42</v>
      </c>
      <c r="E2910" s="3" t="s">
        <v>982</v>
      </c>
      <c r="F2910" s="5">
        <v>2</v>
      </c>
      <c r="G2910" s="5">
        <v>6</v>
      </c>
      <c r="H2910" s="3" t="s">
        <v>5</v>
      </c>
      <c r="I2910" s="3" t="s">
        <v>5</v>
      </c>
      <c r="J2910" s="5">
        <v>3</v>
      </c>
      <c r="K2910" s="3" t="s">
        <v>8478</v>
      </c>
      <c r="L2910" s="5">
        <v>4</v>
      </c>
      <c r="M2910" s="5">
        <v>52</v>
      </c>
      <c r="N2910" s="48">
        <v>1.83</v>
      </c>
      <c r="O2910" s="48">
        <v>27.2435897</v>
      </c>
      <c r="P2910" s="5">
        <v>24</v>
      </c>
      <c r="Q2910" s="3"/>
    </row>
    <row x14ac:dyDescent="0.25" r="2911" customHeight="1" ht="16.5">
      <c r="A2911" s="5">
        <v>31526</v>
      </c>
      <c r="B2911" s="3" t="s">
        <v>8479</v>
      </c>
      <c r="C2911" s="3" t="s">
        <v>8480</v>
      </c>
      <c r="D2911" s="5">
        <v>15</v>
      </c>
      <c r="E2911" s="3" t="s">
        <v>82</v>
      </c>
      <c r="F2911" s="5">
        <v>4</v>
      </c>
      <c r="G2911" s="5">
        <v>14</v>
      </c>
      <c r="H2911" s="3" t="s">
        <v>5</v>
      </c>
      <c r="I2911" s="3" t="s">
        <v>5</v>
      </c>
      <c r="J2911" s="55"/>
      <c r="K2911" s="3"/>
      <c r="L2911" s="48">
        <v>1.8</v>
      </c>
      <c r="M2911" s="5">
        <v>40</v>
      </c>
      <c r="N2911" s="48">
        <v>2.327</v>
      </c>
      <c r="O2911" s="48">
        <v>52.2058824</v>
      </c>
      <c r="P2911" s="5">
        <v>19</v>
      </c>
      <c r="Q2911" s="3"/>
    </row>
    <row x14ac:dyDescent="0.25" r="2912" customHeight="1" ht="16.5">
      <c r="A2912" s="5">
        <v>31825</v>
      </c>
      <c r="B2912" s="3" t="s">
        <v>8481</v>
      </c>
      <c r="C2912" s="3" t="s">
        <v>8482</v>
      </c>
      <c r="D2912" s="5">
        <v>48</v>
      </c>
      <c r="E2912" s="3" t="s">
        <v>68</v>
      </c>
      <c r="F2912" s="5">
        <v>3</v>
      </c>
      <c r="G2912" s="5">
        <v>24</v>
      </c>
      <c r="H2912" s="3" t="s">
        <v>5</v>
      </c>
      <c r="I2912" s="3" t="s">
        <v>5</v>
      </c>
      <c r="J2912" s="5">
        <v>3</v>
      </c>
      <c r="K2912" s="3" t="s">
        <v>8483</v>
      </c>
      <c r="L2912" s="48">
        <v>3.6</v>
      </c>
      <c r="M2912" s="5">
        <v>55</v>
      </c>
      <c r="N2912" s="48">
        <v>2.499</v>
      </c>
      <c r="O2912" s="48">
        <v>49.6794872</v>
      </c>
      <c r="P2912" s="5">
        <v>26</v>
      </c>
      <c r="Q2912" s="3"/>
    </row>
    <row x14ac:dyDescent="0.25" r="2913" customHeight="1" ht="16.5">
      <c r="A2913" s="5">
        <v>32878</v>
      </c>
      <c r="B2913" s="3" t="s">
        <v>1261</v>
      </c>
      <c r="C2913" s="3" t="s">
        <v>1262</v>
      </c>
      <c r="D2913" s="5">
        <v>22</v>
      </c>
      <c r="E2913" s="3" t="s">
        <v>75</v>
      </c>
      <c r="F2913" s="5">
        <v>2</v>
      </c>
      <c r="G2913" s="5">
        <v>1</v>
      </c>
      <c r="H2913" s="3" t="s">
        <v>5</v>
      </c>
      <c r="I2913" s="3" t="s">
        <v>5</v>
      </c>
      <c r="J2913" s="5">
        <v>3</v>
      </c>
      <c r="K2913" s="3" t="s">
        <v>1263</v>
      </c>
      <c r="L2913" s="13"/>
      <c r="M2913" s="7"/>
      <c r="N2913" s="13"/>
      <c r="O2913" s="13"/>
      <c r="P2913" s="5">
        <v>17</v>
      </c>
      <c r="Q2913" s="3"/>
    </row>
    <row x14ac:dyDescent="0.25" r="2914" customHeight="1" ht="16.5">
      <c r="A2914" s="5">
        <v>33096</v>
      </c>
      <c r="B2914" s="3" t="s">
        <v>8484</v>
      </c>
      <c r="C2914" s="3" t="s">
        <v>8485</v>
      </c>
      <c r="D2914" s="5">
        <v>15</v>
      </c>
      <c r="E2914" s="3" t="s">
        <v>82</v>
      </c>
      <c r="F2914" s="5">
        <v>9</v>
      </c>
      <c r="G2914" s="5">
        <v>21</v>
      </c>
      <c r="H2914" s="3" t="s">
        <v>5</v>
      </c>
      <c r="I2914" s="3" t="s">
        <v>5</v>
      </c>
      <c r="J2914" s="5">
        <v>2</v>
      </c>
      <c r="K2914" s="3" t="s">
        <v>8486</v>
      </c>
      <c r="L2914" s="48">
        <v>4.1</v>
      </c>
      <c r="M2914" s="5">
        <v>52</v>
      </c>
      <c r="N2914" s="48">
        <v>3.105</v>
      </c>
      <c r="O2914" s="48">
        <v>56.2146893</v>
      </c>
      <c r="P2914" s="5">
        <v>25</v>
      </c>
      <c r="Q2914" s="3"/>
    </row>
    <row x14ac:dyDescent="0.25" r="2915" customHeight="1" ht="16.5">
      <c r="A2915" s="5">
        <v>33098</v>
      </c>
      <c r="B2915" s="3" t="s">
        <v>8487</v>
      </c>
      <c r="C2915" s="3" t="s">
        <v>8488</v>
      </c>
      <c r="D2915" s="5">
        <v>27</v>
      </c>
      <c r="E2915" s="3" t="s">
        <v>2570</v>
      </c>
      <c r="F2915" s="5">
        <v>1</v>
      </c>
      <c r="G2915" s="5">
        <v>165</v>
      </c>
      <c r="H2915" s="3" t="s">
        <v>5</v>
      </c>
      <c r="I2915" s="3" t="s">
        <v>5</v>
      </c>
      <c r="J2915" s="55"/>
      <c r="K2915" s="3"/>
      <c r="L2915" s="13"/>
      <c r="M2915" s="7"/>
      <c r="N2915" s="13"/>
      <c r="O2915" s="13"/>
      <c r="P2915" s="5">
        <v>11</v>
      </c>
      <c r="Q2915" s="3"/>
    </row>
    <row x14ac:dyDescent="0.25" r="2916" customHeight="1" ht="16.5">
      <c r="A2916" s="5">
        <v>33408</v>
      </c>
      <c r="B2916" s="3" t="s">
        <v>8489</v>
      </c>
      <c r="C2916" s="3" t="s">
        <v>8490</v>
      </c>
      <c r="D2916" s="5">
        <v>7</v>
      </c>
      <c r="E2916" s="3" t="s">
        <v>1210</v>
      </c>
      <c r="F2916" s="5">
        <v>1</v>
      </c>
      <c r="G2916" s="5">
        <v>23</v>
      </c>
      <c r="H2916" s="3" t="s">
        <v>5</v>
      </c>
      <c r="I2916" s="3" t="s">
        <v>5</v>
      </c>
      <c r="J2916" s="5">
        <v>2</v>
      </c>
      <c r="K2916" s="3" t="s">
        <v>8491</v>
      </c>
      <c r="L2916" s="48">
        <v>1.5</v>
      </c>
      <c r="M2916" s="5">
        <v>50</v>
      </c>
      <c r="N2916" s="48">
        <v>0.731</v>
      </c>
      <c r="O2916" s="48">
        <v>18.1623932</v>
      </c>
      <c r="P2916" s="5">
        <v>18</v>
      </c>
      <c r="Q2916" s="3"/>
    </row>
    <row x14ac:dyDescent="0.25" r="2917" customHeight="1" ht="16.5">
      <c r="A2917" s="5">
        <v>35265</v>
      </c>
      <c r="B2917" s="3" t="s">
        <v>8492</v>
      </c>
      <c r="C2917" s="3" t="s">
        <v>8493</v>
      </c>
      <c r="D2917" s="5">
        <v>5</v>
      </c>
      <c r="E2917" s="3" t="s">
        <v>192</v>
      </c>
      <c r="F2917" s="5">
        <v>1</v>
      </c>
      <c r="G2917" s="5">
        <v>49</v>
      </c>
      <c r="H2917" s="3" t="s">
        <v>5</v>
      </c>
      <c r="I2917" s="3" t="s">
        <v>5</v>
      </c>
      <c r="J2917" s="5">
        <v>2</v>
      </c>
      <c r="K2917" s="3" t="s">
        <v>8494</v>
      </c>
      <c r="L2917" s="48">
        <v>2.5</v>
      </c>
      <c r="M2917" s="5">
        <v>55</v>
      </c>
      <c r="N2917" s="48">
        <v>2.397</v>
      </c>
      <c r="O2917" s="48">
        <v>48.9247312</v>
      </c>
      <c r="P2917" s="5">
        <v>23</v>
      </c>
      <c r="Q2917" s="3"/>
    </row>
    <row x14ac:dyDescent="0.25" r="2918" customHeight="1" ht="16.5">
      <c r="A2918" s="5">
        <v>36233</v>
      </c>
      <c r="B2918" s="3" t="s">
        <v>8495</v>
      </c>
      <c r="C2918" s="3" t="s">
        <v>8496</v>
      </c>
      <c r="D2918" s="5">
        <v>17</v>
      </c>
      <c r="E2918" s="3" t="s">
        <v>311</v>
      </c>
      <c r="F2918" s="5">
        <v>4</v>
      </c>
      <c r="G2918" s="5">
        <v>12</v>
      </c>
      <c r="H2918" s="3" t="s">
        <v>5</v>
      </c>
      <c r="I2918" s="3" t="s">
        <v>5</v>
      </c>
      <c r="J2918" s="55"/>
      <c r="K2918" s="3"/>
      <c r="L2918" s="48">
        <v>2.8</v>
      </c>
      <c r="M2918" s="5">
        <v>60</v>
      </c>
      <c r="N2918" s="48">
        <v>1.447</v>
      </c>
      <c r="O2918" s="48">
        <v>32.5</v>
      </c>
      <c r="P2918" s="5">
        <v>34</v>
      </c>
      <c r="Q2918" s="3"/>
    </row>
    <row x14ac:dyDescent="0.25" r="2919" customHeight="1" ht="16.5">
      <c r="A2919" s="5">
        <v>36542</v>
      </c>
      <c r="B2919" s="3" t="s">
        <v>1774</v>
      </c>
      <c r="C2919" s="3" t="s">
        <v>1775</v>
      </c>
      <c r="D2919" s="5">
        <v>25</v>
      </c>
      <c r="E2919" s="3" t="s">
        <v>1545</v>
      </c>
      <c r="F2919" s="5">
        <v>6</v>
      </c>
      <c r="G2919" s="5">
        <v>6</v>
      </c>
      <c r="H2919" s="3" t="s">
        <v>5</v>
      </c>
      <c r="I2919" s="3" t="s">
        <v>5</v>
      </c>
      <c r="J2919" s="5">
        <v>3</v>
      </c>
      <c r="K2919" s="3" t="s">
        <v>1776</v>
      </c>
      <c r="L2919" s="13"/>
      <c r="M2919" s="7"/>
      <c r="N2919" s="13"/>
      <c r="O2919" s="13"/>
      <c r="P2919" s="5">
        <v>19</v>
      </c>
      <c r="Q2919" s="3"/>
    </row>
    <row x14ac:dyDescent="0.25" r="2920" customHeight="1" ht="16.5">
      <c r="A2920" s="5">
        <v>37215</v>
      </c>
      <c r="B2920" s="3" t="s">
        <v>8497</v>
      </c>
      <c r="C2920" s="3" t="s">
        <v>8498</v>
      </c>
      <c r="D2920" s="5">
        <v>10</v>
      </c>
      <c r="E2920" s="3" t="s">
        <v>1859</v>
      </c>
      <c r="F2920" s="5">
        <v>1</v>
      </c>
      <c r="G2920" s="5">
        <v>14</v>
      </c>
      <c r="H2920" s="3" t="s">
        <v>5</v>
      </c>
      <c r="I2920" s="3" t="s">
        <v>5</v>
      </c>
      <c r="J2920" s="5">
        <v>2</v>
      </c>
      <c r="K2920" s="3" t="s">
        <v>8499</v>
      </c>
      <c r="L2920" s="48">
        <v>1.8</v>
      </c>
      <c r="M2920" s="5">
        <v>60</v>
      </c>
      <c r="N2920" s="48">
        <v>1.022</v>
      </c>
      <c r="O2920" s="48">
        <v>16.4893617</v>
      </c>
      <c r="P2920" s="5">
        <v>17</v>
      </c>
      <c r="Q2920" s="3"/>
    </row>
    <row x14ac:dyDescent="0.25" r="2921" customHeight="1" ht="16.5">
      <c r="A2921" s="5">
        <v>38207</v>
      </c>
      <c r="B2921" s="3" t="s">
        <v>8500</v>
      </c>
      <c r="C2921" s="3" t="s">
        <v>8501</v>
      </c>
      <c r="D2921" s="5">
        <v>16</v>
      </c>
      <c r="E2921" s="3" t="s">
        <v>55</v>
      </c>
      <c r="F2921" s="5">
        <v>5</v>
      </c>
      <c r="G2921" s="5">
        <v>5</v>
      </c>
      <c r="H2921" s="3" t="s">
        <v>5</v>
      </c>
      <c r="I2921" s="3" t="s">
        <v>5</v>
      </c>
      <c r="J2921" s="5">
        <v>2</v>
      </c>
      <c r="K2921" s="3" t="s">
        <v>8502</v>
      </c>
      <c r="L2921" s="48">
        <v>3.8</v>
      </c>
      <c r="M2921" s="5">
        <v>58</v>
      </c>
      <c r="N2921" s="48">
        <v>0.705</v>
      </c>
      <c r="O2921" s="48">
        <v>2.8409091</v>
      </c>
      <c r="P2921" s="5">
        <v>24</v>
      </c>
      <c r="Q2921" s="3"/>
    </row>
    <row x14ac:dyDescent="0.25" r="2922" customHeight="1" ht="16.5">
      <c r="A2922" s="5">
        <v>39358</v>
      </c>
      <c r="B2922" s="3" t="s">
        <v>8503</v>
      </c>
      <c r="C2922" s="3" t="s">
        <v>8504</v>
      </c>
      <c r="D2922" s="5">
        <v>24</v>
      </c>
      <c r="E2922" s="3" t="s">
        <v>281</v>
      </c>
      <c r="F2922" s="5">
        <v>25</v>
      </c>
      <c r="G2922" s="5">
        <v>1342</v>
      </c>
      <c r="H2922" s="3" t="s">
        <v>6</v>
      </c>
      <c r="I2922" s="3" t="s">
        <v>5</v>
      </c>
      <c r="J2922" s="55"/>
      <c r="K2922" s="3"/>
      <c r="L2922" s="48">
        <v>0.7</v>
      </c>
      <c r="M2922" s="5">
        <v>40</v>
      </c>
      <c r="N2922" s="48">
        <v>0.44</v>
      </c>
      <c r="O2922" s="48">
        <v>17.9577465</v>
      </c>
      <c r="P2922" s="5">
        <v>14</v>
      </c>
      <c r="Q2922" s="3"/>
    </row>
    <row x14ac:dyDescent="0.25" r="2923" customHeight="1" ht="16.5">
      <c r="A2923" s="5">
        <v>49117</v>
      </c>
      <c r="B2923" s="3" t="s">
        <v>8505</v>
      </c>
      <c r="C2923" s="3" t="s">
        <v>8506</v>
      </c>
      <c r="D2923" s="5">
        <v>8</v>
      </c>
      <c r="E2923" s="3" t="s">
        <v>64</v>
      </c>
      <c r="F2923" s="5">
        <v>1</v>
      </c>
      <c r="G2923" s="5">
        <v>1</v>
      </c>
      <c r="H2923" s="3" t="s">
        <v>5</v>
      </c>
      <c r="I2923" s="3" t="s">
        <v>5</v>
      </c>
      <c r="J2923" s="55"/>
      <c r="K2923" s="3"/>
      <c r="L2923" s="48">
        <v>4.1</v>
      </c>
      <c r="M2923" s="5">
        <v>49</v>
      </c>
      <c r="N2923" s="48">
        <v>3.167</v>
      </c>
      <c r="O2923" s="5">
        <v>50</v>
      </c>
      <c r="P2923" s="7"/>
      <c r="Q2923" s="3"/>
    </row>
    <row x14ac:dyDescent="0.25" r="2924" customHeight="1" ht="16.5">
      <c r="A2924" s="5">
        <v>50734</v>
      </c>
      <c r="B2924" s="3" t="s">
        <v>8507</v>
      </c>
      <c r="C2924" s="3" t="s">
        <v>8508</v>
      </c>
      <c r="D2924" s="5">
        <v>42</v>
      </c>
      <c r="E2924" s="3" t="s">
        <v>982</v>
      </c>
      <c r="F2924" s="5">
        <v>2</v>
      </c>
      <c r="G2924" s="5">
        <v>268</v>
      </c>
      <c r="H2924" s="3" t="s">
        <v>5</v>
      </c>
      <c r="I2924" s="3" t="s">
        <v>5</v>
      </c>
      <c r="J2924" s="55"/>
      <c r="K2924" s="3"/>
      <c r="L2924" s="5">
        <v>2</v>
      </c>
      <c r="M2924" s="5">
        <v>60</v>
      </c>
      <c r="N2924" s="13"/>
      <c r="O2924" s="13"/>
      <c r="P2924" s="5">
        <v>15</v>
      </c>
      <c r="Q2924" s="3"/>
    </row>
    <row x14ac:dyDescent="0.25" r="2925" customHeight="1" ht="16.5">
      <c r="A2925" s="5">
        <v>54671</v>
      </c>
      <c r="B2925" s="3" t="s">
        <v>8509</v>
      </c>
      <c r="C2925" s="3" t="s">
        <v>8510</v>
      </c>
      <c r="D2925" s="5">
        <v>6</v>
      </c>
      <c r="E2925" s="3" t="s">
        <v>56</v>
      </c>
      <c r="F2925" s="5">
        <v>1</v>
      </c>
      <c r="G2925" s="5">
        <v>1</v>
      </c>
      <c r="H2925" s="3" t="s">
        <v>5</v>
      </c>
      <c r="I2925" s="3" t="s">
        <v>5</v>
      </c>
      <c r="J2925" s="55"/>
      <c r="K2925" s="3"/>
      <c r="L2925" s="5">
        <v>4</v>
      </c>
      <c r="M2925" s="5">
        <v>56</v>
      </c>
      <c r="N2925" s="48">
        <v>3.351</v>
      </c>
      <c r="O2925" s="48">
        <v>61.299435</v>
      </c>
      <c r="P2925" s="5">
        <v>25</v>
      </c>
      <c r="Q2925" s="3"/>
    </row>
    <row x14ac:dyDescent="0.25" r="2926" customHeight="1" ht="16.5">
      <c r="A2926" s="5">
        <v>54931</v>
      </c>
      <c r="B2926" s="3" t="s">
        <v>8511</v>
      </c>
      <c r="C2926" s="3" t="s">
        <v>8512</v>
      </c>
      <c r="D2926" s="5">
        <v>4</v>
      </c>
      <c r="E2926" s="3" t="s">
        <v>243</v>
      </c>
      <c r="F2926" s="5">
        <v>7</v>
      </c>
      <c r="G2926" s="5">
        <v>34</v>
      </c>
      <c r="H2926" s="3" t="s">
        <v>5</v>
      </c>
      <c r="I2926" s="3" t="s">
        <v>5</v>
      </c>
      <c r="J2926" s="5">
        <v>3</v>
      </c>
      <c r="K2926" s="3" t="s">
        <v>8513</v>
      </c>
      <c r="L2926" s="48">
        <v>4.1</v>
      </c>
      <c r="M2926" s="5">
        <v>58</v>
      </c>
      <c r="N2926" s="48">
        <v>2.527</v>
      </c>
      <c r="O2926" s="48">
        <v>43.8888889</v>
      </c>
      <c r="P2926" s="5">
        <v>39</v>
      </c>
      <c r="Q2926" s="3"/>
    </row>
    <row x14ac:dyDescent="0.25" r="2927" customHeight="1" ht="16.5">
      <c r="A2927" s="5">
        <v>54936</v>
      </c>
      <c r="B2927" s="3" t="s">
        <v>8514</v>
      </c>
      <c r="C2927" s="3" t="s">
        <v>8515</v>
      </c>
      <c r="D2927" s="5">
        <v>6</v>
      </c>
      <c r="E2927" s="3" t="s">
        <v>56</v>
      </c>
      <c r="F2927" s="5">
        <v>1</v>
      </c>
      <c r="G2927" s="5">
        <v>1</v>
      </c>
      <c r="H2927" s="3" t="s">
        <v>5</v>
      </c>
      <c r="I2927" s="3" t="s">
        <v>5</v>
      </c>
      <c r="J2927" s="5">
        <v>2</v>
      </c>
      <c r="K2927" s="3" t="s">
        <v>8516</v>
      </c>
      <c r="L2927" s="13"/>
      <c r="M2927" s="7"/>
      <c r="N2927" s="13"/>
      <c r="O2927" s="13"/>
      <c r="P2927" s="5">
        <v>26</v>
      </c>
      <c r="Q2927" s="3"/>
    </row>
    <row x14ac:dyDescent="0.25" r="2928" customHeight="1" ht="16.5">
      <c r="A2928" s="5">
        <v>54952</v>
      </c>
      <c r="B2928" s="3" t="s">
        <v>8517</v>
      </c>
      <c r="C2928" s="3" t="s">
        <v>8518</v>
      </c>
      <c r="D2928" s="5">
        <v>16</v>
      </c>
      <c r="E2928" s="3" t="s">
        <v>55</v>
      </c>
      <c r="F2928" s="5">
        <v>3</v>
      </c>
      <c r="G2928" s="5">
        <v>3</v>
      </c>
      <c r="H2928" s="3" t="s">
        <v>5</v>
      </c>
      <c r="I2928" s="3" t="s">
        <v>5</v>
      </c>
      <c r="J2928" s="55"/>
      <c r="K2928" s="3"/>
      <c r="L2928" s="48">
        <v>2.4</v>
      </c>
      <c r="M2928" s="5">
        <v>57</v>
      </c>
      <c r="N2928" s="13"/>
      <c r="O2928" s="13"/>
      <c r="P2928" s="5">
        <v>16</v>
      </c>
      <c r="Q2928" s="3"/>
    </row>
    <row x14ac:dyDescent="0.25" r="2929" customHeight="1" ht="16.5">
      <c r="A2929" s="5">
        <v>55163</v>
      </c>
      <c r="B2929" s="3" t="s">
        <v>8519</v>
      </c>
      <c r="C2929" s="3" t="s">
        <v>8520</v>
      </c>
      <c r="D2929" s="5">
        <v>27</v>
      </c>
      <c r="E2929" s="3" t="s">
        <v>2570</v>
      </c>
      <c r="F2929" s="5">
        <v>1</v>
      </c>
      <c r="G2929" s="5">
        <v>80</v>
      </c>
      <c r="H2929" s="3" t="s">
        <v>5</v>
      </c>
      <c r="I2929" s="3" t="s">
        <v>5</v>
      </c>
      <c r="J2929" s="5">
        <v>2</v>
      </c>
      <c r="K2929" s="3" t="s">
        <v>8521</v>
      </c>
      <c r="L2929" s="13"/>
      <c r="M2929" s="7"/>
      <c r="N2929" s="13"/>
      <c r="O2929" s="13"/>
      <c r="P2929" s="5">
        <v>10</v>
      </c>
      <c r="Q2929" s="3"/>
    </row>
    <row x14ac:dyDescent="0.25" r="2930" customHeight="1" ht="16.5">
      <c r="A2930" s="5">
        <v>88475</v>
      </c>
      <c r="B2930" s="3" t="s">
        <v>8522</v>
      </c>
      <c r="C2930" s="3" t="s">
        <v>8523</v>
      </c>
      <c r="D2930" s="5">
        <v>19</v>
      </c>
      <c r="E2930" s="3" t="s">
        <v>116</v>
      </c>
      <c r="F2930" s="5">
        <v>1</v>
      </c>
      <c r="G2930" s="5">
        <v>2</v>
      </c>
      <c r="H2930" s="3" t="s">
        <v>5</v>
      </c>
      <c r="I2930" s="3" t="s">
        <v>5</v>
      </c>
      <c r="J2930" s="5">
        <v>2</v>
      </c>
      <c r="K2930" s="3" t="s">
        <v>8524</v>
      </c>
      <c r="L2930" s="48">
        <v>1.2</v>
      </c>
      <c r="M2930" s="5">
        <v>55</v>
      </c>
      <c r="N2930" s="48">
        <v>0.719</v>
      </c>
      <c r="O2930" s="48">
        <v>17.7419355</v>
      </c>
      <c r="P2930" s="5">
        <v>14</v>
      </c>
      <c r="Q2930" s="3"/>
    </row>
    <row x14ac:dyDescent="0.25" r="2931" customHeight="1" ht="16.5">
      <c r="A2931" s="5">
        <v>88580</v>
      </c>
      <c r="B2931" s="3" t="s">
        <v>8525</v>
      </c>
      <c r="C2931" s="3" t="s">
        <v>8526</v>
      </c>
      <c r="D2931" s="5">
        <v>15</v>
      </c>
      <c r="E2931" s="3" t="s">
        <v>82</v>
      </c>
      <c r="F2931" s="5">
        <v>1</v>
      </c>
      <c r="G2931" s="5">
        <v>11</v>
      </c>
      <c r="H2931" s="3" t="s">
        <v>5</v>
      </c>
      <c r="I2931" s="3" t="s">
        <v>5</v>
      </c>
      <c r="J2931" s="5">
        <v>2</v>
      </c>
      <c r="K2931" s="3" t="s">
        <v>8527</v>
      </c>
      <c r="L2931" s="48">
        <v>4.4</v>
      </c>
      <c r="M2931" s="5">
        <v>59</v>
      </c>
      <c r="N2931" s="48">
        <v>2.737</v>
      </c>
      <c r="O2931" s="48">
        <v>35.8606557</v>
      </c>
      <c r="P2931" s="5">
        <v>34</v>
      </c>
      <c r="Q2931" s="3"/>
    </row>
    <row x14ac:dyDescent="0.25" r="2932" customHeight="1" ht="16.5">
      <c r="A2932" s="5">
        <v>89029</v>
      </c>
      <c r="B2932" s="3" t="s">
        <v>8528</v>
      </c>
      <c r="C2932" s="3" t="s">
        <v>8529</v>
      </c>
      <c r="D2932" s="5">
        <v>18</v>
      </c>
      <c r="E2932" s="3" t="s">
        <v>196</v>
      </c>
      <c r="F2932" s="5">
        <v>1</v>
      </c>
      <c r="G2932" s="5">
        <v>57</v>
      </c>
      <c r="H2932" s="3" t="s">
        <v>5</v>
      </c>
      <c r="I2932" s="3" t="s">
        <v>5</v>
      </c>
      <c r="J2932" s="55"/>
      <c r="K2932" s="3"/>
      <c r="L2932" s="48">
        <v>1.8</v>
      </c>
      <c r="M2932" s="5">
        <v>50</v>
      </c>
      <c r="N2932" s="13"/>
      <c r="O2932" s="13"/>
      <c r="P2932" s="5">
        <v>21</v>
      </c>
      <c r="Q2932" s="3"/>
    </row>
    <row x14ac:dyDescent="0.25" r="2933" customHeight="1" ht="16.5">
      <c r="A2933" s="5">
        <v>90085</v>
      </c>
      <c r="B2933" s="3" t="s">
        <v>8530</v>
      </c>
      <c r="C2933" s="3" t="s">
        <v>8531</v>
      </c>
      <c r="D2933" s="5">
        <v>22</v>
      </c>
      <c r="E2933" s="3" t="s">
        <v>75</v>
      </c>
      <c r="F2933" s="5">
        <v>4</v>
      </c>
      <c r="G2933" s="5">
        <v>26</v>
      </c>
      <c r="H2933" s="3" t="s">
        <v>4</v>
      </c>
      <c r="I2933" s="3" t="s">
        <v>5</v>
      </c>
      <c r="J2933" s="5">
        <v>2</v>
      </c>
      <c r="K2933" s="3" t="s">
        <v>8532</v>
      </c>
      <c r="L2933" s="48">
        <v>2.5</v>
      </c>
      <c r="M2933" s="5">
        <v>60</v>
      </c>
      <c r="N2933" s="48">
        <v>1.494</v>
      </c>
      <c r="O2933" s="48">
        <v>27.7202073</v>
      </c>
      <c r="P2933" s="5">
        <v>22</v>
      </c>
      <c r="Q2933" s="3"/>
    </row>
    <row x14ac:dyDescent="0.25" r="2934" customHeight="1" ht="16.5">
      <c r="A2934" s="5">
        <v>90809</v>
      </c>
      <c r="B2934" s="3" t="s">
        <v>8533</v>
      </c>
      <c r="C2934" s="3" t="s">
        <v>8534</v>
      </c>
      <c r="D2934" s="5">
        <v>15</v>
      </c>
      <c r="E2934" s="3" t="s">
        <v>82</v>
      </c>
      <c r="F2934" s="5">
        <v>1</v>
      </c>
      <c r="G2934" s="5">
        <v>5</v>
      </c>
      <c r="H2934" s="3" t="s">
        <v>3</v>
      </c>
      <c r="I2934" s="3" t="s">
        <v>5</v>
      </c>
      <c r="J2934" s="55"/>
      <c r="K2934" s="3"/>
      <c r="L2934" s="48">
        <v>2.7</v>
      </c>
      <c r="M2934" s="5">
        <v>84</v>
      </c>
      <c r="N2934" s="48">
        <v>1.638</v>
      </c>
      <c r="O2934" s="48">
        <v>27.9411765</v>
      </c>
      <c r="P2934" s="5">
        <v>26</v>
      </c>
      <c r="Q2934" s="3"/>
    </row>
    <row x14ac:dyDescent="0.25" r="2935" customHeight="1" ht="16.5">
      <c r="A2935" s="5">
        <v>91045</v>
      </c>
      <c r="B2935" s="3" t="s">
        <v>8535</v>
      </c>
      <c r="C2935" s="3" t="s">
        <v>8536</v>
      </c>
      <c r="D2935" s="5">
        <v>15</v>
      </c>
      <c r="E2935" s="3" t="s">
        <v>82</v>
      </c>
      <c r="F2935" s="5">
        <v>20</v>
      </c>
      <c r="G2935" s="5">
        <v>82</v>
      </c>
      <c r="H2935" s="3" t="s">
        <v>4</v>
      </c>
      <c r="I2935" s="3" t="s">
        <v>5</v>
      </c>
      <c r="J2935" s="5">
        <v>3</v>
      </c>
      <c r="K2935" s="3" t="s">
        <v>8537</v>
      </c>
      <c r="L2935" s="48">
        <v>3.5</v>
      </c>
      <c r="M2935" s="5">
        <v>46</v>
      </c>
      <c r="N2935" s="48">
        <v>4.848</v>
      </c>
      <c r="O2935" s="48">
        <v>71.9262295</v>
      </c>
      <c r="P2935" s="5">
        <v>68</v>
      </c>
      <c r="Q2935" s="3"/>
    </row>
    <row x14ac:dyDescent="0.25" r="2936" customHeight="1" ht="16.5">
      <c r="A2936" s="5">
        <v>91090</v>
      </c>
      <c r="B2936" s="3" t="s">
        <v>996</v>
      </c>
      <c r="C2936" s="3" t="s">
        <v>997</v>
      </c>
      <c r="D2936" s="5">
        <v>15</v>
      </c>
      <c r="E2936" s="3" t="s">
        <v>82</v>
      </c>
      <c r="F2936" s="5">
        <v>4</v>
      </c>
      <c r="G2936" s="5">
        <v>5</v>
      </c>
      <c r="H2936" s="3" t="s">
        <v>5</v>
      </c>
      <c r="I2936" s="3" t="s">
        <v>5</v>
      </c>
      <c r="J2936" s="5">
        <v>2</v>
      </c>
      <c r="K2936" s="3" t="s">
        <v>998</v>
      </c>
      <c r="L2936" s="48">
        <v>2.8</v>
      </c>
      <c r="M2936" s="5">
        <v>50</v>
      </c>
      <c r="N2936" s="13"/>
      <c r="O2936" s="13"/>
      <c r="P2936" s="7"/>
      <c r="Q2936" s="3"/>
    </row>
    <row x14ac:dyDescent="0.25" r="2937" customHeight="1" ht="16.5">
      <c r="A2937" s="5">
        <v>91184</v>
      </c>
      <c r="B2937" s="3" t="s">
        <v>8538</v>
      </c>
      <c r="C2937" s="3" t="s">
        <v>8539</v>
      </c>
      <c r="D2937" s="5">
        <v>25</v>
      </c>
      <c r="E2937" s="3" t="s">
        <v>1545</v>
      </c>
      <c r="F2937" s="5">
        <v>3</v>
      </c>
      <c r="G2937" s="5">
        <v>9</v>
      </c>
      <c r="H2937" s="3" t="s">
        <v>5</v>
      </c>
      <c r="I2937" s="3" t="s">
        <v>5</v>
      </c>
      <c r="J2937" s="5">
        <v>3</v>
      </c>
      <c r="K2937" s="3" t="s">
        <v>8540</v>
      </c>
      <c r="L2937" s="48">
        <v>2.1</v>
      </c>
      <c r="M2937" s="5">
        <v>54</v>
      </c>
      <c r="N2937" s="48">
        <v>1.797</v>
      </c>
      <c r="O2937" s="48">
        <v>42.0863309</v>
      </c>
      <c r="P2937" s="5">
        <v>31</v>
      </c>
      <c r="Q2937" s="3"/>
    </row>
    <row x14ac:dyDescent="0.25" r="2938" customHeight="1" ht="16.5">
      <c r="A2938" s="5">
        <v>91420</v>
      </c>
      <c r="B2938" s="3" t="s">
        <v>8541</v>
      </c>
      <c r="C2938" s="3" t="s">
        <v>8542</v>
      </c>
      <c r="D2938" s="5">
        <v>27</v>
      </c>
      <c r="E2938" s="3" t="s">
        <v>2570</v>
      </c>
      <c r="F2938" s="5">
        <v>1</v>
      </c>
      <c r="G2938" s="5">
        <v>71</v>
      </c>
      <c r="H2938" s="3" t="s">
        <v>5</v>
      </c>
      <c r="I2938" s="3" t="s">
        <v>5</v>
      </c>
      <c r="J2938" s="55"/>
      <c r="K2938" s="3"/>
      <c r="L2938" s="13"/>
      <c r="M2938" s="7"/>
      <c r="N2938" s="13"/>
      <c r="O2938" s="13"/>
      <c r="P2938" s="5">
        <v>9</v>
      </c>
      <c r="Q2938" s="3"/>
    </row>
    <row x14ac:dyDescent="0.25" r="2939" customHeight="1" ht="16.5">
      <c r="A2939" s="5">
        <v>91589</v>
      </c>
      <c r="B2939" s="3" t="s">
        <v>8543</v>
      </c>
      <c r="C2939" s="3" t="s">
        <v>8544</v>
      </c>
      <c r="D2939" s="5">
        <v>16</v>
      </c>
      <c r="E2939" s="3" t="s">
        <v>55</v>
      </c>
      <c r="F2939" s="5">
        <v>19</v>
      </c>
      <c r="G2939" s="5">
        <v>19</v>
      </c>
      <c r="H2939" s="3" t="s">
        <v>5</v>
      </c>
      <c r="I2939" s="3" t="s">
        <v>5</v>
      </c>
      <c r="J2939" s="5">
        <v>3</v>
      </c>
      <c r="K2939" s="3" t="s">
        <v>8545</v>
      </c>
      <c r="L2939" s="48">
        <v>3.7</v>
      </c>
      <c r="M2939" s="5">
        <v>58</v>
      </c>
      <c r="N2939" s="13"/>
      <c r="O2939" s="13"/>
      <c r="P2939" s="5">
        <v>43</v>
      </c>
      <c r="Q2939" s="3"/>
    </row>
    <row x14ac:dyDescent="0.25" r="2940" customHeight="1" ht="16.5">
      <c r="A2940" s="5">
        <v>91810</v>
      </c>
      <c r="B2940" s="3" t="s">
        <v>8546</v>
      </c>
      <c r="C2940" s="3" t="s">
        <v>8547</v>
      </c>
      <c r="D2940" s="5">
        <v>27</v>
      </c>
      <c r="E2940" s="3" t="s">
        <v>2570</v>
      </c>
      <c r="F2940" s="5">
        <v>1</v>
      </c>
      <c r="G2940" s="5">
        <v>325</v>
      </c>
      <c r="H2940" s="3" t="s">
        <v>5</v>
      </c>
      <c r="I2940" s="3" t="s">
        <v>5</v>
      </c>
      <c r="J2940" s="55"/>
      <c r="K2940" s="3"/>
      <c r="L2940" s="13"/>
      <c r="M2940" s="7"/>
      <c r="N2940" s="13"/>
      <c r="O2940" s="13"/>
      <c r="P2940" s="5">
        <v>9</v>
      </c>
      <c r="Q2940" s="3"/>
    </row>
    <row x14ac:dyDescent="0.25" r="2941" customHeight="1" ht="16.5">
      <c r="A2941" s="5">
        <v>91995</v>
      </c>
      <c r="B2941" s="3" t="s">
        <v>8548</v>
      </c>
      <c r="C2941" s="3" t="s">
        <v>8549</v>
      </c>
      <c r="D2941" s="5">
        <v>22</v>
      </c>
      <c r="E2941" s="3" t="s">
        <v>75</v>
      </c>
      <c r="F2941" s="5">
        <v>7</v>
      </c>
      <c r="G2941" s="5">
        <v>22</v>
      </c>
      <c r="H2941" s="3" t="s">
        <v>4</v>
      </c>
      <c r="I2941" s="3" t="s">
        <v>5</v>
      </c>
      <c r="J2941" s="5">
        <v>3</v>
      </c>
      <c r="K2941" s="3" t="s">
        <v>8550</v>
      </c>
      <c r="L2941" s="48">
        <v>3.5</v>
      </c>
      <c r="M2941" s="5">
        <v>74</v>
      </c>
      <c r="N2941" s="48">
        <v>2.42</v>
      </c>
      <c r="O2941" s="48">
        <v>76.0869565</v>
      </c>
      <c r="P2941" s="5">
        <v>22</v>
      </c>
      <c r="Q2941" s="3"/>
    </row>
    <row x14ac:dyDescent="0.25" r="2942" customHeight="1" ht="16.5">
      <c r="A2942" s="5">
        <v>92493</v>
      </c>
      <c r="B2942" s="3" t="s">
        <v>947</v>
      </c>
      <c r="C2942" s="3" t="s">
        <v>948</v>
      </c>
      <c r="D2942" s="5">
        <v>8</v>
      </c>
      <c r="E2942" s="3" t="s">
        <v>64</v>
      </c>
      <c r="F2942" s="5">
        <v>23</v>
      </c>
      <c r="G2942" s="5">
        <v>36</v>
      </c>
      <c r="H2942" s="3" t="s">
        <v>5</v>
      </c>
      <c r="I2942" s="3" t="s">
        <v>5</v>
      </c>
      <c r="J2942" s="5">
        <v>3</v>
      </c>
      <c r="K2942" s="3" t="s">
        <v>949</v>
      </c>
      <c r="L2942" s="13"/>
      <c r="M2942" s="7"/>
      <c r="N2942" s="48">
        <v>3.869</v>
      </c>
      <c r="O2942" s="48">
        <v>56.8965517</v>
      </c>
      <c r="P2942" s="5">
        <v>49</v>
      </c>
      <c r="Q2942" s="3"/>
    </row>
    <row x14ac:dyDescent="0.25" r="2943" customHeight="1" ht="16.5">
      <c r="A2943" s="5">
        <v>92919</v>
      </c>
      <c r="B2943" s="3" t="s">
        <v>8551</v>
      </c>
      <c r="C2943" s="3" t="s">
        <v>8552</v>
      </c>
      <c r="D2943" s="5">
        <v>16</v>
      </c>
      <c r="E2943" s="3" t="s">
        <v>55</v>
      </c>
      <c r="F2943" s="5">
        <v>1</v>
      </c>
      <c r="G2943" s="5">
        <v>1</v>
      </c>
      <c r="H2943" s="3" t="s">
        <v>5</v>
      </c>
      <c r="I2943" s="3" t="s">
        <v>5</v>
      </c>
      <c r="J2943" s="55"/>
      <c r="K2943" s="3"/>
      <c r="L2943" s="48">
        <v>2.5</v>
      </c>
      <c r="M2943" s="5">
        <v>55</v>
      </c>
      <c r="N2943" s="13"/>
      <c r="O2943" s="13"/>
      <c r="P2943" s="5">
        <v>15</v>
      </c>
      <c r="Q2943" s="3"/>
    </row>
    <row x14ac:dyDescent="0.25" r="2944" customHeight="1" ht="16.5">
      <c r="A2944" s="5">
        <v>93352</v>
      </c>
      <c r="B2944" s="3" t="s">
        <v>8553</v>
      </c>
      <c r="C2944" s="3" t="s">
        <v>8554</v>
      </c>
      <c r="D2944" s="5">
        <v>4</v>
      </c>
      <c r="E2944" s="3" t="s">
        <v>243</v>
      </c>
      <c r="F2944" s="5">
        <v>5</v>
      </c>
      <c r="G2944" s="5">
        <v>7</v>
      </c>
      <c r="H2944" s="3" t="s">
        <v>5</v>
      </c>
      <c r="I2944" s="3" t="s">
        <v>5</v>
      </c>
      <c r="J2944" s="5">
        <v>3</v>
      </c>
      <c r="K2944" s="3" t="s">
        <v>8555</v>
      </c>
      <c r="L2944" s="48">
        <v>4.4</v>
      </c>
      <c r="M2944" s="5">
        <v>55</v>
      </c>
      <c r="N2944" s="13"/>
      <c r="O2944" s="13"/>
      <c r="P2944" s="5">
        <v>26</v>
      </c>
      <c r="Q2944" s="3"/>
    </row>
    <row x14ac:dyDescent="0.25" r="2945" customHeight="1" ht="16.5">
      <c r="A2945" s="5">
        <v>93413</v>
      </c>
      <c r="B2945" s="3" t="s">
        <v>8556</v>
      </c>
      <c r="C2945" s="3" t="s">
        <v>8557</v>
      </c>
      <c r="D2945" s="5">
        <v>4</v>
      </c>
      <c r="E2945" s="3" t="s">
        <v>243</v>
      </c>
      <c r="F2945" s="5">
        <v>1</v>
      </c>
      <c r="G2945" s="5">
        <v>5</v>
      </c>
      <c r="H2945" s="3" t="s">
        <v>5</v>
      </c>
      <c r="I2945" s="3" t="s">
        <v>5</v>
      </c>
      <c r="J2945" s="5">
        <v>2</v>
      </c>
      <c r="K2945" s="3" t="s">
        <v>8558</v>
      </c>
      <c r="L2945" s="48">
        <v>3.2</v>
      </c>
      <c r="M2945" s="5">
        <v>62</v>
      </c>
      <c r="N2945" s="48">
        <v>2.37</v>
      </c>
      <c r="O2945" s="48">
        <v>49.4350282</v>
      </c>
      <c r="P2945" s="5">
        <v>24</v>
      </c>
      <c r="Q2945" s="3"/>
    </row>
    <row x14ac:dyDescent="0.25" r="2946" customHeight="1" ht="16.5">
      <c r="A2946" s="5">
        <v>93585</v>
      </c>
      <c r="B2946" s="3" t="s">
        <v>1455</v>
      </c>
      <c r="C2946" s="3" t="s">
        <v>1456</v>
      </c>
      <c r="D2946" s="5">
        <v>15</v>
      </c>
      <c r="E2946" s="3" t="s">
        <v>82</v>
      </c>
      <c r="F2946" s="5">
        <v>72</v>
      </c>
      <c r="G2946" s="5">
        <v>84</v>
      </c>
      <c r="H2946" s="3" t="s">
        <v>5</v>
      </c>
      <c r="I2946" s="3" t="s">
        <v>5</v>
      </c>
      <c r="J2946" s="5">
        <v>2</v>
      </c>
      <c r="K2946" s="3" t="s">
        <v>1457</v>
      </c>
      <c r="L2946" s="48">
        <v>3.1</v>
      </c>
      <c r="M2946" s="5">
        <v>48</v>
      </c>
      <c r="N2946" s="48">
        <v>2.889</v>
      </c>
      <c r="O2946" s="48">
        <v>55.1470588</v>
      </c>
      <c r="P2946" s="5">
        <v>52</v>
      </c>
      <c r="Q2946" s="3"/>
    </row>
    <row x14ac:dyDescent="0.25" r="2947" customHeight="1" ht="16.5">
      <c r="A2947" s="5">
        <v>94485</v>
      </c>
      <c r="B2947" s="3" t="s">
        <v>8559</v>
      </c>
      <c r="C2947" s="3" t="s">
        <v>8560</v>
      </c>
      <c r="D2947" s="5">
        <v>21</v>
      </c>
      <c r="E2947" s="3" t="s">
        <v>60</v>
      </c>
      <c r="F2947" s="5">
        <v>1</v>
      </c>
      <c r="G2947" s="5">
        <v>1</v>
      </c>
      <c r="H2947" s="3" t="s">
        <v>5</v>
      </c>
      <c r="I2947" s="3" t="s">
        <v>5</v>
      </c>
      <c r="J2947" s="55"/>
      <c r="K2947" s="3"/>
      <c r="L2947" s="48">
        <v>1.8</v>
      </c>
      <c r="M2947" s="5">
        <v>56</v>
      </c>
      <c r="N2947" s="48">
        <v>0.714</v>
      </c>
      <c r="O2947" s="48">
        <v>5.952381</v>
      </c>
      <c r="P2947" s="5">
        <v>12</v>
      </c>
      <c r="Q2947" s="3"/>
    </row>
    <row x14ac:dyDescent="0.25" r="2948" customHeight="1" ht="16.5">
      <c r="A2948" s="5">
        <v>94678</v>
      </c>
      <c r="B2948" s="3" t="s">
        <v>8561</v>
      </c>
      <c r="C2948" s="3" t="s">
        <v>8562</v>
      </c>
      <c r="D2948" s="5">
        <v>15</v>
      </c>
      <c r="E2948" s="3" t="s">
        <v>82</v>
      </c>
      <c r="F2948" s="5">
        <v>2</v>
      </c>
      <c r="G2948" s="5">
        <v>2</v>
      </c>
      <c r="H2948" s="3" t="s">
        <v>5</v>
      </c>
      <c r="I2948" s="3" t="s">
        <v>5</v>
      </c>
      <c r="J2948" s="55"/>
      <c r="K2948" s="3"/>
      <c r="L2948" s="48">
        <v>3.1</v>
      </c>
      <c r="M2948" s="5">
        <v>58</v>
      </c>
      <c r="N2948" s="13"/>
      <c r="O2948" s="13"/>
      <c r="P2948" s="7"/>
      <c r="Q2948" s="3"/>
    </row>
    <row x14ac:dyDescent="0.25" r="2949" customHeight="1" ht="16.5">
      <c r="A2949" s="5">
        <v>94684</v>
      </c>
      <c r="B2949" s="3" t="s">
        <v>8563</v>
      </c>
      <c r="C2949" s="3" t="s">
        <v>8564</v>
      </c>
      <c r="D2949" s="5">
        <v>7</v>
      </c>
      <c r="E2949" s="3" t="s">
        <v>1210</v>
      </c>
      <c r="F2949" s="5">
        <v>1</v>
      </c>
      <c r="G2949" s="5">
        <v>2</v>
      </c>
      <c r="H2949" s="3" t="s">
        <v>5</v>
      </c>
      <c r="I2949" s="3" t="s">
        <v>5</v>
      </c>
      <c r="J2949" s="5">
        <v>3</v>
      </c>
      <c r="K2949" s="3" t="s">
        <v>8565</v>
      </c>
      <c r="L2949" s="48">
        <v>1.6</v>
      </c>
      <c r="M2949" s="5">
        <v>53</v>
      </c>
      <c r="N2949" s="48">
        <v>0.974</v>
      </c>
      <c r="O2949" s="48">
        <v>19.6428571</v>
      </c>
      <c r="P2949" s="5">
        <v>19</v>
      </c>
      <c r="Q2949" s="3"/>
    </row>
    <row x14ac:dyDescent="0.25" r="2950" customHeight="1" ht="16.5">
      <c r="A2950" s="5">
        <v>94689</v>
      </c>
      <c r="B2950" s="3" t="s">
        <v>8566</v>
      </c>
      <c r="C2950" s="3" t="s">
        <v>8567</v>
      </c>
      <c r="D2950" s="5">
        <v>6</v>
      </c>
      <c r="E2950" s="3" t="s">
        <v>56</v>
      </c>
      <c r="F2950" s="5">
        <v>14</v>
      </c>
      <c r="G2950" s="5">
        <v>143</v>
      </c>
      <c r="H2950" s="3" t="s">
        <v>5</v>
      </c>
      <c r="I2950" s="3" t="s">
        <v>5</v>
      </c>
      <c r="J2950" s="5">
        <v>3</v>
      </c>
      <c r="K2950" s="3" t="s">
        <v>8568</v>
      </c>
      <c r="L2950" s="48">
        <v>2.7</v>
      </c>
      <c r="M2950" s="5">
        <v>34</v>
      </c>
      <c r="N2950" s="48">
        <v>3.258</v>
      </c>
      <c r="O2950" s="48">
        <v>59.039548</v>
      </c>
      <c r="P2950" s="5">
        <v>62</v>
      </c>
      <c r="Q2950" s="3"/>
    </row>
    <row x14ac:dyDescent="0.25" r="2951" customHeight="1" ht="16.5">
      <c r="A2951" s="5">
        <v>94822</v>
      </c>
      <c r="B2951" s="3" t="s">
        <v>8569</v>
      </c>
      <c r="C2951" s="3" t="s">
        <v>8570</v>
      </c>
      <c r="D2951" s="5">
        <v>15</v>
      </c>
      <c r="E2951" s="3" t="s">
        <v>82</v>
      </c>
      <c r="F2951" s="5">
        <v>9</v>
      </c>
      <c r="G2951" s="5">
        <v>47</v>
      </c>
      <c r="H2951" s="3" t="s">
        <v>5</v>
      </c>
      <c r="I2951" s="3" t="s">
        <v>5</v>
      </c>
      <c r="J2951" s="55"/>
      <c r="K2951" s="3"/>
      <c r="L2951" s="48">
        <v>2.9</v>
      </c>
      <c r="M2951" s="5">
        <v>53</v>
      </c>
      <c r="N2951" s="48">
        <v>2.592</v>
      </c>
      <c r="O2951" s="48">
        <v>33.2167832</v>
      </c>
      <c r="P2951" s="5">
        <v>23</v>
      </c>
      <c r="Q2951" s="3"/>
    </row>
    <row x14ac:dyDescent="0.25" r="2952" customHeight="1" ht="16.5">
      <c r="A2952" s="5">
        <v>94825</v>
      </c>
      <c r="B2952" s="3" t="s">
        <v>8571</v>
      </c>
      <c r="C2952" s="3" t="s">
        <v>8572</v>
      </c>
      <c r="D2952" s="5">
        <v>15</v>
      </c>
      <c r="E2952" s="3" t="s">
        <v>82</v>
      </c>
      <c r="F2952" s="5">
        <v>1</v>
      </c>
      <c r="G2952" s="5">
        <v>4</v>
      </c>
      <c r="H2952" s="3" t="s">
        <v>5</v>
      </c>
      <c r="I2952" s="3" t="s">
        <v>5</v>
      </c>
      <c r="J2952" s="55"/>
      <c r="K2952" s="3"/>
      <c r="L2952" s="5">
        <v>3</v>
      </c>
      <c r="M2952" s="5">
        <v>57</v>
      </c>
      <c r="N2952" s="48">
        <v>2.491</v>
      </c>
      <c r="O2952" s="48">
        <v>52.5362319</v>
      </c>
      <c r="P2952" s="5">
        <v>26</v>
      </c>
      <c r="Q2952" s="3"/>
    </row>
    <row x14ac:dyDescent="0.25" r="2953" customHeight="1" ht="16.5">
      <c r="A2953" s="5">
        <v>94892</v>
      </c>
      <c r="B2953" s="3" t="s">
        <v>8573</v>
      </c>
      <c r="C2953" s="3" t="s">
        <v>8574</v>
      </c>
      <c r="D2953" s="5">
        <v>21</v>
      </c>
      <c r="E2953" s="3" t="s">
        <v>60</v>
      </c>
      <c r="F2953" s="5">
        <v>3</v>
      </c>
      <c r="G2953" s="5">
        <v>163</v>
      </c>
      <c r="H2953" s="3" t="s">
        <v>5</v>
      </c>
      <c r="I2953" s="3" t="s">
        <v>5</v>
      </c>
      <c r="J2953" s="55"/>
      <c r="K2953" s="3"/>
      <c r="L2953" s="48">
        <v>2.2</v>
      </c>
      <c r="M2953" s="5">
        <v>60</v>
      </c>
      <c r="N2953" s="13"/>
      <c r="O2953" s="13"/>
      <c r="P2953" s="5">
        <v>40</v>
      </c>
      <c r="Q2953" s="3"/>
    </row>
    <row x14ac:dyDescent="0.25" r="2954" customHeight="1" ht="16.5">
      <c r="A2954" s="5">
        <v>95429</v>
      </c>
      <c r="B2954" s="3" t="s">
        <v>1094</v>
      </c>
      <c r="C2954" s="3" t="s">
        <v>1095</v>
      </c>
      <c r="D2954" s="5">
        <v>8</v>
      </c>
      <c r="E2954" s="3" t="s">
        <v>64</v>
      </c>
      <c r="F2954" s="5">
        <v>2</v>
      </c>
      <c r="G2954" s="5">
        <v>3</v>
      </c>
      <c r="H2954" s="3" t="s">
        <v>5</v>
      </c>
      <c r="I2954" s="3" t="s">
        <v>5</v>
      </c>
      <c r="J2954" s="5">
        <v>2</v>
      </c>
      <c r="K2954" s="3" t="s">
        <v>1096</v>
      </c>
      <c r="L2954" s="48">
        <v>3.4</v>
      </c>
      <c r="M2954" s="5">
        <v>56</v>
      </c>
      <c r="N2954" s="48">
        <v>2.321</v>
      </c>
      <c r="O2954" s="48">
        <v>54.8780488</v>
      </c>
      <c r="P2954" s="5">
        <v>21</v>
      </c>
      <c r="Q2954" s="3"/>
    </row>
    <row x14ac:dyDescent="0.25" r="2955" customHeight="1" ht="16.5">
      <c r="A2955" s="5">
        <v>95701</v>
      </c>
      <c r="B2955" s="3" t="s">
        <v>8575</v>
      </c>
      <c r="C2955" s="3" t="s">
        <v>8576</v>
      </c>
      <c r="D2955" s="5">
        <v>19</v>
      </c>
      <c r="E2955" s="3" t="s">
        <v>116</v>
      </c>
      <c r="F2955" s="5">
        <v>1</v>
      </c>
      <c r="G2955" s="5">
        <v>2</v>
      </c>
      <c r="H2955" s="3" t="s">
        <v>5</v>
      </c>
      <c r="I2955" s="3" t="s">
        <v>5</v>
      </c>
      <c r="J2955" s="5">
        <v>2</v>
      </c>
      <c r="K2955" s="3" t="s">
        <v>8524</v>
      </c>
      <c r="L2955" s="48">
        <v>2.2</v>
      </c>
      <c r="M2955" s="5">
        <v>51</v>
      </c>
      <c r="N2955" s="48">
        <v>1.304</v>
      </c>
      <c r="O2955" s="48">
        <v>35.915493</v>
      </c>
      <c r="P2955" s="5">
        <v>23</v>
      </c>
      <c r="Q2955" s="3"/>
    </row>
    <row x14ac:dyDescent="0.25" r="2956" customHeight="1" ht="16.5">
      <c r="A2956" s="5">
        <v>96409</v>
      </c>
      <c r="B2956" s="3" t="s">
        <v>8577</v>
      </c>
      <c r="C2956" s="3" t="s">
        <v>8578</v>
      </c>
      <c r="D2956" s="5">
        <v>21</v>
      </c>
      <c r="E2956" s="3" t="s">
        <v>60</v>
      </c>
      <c r="F2956" s="5">
        <v>10</v>
      </c>
      <c r="G2956" s="5">
        <v>23</v>
      </c>
      <c r="H2956" s="3" t="s">
        <v>5</v>
      </c>
      <c r="I2956" s="3" t="s">
        <v>5</v>
      </c>
      <c r="J2956" s="5">
        <v>3</v>
      </c>
      <c r="K2956" s="3" t="s">
        <v>8579</v>
      </c>
      <c r="L2956" s="48">
        <v>3.2</v>
      </c>
      <c r="M2956" s="5">
        <v>55</v>
      </c>
      <c r="N2956" s="13"/>
      <c r="O2956" s="13"/>
      <c r="P2956" s="5">
        <v>16</v>
      </c>
      <c r="Q2956" s="3"/>
    </row>
    <row x14ac:dyDescent="0.25" r="2957" customHeight="1" ht="16.5">
      <c r="A2957" s="5">
        <v>96795</v>
      </c>
      <c r="B2957" s="3" t="s">
        <v>8580</v>
      </c>
      <c r="C2957" s="3" t="s">
        <v>8581</v>
      </c>
      <c r="D2957" s="5">
        <v>16</v>
      </c>
      <c r="E2957" s="3" t="s">
        <v>55</v>
      </c>
      <c r="F2957" s="5">
        <v>2</v>
      </c>
      <c r="G2957" s="5">
        <v>2</v>
      </c>
      <c r="H2957" s="3" t="s">
        <v>5</v>
      </c>
      <c r="I2957" s="3" t="s">
        <v>5</v>
      </c>
      <c r="J2957" s="55"/>
      <c r="K2957" s="3"/>
      <c r="L2957" s="48">
        <v>4.5</v>
      </c>
      <c r="M2957" s="5">
        <v>56</v>
      </c>
      <c r="N2957" s="13"/>
      <c r="O2957" s="13"/>
      <c r="P2957" s="7"/>
      <c r="Q2957" s="3"/>
    </row>
    <row x14ac:dyDescent="0.25" r="2958" customHeight="1" ht="16.5">
      <c r="A2958" s="5">
        <v>97069</v>
      </c>
      <c r="B2958" s="3" t="s">
        <v>8582</v>
      </c>
      <c r="C2958" s="3" t="s">
        <v>8583</v>
      </c>
      <c r="D2958" s="5">
        <v>16</v>
      </c>
      <c r="E2958" s="3" t="s">
        <v>55</v>
      </c>
      <c r="F2958" s="5">
        <v>4</v>
      </c>
      <c r="G2958" s="5">
        <v>4</v>
      </c>
      <c r="H2958" s="3" t="s">
        <v>5</v>
      </c>
      <c r="I2958" s="3" t="s">
        <v>5</v>
      </c>
      <c r="J2958" s="5">
        <v>2</v>
      </c>
      <c r="K2958" s="3" t="s">
        <v>8584</v>
      </c>
      <c r="L2958" s="48">
        <v>3.1</v>
      </c>
      <c r="M2958" s="5">
        <v>55</v>
      </c>
      <c r="N2958" s="13"/>
      <c r="O2958" s="13"/>
      <c r="P2958" s="5">
        <v>23</v>
      </c>
      <c r="Q2958" s="3"/>
    </row>
    <row x14ac:dyDescent="0.25" r="2959" customHeight="1" ht="16.5">
      <c r="A2959" s="5">
        <v>97129</v>
      </c>
      <c r="B2959" s="3" t="s">
        <v>8585</v>
      </c>
      <c r="C2959" s="3" t="s">
        <v>8586</v>
      </c>
      <c r="D2959" s="5">
        <v>8</v>
      </c>
      <c r="E2959" s="3" t="s">
        <v>64</v>
      </c>
      <c r="F2959" s="5">
        <v>4</v>
      </c>
      <c r="G2959" s="5">
        <v>9</v>
      </c>
      <c r="H2959" s="3" t="s">
        <v>5</v>
      </c>
      <c r="I2959" s="3" t="s">
        <v>5</v>
      </c>
      <c r="J2959" s="5">
        <v>3</v>
      </c>
      <c r="K2959" s="3" t="s">
        <v>8587</v>
      </c>
      <c r="L2959" s="48">
        <v>3.4</v>
      </c>
      <c r="M2959" s="5">
        <v>53</v>
      </c>
      <c r="N2959" s="48">
        <v>2.283</v>
      </c>
      <c r="O2959" s="48">
        <v>30.9782609</v>
      </c>
      <c r="P2959" s="5">
        <v>24</v>
      </c>
      <c r="Q2959" s="3"/>
    </row>
    <row x14ac:dyDescent="0.25" r="2960" customHeight="1" ht="16.5">
      <c r="A2960" s="5">
        <v>97277</v>
      </c>
      <c r="B2960" s="3" t="s">
        <v>806</v>
      </c>
      <c r="C2960" s="3" t="s">
        <v>807</v>
      </c>
      <c r="D2960" s="5">
        <v>15</v>
      </c>
      <c r="E2960" s="3" t="s">
        <v>82</v>
      </c>
      <c r="F2960" s="5">
        <v>2</v>
      </c>
      <c r="G2960" s="5">
        <v>2</v>
      </c>
      <c r="H2960" s="3" t="s">
        <v>5</v>
      </c>
      <c r="I2960" s="3" t="s">
        <v>5</v>
      </c>
      <c r="J2960" s="5">
        <v>2</v>
      </c>
      <c r="K2960" s="3" t="s">
        <v>808</v>
      </c>
      <c r="L2960" s="48">
        <v>2.7</v>
      </c>
      <c r="M2960" s="5">
        <v>56</v>
      </c>
      <c r="N2960" s="13"/>
      <c r="O2960" s="13"/>
      <c r="P2960" s="5">
        <v>17</v>
      </c>
      <c r="Q2960" s="3"/>
    </row>
    <row x14ac:dyDescent="0.25" r="2961" customHeight="1" ht="16.5">
      <c r="A2961" s="5">
        <v>97357</v>
      </c>
      <c r="B2961" s="3" t="s">
        <v>8588</v>
      </c>
      <c r="C2961" s="3" t="s">
        <v>8589</v>
      </c>
      <c r="D2961" s="5">
        <v>38</v>
      </c>
      <c r="E2961" s="3" t="s">
        <v>127</v>
      </c>
      <c r="F2961" s="5">
        <v>1</v>
      </c>
      <c r="G2961" s="5">
        <v>12</v>
      </c>
      <c r="H2961" s="3"/>
      <c r="I2961" s="3" t="s">
        <v>5</v>
      </c>
      <c r="J2961" s="55"/>
      <c r="K2961" s="3"/>
      <c r="L2961" s="13"/>
      <c r="M2961" s="7"/>
      <c r="N2961" s="13"/>
      <c r="O2961" s="13"/>
      <c r="P2961" s="5">
        <v>7</v>
      </c>
      <c r="Q2961" s="3"/>
    </row>
    <row x14ac:dyDescent="0.25" r="2962" customHeight="1" ht="16.5">
      <c r="A2962" s="5">
        <v>97731</v>
      </c>
      <c r="B2962" s="3" t="s">
        <v>8590</v>
      </c>
      <c r="C2962" s="3" t="s">
        <v>8591</v>
      </c>
      <c r="D2962" s="5">
        <v>46</v>
      </c>
      <c r="E2962" s="3" t="s">
        <v>795</v>
      </c>
      <c r="F2962" s="5">
        <v>1</v>
      </c>
      <c r="G2962" s="5">
        <v>118</v>
      </c>
      <c r="H2962" s="3" t="s">
        <v>5</v>
      </c>
      <c r="I2962" s="3" t="s">
        <v>5</v>
      </c>
      <c r="J2962" s="55"/>
      <c r="K2962" s="3"/>
      <c r="L2962" s="13"/>
      <c r="M2962" s="7"/>
      <c r="N2962" s="13"/>
      <c r="O2962" s="13"/>
      <c r="P2962" s="5">
        <v>4</v>
      </c>
      <c r="Q2962" s="3"/>
    </row>
    <row x14ac:dyDescent="0.25" r="2963" customHeight="1" ht="16.5">
      <c r="A2963" s="5">
        <v>97868</v>
      </c>
      <c r="B2963" s="3" t="s">
        <v>8592</v>
      </c>
      <c r="C2963" s="3" t="s">
        <v>8593</v>
      </c>
      <c r="D2963" s="5">
        <v>16</v>
      </c>
      <c r="E2963" s="3" t="s">
        <v>55</v>
      </c>
      <c r="F2963" s="5">
        <v>5</v>
      </c>
      <c r="G2963" s="5">
        <v>5</v>
      </c>
      <c r="H2963" s="3" t="s">
        <v>4</v>
      </c>
      <c r="I2963" s="3" t="s">
        <v>5</v>
      </c>
      <c r="J2963" s="5">
        <v>2</v>
      </c>
      <c r="K2963" s="3" t="s">
        <v>8594</v>
      </c>
      <c r="L2963" s="48">
        <v>3.1</v>
      </c>
      <c r="M2963" s="5">
        <v>69</v>
      </c>
      <c r="N2963" s="13"/>
      <c r="O2963" s="13"/>
      <c r="P2963" s="5">
        <v>17</v>
      </c>
      <c r="Q2963" s="3"/>
    </row>
    <row x14ac:dyDescent="0.25" r="2964" customHeight="1" ht="16.5">
      <c r="A2964" s="5">
        <v>97874</v>
      </c>
      <c r="B2964" s="3" t="s">
        <v>772</v>
      </c>
      <c r="C2964" s="3" t="s">
        <v>773</v>
      </c>
      <c r="D2964" s="5">
        <v>15</v>
      </c>
      <c r="E2964" s="3" t="s">
        <v>82</v>
      </c>
      <c r="F2964" s="5">
        <v>204</v>
      </c>
      <c r="G2964" s="5">
        <v>267</v>
      </c>
      <c r="H2964" s="3" t="s">
        <v>3</v>
      </c>
      <c r="I2964" s="3" t="s">
        <v>5</v>
      </c>
      <c r="J2964" s="5">
        <v>3</v>
      </c>
      <c r="K2964" s="3" t="s">
        <v>774</v>
      </c>
      <c r="L2964" s="48">
        <v>1.8</v>
      </c>
      <c r="M2964" s="5">
        <v>75</v>
      </c>
      <c r="N2964" s="48">
        <v>1.435</v>
      </c>
      <c r="O2964" s="48">
        <v>42.1212121</v>
      </c>
      <c r="P2964" s="5">
        <v>28</v>
      </c>
      <c r="Q2964" s="3"/>
    </row>
    <row x14ac:dyDescent="0.25" r="2965" customHeight="1" ht="16.5">
      <c r="A2965" s="5">
        <v>98139</v>
      </c>
      <c r="B2965" s="3" t="s">
        <v>8595</v>
      </c>
      <c r="C2965" s="3" t="s">
        <v>8596</v>
      </c>
      <c r="D2965" s="5">
        <v>36</v>
      </c>
      <c r="E2965" s="3" t="s">
        <v>3905</v>
      </c>
      <c r="F2965" s="5">
        <v>3</v>
      </c>
      <c r="G2965" s="5">
        <v>93</v>
      </c>
      <c r="H2965" s="3" t="s">
        <v>5</v>
      </c>
      <c r="I2965" s="3" t="s">
        <v>5</v>
      </c>
      <c r="J2965" s="5">
        <v>2</v>
      </c>
      <c r="K2965" s="3" t="s">
        <v>8597</v>
      </c>
      <c r="L2965" s="13"/>
      <c r="M2965" s="7"/>
      <c r="N2965" s="13"/>
      <c r="O2965" s="13"/>
      <c r="P2965" s="5">
        <v>2</v>
      </c>
      <c r="Q2965" s="3"/>
    </row>
    <row x14ac:dyDescent="0.25" r="2966" customHeight="1" ht="16.5">
      <c r="A2966" s="5">
        <v>98389</v>
      </c>
      <c r="B2966" s="3" t="s">
        <v>8598</v>
      </c>
      <c r="C2966" s="3" t="s">
        <v>8599</v>
      </c>
      <c r="D2966" s="5">
        <v>49</v>
      </c>
      <c r="E2966" s="3" t="s">
        <v>2648</v>
      </c>
      <c r="F2966" s="5">
        <v>1</v>
      </c>
      <c r="G2966" s="5">
        <v>141</v>
      </c>
      <c r="H2966" s="3" t="s">
        <v>7</v>
      </c>
      <c r="I2966" s="3" t="s">
        <v>5</v>
      </c>
      <c r="J2966" s="5">
        <v>2</v>
      </c>
      <c r="K2966" s="3" t="s">
        <v>8600</v>
      </c>
      <c r="L2966" s="48">
        <v>0.4</v>
      </c>
      <c r="M2966" s="5">
        <v>32</v>
      </c>
      <c r="N2966" s="13"/>
      <c r="O2966" s="13"/>
      <c r="P2966" s="5">
        <v>10</v>
      </c>
      <c r="Q2966" s="3"/>
    </row>
    <row x14ac:dyDescent="0.25" r="2967" customHeight="1" ht="16.5">
      <c r="A2967" s="5">
        <v>98446</v>
      </c>
      <c r="B2967" s="3" t="s">
        <v>747</v>
      </c>
      <c r="C2967" s="3" t="s">
        <v>748</v>
      </c>
      <c r="D2967" s="5">
        <v>21</v>
      </c>
      <c r="E2967" s="3" t="s">
        <v>60</v>
      </c>
      <c r="F2967" s="5">
        <v>1</v>
      </c>
      <c r="G2967" s="5">
        <v>2</v>
      </c>
      <c r="H2967" s="3" t="s">
        <v>5</v>
      </c>
      <c r="I2967" s="3" t="s">
        <v>5</v>
      </c>
      <c r="J2967" s="5">
        <v>2</v>
      </c>
      <c r="K2967" s="3" t="s">
        <v>749</v>
      </c>
      <c r="L2967" s="48">
        <v>3.4</v>
      </c>
      <c r="M2967" s="5">
        <v>53</v>
      </c>
      <c r="N2967" s="13"/>
      <c r="O2967" s="13"/>
      <c r="P2967" s="5">
        <v>18</v>
      </c>
      <c r="Q2967" s="3"/>
    </row>
    <row x14ac:dyDescent="0.25" r="2968" customHeight="1" ht="16.5">
      <c r="A2968" s="5">
        <v>98584</v>
      </c>
      <c r="B2968" s="3" t="s">
        <v>8601</v>
      </c>
      <c r="C2968" s="3" t="s">
        <v>8602</v>
      </c>
      <c r="D2968" s="5">
        <v>22</v>
      </c>
      <c r="E2968" s="3" t="s">
        <v>75</v>
      </c>
      <c r="F2968" s="5">
        <v>16</v>
      </c>
      <c r="G2968" s="5">
        <v>1111</v>
      </c>
      <c r="H2968" s="3" t="s">
        <v>3</v>
      </c>
      <c r="I2968" s="3" t="s">
        <v>5</v>
      </c>
      <c r="J2968" s="55"/>
      <c r="K2968" s="3"/>
      <c r="L2968" s="13"/>
      <c r="M2968" s="7"/>
      <c r="N2968" s="13"/>
      <c r="O2968" s="13"/>
      <c r="P2968" s="5">
        <v>30</v>
      </c>
      <c r="Q2968" s="3"/>
    </row>
    <row x14ac:dyDescent="0.25" r="2969" customHeight="1" ht="16.5">
      <c r="A2969" s="5">
        <v>98645</v>
      </c>
      <c r="B2969" s="3" t="s">
        <v>8603</v>
      </c>
      <c r="C2969" s="3" t="s">
        <v>8604</v>
      </c>
      <c r="D2969" s="5">
        <v>19</v>
      </c>
      <c r="E2969" s="3" t="s">
        <v>116</v>
      </c>
      <c r="F2969" s="5">
        <v>1</v>
      </c>
      <c r="G2969" s="5">
        <v>4</v>
      </c>
      <c r="H2969" s="3" t="s">
        <v>5</v>
      </c>
      <c r="I2969" s="3" t="s">
        <v>5</v>
      </c>
      <c r="J2969" s="55"/>
      <c r="K2969" s="3"/>
      <c r="L2969" s="48">
        <v>2.4</v>
      </c>
      <c r="M2969" s="5">
        <v>53</v>
      </c>
      <c r="N2969" s="48">
        <v>1.375</v>
      </c>
      <c r="O2969" s="48">
        <v>13.5185185</v>
      </c>
      <c r="P2969" s="5">
        <v>15</v>
      </c>
      <c r="Q2969" s="3"/>
    </row>
    <row x14ac:dyDescent="0.25" r="2970" customHeight="1" ht="16.5">
      <c r="A2970" s="5">
        <v>98794</v>
      </c>
      <c r="B2970" s="3" t="s">
        <v>8605</v>
      </c>
      <c r="C2970" s="3" t="s">
        <v>8606</v>
      </c>
      <c r="D2970" s="5">
        <v>15</v>
      </c>
      <c r="E2970" s="3" t="s">
        <v>82</v>
      </c>
      <c r="F2970" s="5">
        <v>3</v>
      </c>
      <c r="G2970" s="5">
        <v>4</v>
      </c>
      <c r="H2970" s="3" t="s">
        <v>5</v>
      </c>
      <c r="I2970" s="3" t="s">
        <v>5</v>
      </c>
      <c r="J2970" s="55"/>
      <c r="K2970" s="3"/>
      <c r="L2970" s="48">
        <v>2.5</v>
      </c>
      <c r="M2970" s="5">
        <v>59</v>
      </c>
      <c r="N2970" s="13"/>
      <c r="O2970" s="13"/>
      <c r="P2970" s="5">
        <v>29</v>
      </c>
      <c r="Q2970" s="3"/>
    </row>
    <row x14ac:dyDescent="0.25" r="2971" customHeight="1" ht="16.5">
      <c r="A2971" s="5">
        <v>98896</v>
      </c>
      <c r="B2971" s="3" t="s">
        <v>8607</v>
      </c>
      <c r="C2971" s="3" t="s">
        <v>8608</v>
      </c>
      <c r="D2971" s="5">
        <v>48</v>
      </c>
      <c r="E2971" s="3" t="s">
        <v>68</v>
      </c>
      <c r="F2971" s="5">
        <v>1</v>
      </c>
      <c r="G2971" s="5">
        <v>6</v>
      </c>
      <c r="H2971" s="3" t="s">
        <v>5</v>
      </c>
      <c r="I2971" s="3" t="s">
        <v>5</v>
      </c>
      <c r="J2971" s="5">
        <v>3</v>
      </c>
      <c r="K2971" s="3" t="s">
        <v>8609</v>
      </c>
      <c r="L2971" s="48">
        <v>4.8</v>
      </c>
      <c r="M2971" s="5">
        <v>58</v>
      </c>
      <c r="N2971" s="13"/>
      <c r="O2971" s="13"/>
      <c r="P2971" s="5">
        <v>39</v>
      </c>
      <c r="Q2971" s="3"/>
    </row>
    <row x14ac:dyDescent="0.25" r="2972" customHeight="1" ht="16.5">
      <c r="A2972" s="5">
        <v>98957</v>
      </c>
      <c r="B2972" s="3" t="s">
        <v>8610</v>
      </c>
      <c r="C2972" s="3" t="s">
        <v>8611</v>
      </c>
      <c r="D2972" s="5">
        <v>7</v>
      </c>
      <c r="E2972" s="3" t="s">
        <v>1210</v>
      </c>
      <c r="F2972" s="5">
        <v>6</v>
      </c>
      <c r="G2972" s="5">
        <v>19</v>
      </c>
      <c r="H2972" s="3" t="s">
        <v>5</v>
      </c>
      <c r="I2972" s="3" t="s">
        <v>5</v>
      </c>
      <c r="J2972" s="5">
        <v>3</v>
      </c>
      <c r="K2972" s="3" t="s">
        <v>8612</v>
      </c>
      <c r="L2972" s="48">
        <v>2.8</v>
      </c>
      <c r="M2972" s="5">
        <v>62</v>
      </c>
      <c r="N2972" s="48">
        <v>1.634</v>
      </c>
      <c r="O2972" s="5">
        <v>50</v>
      </c>
      <c r="P2972" s="5">
        <v>25</v>
      </c>
      <c r="Q2972" s="3"/>
    </row>
    <row x14ac:dyDescent="0.25" r="2973" customHeight="1" ht="16.5">
      <c r="A2973" s="5">
        <v>99241</v>
      </c>
      <c r="B2973" s="3" t="s">
        <v>681</v>
      </c>
      <c r="C2973" s="3" t="s">
        <v>682</v>
      </c>
      <c r="D2973" s="5">
        <v>8</v>
      </c>
      <c r="E2973" s="3" t="s">
        <v>64</v>
      </c>
      <c r="F2973" s="5">
        <v>13</v>
      </c>
      <c r="G2973" s="5">
        <v>34</v>
      </c>
      <c r="H2973" s="3" t="s">
        <v>5</v>
      </c>
      <c r="I2973" s="3" t="s">
        <v>5</v>
      </c>
      <c r="J2973" s="5">
        <v>2</v>
      </c>
      <c r="K2973" s="3" t="s">
        <v>683</v>
      </c>
      <c r="L2973" s="48">
        <v>3.6</v>
      </c>
      <c r="M2973" s="5">
        <v>43</v>
      </c>
      <c r="N2973" s="48">
        <v>3.171</v>
      </c>
      <c r="O2973" s="48">
        <v>55.5350554</v>
      </c>
      <c r="P2973" s="5">
        <v>33</v>
      </c>
      <c r="Q2973" s="3"/>
    </row>
    <row x14ac:dyDescent="0.25" r="2974" customHeight="1" ht="16.5">
      <c r="A2974" s="5">
        <v>99304</v>
      </c>
      <c r="B2974" s="3" t="s">
        <v>8613</v>
      </c>
      <c r="C2974" s="3" t="s">
        <v>8614</v>
      </c>
      <c r="D2974" s="5">
        <v>25</v>
      </c>
      <c r="E2974" s="3" t="s">
        <v>1545</v>
      </c>
      <c r="F2974" s="5">
        <v>1</v>
      </c>
      <c r="G2974" s="5">
        <v>19</v>
      </c>
      <c r="H2974" s="3" t="s">
        <v>5</v>
      </c>
      <c r="I2974" s="3" t="s">
        <v>5</v>
      </c>
      <c r="J2974" s="5">
        <v>3</v>
      </c>
      <c r="K2974" s="3" t="s">
        <v>8615</v>
      </c>
      <c r="L2974" s="48">
        <v>2.1</v>
      </c>
      <c r="M2974" s="5">
        <v>59</v>
      </c>
      <c r="N2974" s="48">
        <v>1.648</v>
      </c>
      <c r="O2974" s="48">
        <v>36.3309353</v>
      </c>
      <c r="P2974" s="5">
        <v>20</v>
      </c>
      <c r="Q2974" s="3"/>
    </row>
    <row x14ac:dyDescent="0.25" r="2975" customHeight="1" ht="16.5">
      <c r="A2975" s="5">
        <v>99502</v>
      </c>
      <c r="B2975" s="3" t="s">
        <v>8616</v>
      </c>
      <c r="C2975" s="3" t="s">
        <v>8617</v>
      </c>
      <c r="D2975" s="5">
        <v>16</v>
      </c>
      <c r="E2975" s="3" t="s">
        <v>55</v>
      </c>
      <c r="F2975" s="5">
        <v>6</v>
      </c>
      <c r="G2975" s="5">
        <v>6</v>
      </c>
      <c r="H2975" s="3" t="s">
        <v>5</v>
      </c>
      <c r="I2975" s="3" t="s">
        <v>5</v>
      </c>
      <c r="J2975" s="55"/>
      <c r="K2975" s="3"/>
      <c r="L2975" s="13"/>
      <c r="M2975" s="7"/>
      <c r="N2975" s="5">
        <v>3</v>
      </c>
      <c r="O2975" s="48">
        <v>62.2580645</v>
      </c>
      <c r="P2975" s="5">
        <v>21</v>
      </c>
      <c r="Q2975" s="3"/>
    </row>
    <row x14ac:dyDescent="0.25" r="2976" customHeight="1" ht="16.5">
      <c r="A2976" s="5">
        <v>99826</v>
      </c>
      <c r="B2976" s="3" t="s">
        <v>8618</v>
      </c>
      <c r="C2976" s="3" t="s">
        <v>8619</v>
      </c>
      <c r="D2976" s="5">
        <v>8</v>
      </c>
      <c r="E2976" s="3" t="s">
        <v>64</v>
      </c>
      <c r="F2976" s="5">
        <v>2</v>
      </c>
      <c r="G2976" s="5">
        <v>3</v>
      </c>
      <c r="H2976" s="3" t="s">
        <v>5</v>
      </c>
      <c r="I2976" s="3" t="s">
        <v>5</v>
      </c>
      <c r="J2976" s="5">
        <v>2</v>
      </c>
      <c r="K2976" s="3" t="s">
        <v>8620</v>
      </c>
      <c r="L2976" s="48">
        <v>2.6</v>
      </c>
      <c r="M2976" s="5">
        <v>61</v>
      </c>
      <c r="N2976" s="13"/>
      <c r="O2976" s="13"/>
      <c r="P2976" s="5">
        <v>19</v>
      </c>
      <c r="Q2976" s="3"/>
    </row>
    <row x14ac:dyDescent="0.25" r="2977" customHeight="1" ht="16.5">
      <c r="A2977" s="5">
        <v>100165</v>
      </c>
      <c r="B2977" s="3" t="s">
        <v>8621</v>
      </c>
      <c r="C2977" s="3" t="s">
        <v>8622</v>
      </c>
      <c r="D2977" s="5">
        <v>7</v>
      </c>
      <c r="E2977" s="3" t="s">
        <v>1210</v>
      </c>
      <c r="F2977" s="5">
        <v>1</v>
      </c>
      <c r="G2977" s="5">
        <v>70</v>
      </c>
      <c r="H2977" s="3" t="s">
        <v>5</v>
      </c>
      <c r="I2977" s="3" t="s">
        <v>5</v>
      </c>
      <c r="J2977" s="55"/>
      <c r="K2977" s="3"/>
      <c r="L2977" s="48">
        <v>2.1</v>
      </c>
      <c r="M2977" s="5">
        <v>52</v>
      </c>
      <c r="N2977" s="13"/>
      <c r="O2977" s="13"/>
      <c r="P2977" s="5">
        <v>19</v>
      </c>
      <c r="Q2977" s="3"/>
    </row>
    <row x14ac:dyDescent="0.25" r="2978" customHeight="1" ht="16.5">
      <c r="A2978" s="5">
        <v>100318</v>
      </c>
      <c r="B2978" s="3" t="s">
        <v>8623</v>
      </c>
      <c r="C2978" s="3" t="s">
        <v>8624</v>
      </c>
      <c r="D2978" s="5">
        <v>16</v>
      </c>
      <c r="E2978" s="3" t="s">
        <v>55</v>
      </c>
      <c r="F2978" s="5">
        <v>2</v>
      </c>
      <c r="G2978" s="5">
        <v>2</v>
      </c>
      <c r="H2978" s="3" t="s">
        <v>5</v>
      </c>
      <c r="I2978" s="3" t="s">
        <v>5</v>
      </c>
      <c r="J2978" s="55"/>
      <c r="K2978" s="3"/>
      <c r="L2978" s="48">
        <v>2.2</v>
      </c>
      <c r="M2978" s="5">
        <v>58</v>
      </c>
      <c r="N2978" s="48">
        <v>1.437</v>
      </c>
      <c r="O2978" s="48">
        <v>31.640625</v>
      </c>
      <c r="P2978" s="5">
        <v>19</v>
      </c>
      <c r="Q2978" s="3"/>
    </row>
    <row x14ac:dyDescent="0.25" r="2979" customHeight="1" ht="16.5">
      <c r="A2979" s="5">
        <v>100456</v>
      </c>
      <c r="B2979" s="3" t="s">
        <v>545</v>
      </c>
      <c r="C2979" s="3" t="s">
        <v>546</v>
      </c>
      <c r="D2979" s="5">
        <v>17</v>
      </c>
      <c r="E2979" s="3" t="s">
        <v>311</v>
      </c>
      <c r="F2979" s="5">
        <v>2</v>
      </c>
      <c r="G2979" s="5">
        <v>6</v>
      </c>
      <c r="H2979" s="3" t="s">
        <v>5</v>
      </c>
      <c r="I2979" s="3" t="s">
        <v>5</v>
      </c>
      <c r="J2979" s="5">
        <v>2</v>
      </c>
      <c r="K2979" s="3" t="s">
        <v>547</v>
      </c>
      <c r="L2979" s="48">
        <v>2.2</v>
      </c>
      <c r="M2979" s="5">
        <v>58</v>
      </c>
      <c r="N2979" s="48">
        <v>1.503</v>
      </c>
      <c r="O2979" s="48">
        <v>22.5609756</v>
      </c>
      <c r="P2979" s="5">
        <v>17</v>
      </c>
      <c r="Q2979" s="3"/>
    </row>
    <row x14ac:dyDescent="0.25" r="2980" customHeight="1" ht="16.5">
      <c r="A2980" s="5">
        <v>100599</v>
      </c>
      <c r="B2980" s="3" t="s">
        <v>8625</v>
      </c>
      <c r="C2980" s="3" t="s">
        <v>8626</v>
      </c>
      <c r="D2980" s="5">
        <v>15</v>
      </c>
      <c r="E2980" s="3" t="s">
        <v>82</v>
      </c>
      <c r="F2980" s="5">
        <v>1</v>
      </c>
      <c r="G2980" s="5">
        <v>2</v>
      </c>
      <c r="H2980" s="3" t="s">
        <v>5</v>
      </c>
      <c r="I2980" s="3" t="s">
        <v>5</v>
      </c>
      <c r="J2980" s="5">
        <v>3</v>
      </c>
      <c r="K2980" s="3" t="s">
        <v>8627</v>
      </c>
      <c r="L2980" s="13"/>
      <c r="M2980" s="7"/>
      <c r="N2980" s="48">
        <v>2.577</v>
      </c>
      <c r="O2980" s="48">
        <v>53.704</v>
      </c>
      <c r="P2980" s="5">
        <v>23</v>
      </c>
      <c r="Q2980" s="3"/>
    </row>
    <row x14ac:dyDescent="0.25" r="2981" customHeight="1" ht="16.5">
      <c r="A2981" s="5">
        <v>100715</v>
      </c>
      <c r="B2981" s="3" t="s">
        <v>8628</v>
      </c>
      <c r="C2981" s="3" t="s">
        <v>8629</v>
      </c>
      <c r="D2981" s="5">
        <v>45</v>
      </c>
      <c r="E2981" s="3" t="s">
        <v>324</v>
      </c>
      <c r="F2981" s="5">
        <v>3</v>
      </c>
      <c r="G2981" s="5">
        <v>70</v>
      </c>
      <c r="H2981" s="3" t="s">
        <v>3</v>
      </c>
      <c r="I2981" s="3" t="s">
        <v>5</v>
      </c>
      <c r="J2981" s="5">
        <v>3</v>
      </c>
      <c r="K2981" s="3" t="s">
        <v>8630</v>
      </c>
      <c r="L2981" s="13"/>
      <c r="M2981" s="7"/>
      <c r="N2981" s="13"/>
      <c r="O2981" s="13"/>
      <c r="P2981" s="5">
        <v>10</v>
      </c>
      <c r="Q2981" s="3"/>
    </row>
    <row x14ac:dyDescent="0.25" r="2982" customHeight="1" ht="16.5">
      <c r="A2982" s="5">
        <v>100903</v>
      </c>
      <c r="B2982" s="3" t="s">
        <v>8631</v>
      </c>
      <c r="C2982" s="3" t="s">
        <v>8632</v>
      </c>
      <c r="D2982" s="5">
        <v>4</v>
      </c>
      <c r="E2982" s="3" t="s">
        <v>243</v>
      </c>
      <c r="F2982" s="5">
        <v>1</v>
      </c>
      <c r="G2982" s="5">
        <v>53</v>
      </c>
      <c r="H2982" s="3" t="s">
        <v>5</v>
      </c>
      <c r="I2982" s="3" t="s">
        <v>5</v>
      </c>
      <c r="J2982" s="5">
        <v>2</v>
      </c>
      <c r="K2982" s="3" t="s">
        <v>8633</v>
      </c>
      <c r="L2982" s="48">
        <v>3.7</v>
      </c>
      <c r="M2982" s="5">
        <v>55</v>
      </c>
      <c r="N2982" s="48">
        <v>3.52</v>
      </c>
      <c r="O2982" s="48">
        <v>59.4339623</v>
      </c>
      <c r="P2982" s="5">
        <v>36</v>
      </c>
      <c r="Q2982" s="3"/>
    </row>
    <row x14ac:dyDescent="0.25" r="2983" customHeight="1" ht="16.5">
      <c r="A2983" s="5">
        <v>101593</v>
      </c>
      <c r="B2983" s="3" t="s">
        <v>494</v>
      </c>
      <c r="C2983" s="3" t="s">
        <v>495</v>
      </c>
      <c r="D2983" s="5">
        <v>9</v>
      </c>
      <c r="E2983" s="3" t="s">
        <v>120</v>
      </c>
      <c r="F2983" s="5">
        <v>4</v>
      </c>
      <c r="G2983" s="5">
        <v>5</v>
      </c>
      <c r="H2983" s="3" t="s">
        <v>6</v>
      </c>
      <c r="I2983" s="3" t="s">
        <v>5</v>
      </c>
      <c r="J2983" s="5">
        <v>2</v>
      </c>
      <c r="K2983" s="3" t="s">
        <v>496</v>
      </c>
      <c r="L2983" s="48">
        <v>4.1</v>
      </c>
      <c r="M2983" s="5">
        <v>45</v>
      </c>
      <c r="N2983" s="13"/>
      <c r="O2983" s="13"/>
      <c r="P2983" s="5">
        <v>19</v>
      </c>
      <c r="Q2983" s="3"/>
    </row>
    <row x14ac:dyDescent="0.25" r="2984" customHeight="1" ht="16.5">
      <c r="A2984" s="5">
        <v>101746</v>
      </c>
      <c r="B2984" s="3" t="s">
        <v>8634</v>
      </c>
      <c r="C2984" s="3" t="s">
        <v>8635</v>
      </c>
      <c r="D2984" s="5">
        <v>25</v>
      </c>
      <c r="E2984" s="3" t="s">
        <v>1545</v>
      </c>
      <c r="F2984" s="5">
        <v>1</v>
      </c>
      <c r="G2984" s="5">
        <v>17</v>
      </c>
      <c r="H2984" s="3" t="s">
        <v>5</v>
      </c>
      <c r="I2984" s="3" t="s">
        <v>5</v>
      </c>
      <c r="J2984" s="5">
        <v>3</v>
      </c>
      <c r="K2984" s="3" t="s">
        <v>8636</v>
      </c>
      <c r="L2984" s="13"/>
      <c r="M2984" s="7"/>
      <c r="N2984" s="13"/>
      <c r="O2984" s="13"/>
      <c r="P2984" s="5">
        <v>19</v>
      </c>
      <c r="Q2984" s="3"/>
    </row>
    <row x14ac:dyDescent="0.25" r="2985" customHeight="1" ht="16.5">
      <c r="A2985" s="5">
        <v>101785</v>
      </c>
      <c r="B2985" s="3" t="s">
        <v>8637</v>
      </c>
      <c r="C2985" s="3" t="s">
        <v>8638</v>
      </c>
      <c r="D2985" s="5">
        <v>14</v>
      </c>
      <c r="E2985" s="3" t="s">
        <v>156</v>
      </c>
      <c r="F2985" s="5">
        <v>5</v>
      </c>
      <c r="G2985" s="5">
        <v>13</v>
      </c>
      <c r="H2985" s="3" t="s">
        <v>7</v>
      </c>
      <c r="I2985" s="3" t="s">
        <v>5</v>
      </c>
      <c r="J2985" s="5">
        <v>3</v>
      </c>
      <c r="K2985" s="3" t="s">
        <v>8639</v>
      </c>
      <c r="L2985" s="48">
        <v>1.5</v>
      </c>
      <c r="M2985" s="5">
        <v>36</v>
      </c>
      <c r="N2985" s="13"/>
      <c r="O2985" s="13"/>
      <c r="P2985" s="5">
        <v>12</v>
      </c>
      <c r="Q2985" s="3"/>
    </row>
    <row x14ac:dyDescent="0.25" r="2986" customHeight="1" ht="16.5">
      <c r="A2986" s="5">
        <v>101930</v>
      </c>
      <c r="B2986" s="3" t="s">
        <v>8640</v>
      </c>
      <c r="C2986" s="3" t="s">
        <v>8641</v>
      </c>
      <c r="D2986" s="5">
        <v>18</v>
      </c>
      <c r="E2986" s="3" t="s">
        <v>196</v>
      </c>
      <c r="F2986" s="5">
        <v>2</v>
      </c>
      <c r="G2986" s="5">
        <v>8</v>
      </c>
      <c r="H2986" s="3" t="s">
        <v>5</v>
      </c>
      <c r="I2986" s="3" t="s">
        <v>5</v>
      </c>
      <c r="J2986" s="5">
        <v>2</v>
      </c>
      <c r="K2986" s="3" t="s">
        <v>8642</v>
      </c>
      <c r="L2986" s="48">
        <v>2.2</v>
      </c>
      <c r="M2986" s="5">
        <v>60</v>
      </c>
      <c r="N2986" s="13"/>
      <c r="O2986" s="13"/>
      <c r="P2986" s="5">
        <v>23</v>
      </c>
      <c r="Q2986" s="3"/>
    </row>
    <row x14ac:dyDescent="0.25" r="2987" customHeight="1" ht="16.5">
      <c r="A2987" s="5">
        <v>102034</v>
      </c>
      <c r="B2987" s="3" t="s">
        <v>468</v>
      </c>
      <c r="C2987" s="3" t="s">
        <v>469</v>
      </c>
      <c r="D2987" s="5">
        <v>37</v>
      </c>
      <c r="E2987" s="3" t="s">
        <v>446</v>
      </c>
      <c r="F2987" s="5">
        <v>2</v>
      </c>
      <c r="G2987" s="5">
        <v>1</v>
      </c>
      <c r="H2987" s="3" t="s">
        <v>3</v>
      </c>
      <c r="I2987" s="3" t="s">
        <v>5</v>
      </c>
      <c r="J2987" s="5">
        <v>2</v>
      </c>
      <c r="K2987" s="3" t="s">
        <v>325</v>
      </c>
      <c r="L2987" s="13"/>
      <c r="M2987" s="7"/>
      <c r="N2987" s="13"/>
      <c r="O2987" s="13"/>
      <c r="P2987" s="5">
        <v>11</v>
      </c>
      <c r="Q2987" s="3"/>
    </row>
    <row x14ac:dyDescent="0.25" r="2988" customHeight="1" ht="16.5">
      <c r="A2988" s="5">
        <v>102155</v>
      </c>
      <c r="B2988" s="3" t="s">
        <v>8643</v>
      </c>
      <c r="C2988" s="3" t="s">
        <v>8644</v>
      </c>
      <c r="D2988" s="5">
        <v>42</v>
      </c>
      <c r="E2988" s="3" t="s">
        <v>982</v>
      </c>
      <c r="F2988" s="5">
        <v>1</v>
      </c>
      <c r="G2988" s="5">
        <v>47</v>
      </c>
      <c r="H2988" s="3" t="s">
        <v>5</v>
      </c>
      <c r="I2988" s="3" t="s">
        <v>5</v>
      </c>
      <c r="J2988" s="5">
        <v>2</v>
      </c>
      <c r="K2988" s="3" t="s">
        <v>8645</v>
      </c>
      <c r="L2988" s="48">
        <v>1.8</v>
      </c>
      <c r="M2988" s="5">
        <v>51</v>
      </c>
      <c r="N2988" s="13"/>
      <c r="O2988" s="13"/>
      <c r="P2988" s="5">
        <v>35</v>
      </c>
      <c r="Q2988" s="3"/>
    </row>
    <row x14ac:dyDescent="0.25" r="2989" customHeight="1" ht="16.5">
      <c r="A2989" s="5">
        <v>102316</v>
      </c>
      <c r="B2989" s="3" t="s">
        <v>8646</v>
      </c>
      <c r="C2989" s="3" t="s">
        <v>8647</v>
      </c>
      <c r="D2989" s="5">
        <v>8</v>
      </c>
      <c r="E2989" s="3" t="s">
        <v>64</v>
      </c>
      <c r="F2989" s="5">
        <v>3</v>
      </c>
      <c r="G2989" s="5">
        <v>8</v>
      </c>
      <c r="H2989" s="3" t="s">
        <v>5</v>
      </c>
      <c r="I2989" s="3" t="s">
        <v>5</v>
      </c>
      <c r="J2989" s="5">
        <v>3</v>
      </c>
      <c r="K2989" s="3" t="s">
        <v>8648</v>
      </c>
      <c r="L2989" s="48">
        <v>3.1</v>
      </c>
      <c r="M2989" s="5">
        <v>50</v>
      </c>
      <c r="N2989" s="48">
        <v>1.771</v>
      </c>
      <c r="O2989" s="48">
        <v>21.2962963</v>
      </c>
      <c r="P2989" s="5">
        <v>26</v>
      </c>
      <c r="Q2989" s="3"/>
    </row>
    <row x14ac:dyDescent="0.25" r="2990" customHeight="1" ht="16.5">
      <c r="A2990" s="5">
        <v>102479</v>
      </c>
      <c r="B2990" s="3" t="s">
        <v>8649</v>
      </c>
      <c r="C2990" s="3" t="s">
        <v>8650</v>
      </c>
      <c r="D2990" s="5">
        <v>18</v>
      </c>
      <c r="E2990" s="3" t="s">
        <v>196</v>
      </c>
      <c r="F2990" s="5">
        <v>1</v>
      </c>
      <c r="G2990" s="5">
        <v>23</v>
      </c>
      <c r="H2990" s="3" t="s">
        <v>5</v>
      </c>
      <c r="I2990" s="3" t="s">
        <v>5</v>
      </c>
      <c r="J2990" s="55"/>
      <c r="K2990" s="3"/>
      <c r="L2990" s="48">
        <v>2.1</v>
      </c>
      <c r="M2990" s="5">
        <v>59</v>
      </c>
      <c r="N2990" s="48">
        <v>1.26</v>
      </c>
      <c r="O2990" s="48">
        <v>19.2307692</v>
      </c>
      <c r="P2990" s="7"/>
      <c r="Q2990" s="3"/>
    </row>
    <row x14ac:dyDescent="0.25" r="2991" customHeight="1" ht="16.5">
      <c r="A2991" s="5">
        <v>102513</v>
      </c>
      <c r="B2991" s="3" t="s">
        <v>8651</v>
      </c>
      <c r="C2991" s="3" t="s">
        <v>8652</v>
      </c>
      <c r="D2991" s="5">
        <v>4</v>
      </c>
      <c r="E2991" s="3" t="s">
        <v>243</v>
      </c>
      <c r="F2991" s="5">
        <v>14</v>
      </c>
      <c r="G2991" s="5">
        <v>30</v>
      </c>
      <c r="H2991" s="3" t="s">
        <v>5</v>
      </c>
      <c r="I2991" s="3" t="s">
        <v>5</v>
      </c>
      <c r="J2991" s="5">
        <v>3</v>
      </c>
      <c r="K2991" s="3" t="s">
        <v>8653</v>
      </c>
      <c r="L2991" s="48">
        <v>1.2</v>
      </c>
      <c r="M2991" s="5">
        <v>61</v>
      </c>
      <c r="N2991" s="13"/>
      <c r="O2991" s="13"/>
      <c r="P2991" s="5">
        <v>19</v>
      </c>
      <c r="Q2991" s="3"/>
    </row>
    <row x14ac:dyDescent="0.25" r="2992" customHeight="1" ht="16.5">
      <c r="A2992" s="5">
        <v>102663</v>
      </c>
      <c r="B2992" s="3" t="s">
        <v>8654</v>
      </c>
      <c r="C2992" s="3" t="s">
        <v>8655</v>
      </c>
      <c r="D2992" s="5">
        <v>15</v>
      </c>
      <c r="E2992" s="3" t="s">
        <v>82</v>
      </c>
      <c r="F2992" s="5">
        <v>1</v>
      </c>
      <c r="G2992" s="5">
        <v>4</v>
      </c>
      <c r="H2992" s="3" t="s">
        <v>4</v>
      </c>
      <c r="I2992" s="3" t="s">
        <v>5</v>
      </c>
      <c r="J2992" s="55"/>
      <c r="K2992" s="3"/>
      <c r="L2992" s="48">
        <v>4.3</v>
      </c>
      <c r="M2992" s="5">
        <v>69</v>
      </c>
      <c r="N2992" s="48">
        <v>3.062</v>
      </c>
      <c r="O2992" s="48">
        <v>43.7062937</v>
      </c>
      <c r="P2992" s="5">
        <v>29</v>
      </c>
      <c r="Q2992" s="3"/>
    </row>
    <row x14ac:dyDescent="0.25" r="2993" customHeight="1" ht="16.5">
      <c r="A2993" s="5">
        <v>102745</v>
      </c>
      <c r="B2993" s="3" t="s">
        <v>8656</v>
      </c>
      <c r="C2993" s="3" t="s">
        <v>8657</v>
      </c>
      <c r="D2993" s="5">
        <v>24</v>
      </c>
      <c r="E2993" s="3" t="s">
        <v>281</v>
      </c>
      <c r="F2993" s="5">
        <v>1</v>
      </c>
      <c r="G2993" s="5">
        <v>2</v>
      </c>
      <c r="H2993" s="3" t="s">
        <v>5</v>
      </c>
      <c r="I2993" s="3" t="s">
        <v>5</v>
      </c>
      <c r="J2993" s="5">
        <v>3</v>
      </c>
      <c r="K2993" s="3" t="s">
        <v>8658</v>
      </c>
      <c r="L2993" s="48">
        <v>4.6</v>
      </c>
      <c r="M2993" s="5">
        <v>61</v>
      </c>
      <c r="N2993" s="13"/>
      <c r="O2993" s="13"/>
      <c r="P2993" s="5">
        <v>19</v>
      </c>
      <c r="Q2993" s="3"/>
    </row>
    <row x14ac:dyDescent="0.25" r="2994" customHeight="1" ht="16.5">
      <c r="A2994" s="5">
        <v>102874</v>
      </c>
      <c r="B2994" s="3" t="s">
        <v>8659</v>
      </c>
      <c r="C2994" s="3" t="s">
        <v>8660</v>
      </c>
      <c r="D2994" s="5">
        <v>48</v>
      </c>
      <c r="E2994" s="3" t="s">
        <v>68</v>
      </c>
      <c r="F2994" s="5">
        <v>1</v>
      </c>
      <c r="G2994" s="5">
        <v>2</v>
      </c>
      <c r="H2994" s="3" t="s">
        <v>5</v>
      </c>
      <c r="I2994" s="3" t="s">
        <v>5</v>
      </c>
      <c r="J2994" s="5">
        <v>3</v>
      </c>
      <c r="K2994" s="3" t="s">
        <v>8661</v>
      </c>
      <c r="L2994" s="48">
        <v>5.5</v>
      </c>
      <c r="M2994" s="5">
        <v>60</v>
      </c>
      <c r="N2994" s="48">
        <v>4.114</v>
      </c>
      <c r="O2994" s="48">
        <v>61.282</v>
      </c>
      <c r="P2994" s="5">
        <v>22</v>
      </c>
      <c r="Q2994" s="3"/>
    </row>
    <row x14ac:dyDescent="0.25" r="2995" customHeight="1" ht="16.5">
      <c r="A2995" s="5">
        <v>102880</v>
      </c>
      <c r="B2995" s="3" t="s">
        <v>419</v>
      </c>
      <c r="C2995" s="3" t="s">
        <v>420</v>
      </c>
      <c r="D2995" s="5">
        <v>22</v>
      </c>
      <c r="E2995" s="3" t="s">
        <v>75</v>
      </c>
      <c r="F2995" s="5">
        <v>4</v>
      </c>
      <c r="G2995" s="5">
        <v>1</v>
      </c>
      <c r="H2995" s="3" t="s">
        <v>5</v>
      </c>
      <c r="I2995" s="3" t="s">
        <v>5</v>
      </c>
      <c r="J2995" s="5">
        <v>1</v>
      </c>
      <c r="K2995" s="3" t="s">
        <v>421</v>
      </c>
      <c r="L2995" s="48">
        <v>2.6</v>
      </c>
      <c r="M2995" s="5">
        <v>64</v>
      </c>
      <c r="N2995" s="48">
        <v>1.604</v>
      </c>
      <c r="O2995" s="48">
        <v>41.796875</v>
      </c>
      <c r="P2995" s="5">
        <v>20</v>
      </c>
      <c r="Q2995" s="3"/>
    </row>
    <row x14ac:dyDescent="0.25" r="2996" customHeight="1" ht="16.5">
      <c r="A2996" s="5">
        <v>103244</v>
      </c>
      <c r="B2996" s="3" t="s">
        <v>8662</v>
      </c>
      <c r="C2996" s="3" t="s">
        <v>8663</v>
      </c>
      <c r="D2996" s="5">
        <v>13</v>
      </c>
      <c r="E2996" s="3" t="s">
        <v>215</v>
      </c>
      <c r="F2996" s="5">
        <v>2</v>
      </c>
      <c r="G2996" s="5">
        <v>9</v>
      </c>
      <c r="H2996" s="3" t="s">
        <v>5</v>
      </c>
      <c r="I2996" s="3" t="s">
        <v>5</v>
      </c>
      <c r="J2996" s="5">
        <v>3</v>
      </c>
      <c r="K2996" s="3" t="s">
        <v>8664</v>
      </c>
      <c r="L2996" s="48">
        <v>2.4</v>
      </c>
      <c r="M2996" s="5">
        <v>52</v>
      </c>
      <c r="N2996" s="48">
        <v>2.436</v>
      </c>
      <c r="O2996" s="48">
        <v>54.7619048</v>
      </c>
      <c r="P2996" s="5">
        <v>30</v>
      </c>
      <c r="Q2996" s="3"/>
    </row>
    <row x14ac:dyDescent="0.25" r="2997" customHeight="1" ht="16.5">
      <c r="A2997" s="5">
        <v>103285</v>
      </c>
      <c r="B2997" s="3" t="s">
        <v>8665</v>
      </c>
      <c r="C2997" s="3" t="s">
        <v>8666</v>
      </c>
      <c r="D2997" s="5">
        <v>31</v>
      </c>
      <c r="E2997" s="3" t="s">
        <v>1816</v>
      </c>
      <c r="F2997" s="5">
        <v>3</v>
      </c>
      <c r="G2997" s="5">
        <v>43</v>
      </c>
      <c r="H2997" s="3" t="s">
        <v>5</v>
      </c>
      <c r="I2997" s="3" t="s">
        <v>5</v>
      </c>
      <c r="J2997" s="5">
        <v>2</v>
      </c>
      <c r="K2997" s="3" t="s">
        <v>8667</v>
      </c>
      <c r="L2997" s="13"/>
      <c r="M2997" s="7"/>
      <c r="N2997" s="13"/>
      <c r="O2997" s="13"/>
      <c r="P2997" s="5">
        <v>7</v>
      </c>
      <c r="Q2997" s="3"/>
    </row>
    <row x14ac:dyDescent="0.25" r="2998" customHeight="1" ht="16.5">
      <c r="A2998" s="5">
        <v>103298</v>
      </c>
      <c r="B2998" s="3" t="s">
        <v>8668</v>
      </c>
      <c r="C2998" s="3" t="s">
        <v>8669</v>
      </c>
      <c r="D2998" s="5">
        <v>15</v>
      </c>
      <c r="E2998" s="3" t="s">
        <v>82</v>
      </c>
      <c r="F2998" s="5">
        <v>3</v>
      </c>
      <c r="G2998" s="5">
        <v>10</v>
      </c>
      <c r="H2998" s="3" t="s">
        <v>5</v>
      </c>
      <c r="I2998" s="3" t="s">
        <v>5</v>
      </c>
      <c r="J2998" s="5">
        <v>2</v>
      </c>
      <c r="K2998" s="3" t="s">
        <v>8670</v>
      </c>
      <c r="L2998" s="48">
        <v>3.4</v>
      </c>
      <c r="M2998" s="5">
        <v>52</v>
      </c>
      <c r="N2998" s="48">
        <v>2.718</v>
      </c>
      <c r="O2998" s="48">
        <v>33.5227273</v>
      </c>
      <c r="P2998" s="5">
        <v>31</v>
      </c>
      <c r="Q2998" s="3"/>
    </row>
    <row x14ac:dyDescent="0.25" r="2999" customHeight="1" ht="16.5">
      <c r="A2999" s="5">
        <v>103342</v>
      </c>
      <c r="B2999" s="3" t="s">
        <v>8671</v>
      </c>
      <c r="C2999" s="3" t="s">
        <v>8672</v>
      </c>
      <c r="D2999" s="5">
        <v>16</v>
      </c>
      <c r="E2999" s="3" t="s">
        <v>55</v>
      </c>
      <c r="F2999" s="5">
        <v>7</v>
      </c>
      <c r="G2999" s="5">
        <v>7</v>
      </c>
      <c r="H2999" s="3" t="s">
        <v>5</v>
      </c>
      <c r="I2999" s="3" t="s">
        <v>5</v>
      </c>
      <c r="J2999" s="5">
        <v>2</v>
      </c>
      <c r="K2999" s="3" t="s">
        <v>8673</v>
      </c>
      <c r="L2999" s="5">
        <v>4</v>
      </c>
      <c r="M2999" s="5">
        <v>61</v>
      </c>
      <c r="N2999" s="48">
        <v>2.494</v>
      </c>
      <c r="O2999" s="48">
        <v>40.3225806</v>
      </c>
      <c r="P2999" s="7"/>
      <c r="Q2999" s="3"/>
    </row>
    <row x14ac:dyDescent="0.25" r="3000" customHeight="1" ht="16.5">
      <c r="A3000" s="5">
        <v>103383</v>
      </c>
      <c r="B3000" s="3" t="s">
        <v>8674</v>
      </c>
      <c r="C3000" s="3" t="s">
        <v>8675</v>
      </c>
      <c r="D3000" s="5">
        <v>16</v>
      </c>
      <c r="E3000" s="3" t="s">
        <v>55</v>
      </c>
      <c r="F3000" s="5">
        <v>37</v>
      </c>
      <c r="G3000" s="5">
        <v>37</v>
      </c>
      <c r="H3000" s="3" t="s">
        <v>5</v>
      </c>
      <c r="I3000" s="3" t="s">
        <v>5</v>
      </c>
      <c r="J3000" s="5">
        <v>2</v>
      </c>
      <c r="K3000" s="3" t="s">
        <v>8676</v>
      </c>
      <c r="L3000" s="48">
        <v>3.5</v>
      </c>
      <c r="M3000" s="5">
        <v>55</v>
      </c>
      <c r="N3000" s="48">
        <v>2.889</v>
      </c>
      <c r="O3000" s="48">
        <v>55.1470588</v>
      </c>
      <c r="P3000" s="5">
        <v>32</v>
      </c>
      <c r="Q3000" s="3"/>
    </row>
    <row x14ac:dyDescent="0.25" r="3001" customHeight="1" ht="16.5">
      <c r="A3001" s="5">
        <v>103387</v>
      </c>
      <c r="B3001" s="3" t="s">
        <v>8677</v>
      </c>
      <c r="C3001" s="3" t="s">
        <v>8678</v>
      </c>
      <c r="D3001" s="5">
        <v>15</v>
      </c>
      <c r="E3001" s="3" t="s">
        <v>82</v>
      </c>
      <c r="F3001" s="5">
        <v>6</v>
      </c>
      <c r="G3001" s="5">
        <v>10</v>
      </c>
      <c r="H3001" s="3" t="s">
        <v>5</v>
      </c>
      <c r="I3001" s="3" t="s">
        <v>5</v>
      </c>
      <c r="J3001" s="55"/>
      <c r="K3001" s="3"/>
      <c r="L3001" s="48">
        <v>3.8</v>
      </c>
      <c r="M3001" s="5">
        <v>59</v>
      </c>
      <c r="N3001" s="13"/>
      <c r="O3001" s="13"/>
      <c r="P3001" s="5">
        <v>15</v>
      </c>
      <c r="Q3001" s="3"/>
    </row>
    <row x14ac:dyDescent="0.25" r="3002" customHeight="1" ht="16.5">
      <c r="A3002" s="5">
        <v>103793</v>
      </c>
      <c r="B3002" s="3" t="s">
        <v>8679</v>
      </c>
      <c r="C3002" s="3" t="s">
        <v>8680</v>
      </c>
      <c r="D3002" s="5">
        <v>17</v>
      </c>
      <c r="E3002" s="3" t="s">
        <v>311</v>
      </c>
      <c r="F3002" s="5">
        <v>4</v>
      </c>
      <c r="G3002" s="5">
        <v>16</v>
      </c>
      <c r="H3002" s="3" t="s">
        <v>5</v>
      </c>
      <c r="I3002" s="3" t="s">
        <v>5</v>
      </c>
      <c r="J3002" s="55"/>
      <c r="K3002" s="3"/>
      <c r="L3002" s="48">
        <v>2.1</v>
      </c>
      <c r="M3002" s="5">
        <v>57</v>
      </c>
      <c r="N3002" s="48">
        <v>0.986</v>
      </c>
      <c r="O3002" s="48">
        <v>15.4761905</v>
      </c>
      <c r="P3002" s="5">
        <v>30</v>
      </c>
      <c r="Q3002" s="3"/>
    </row>
    <row x14ac:dyDescent="0.25" r="3003" customHeight="1" ht="16.5">
      <c r="A3003" s="5">
        <v>103825</v>
      </c>
      <c r="B3003" s="3" t="s">
        <v>8681</v>
      </c>
      <c r="C3003" s="3" t="s">
        <v>8682</v>
      </c>
      <c r="D3003" s="5">
        <v>18</v>
      </c>
      <c r="E3003" s="3" t="s">
        <v>196</v>
      </c>
      <c r="F3003" s="5">
        <v>5</v>
      </c>
      <c r="G3003" s="5">
        <v>9</v>
      </c>
      <c r="H3003" s="3" t="s">
        <v>5</v>
      </c>
      <c r="I3003" s="3" t="s">
        <v>5</v>
      </c>
      <c r="J3003" s="55"/>
      <c r="K3003" s="3"/>
      <c r="L3003" s="5">
        <v>2</v>
      </c>
      <c r="M3003" s="5">
        <v>56</v>
      </c>
      <c r="N3003" s="13"/>
      <c r="O3003" s="13"/>
      <c r="P3003" s="5">
        <v>19</v>
      </c>
      <c r="Q3003" s="3"/>
    </row>
    <row x14ac:dyDescent="0.25" r="3004" customHeight="1" ht="16.5">
      <c r="A3004" s="5">
        <v>103829</v>
      </c>
      <c r="B3004" s="3" t="s">
        <v>8683</v>
      </c>
      <c r="C3004" s="3" t="s">
        <v>8684</v>
      </c>
      <c r="D3004" s="5">
        <v>46</v>
      </c>
      <c r="E3004" s="3" t="s">
        <v>795</v>
      </c>
      <c r="F3004" s="5">
        <v>41</v>
      </c>
      <c r="G3004" s="5">
        <v>192</v>
      </c>
      <c r="H3004" s="3" t="s">
        <v>6</v>
      </c>
      <c r="I3004" s="3" t="s">
        <v>5</v>
      </c>
      <c r="J3004" s="5">
        <v>3</v>
      </c>
      <c r="K3004" s="3" t="s">
        <v>8685</v>
      </c>
      <c r="L3004" s="13"/>
      <c r="M3004" s="7"/>
      <c r="N3004" s="13"/>
      <c r="O3004" s="13"/>
      <c r="P3004" s="5">
        <v>5</v>
      </c>
      <c r="Q3004" s="3"/>
    </row>
    <row x14ac:dyDescent="0.25" r="3005" customHeight="1" ht="16.5">
      <c r="A3005" s="5">
        <v>104027</v>
      </c>
      <c r="B3005" s="3" t="s">
        <v>8686</v>
      </c>
      <c r="C3005" s="3" t="s">
        <v>8687</v>
      </c>
      <c r="D3005" s="5">
        <v>15</v>
      </c>
      <c r="E3005" s="3" t="s">
        <v>82</v>
      </c>
      <c r="F3005" s="5">
        <v>2</v>
      </c>
      <c r="G3005" s="5">
        <v>12</v>
      </c>
      <c r="H3005" s="3" t="s">
        <v>5</v>
      </c>
      <c r="I3005" s="3" t="s">
        <v>5</v>
      </c>
      <c r="J3005" s="55"/>
      <c r="K3005" s="3"/>
      <c r="L3005" s="48">
        <v>2.3</v>
      </c>
      <c r="M3005" s="5">
        <v>51</v>
      </c>
      <c r="N3005" s="48">
        <v>2.052</v>
      </c>
      <c r="O3005" s="48">
        <v>46.7948718</v>
      </c>
      <c r="P3005" s="5">
        <v>30</v>
      </c>
      <c r="Q3005" s="3"/>
    </row>
    <row x14ac:dyDescent="0.25" r="3006" customHeight="1" ht="16.5">
      <c r="A3006" s="5">
        <v>104985</v>
      </c>
      <c r="B3006" s="3" t="s">
        <v>8688</v>
      </c>
      <c r="C3006" s="3" t="s">
        <v>8689</v>
      </c>
      <c r="D3006" s="5">
        <v>22</v>
      </c>
      <c r="E3006" s="3" t="s">
        <v>75</v>
      </c>
      <c r="F3006" s="5">
        <v>2</v>
      </c>
      <c r="G3006" s="5">
        <v>3</v>
      </c>
      <c r="H3006" s="3" t="s">
        <v>4</v>
      </c>
      <c r="I3006" s="3" t="s">
        <v>5</v>
      </c>
      <c r="J3006" s="55"/>
      <c r="K3006" s="3"/>
      <c r="L3006" s="48">
        <v>6.4</v>
      </c>
      <c r="M3006" s="5">
        <v>84</v>
      </c>
      <c r="N3006" s="48">
        <v>3.73</v>
      </c>
      <c r="O3006" s="48">
        <v>71.09375</v>
      </c>
      <c r="P3006" s="5">
        <v>23</v>
      </c>
      <c r="Q3006" s="3"/>
    </row>
    <row x14ac:dyDescent="0.25" r="3007" customHeight="1" ht="16.5">
      <c r="A3007" s="5">
        <v>104990</v>
      </c>
      <c r="B3007" s="3" t="s">
        <v>8690</v>
      </c>
      <c r="C3007" s="3" t="s">
        <v>8691</v>
      </c>
      <c r="D3007" s="5">
        <v>4</v>
      </c>
      <c r="E3007" s="3" t="s">
        <v>243</v>
      </c>
      <c r="F3007" s="5">
        <v>4</v>
      </c>
      <c r="G3007" s="5">
        <v>168</v>
      </c>
      <c r="H3007" s="3" t="s">
        <v>5</v>
      </c>
      <c r="I3007" s="3" t="s">
        <v>5</v>
      </c>
      <c r="J3007" s="5">
        <v>2</v>
      </c>
      <c r="K3007" s="3" t="s">
        <v>8692</v>
      </c>
      <c r="L3007" s="48">
        <v>2.6</v>
      </c>
      <c r="M3007" s="5">
        <v>55</v>
      </c>
      <c r="N3007" s="48">
        <v>1.811</v>
      </c>
      <c r="O3007" s="48">
        <v>37.5706215</v>
      </c>
      <c r="P3007" s="5">
        <v>24</v>
      </c>
      <c r="Q3007" s="3"/>
    </row>
    <row x14ac:dyDescent="0.25" r="3008" customHeight="1" ht="16.5">
      <c r="A3008" s="5">
        <v>105177</v>
      </c>
      <c r="B3008" s="3" t="s">
        <v>316</v>
      </c>
      <c r="C3008" s="3" t="s">
        <v>317</v>
      </c>
      <c r="D3008" s="5">
        <v>15</v>
      </c>
      <c r="E3008" s="3" t="s">
        <v>82</v>
      </c>
      <c r="F3008" s="5">
        <v>3</v>
      </c>
      <c r="G3008" s="5">
        <v>11</v>
      </c>
      <c r="H3008" s="3" t="s">
        <v>5</v>
      </c>
      <c r="I3008" s="3" t="s">
        <v>5</v>
      </c>
      <c r="J3008" s="5">
        <v>2</v>
      </c>
      <c r="K3008" s="3" t="s">
        <v>318</v>
      </c>
      <c r="L3008" s="48">
        <v>2.8</v>
      </c>
      <c r="M3008" s="5">
        <v>53</v>
      </c>
      <c r="N3008" s="13"/>
      <c r="O3008" s="13"/>
      <c r="P3008" s="5">
        <v>17</v>
      </c>
      <c r="Q3008" s="3"/>
    </row>
    <row x14ac:dyDescent="0.25" r="3009" customHeight="1" ht="16.5">
      <c r="A3009" s="5">
        <v>105445</v>
      </c>
      <c r="B3009" s="3" t="s">
        <v>8693</v>
      </c>
      <c r="C3009" s="3" t="s">
        <v>8694</v>
      </c>
      <c r="D3009" s="5">
        <v>16</v>
      </c>
      <c r="E3009" s="3" t="s">
        <v>55</v>
      </c>
      <c r="F3009" s="5">
        <v>5</v>
      </c>
      <c r="G3009" s="5">
        <v>5</v>
      </c>
      <c r="H3009" s="3" t="s">
        <v>5</v>
      </c>
      <c r="I3009" s="3" t="s">
        <v>5</v>
      </c>
      <c r="J3009" s="5">
        <v>3</v>
      </c>
      <c r="K3009" s="3" t="s">
        <v>8695</v>
      </c>
      <c r="L3009" s="48">
        <v>2.7</v>
      </c>
      <c r="M3009" s="5">
        <v>56</v>
      </c>
      <c r="N3009" s="13"/>
      <c r="O3009" s="13"/>
      <c r="P3009" s="5">
        <v>17</v>
      </c>
      <c r="Q3009" s="3"/>
    </row>
    <row x14ac:dyDescent="0.25" r="3010" customHeight="1" ht="16.5">
      <c r="A3010" s="5">
        <v>105662</v>
      </c>
      <c r="B3010" s="3" t="s">
        <v>8696</v>
      </c>
      <c r="C3010" s="3" t="s">
        <v>8697</v>
      </c>
      <c r="D3010" s="5">
        <v>24</v>
      </c>
      <c r="E3010" s="3" t="s">
        <v>281</v>
      </c>
      <c r="F3010" s="5">
        <v>1</v>
      </c>
      <c r="G3010" s="5">
        <v>21</v>
      </c>
      <c r="H3010" s="3" t="s">
        <v>5</v>
      </c>
      <c r="I3010" s="3" t="s">
        <v>5</v>
      </c>
      <c r="J3010" s="55"/>
      <c r="K3010" s="3"/>
      <c r="L3010" s="5">
        <v>1</v>
      </c>
      <c r="M3010" s="5">
        <v>53</v>
      </c>
      <c r="N3010" s="13"/>
      <c r="O3010" s="13"/>
      <c r="P3010" s="7"/>
      <c r="Q3010" s="3"/>
    </row>
    <row x14ac:dyDescent="0.25" r="3011" customHeight="1" ht="16.5">
      <c r="A3011" s="5">
        <v>105732</v>
      </c>
      <c r="B3011" s="3" t="s">
        <v>8698</v>
      </c>
      <c r="C3011" s="3" t="s">
        <v>8699</v>
      </c>
      <c r="D3011" s="5">
        <v>15</v>
      </c>
      <c r="E3011" s="3" t="s">
        <v>82</v>
      </c>
      <c r="F3011" s="5">
        <v>1</v>
      </c>
      <c r="G3011" s="5">
        <v>6</v>
      </c>
      <c r="H3011" s="3" t="s">
        <v>5</v>
      </c>
      <c r="I3011" s="3" t="s">
        <v>5</v>
      </c>
      <c r="J3011" s="5">
        <v>2</v>
      </c>
      <c r="K3011" s="3" t="s">
        <v>8700</v>
      </c>
      <c r="L3011" s="48">
        <v>2.9</v>
      </c>
      <c r="M3011" s="5">
        <v>54</v>
      </c>
      <c r="N3011" s="13"/>
      <c r="O3011" s="13"/>
      <c r="P3011" s="5">
        <v>19</v>
      </c>
      <c r="Q3011" s="3"/>
    </row>
    <row x14ac:dyDescent="0.25" r="3012" customHeight="1" ht="16.5">
      <c r="A3012" s="5">
        <v>105802</v>
      </c>
      <c r="B3012" s="3" t="s">
        <v>273</v>
      </c>
      <c r="C3012" s="3" t="s">
        <v>274</v>
      </c>
      <c r="D3012" s="5">
        <v>15</v>
      </c>
      <c r="E3012" s="3" t="s">
        <v>82</v>
      </c>
      <c r="F3012" s="5">
        <v>13</v>
      </c>
      <c r="G3012" s="5">
        <v>12</v>
      </c>
      <c r="H3012" s="3" t="s">
        <v>5</v>
      </c>
      <c r="I3012" s="3" t="s">
        <v>5</v>
      </c>
      <c r="J3012" s="5">
        <v>2</v>
      </c>
      <c r="K3012" s="3" t="s">
        <v>275</v>
      </c>
      <c r="L3012" s="48">
        <v>3.1</v>
      </c>
      <c r="M3012" s="5">
        <v>62</v>
      </c>
      <c r="N3012" s="48">
        <v>2.429</v>
      </c>
      <c r="O3012" s="48">
        <v>53.0075188</v>
      </c>
      <c r="P3012" s="5">
        <v>35</v>
      </c>
      <c r="Q3012" s="3"/>
    </row>
    <row x14ac:dyDescent="0.25" r="3013" customHeight="1" ht="16.5">
      <c r="A3013" s="5">
        <v>105972</v>
      </c>
      <c r="B3013" s="3" t="s">
        <v>8701</v>
      </c>
      <c r="C3013" s="3" t="s">
        <v>8702</v>
      </c>
      <c r="D3013" s="5">
        <v>17</v>
      </c>
      <c r="E3013" s="3" t="s">
        <v>311</v>
      </c>
      <c r="F3013" s="5">
        <v>3</v>
      </c>
      <c r="G3013" s="5">
        <v>7</v>
      </c>
      <c r="H3013" s="3" t="s">
        <v>5</v>
      </c>
      <c r="I3013" s="3" t="s">
        <v>5</v>
      </c>
      <c r="J3013" s="5">
        <v>2</v>
      </c>
      <c r="K3013" s="3" t="s">
        <v>8703</v>
      </c>
      <c r="L3013" s="48">
        <v>2.4</v>
      </c>
      <c r="M3013" s="5">
        <v>55</v>
      </c>
      <c r="N3013" s="48">
        <v>1.923</v>
      </c>
      <c r="O3013" s="48">
        <v>55.4545455</v>
      </c>
      <c r="P3013" s="5">
        <v>20</v>
      </c>
      <c r="Q3013" s="3"/>
    </row>
    <row x14ac:dyDescent="0.25" r="3014" customHeight="1" ht="16.5">
      <c r="A3014" s="5">
        <v>105990</v>
      </c>
      <c r="B3014" s="3" t="s">
        <v>8704</v>
      </c>
      <c r="C3014" s="3" t="s">
        <v>8705</v>
      </c>
      <c r="D3014" s="5">
        <v>15</v>
      </c>
      <c r="E3014" s="3" t="s">
        <v>82</v>
      </c>
      <c r="F3014" s="5">
        <v>1</v>
      </c>
      <c r="G3014" s="5">
        <v>3</v>
      </c>
      <c r="H3014" s="3" t="s">
        <v>4</v>
      </c>
      <c r="I3014" s="3" t="s">
        <v>5</v>
      </c>
      <c r="J3014" s="55"/>
      <c r="K3014" s="3"/>
      <c r="L3014" s="48">
        <v>4.1</v>
      </c>
      <c r="M3014" s="5">
        <v>67</v>
      </c>
      <c r="N3014" s="48">
        <v>3.179</v>
      </c>
      <c r="O3014" s="48">
        <v>47.9020979</v>
      </c>
      <c r="P3014" s="5">
        <v>27</v>
      </c>
      <c r="Q3014" s="3"/>
    </row>
    <row x14ac:dyDescent="0.25" r="3015" customHeight="1" ht="16.5">
      <c r="A3015" s="5">
        <v>106203</v>
      </c>
      <c r="B3015" s="3" t="s">
        <v>8706</v>
      </c>
      <c r="C3015" s="3" t="s">
        <v>8707</v>
      </c>
      <c r="D3015" s="5">
        <v>16</v>
      </c>
      <c r="E3015" s="3" t="s">
        <v>55</v>
      </c>
      <c r="F3015" s="5">
        <v>4</v>
      </c>
      <c r="G3015" s="5">
        <v>4</v>
      </c>
      <c r="H3015" s="3" t="s">
        <v>5</v>
      </c>
      <c r="I3015" s="3" t="s">
        <v>5</v>
      </c>
      <c r="J3015" s="5">
        <v>2</v>
      </c>
      <c r="K3015" s="3" t="s">
        <v>8708</v>
      </c>
      <c r="L3015" s="13"/>
      <c r="M3015" s="7"/>
      <c r="N3015" s="48">
        <v>2.824</v>
      </c>
      <c r="O3015" s="48">
        <v>51.0752688</v>
      </c>
      <c r="P3015" s="5">
        <v>18</v>
      </c>
      <c r="Q3015" s="3"/>
    </row>
    <row x14ac:dyDescent="0.25" r="3016" customHeight="1" ht="16.5">
      <c r="A3016" s="5">
        <v>106837</v>
      </c>
      <c r="B3016" s="3" t="s">
        <v>8709</v>
      </c>
      <c r="C3016" s="3" t="s">
        <v>8710</v>
      </c>
      <c r="D3016" s="5">
        <v>4</v>
      </c>
      <c r="E3016" s="3" t="s">
        <v>243</v>
      </c>
      <c r="F3016" s="5">
        <v>8</v>
      </c>
      <c r="G3016" s="5">
        <v>157</v>
      </c>
      <c r="H3016" s="3" t="s">
        <v>5</v>
      </c>
      <c r="I3016" s="3" t="s">
        <v>5</v>
      </c>
      <c r="J3016" s="5">
        <v>3</v>
      </c>
      <c r="K3016" s="3" t="s">
        <v>8711</v>
      </c>
      <c r="L3016" s="48">
        <v>2.7</v>
      </c>
      <c r="M3016" s="5">
        <v>59</v>
      </c>
      <c r="N3016" s="48">
        <v>2.87</v>
      </c>
      <c r="O3016" s="48">
        <v>54.519774</v>
      </c>
      <c r="P3016" s="5">
        <v>23</v>
      </c>
      <c r="Q3016" s="3"/>
    </row>
    <row x14ac:dyDescent="0.25" r="3017" customHeight="1" ht="16.5">
      <c r="A3017" s="5">
        <v>107102</v>
      </c>
      <c r="B3017" s="3" t="s">
        <v>8712</v>
      </c>
      <c r="C3017" s="3" t="s">
        <v>8713</v>
      </c>
      <c r="D3017" s="5">
        <v>19</v>
      </c>
      <c r="E3017" s="3" t="s">
        <v>116</v>
      </c>
      <c r="F3017" s="5">
        <v>1</v>
      </c>
      <c r="G3017" s="5">
        <v>3</v>
      </c>
      <c r="H3017" s="3" t="s">
        <v>5</v>
      </c>
      <c r="I3017" s="3" t="s">
        <v>5</v>
      </c>
      <c r="J3017" s="55"/>
      <c r="K3017" s="3"/>
      <c r="L3017" s="48">
        <v>1.2</v>
      </c>
      <c r="M3017" s="5">
        <v>59</v>
      </c>
      <c r="N3017" s="48">
        <v>0.892</v>
      </c>
      <c r="O3017" s="48">
        <v>6.4814815</v>
      </c>
      <c r="P3017" s="5">
        <v>12</v>
      </c>
      <c r="Q3017" s="3"/>
    </row>
    <row x14ac:dyDescent="0.25" r="3018" customHeight="1" ht="16.5">
      <c r="A3018" s="5">
        <v>107234</v>
      </c>
      <c r="B3018" s="3" t="s">
        <v>8714</v>
      </c>
      <c r="C3018" s="3" t="s">
        <v>8715</v>
      </c>
      <c r="D3018" s="5">
        <v>9</v>
      </c>
      <c r="E3018" s="3" t="s">
        <v>120</v>
      </c>
      <c r="F3018" s="5">
        <v>2</v>
      </c>
      <c r="G3018" s="5">
        <v>6</v>
      </c>
      <c r="H3018" s="3" t="s">
        <v>5</v>
      </c>
      <c r="I3018" s="3" t="s">
        <v>5</v>
      </c>
      <c r="J3018" s="5">
        <v>3</v>
      </c>
      <c r="K3018" s="3" t="s">
        <v>8716</v>
      </c>
      <c r="L3018" s="48">
        <v>3.1</v>
      </c>
      <c r="M3018" s="5">
        <v>53</v>
      </c>
      <c r="N3018" s="13"/>
      <c r="O3018" s="13"/>
      <c r="P3018" s="5">
        <v>27</v>
      </c>
      <c r="Q3018" s="3"/>
    </row>
    <row x14ac:dyDescent="0.25" r="3019" customHeight="1" ht="16.5">
      <c r="A3019" s="5">
        <v>107236</v>
      </c>
      <c r="B3019" s="3" t="s">
        <v>8717</v>
      </c>
      <c r="C3019" s="3" t="s">
        <v>8718</v>
      </c>
      <c r="D3019" s="5">
        <v>19</v>
      </c>
      <c r="E3019" s="3" t="s">
        <v>116</v>
      </c>
      <c r="F3019" s="5">
        <v>1</v>
      </c>
      <c r="G3019" s="5">
        <v>1</v>
      </c>
      <c r="H3019" s="3" t="s">
        <v>5</v>
      </c>
      <c r="I3019" s="3" t="s">
        <v>5</v>
      </c>
      <c r="J3019" s="5">
        <v>2</v>
      </c>
      <c r="K3019" s="3" t="s">
        <v>8719</v>
      </c>
      <c r="L3019" s="48">
        <v>2.5</v>
      </c>
      <c r="M3019" s="5">
        <v>62</v>
      </c>
      <c r="N3019" s="48">
        <v>1.773</v>
      </c>
      <c r="O3019" s="48">
        <v>51.171875</v>
      </c>
      <c r="P3019" s="5">
        <v>24</v>
      </c>
      <c r="Q3019" s="3"/>
    </row>
    <row x14ac:dyDescent="0.25" r="3020" customHeight="1" ht="16.5">
      <c r="A3020" s="5">
        <v>107586</v>
      </c>
      <c r="B3020" s="3" t="s">
        <v>8720</v>
      </c>
      <c r="C3020" s="3" t="s">
        <v>8721</v>
      </c>
      <c r="D3020" s="5">
        <v>17</v>
      </c>
      <c r="E3020" s="3" t="s">
        <v>311</v>
      </c>
      <c r="F3020" s="5">
        <v>1</v>
      </c>
      <c r="G3020" s="5">
        <v>6</v>
      </c>
      <c r="H3020" s="3" t="s">
        <v>5</v>
      </c>
      <c r="I3020" s="3" t="s">
        <v>5</v>
      </c>
      <c r="J3020" s="55"/>
      <c r="K3020" s="3"/>
      <c r="L3020" s="48">
        <v>2.1</v>
      </c>
      <c r="M3020" s="5">
        <v>51</v>
      </c>
      <c r="N3020" s="48">
        <v>1.33</v>
      </c>
      <c r="O3020" s="48">
        <v>20.8333333</v>
      </c>
      <c r="P3020" s="5">
        <v>26</v>
      </c>
      <c r="Q3020" s="3"/>
    </row>
    <row x14ac:dyDescent="0.25" r="3021" customHeight="1" ht="16.5">
      <c r="A3021" s="5">
        <v>108008</v>
      </c>
      <c r="B3021" s="3" t="s">
        <v>8722</v>
      </c>
      <c r="C3021" s="3" t="s">
        <v>8723</v>
      </c>
      <c r="D3021" s="5">
        <v>8</v>
      </c>
      <c r="E3021" s="3" t="s">
        <v>64</v>
      </c>
      <c r="F3021" s="5">
        <v>2</v>
      </c>
      <c r="G3021" s="5">
        <v>6</v>
      </c>
      <c r="H3021" s="3" t="s">
        <v>5</v>
      </c>
      <c r="I3021" s="3" t="s">
        <v>5</v>
      </c>
      <c r="J3021" s="5">
        <v>2</v>
      </c>
      <c r="K3021" s="3" t="s">
        <v>8724</v>
      </c>
      <c r="L3021" s="48">
        <v>4.9</v>
      </c>
      <c r="M3021" s="5">
        <v>57</v>
      </c>
      <c r="N3021" s="13"/>
      <c r="O3021" s="13"/>
      <c r="P3021" s="5">
        <v>25</v>
      </c>
      <c r="Q3021" s="3"/>
    </row>
    <row x14ac:dyDescent="0.25" r="3022" customHeight="1" ht="16.5">
      <c r="A3022" s="5">
        <v>108045</v>
      </c>
      <c r="B3022" s="3" t="s">
        <v>8725</v>
      </c>
      <c r="C3022" s="3" t="s">
        <v>8726</v>
      </c>
      <c r="D3022" s="5">
        <v>15</v>
      </c>
      <c r="E3022" s="3" t="s">
        <v>82</v>
      </c>
      <c r="F3022" s="5">
        <v>2</v>
      </c>
      <c r="G3022" s="5">
        <v>10</v>
      </c>
      <c r="H3022" s="3" t="s">
        <v>5</v>
      </c>
      <c r="I3022" s="3" t="s">
        <v>5</v>
      </c>
      <c r="J3022" s="55"/>
      <c r="K3022" s="3"/>
      <c r="L3022" s="48">
        <v>2.9</v>
      </c>
      <c r="M3022" s="5">
        <v>55</v>
      </c>
      <c r="N3022" s="13"/>
      <c r="O3022" s="13"/>
      <c r="P3022" s="5">
        <v>36</v>
      </c>
      <c r="Q3022" s="3"/>
    </row>
    <row x14ac:dyDescent="0.25" r="3023" customHeight="1" ht="16.5">
      <c r="A3023" s="5">
        <v>109525</v>
      </c>
      <c r="B3023" s="3" t="s">
        <v>8727</v>
      </c>
      <c r="C3023" s="3" t="s">
        <v>8728</v>
      </c>
      <c r="D3023" s="5">
        <v>21</v>
      </c>
      <c r="E3023" s="3" t="s">
        <v>60</v>
      </c>
      <c r="F3023" s="5">
        <v>5</v>
      </c>
      <c r="G3023" s="5">
        <v>13</v>
      </c>
      <c r="H3023" s="3" t="s">
        <v>5</v>
      </c>
      <c r="I3023" s="3" t="s">
        <v>5</v>
      </c>
      <c r="J3023" s="5">
        <v>2</v>
      </c>
      <c r="K3023" s="3" t="s">
        <v>8729</v>
      </c>
      <c r="L3023" s="48">
        <v>1.9</v>
      </c>
      <c r="M3023" s="5">
        <v>54</v>
      </c>
      <c r="N3023" s="13"/>
      <c r="O3023" s="13"/>
      <c r="P3023" s="5">
        <v>18</v>
      </c>
      <c r="Q3023" s="3"/>
    </row>
    <row x14ac:dyDescent="0.25" r="3024" customHeight="1" ht="16.5">
      <c r="A3024" s="5">
        <v>109765</v>
      </c>
      <c r="B3024" s="3" t="s">
        <v>8730</v>
      </c>
      <c r="C3024" s="3" t="s">
        <v>8731</v>
      </c>
      <c r="D3024" s="5">
        <v>47</v>
      </c>
      <c r="E3024" s="3" t="s">
        <v>3127</v>
      </c>
      <c r="F3024" s="5">
        <v>1</v>
      </c>
      <c r="G3024" s="5">
        <v>2</v>
      </c>
      <c r="H3024" s="3" t="s">
        <v>5</v>
      </c>
      <c r="I3024" s="3" t="s">
        <v>5</v>
      </c>
      <c r="J3024" s="5">
        <v>2</v>
      </c>
      <c r="K3024" s="3" t="s">
        <v>8732</v>
      </c>
      <c r="L3024" s="48">
        <v>1.7</v>
      </c>
      <c r="M3024" s="5">
        <v>52</v>
      </c>
      <c r="N3024" s="13"/>
      <c r="O3024" s="13"/>
      <c r="P3024" s="5">
        <v>11</v>
      </c>
      <c r="Q3024" s="3"/>
    </row>
    <row x14ac:dyDescent="0.25" r="3025" customHeight="1" ht="16.5">
      <c r="A3025" s="5">
        <v>109845</v>
      </c>
      <c r="B3025" s="3" t="s">
        <v>8733</v>
      </c>
      <c r="C3025" s="3" t="s">
        <v>8734</v>
      </c>
      <c r="D3025" s="5">
        <v>24</v>
      </c>
      <c r="E3025" s="3" t="s">
        <v>281</v>
      </c>
      <c r="F3025" s="5">
        <v>2</v>
      </c>
      <c r="G3025" s="5">
        <v>32</v>
      </c>
      <c r="H3025" s="3" t="s">
        <v>5</v>
      </c>
      <c r="I3025" s="3" t="s">
        <v>5</v>
      </c>
      <c r="J3025" s="5">
        <v>2</v>
      </c>
      <c r="K3025" s="3" t="s">
        <v>8735</v>
      </c>
      <c r="L3025" s="48">
        <v>3.5</v>
      </c>
      <c r="M3025" s="5">
        <v>42</v>
      </c>
      <c r="N3025" s="48">
        <v>2.823</v>
      </c>
      <c r="O3025" s="48">
        <v>62.195122</v>
      </c>
      <c r="P3025" s="5">
        <v>25</v>
      </c>
      <c r="Q3025" s="3"/>
    </row>
    <row x14ac:dyDescent="0.25" r="3026" customHeight="1" ht="16.5">
      <c r="A3026" s="5">
        <v>110286</v>
      </c>
      <c r="B3026" s="3" t="s">
        <v>8736</v>
      </c>
      <c r="C3026" s="3" t="s">
        <v>8737</v>
      </c>
      <c r="D3026" s="5">
        <v>16</v>
      </c>
      <c r="E3026" s="3" t="s">
        <v>55</v>
      </c>
      <c r="F3026" s="5">
        <v>9</v>
      </c>
      <c r="G3026" s="5">
        <v>9</v>
      </c>
      <c r="H3026" s="3" t="s">
        <v>5</v>
      </c>
      <c r="I3026" s="3" t="s">
        <v>5</v>
      </c>
      <c r="J3026" s="5">
        <v>3</v>
      </c>
      <c r="K3026" s="3" t="s">
        <v>8738</v>
      </c>
      <c r="L3026" s="48">
        <v>2.3</v>
      </c>
      <c r="M3026" s="5">
        <v>61</v>
      </c>
      <c r="N3026" s="48">
        <v>1.896</v>
      </c>
      <c r="O3026" s="48">
        <v>30.4878049</v>
      </c>
      <c r="P3026" s="5">
        <v>14</v>
      </c>
      <c r="Q3026" s="3"/>
    </row>
    <row x14ac:dyDescent="0.25" r="3027" customHeight="1" ht="16.5">
      <c r="A3027" s="5">
        <v>111725</v>
      </c>
      <c r="B3027" s="3" t="s">
        <v>2091</v>
      </c>
      <c r="C3027" s="3" t="s">
        <v>2092</v>
      </c>
      <c r="D3027" s="5">
        <v>17</v>
      </c>
      <c r="E3027" s="3" t="s">
        <v>311</v>
      </c>
      <c r="F3027" s="5">
        <v>3</v>
      </c>
      <c r="G3027" s="5">
        <v>3</v>
      </c>
      <c r="H3027" s="3" t="s">
        <v>5</v>
      </c>
      <c r="I3027" s="3" t="s">
        <v>5</v>
      </c>
      <c r="J3027" s="5">
        <v>2</v>
      </c>
      <c r="K3027" s="3" t="s">
        <v>897</v>
      </c>
      <c r="L3027" s="48">
        <v>5.1</v>
      </c>
      <c r="M3027" s="5">
        <v>52</v>
      </c>
      <c r="N3027" s="13"/>
      <c r="O3027" s="13"/>
      <c r="P3027" s="5">
        <v>25</v>
      </c>
      <c r="Q3027" s="3"/>
    </row>
    <row x14ac:dyDescent="0.25" r="3028" customHeight="1" ht="16.5">
      <c r="A3028" s="5">
        <v>113360</v>
      </c>
      <c r="B3028" s="3" t="s">
        <v>8739</v>
      </c>
      <c r="C3028" s="3" t="s">
        <v>8740</v>
      </c>
      <c r="D3028" s="5">
        <v>22</v>
      </c>
      <c r="E3028" s="3" t="s">
        <v>75</v>
      </c>
      <c r="F3028" s="5">
        <v>2</v>
      </c>
      <c r="G3028" s="5">
        <v>10</v>
      </c>
      <c r="H3028" s="3" t="s">
        <v>4</v>
      </c>
      <c r="I3028" s="3" t="s">
        <v>5</v>
      </c>
      <c r="J3028" s="5">
        <v>2</v>
      </c>
      <c r="K3028" s="3" t="s">
        <v>8741</v>
      </c>
      <c r="L3028" s="48">
        <v>2.5</v>
      </c>
      <c r="M3028" s="5">
        <v>88</v>
      </c>
      <c r="N3028" s="13"/>
      <c r="O3028" s="13"/>
      <c r="P3028" s="5">
        <v>22</v>
      </c>
      <c r="Q3028" s="3"/>
    </row>
    <row x14ac:dyDescent="0.25" r="3029" customHeight="1" ht="16.5">
      <c r="A3029" s="5">
        <v>113825</v>
      </c>
      <c r="B3029" s="3" t="s">
        <v>8742</v>
      </c>
      <c r="C3029" s="3" t="s">
        <v>8743</v>
      </c>
      <c r="D3029" s="5">
        <v>6</v>
      </c>
      <c r="E3029" s="3" t="s">
        <v>56</v>
      </c>
      <c r="F3029" s="5">
        <v>1</v>
      </c>
      <c r="G3029" s="5">
        <v>13</v>
      </c>
      <c r="H3029" s="3" t="s">
        <v>5</v>
      </c>
      <c r="I3029" s="3" t="s">
        <v>5</v>
      </c>
      <c r="J3029" s="5">
        <v>2</v>
      </c>
      <c r="K3029" s="3" t="s">
        <v>8744</v>
      </c>
      <c r="L3029" s="48">
        <v>4.2</v>
      </c>
      <c r="M3029" s="5">
        <v>53</v>
      </c>
      <c r="N3029" s="13"/>
      <c r="O3029" s="13"/>
      <c r="P3029" s="5">
        <v>13</v>
      </c>
      <c r="Q3029" s="3"/>
    </row>
    <row x14ac:dyDescent="0.25" r="3030" customHeight="1" ht="16.5">
      <c r="A3030" s="5">
        <v>113936</v>
      </c>
      <c r="B3030" s="3" t="s">
        <v>8745</v>
      </c>
      <c r="C3030" s="3" t="s">
        <v>8746</v>
      </c>
      <c r="D3030" s="5">
        <v>18</v>
      </c>
      <c r="E3030" s="3" t="s">
        <v>196</v>
      </c>
      <c r="F3030" s="5">
        <v>2</v>
      </c>
      <c r="G3030" s="5">
        <v>111</v>
      </c>
      <c r="H3030" s="3" t="s">
        <v>5</v>
      </c>
      <c r="I3030" s="3" t="s">
        <v>5</v>
      </c>
      <c r="J3030" s="55"/>
      <c r="K3030" s="3"/>
      <c r="L3030" s="48">
        <v>2.2</v>
      </c>
      <c r="M3030" s="5">
        <v>60</v>
      </c>
      <c r="N3030" s="13"/>
      <c r="O3030" s="13"/>
      <c r="P3030" s="5">
        <v>28</v>
      </c>
      <c r="Q3030" s="3"/>
    </row>
    <row x14ac:dyDescent="0.25" r="3031" customHeight="1" ht="16.5">
      <c r="A3031" s="5">
        <v>113968</v>
      </c>
      <c r="B3031" s="3" t="s">
        <v>8747</v>
      </c>
      <c r="C3031" s="3" t="s">
        <v>8748</v>
      </c>
      <c r="D3031" s="5">
        <v>15</v>
      </c>
      <c r="E3031" s="3" t="s">
        <v>82</v>
      </c>
      <c r="F3031" s="5">
        <v>2</v>
      </c>
      <c r="G3031" s="5">
        <v>4</v>
      </c>
      <c r="H3031" s="3" t="s">
        <v>5</v>
      </c>
      <c r="I3031" s="3" t="s">
        <v>5</v>
      </c>
      <c r="J3031" s="5">
        <v>2</v>
      </c>
      <c r="K3031" s="3" t="s">
        <v>8749</v>
      </c>
      <c r="L3031" s="5">
        <v>2</v>
      </c>
      <c r="M3031" s="5">
        <v>54</v>
      </c>
      <c r="N3031" s="13"/>
      <c r="O3031" s="13"/>
      <c r="P3031" s="5">
        <v>25</v>
      </c>
      <c r="Q3031" s="3"/>
    </row>
    <row x14ac:dyDescent="0.25" r="3032" customHeight="1" ht="16.5">
      <c r="A3032" s="5">
        <v>114152</v>
      </c>
      <c r="B3032" s="3" t="s">
        <v>8750</v>
      </c>
      <c r="C3032" s="3" t="s">
        <v>8751</v>
      </c>
      <c r="D3032" s="5">
        <v>16</v>
      </c>
      <c r="E3032" s="3" t="s">
        <v>55</v>
      </c>
      <c r="F3032" s="5">
        <v>2</v>
      </c>
      <c r="G3032" s="5">
        <v>2</v>
      </c>
      <c r="H3032" s="3" t="s">
        <v>5</v>
      </c>
      <c r="I3032" s="3" t="s">
        <v>5</v>
      </c>
      <c r="J3032" s="55"/>
      <c r="K3032" s="3"/>
      <c r="L3032" s="48">
        <v>1.2</v>
      </c>
      <c r="M3032" s="5">
        <v>51</v>
      </c>
      <c r="N3032" s="13"/>
      <c r="O3032" s="13"/>
      <c r="P3032" s="5">
        <v>11</v>
      </c>
      <c r="Q3032" s="3"/>
    </row>
    <row x14ac:dyDescent="0.25" r="3033" customHeight="1" ht="16.5">
      <c r="A3033" s="5">
        <v>114403</v>
      </c>
      <c r="B3033" s="3" t="s">
        <v>8752</v>
      </c>
      <c r="C3033" s="3" t="s">
        <v>8753</v>
      </c>
      <c r="D3033" s="5">
        <v>21</v>
      </c>
      <c r="E3033" s="3" t="s">
        <v>60</v>
      </c>
      <c r="F3033" s="5">
        <v>3</v>
      </c>
      <c r="G3033" s="5">
        <v>8</v>
      </c>
      <c r="H3033" s="3" t="s">
        <v>5</v>
      </c>
      <c r="I3033" s="3" t="s">
        <v>5</v>
      </c>
      <c r="J3033" s="5">
        <v>3</v>
      </c>
      <c r="K3033" s="3" t="s">
        <v>8754</v>
      </c>
      <c r="L3033" s="48">
        <v>2.8</v>
      </c>
      <c r="M3033" s="5">
        <v>50</v>
      </c>
      <c r="N3033" s="13"/>
      <c r="O3033" s="13"/>
      <c r="P3033" s="5">
        <v>30</v>
      </c>
      <c r="Q3033" s="3"/>
    </row>
    <row x14ac:dyDescent="0.25" r="3034" customHeight="1" ht="16.5">
      <c r="A3034" s="5">
        <v>114410</v>
      </c>
      <c r="B3034" s="3" t="s">
        <v>8755</v>
      </c>
      <c r="C3034" s="3" t="s">
        <v>8756</v>
      </c>
      <c r="D3034" s="5">
        <v>24</v>
      </c>
      <c r="E3034" s="3" t="s">
        <v>281</v>
      </c>
      <c r="F3034" s="5">
        <v>6</v>
      </c>
      <c r="G3034" s="5">
        <v>80</v>
      </c>
      <c r="H3034" s="3" t="s">
        <v>5</v>
      </c>
      <c r="I3034" s="3" t="s">
        <v>5</v>
      </c>
      <c r="J3034" s="55"/>
      <c r="K3034" s="3"/>
      <c r="L3034" s="5">
        <v>1</v>
      </c>
      <c r="M3034" s="5">
        <v>51</v>
      </c>
      <c r="N3034" s="48">
        <v>0.553</v>
      </c>
      <c r="O3034" s="5">
        <v>25</v>
      </c>
      <c r="P3034" s="5">
        <v>12</v>
      </c>
      <c r="Q3034" s="3"/>
    </row>
    <row x14ac:dyDescent="0.25" r="3035" customHeight="1" ht="16.5">
      <c r="A3035" s="5">
        <v>114494</v>
      </c>
      <c r="B3035" s="3" t="s">
        <v>8757</v>
      </c>
      <c r="C3035" s="3" t="s">
        <v>8758</v>
      </c>
      <c r="D3035" s="5">
        <v>15</v>
      </c>
      <c r="E3035" s="3" t="s">
        <v>82</v>
      </c>
      <c r="F3035" s="5">
        <v>2</v>
      </c>
      <c r="G3035" s="5">
        <v>10</v>
      </c>
      <c r="H3035" s="3" t="s">
        <v>3</v>
      </c>
      <c r="I3035" s="3" t="s">
        <v>5</v>
      </c>
      <c r="J3035" s="55"/>
      <c r="K3035" s="3"/>
      <c r="L3035" s="48">
        <v>2.2</v>
      </c>
      <c r="M3035" s="5">
        <v>80</v>
      </c>
      <c r="N3035" s="48">
        <v>1.681</v>
      </c>
      <c r="O3035" s="48">
        <v>31.8627451</v>
      </c>
      <c r="P3035" s="5">
        <v>20</v>
      </c>
      <c r="Q3035" s="3"/>
    </row>
    <row x14ac:dyDescent="0.25" r="3036" customHeight="1" ht="16.5">
      <c r="A3036" s="5">
        <v>114790</v>
      </c>
      <c r="B3036" s="3" t="s">
        <v>8759</v>
      </c>
      <c r="C3036" s="3" t="s">
        <v>8760</v>
      </c>
      <c r="D3036" s="5">
        <v>15</v>
      </c>
      <c r="E3036" s="3" t="s">
        <v>82</v>
      </c>
      <c r="F3036" s="5">
        <v>1</v>
      </c>
      <c r="G3036" s="5">
        <v>6</v>
      </c>
      <c r="H3036" s="3" t="s">
        <v>4</v>
      </c>
      <c r="I3036" s="3" t="s">
        <v>5</v>
      </c>
      <c r="J3036" s="55"/>
      <c r="K3036" s="3"/>
      <c r="L3036" s="48">
        <v>2.8</v>
      </c>
      <c r="M3036" s="5">
        <v>49</v>
      </c>
      <c r="N3036" s="48">
        <v>3.007</v>
      </c>
      <c r="O3036" s="48">
        <v>74.2424242</v>
      </c>
      <c r="P3036" s="5">
        <v>23</v>
      </c>
      <c r="Q3036" s="3"/>
    </row>
    <row x14ac:dyDescent="0.25" r="3037" customHeight="1" ht="16.5">
      <c r="A3037" s="5">
        <v>115565</v>
      </c>
      <c r="B3037" s="3" t="s">
        <v>533</v>
      </c>
      <c r="C3037" s="3" t="s">
        <v>534</v>
      </c>
      <c r="D3037" s="5">
        <v>48</v>
      </c>
      <c r="E3037" s="3" t="s">
        <v>68</v>
      </c>
      <c r="F3037" s="5">
        <v>2</v>
      </c>
      <c r="G3037" s="5">
        <v>2</v>
      </c>
      <c r="H3037" s="3" t="s">
        <v>5</v>
      </c>
      <c r="I3037" s="3" t="s">
        <v>5</v>
      </c>
      <c r="J3037" s="5">
        <v>3</v>
      </c>
      <c r="K3037" s="3" t="s">
        <v>535</v>
      </c>
      <c r="L3037" s="48">
        <v>3.1</v>
      </c>
      <c r="M3037" s="5">
        <v>52</v>
      </c>
      <c r="N3037" s="13"/>
      <c r="O3037" s="13"/>
      <c r="P3037" s="5">
        <v>16</v>
      </c>
      <c r="Q3037" s="3"/>
    </row>
    <row x14ac:dyDescent="0.25" r="3038" customHeight="1" ht="16.5">
      <c r="A3038" s="5">
        <v>116217</v>
      </c>
      <c r="B3038" s="3" t="s">
        <v>8761</v>
      </c>
      <c r="C3038" s="3" t="s">
        <v>8762</v>
      </c>
      <c r="D3038" s="5">
        <v>3</v>
      </c>
      <c r="E3038" s="3" t="s">
        <v>146</v>
      </c>
      <c r="F3038" s="5">
        <v>2</v>
      </c>
      <c r="G3038" s="5">
        <v>43</v>
      </c>
      <c r="H3038" s="3" t="s">
        <v>5</v>
      </c>
      <c r="I3038" s="3" t="s">
        <v>5</v>
      </c>
      <c r="J3038" s="5">
        <v>2</v>
      </c>
      <c r="K3038" s="3" t="s">
        <v>8763</v>
      </c>
      <c r="L3038" s="48">
        <v>2.5</v>
      </c>
      <c r="M3038" s="5">
        <v>50</v>
      </c>
      <c r="N3038" s="13"/>
      <c r="O3038" s="13"/>
      <c r="P3038" s="5">
        <v>14</v>
      </c>
      <c r="Q3038" s="3"/>
    </row>
    <row x14ac:dyDescent="0.25" r="3039" customHeight="1" ht="16.5">
      <c r="A3039" s="5">
        <v>116379</v>
      </c>
      <c r="B3039" s="3" t="s">
        <v>8764</v>
      </c>
      <c r="C3039" s="3" t="s">
        <v>8765</v>
      </c>
      <c r="D3039" s="5">
        <v>8</v>
      </c>
      <c r="E3039" s="3" t="s">
        <v>64</v>
      </c>
      <c r="F3039" s="5">
        <v>6</v>
      </c>
      <c r="G3039" s="5">
        <v>32</v>
      </c>
      <c r="H3039" s="3" t="s">
        <v>5</v>
      </c>
      <c r="I3039" s="3" t="s">
        <v>5</v>
      </c>
      <c r="J3039" s="5">
        <v>3</v>
      </c>
      <c r="K3039" s="3" t="s">
        <v>8766</v>
      </c>
      <c r="L3039" s="48">
        <v>4.2</v>
      </c>
      <c r="M3039" s="5">
        <v>59</v>
      </c>
      <c r="N3039" s="48">
        <v>2.456</v>
      </c>
      <c r="O3039" s="5">
        <v>50</v>
      </c>
      <c r="P3039" s="5">
        <v>27</v>
      </c>
      <c r="Q3039" s="3"/>
    </row>
    <row x14ac:dyDescent="0.25" r="3040" customHeight="1" ht="16.5">
      <c r="A3040" s="5">
        <v>116791</v>
      </c>
      <c r="B3040" s="3" t="s">
        <v>8767</v>
      </c>
      <c r="C3040" s="3" t="s">
        <v>8768</v>
      </c>
      <c r="D3040" s="5">
        <v>16</v>
      </c>
      <c r="E3040" s="3" t="s">
        <v>55</v>
      </c>
      <c r="F3040" s="5">
        <v>1</v>
      </c>
      <c r="G3040" s="5">
        <v>1</v>
      </c>
      <c r="H3040" s="3" t="s">
        <v>3</v>
      </c>
      <c r="I3040" s="3" t="s">
        <v>5</v>
      </c>
      <c r="J3040" s="55"/>
      <c r="K3040" s="3"/>
      <c r="L3040" s="48">
        <v>6.8</v>
      </c>
      <c r="M3040" s="5">
        <v>84</v>
      </c>
      <c r="N3040" s="13"/>
      <c r="O3040" s="13"/>
      <c r="P3040" s="5">
        <v>24</v>
      </c>
      <c r="Q3040" s="3"/>
    </row>
    <row x14ac:dyDescent="0.25" r="3041" customHeight="1" ht="16.5">
      <c r="A3041" s="5">
        <v>117123</v>
      </c>
      <c r="B3041" s="3" t="s">
        <v>8769</v>
      </c>
      <c r="C3041" s="3" t="s">
        <v>8770</v>
      </c>
      <c r="D3041" s="5">
        <v>15</v>
      </c>
      <c r="E3041" s="3" t="s">
        <v>82</v>
      </c>
      <c r="F3041" s="5">
        <v>9</v>
      </c>
      <c r="G3041" s="5">
        <v>19</v>
      </c>
      <c r="H3041" s="3" t="s">
        <v>5</v>
      </c>
      <c r="I3041" s="3" t="s">
        <v>5</v>
      </c>
      <c r="J3041" s="5">
        <v>2</v>
      </c>
      <c r="K3041" s="3" t="s">
        <v>8771</v>
      </c>
      <c r="L3041" s="48">
        <v>2.8</v>
      </c>
      <c r="M3041" s="5">
        <v>51</v>
      </c>
      <c r="N3041" s="13"/>
      <c r="O3041" s="13"/>
      <c r="P3041" s="5">
        <v>10</v>
      </c>
      <c r="Q3041" s="3"/>
    </row>
    <row x14ac:dyDescent="0.25" r="3042" customHeight="1" ht="16.5">
      <c r="A3042" s="5">
        <v>117377</v>
      </c>
      <c r="B3042" s="3" t="s">
        <v>1912</v>
      </c>
      <c r="C3042" s="3" t="s">
        <v>1913</v>
      </c>
      <c r="D3042" s="5">
        <v>37</v>
      </c>
      <c r="E3042" s="3" t="s">
        <v>446</v>
      </c>
      <c r="F3042" s="5">
        <v>2</v>
      </c>
      <c r="G3042" s="5">
        <v>2</v>
      </c>
      <c r="H3042" s="3" t="s">
        <v>5</v>
      </c>
      <c r="I3042" s="3" t="s">
        <v>5</v>
      </c>
      <c r="J3042" s="5">
        <v>2</v>
      </c>
      <c r="K3042" s="3" t="s">
        <v>964</v>
      </c>
      <c r="L3042" s="48">
        <v>1.4</v>
      </c>
      <c r="M3042" s="5">
        <v>23</v>
      </c>
      <c r="N3042" s="48">
        <v>0.58</v>
      </c>
      <c r="O3042" s="48">
        <v>10.3053435</v>
      </c>
      <c r="P3042" s="5">
        <v>12</v>
      </c>
      <c r="Q3042" s="3"/>
    </row>
    <row x14ac:dyDescent="0.25" r="3043" customHeight="1" ht="16.5">
      <c r="A3043" s="5">
        <v>117439</v>
      </c>
      <c r="B3043" s="3" t="s">
        <v>8772</v>
      </c>
      <c r="C3043" s="3" t="s">
        <v>8773</v>
      </c>
      <c r="D3043" s="5">
        <v>16</v>
      </c>
      <c r="E3043" s="3" t="s">
        <v>55</v>
      </c>
      <c r="F3043" s="5">
        <v>65</v>
      </c>
      <c r="G3043" s="5">
        <v>65</v>
      </c>
      <c r="H3043" s="3" t="s">
        <v>4</v>
      </c>
      <c r="I3043" s="3" t="s">
        <v>5</v>
      </c>
      <c r="J3043" s="5">
        <v>2</v>
      </c>
      <c r="K3043" s="3" t="s">
        <v>8774</v>
      </c>
      <c r="L3043" s="48">
        <v>3.1</v>
      </c>
      <c r="M3043" s="5">
        <v>69</v>
      </c>
      <c r="N3043" s="48">
        <v>1.737</v>
      </c>
      <c r="O3043" s="48">
        <v>32.3170732</v>
      </c>
      <c r="P3043" s="5">
        <v>44</v>
      </c>
      <c r="Q3043" s="3"/>
    </row>
    <row x14ac:dyDescent="0.25" r="3044" customHeight="1" ht="16.5">
      <c r="A3044" s="5">
        <v>117705</v>
      </c>
      <c r="B3044" s="3" t="s">
        <v>8775</v>
      </c>
      <c r="C3044" s="3" t="s">
        <v>8776</v>
      </c>
      <c r="D3044" s="5">
        <v>2</v>
      </c>
      <c r="E3044" s="3" t="s">
        <v>1463</v>
      </c>
      <c r="F3044" s="5">
        <v>1</v>
      </c>
      <c r="G3044" s="5">
        <v>1</v>
      </c>
      <c r="H3044" s="3" t="s">
        <v>5</v>
      </c>
      <c r="I3044" s="3" t="s">
        <v>5</v>
      </c>
      <c r="J3044" s="5">
        <v>2</v>
      </c>
      <c r="K3044" s="3" t="s">
        <v>8777</v>
      </c>
      <c r="L3044" s="48">
        <v>3.5</v>
      </c>
      <c r="M3044" s="5">
        <v>52</v>
      </c>
      <c r="N3044" s="48">
        <v>2.311</v>
      </c>
      <c r="O3044" s="48">
        <v>31.4814815</v>
      </c>
      <c r="P3044" s="5">
        <v>22</v>
      </c>
      <c r="Q3044" s="3"/>
    </row>
    <row x14ac:dyDescent="0.25" r="3045" customHeight="1" ht="16.5">
      <c r="A3045" s="5">
        <v>117707</v>
      </c>
      <c r="B3045" s="3" t="s">
        <v>8778</v>
      </c>
      <c r="C3045" s="3" t="s">
        <v>8779</v>
      </c>
      <c r="D3045" s="5">
        <v>17</v>
      </c>
      <c r="E3045" s="3" t="s">
        <v>311</v>
      </c>
      <c r="F3045" s="5">
        <v>1</v>
      </c>
      <c r="G3045" s="5">
        <v>2</v>
      </c>
      <c r="H3045" s="3" t="s">
        <v>5</v>
      </c>
      <c r="I3045" s="3" t="s">
        <v>5</v>
      </c>
      <c r="J3045" s="5">
        <v>2</v>
      </c>
      <c r="K3045" s="3" t="s">
        <v>8780</v>
      </c>
      <c r="L3045" s="48">
        <v>0.9</v>
      </c>
      <c r="M3045" s="5">
        <v>56</v>
      </c>
      <c r="N3045" s="13"/>
      <c r="O3045" s="13"/>
      <c r="P3045" s="5">
        <v>13</v>
      </c>
      <c r="Q3045" s="3"/>
    </row>
    <row x14ac:dyDescent="0.25" r="3046" customHeight="1" ht="16.5">
      <c r="A3046" s="5">
        <v>117881</v>
      </c>
      <c r="B3046" s="3" t="s">
        <v>8781</v>
      </c>
      <c r="C3046" s="3" t="s">
        <v>8782</v>
      </c>
      <c r="D3046" s="5">
        <v>4</v>
      </c>
      <c r="E3046" s="3" t="s">
        <v>243</v>
      </c>
      <c r="F3046" s="5">
        <v>1</v>
      </c>
      <c r="G3046" s="5">
        <v>10</v>
      </c>
      <c r="H3046" s="3" t="s">
        <v>5</v>
      </c>
      <c r="I3046" s="3" t="s">
        <v>5</v>
      </c>
      <c r="J3046" s="5">
        <v>3</v>
      </c>
      <c r="K3046" s="3" t="s">
        <v>8783</v>
      </c>
      <c r="L3046" s="48">
        <v>2.4</v>
      </c>
      <c r="M3046" s="5">
        <v>54</v>
      </c>
      <c r="N3046" s="48">
        <v>1.878</v>
      </c>
      <c r="O3046" s="48">
        <v>53.358209</v>
      </c>
      <c r="P3046" s="5">
        <v>19</v>
      </c>
      <c r="Q3046" s="3"/>
    </row>
    <row x14ac:dyDescent="0.25" r="3047" customHeight="1" ht="16.5">
      <c r="A3047" s="5">
        <v>118025</v>
      </c>
      <c r="B3047" s="3" t="s">
        <v>8784</v>
      </c>
      <c r="C3047" s="3" t="s">
        <v>8785</v>
      </c>
      <c r="D3047" s="5">
        <v>4</v>
      </c>
      <c r="E3047" s="3" t="s">
        <v>243</v>
      </c>
      <c r="F3047" s="5">
        <v>1</v>
      </c>
      <c r="G3047" s="5">
        <v>33</v>
      </c>
      <c r="H3047" s="3" t="s">
        <v>5</v>
      </c>
      <c r="I3047" s="3" t="s">
        <v>5</v>
      </c>
      <c r="J3047" s="5">
        <v>3</v>
      </c>
      <c r="K3047" s="3" t="s">
        <v>8786</v>
      </c>
      <c r="L3047" s="48">
        <v>2.8</v>
      </c>
      <c r="M3047" s="5">
        <v>58</v>
      </c>
      <c r="N3047" s="48">
        <v>2.678</v>
      </c>
      <c r="O3047" s="48">
        <v>52.0700637</v>
      </c>
      <c r="P3047" s="5">
        <v>18</v>
      </c>
      <c r="Q3047" s="3"/>
    </row>
    <row x14ac:dyDescent="0.25" r="3048" customHeight="1" ht="16.5">
      <c r="A3048" s="5">
        <v>118137</v>
      </c>
      <c r="B3048" s="3" t="s">
        <v>8787</v>
      </c>
      <c r="C3048" s="3" t="s">
        <v>8788</v>
      </c>
      <c r="D3048" s="5">
        <v>32</v>
      </c>
      <c r="E3048" s="3" t="s">
        <v>1892</v>
      </c>
      <c r="F3048" s="5">
        <v>1</v>
      </c>
      <c r="G3048" s="5">
        <v>12</v>
      </c>
      <c r="H3048" s="3" t="s">
        <v>5</v>
      </c>
      <c r="I3048" s="3" t="s">
        <v>5</v>
      </c>
      <c r="J3048" s="5">
        <v>2</v>
      </c>
      <c r="K3048" s="3" t="s">
        <v>8789</v>
      </c>
      <c r="L3048" s="13"/>
      <c r="M3048" s="7"/>
      <c r="N3048" s="13"/>
      <c r="O3048" s="13"/>
      <c r="P3048" s="5">
        <v>2</v>
      </c>
      <c r="Q3048" s="3"/>
    </row>
    <row x14ac:dyDescent="0.25" r="3049" customHeight="1" ht="16.5">
      <c r="A3049" s="5">
        <v>118302</v>
      </c>
      <c r="B3049" s="3" t="s">
        <v>8790</v>
      </c>
      <c r="C3049" s="3" t="s">
        <v>8791</v>
      </c>
      <c r="D3049" s="5">
        <v>21</v>
      </c>
      <c r="E3049" s="3" t="s">
        <v>60</v>
      </c>
      <c r="F3049" s="5">
        <v>1</v>
      </c>
      <c r="G3049" s="5">
        <v>2</v>
      </c>
      <c r="H3049" s="3" t="s">
        <v>5</v>
      </c>
      <c r="I3049" s="3" t="s">
        <v>5</v>
      </c>
      <c r="J3049" s="55"/>
      <c r="K3049" s="3"/>
      <c r="L3049" s="48">
        <v>2.1</v>
      </c>
      <c r="M3049" s="5">
        <v>61</v>
      </c>
      <c r="N3049" s="48">
        <v>1.217</v>
      </c>
      <c r="O3049" s="48">
        <v>26.608</v>
      </c>
      <c r="P3049" s="5">
        <v>18</v>
      </c>
      <c r="Q3049" s="3"/>
    </row>
    <row x14ac:dyDescent="0.25" r="3050" customHeight="1" ht="16.5">
      <c r="A3050" s="5">
        <v>118532</v>
      </c>
      <c r="B3050" s="3" t="s">
        <v>8792</v>
      </c>
      <c r="C3050" s="3" t="s">
        <v>8793</v>
      </c>
      <c r="D3050" s="5">
        <v>19</v>
      </c>
      <c r="E3050" s="3" t="s">
        <v>116</v>
      </c>
      <c r="F3050" s="5">
        <v>2</v>
      </c>
      <c r="G3050" s="5">
        <v>12</v>
      </c>
      <c r="H3050" s="3" t="s">
        <v>5</v>
      </c>
      <c r="I3050" s="3" t="s">
        <v>5</v>
      </c>
      <c r="J3050" s="55"/>
      <c r="K3050" s="3"/>
      <c r="L3050" s="48">
        <v>2.5</v>
      </c>
      <c r="M3050" s="5">
        <v>54</v>
      </c>
      <c r="N3050" s="48">
        <v>1.692</v>
      </c>
      <c r="O3050" s="48">
        <v>18.3333333</v>
      </c>
      <c r="P3050" s="5">
        <v>15</v>
      </c>
      <c r="Q3050" s="3"/>
    </row>
    <row x14ac:dyDescent="0.25" r="3051" customHeight="1" ht="16.5">
      <c r="A3051" s="5">
        <v>118594</v>
      </c>
      <c r="B3051" s="3" t="s">
        <v>8794</v>
      </c>
      <c r="C3051" s="3" t="s">
        <v>8795</v>
      </c>
      <c r="D3051" s="5">
        <v>24</v>
      </c>
      <c r="E3051" s="3" t="s">
        <v>281</v>
      </c>
      <c r="F3051" s="5">
        <v>1</v>
      </c>
      <c r="G3051" s="5">
        <v>2</v>
      </c>
      <c r="H3051" s="3" t="s">
        <v>4</v>
      </c>
      <c r="I3051" s="3" t="s">
        <v>5</v>
      </c>
      <c r="J3051" s="5">
        <v>2</v>
      </c>
      <c r="K3051" s="3" t="s">
        <v>8796</v>
      </c>
      <c r="L3051" s="48">
        <v>1.4</v>
      </c>
      <c r="M3051" s="5">
        <v>68</v>
      </c>
      <c r="N3051" s="13"/>
      <c r="O3051" s="13"/>
      <c r="P3051" s="5">
        <v>20</v>
      </c>
      <c r="Q3051" s="3"/>
    </row>
    <row x14ac:dyDescent="0.25" r="3052" customHeight="1" ht="16.5">
      <c r="A3052" s="5">
        <v>118981</v>
      </c>
      <c r="B3052" s="3" t="s">
        <v>8797</v>
      </c>
      <c r="C3052" s="3" t="s">
        <v>8798</v>
      </c>
      <c r="D3052" s="5">
        <v>16</v>
      </c>
      <c r="E3052" s="3" t="s">
        <v>55</v>
      </c>
      <c r="F3052" s="5">
        <v>3</v>
      </c>
      <c r="G3052" s="5">
        <v>3</v>
      </c>
      <c r="H3052" s="3" t="s">
        <v>3</v>
      </c>
      <c r="I3052" s="3" t="s">
        <v>5</v>
      </c>
      <c r="J3052" s="55"/>
      <c r="K3052" s="3"/>
      <c r="L3052" s="48">
        <v>4.7</v>
      </c>
      <c r="M3052" s="5">
        <v>79</v>
      </c>
      <c r="N3052" s="48">
        <v>2.286</v>
      </c>
      <c r="O3052" s="48">
        <v>44.8387097</v>
      </c>
      <c r="P3052" s="7"/>
      <c r="Q3052" s="3"/>
    </row>
    <row x14ac:dyDescent="0.25" r="3053" customHeight="1" ht="16.5">
      <c r="A3053" s="5">
        <v>119151</v>
      </c>
      <c r="B3053" s="3" t="s">
        <v>8799</v>
      </c>
      <c r="C3053" s="3" t="s">
        <v>8800</v>
      </c>
      <c r="D3053" s="5">
        <v>15</v>
      </c>
      <c r="E3053" s="3" t="s">
        <v>82</v>
      </c>
      <c r="F3053" s="5">
        <v>1</v>
      </c>
      <c r="G3053" s="5">
        <v>2</v>
      </c>
      <c r="H3053" s="3" t="s">
        <v>5</v>
      </c>
      <c r="I3053" s="3" t="s">
        <v>5</v>
      </c>
      <c r="J3053" s="55"/>
      <c r="K3053" s="3"/>
      <c r="L3053" s="48">
        <v>1.2</v>
      </c>
      <c r="M3053" s="5">
        <v>61</v>
      </c>
      <c r="N3053" s="13"/>
      <c r="O3053" s="13"/>
      <c r="P3053" s="5">
        <v>11</v>
      </c>
      <c r="Q3053" s="3"/>
    </row>
    <row x14ac:dyDescent="0.25" r="3054" customHeight="1" ht="16.5">
      <c r="A3054" s="5">
        <v>119477</v>
      </c>
      <c r="B3054" s="3" t="s">
        <v>8801</v>
      </c>
      <c r="C3054" s="3" t="s">
        <v>8802</v>
      </c>
      <c r="D3054" s="5">
        <v>16</v>
      </c>
      <c r="E3054" s="3" t="s">
        <v>55</v>
      </c>
      <c r="F3054" s="5">
        <v>2</v>
      </c>
      <c r="G3054" s="5">
        <v>2</v>
      </c>
      <c r="H3054" s="3" t="s">
        <v>5</v>
      </c>
      <c r="I3054" s="3" t="s">
        <v>5</v>
      </c>
      <c r="J3054" s="55"/>
      <c r="K3054" s="3"/>
      <c r="L3054" s="48">
        <v>2.4</v>
      </c>
      <c r="M3054" s="5">
        <v>54</v>
      </c>
      <c r="N3054" s="13"/>
      <c r="O3054" s="13"/>
      <c r="P3054" s="5">
        <v>22</v>
      </c>
      <c r="Q3054" s="3"/>
    </row>
    <row x14ac:dyDescent="0.25" r="3055" customHeight="1" ht="16.5">
      <c r="A3055" s="5">
        <v>119509</v>
      </c>
      <c r="B3055" s="3" t="s">
        <v>8803</v>
      </c>
      <c r="C3055" s="3" t="s">
        <v>8804</v>
      </c>
      <c r="D3055" s="5">
        <v>15</v>
      </c>
      <c r="E3055" s="3" t="s">
        <v>82</v>
      </c>
      <c r="F3055" s="5">
        <v>5</v>
      </c>
      <c r="G3055" s="5">
        <v>29</v>
      </c>
      <c r="H3055" s="3" t="s">
        <v>5</v>
      </c>
      <c r="I3055" s="3" t="s">
        <v>5</v>
      </c>
      <c r="J3055" s="5">
        <v>2</v>
      </c>
      <c r="K3055" s="3" t="s">
        <v>8805</v>
      </c>
      <c r="L3055" s="13"/>
      <c r="M3055" s="7"/>
      <c r="N3055" s="48">
        <v>3.297</v>
      </c>
      <c r="O3055" s="48">
        <v>53.2608696</v>
      </c>
      <c r="P3055" s="5">
        <v>46</v>
      </c>
      <c r="Q3055" s="3"/>
    </row>
    <row x14ac:dyDescent="0.25" r="3056" customHeight="1" ht="16.5">
      <c r="A3056" s="5">
        <v>121128</v>
      </c>
      <c r="B3056" s="3" t="s">
        <v>8806</v>
      </c>
      <c r="C3056" s="3" t="s">
        <v>8807</v>
      </c>
      <c r="D3056" s="5">
        <v>45</v>
      </c>
      <c r="E3056" s="3" t="s">
        <v>324</v>
      </c>
      <c r="F3056" s="5">
        <v>1</v>
      </c>
      <c r="G3056" s="5">
        <v>2</v>
      </c>
      <c r="H3056" s="3" t="s">
        <v>3</v>
      </c>
      <c r="I3056" s="3" t="s">
        <v>5</v>
      </c>
      <c r="J3056" s="5">
        <v>2</v>
      </c>
      <c r="K3056" s="3" t="s">
        <v>8808</v>
      </c>
      <c r="L3056" s="13"/>
      <c r="M3056" s="7"/>
      <c r="N3056" s="13"/>
      <c r="O3056" s="13"/>
      <c r="P3056" s="5">
        <v>10</v>
      </c>
      <c r="Q3056" s="3"/>
    </row>
    <row x14ac:dyDescent="0.25" r="3057" customHeight="1" ht="16.5">
      <c r="A3057" s="5">
        <v>121890</v>
      </c>
      <c r="B3057" s="3" t="s">
        <v>8809</v>
      </c>
      <c r="C3057" s="3" t="s">
        <v>8810</v>
      </c>
      <c r="D3057" s="5">
        <v>16</v>
      </c>
      <c r="E3057" s="3" t="s">
        <v>55</v>
      </c>
      <c r="F3057" s="5">
        <v>5</v>
      </c>
      <c r="G3057" s="5">
        <v>5</v>
      </c>
      <c r="H3057" s="3" t="s">
        <v>5</v>
      </c>
      <c r="I3057" s="3" t="s">
        <v>5</v>
      </c>
      <c r="J3057" s="5">
        <v>2</v>
      </c>
      <c r="K3057" s="3" t="s">
        <v>8594</v>
      </c>
      <c r="L3057" s="48">
        <v>2.3</v>
      </c>
      <c r="M3057" s="5">
        <v>55</v>
      </c>
      <c r="N3057" s="13"/>
      <c r="O3057" s="13"/>
      <c r="P3057" s="7"/>
      <c r="Q3057" s="3"/>
    </row>
    <row x14ac:dyDescent="0.25" r="3058" customHeight="1" ht="16.5">
      <c r="A3058" s="5">
        <v>122197</v>
      </c>
      <c r="B3058" s="3" t="s">
        <v>8811</v>
      </c>
      <c r="C3058" s="3" t="s">
        <v>8812</v>
      </c>
      <c r="D3058" s="5">
        <v>9</v>
      </c>
      <c r="E3058" s="3" t="s">
        <v>120</v>
      </c>
      <c r="F3058" s="5">
        <v>1</v>
      </c>
      <c r="G3058" s="5">
        <v>2</v>
      </c>
      <c r="H3058" s="3" t="s">
        <v>5</v>
      </c>
      <c r="I3058" s="3" t="s">
        <v>5</v>
      </c>
      <c r="J3058" s="55"/>
      <c r="K3058" s="3"/>
      <c r="L3058" s="48">
        <v>3.3</v>
      </c>
      <c r="M3058" s="5">
        <v>53</v>
      </c>
      <c r="N3058" s="13"/>
      <c r="O3058" s="13"/>
      <c r="P3058" s="7"/>
      <c r="Q3058" s="3"/>
    </row>
    <row x14ac:dyDescent="0.25" r="3059" customHeight="1" ht="16.5">
      <c r="A3059" s="5">
        <v>122331</v>
      </c>
      <c r="B3059" s="3" t="s">
        <v>8813</v>
      </c>
      <c r="C3059" s="3" t="s">
        <v>8814</v>
      </c>
      <c r="D3059" s="5">
        <v>21</v>
      </c>
      <c r="E3059" s="3" t="s">
        <v>60</v>
      </c>
      <c r="F3059" s="5">
        <v>1</v>
      </c>
      <c r="G3059" s="5">
        <v>4</v>
      </c>
      <c r="H3059" s="3" t="s">
        <v>5</v>
      </c>
      <c r="I3059" s="3" t="s">
        <v>5</v>
      </c>
      <c r="J3059" s="55"/>
      <c r="K3059" s="3"/>
      <c r="L3059" s="5">
        <v>2</v>
      </c>
      <c r="M3059" s="5">
        <v>50</v>
      </c>
      <c r="N3059" s="48">
        <v>1.51</v>
      </c>
      <c r="O3059" s="48">
        <v>27.6470588</v>
      </c>
      <c r="P3059" s="5">
        <v>23</v>
      </c>
      <c r="Q3059" s="3"/>
    </row>
    <row x14ac:dyDescent="0.25" r="3060" customHeight="1" ht="16.5">
      <c r="A3060" s="5">
        <v>124435</v>
      </c>
      <c r="B3060" s="3" t="s">
        <v>8815</v>
      </c>
      <c r="C3060" s="3" t="s">
        <v>8816</v>
      </c>
      <c r="D3060" s="5">
        <v>15</v>
      </c>
      <c r="E3060" s="3" t="s">
        <v>82</v>
      </c>
      <c r="F3060" s="5">
        <v>1</v>
      </c>
      <c r="G3060" s="5">
        <v>3</v>
      </c>
      <c r="H3060" s="3" t="s">
        <v>5</v>
      </c>
      <c r="I3060" s="3" t="s">
        <v>5</v>
      </c>
      <c r="J3060" s="5">
        <v>2</v>
      </c>
      <c r="K3060" s="3" t="s">
        <v>8817</v>
      </c>
      <c r="L3060" s="48">
        <v>2.7</v>
      </c>
      <c r="M3060" s="5">
        <v>56</v>
      </c>
      <c r="N3060" s="13"/>
      <c r="O3060" s="13"/>
      <c r="P3060" s="5">
        <v>20</v>
      </c>
      <c r="Q3060" s="3"/>
    </row>
    <row x14ac:dyDescent="0.25" r="3061" customHeight="1" ht="16.5">
      <c r="A3061" s="5">
        <v>124832</v>
      </c>
      <c r="B3061" s="3" t="s">
        <v>8818</v>
      </c>
      <c r="C3061" s="3" t="s">
        <v>8819</v>
      </c>
      <c r="D3061" s="5">
        <v>16</v>
      </c>
      <c r="E3061" s="3" t="s">
        <v>55</v>
      </c>
      <c r="F3061" s="5">
        <v>2</v>
      </c>
      <c r="G3061" s="5">
        <v>2</v>
      </c>
      <c r="H3061" s="3" t="s">
        <v>5</v>
      </c>
      <c r="I3061" s="3" t="s">
        <v>5</v>
      </c>
      <c r="J3061" s="55"/>
      <c r="K3061" s="3"/>
      <c r="L3061" s="48">
        <v>2.4</v>
      </c>
      <c r="M3061" s="5">
        <v>53</v>
      </c>
      <c r="N3061" s="13"/>
      <c r="O3061" s="13"/>
      <c r="P3061" s="5">
        <v>19</v>
      </c>
      <c r="Q3061" s="3"/>
    </row>
    <row x14ac:dyDescent="0.25" r="3062" customHeight="1" ht="16.5">
      <c r="A3062" s="5">
        <v>127028</v>
      </c>
      <c r="B3062" s="3" t="s">
        <v>8820</v>
      </c>
      <c r="C3062" s="3" t="s">
        <v>8821</v>
      </c>
      <c r="D3062" s="5">
        <v>17</v>
      </c>
      <c r="E3062" s="3" t="s">
        <v>311</v>
      </c>
      <c r="F3062" s="5">
        <v>1</v>
      </c>
      <c r="G3062" s="5">
        <v>1</v>
      </c>
      <c r="H3062" s="3" t="s">
        <v>5</v>
      </c>
      <c r="I3062" s="3" t="s">
        <v>5</v>
      </c>
      <c r="J3062" s="55"/>
      <c r="K3062" s="3"/>
      <c r="L3062" s="48">
        <v>2.4</v>
      </c>
      <c r="M3062" s="5">
        <v>62</v>
      </c>
      <c r="N3062" s="13"/>
      <c r="O3062" s="13"/>
      <c r="P3062" s="5">
        <v>24</v>
      </c>
      <c r="Q3062" s="3"/>
    </row>
    <row x14ac:dyDescent="0.25" r="3063" customHeight="1" ht="16.5">
      <c r="A3063" s="5">
        <v>127068</v>
      </c>
      <c r="B3063" s="3" t="s">
        <v>8822</v>
      </c>
      <c r="C3063" s="3" t="s">
        <v>8823</v>
      </c>
      <c r="D3063" s="5">
        <v>15</v>
      </c>
      <c r="E3063" s="3" t="s">
        <v>82</v>
      </c>
      <c r="F3063" s="5">
        <v>6</v>
      </c>
      <c r="G3063" s="5">
        <v>36</v>
      </c>
      <c r="H3063" s="3" t="s">
        <v>5</v>
      </c>
      <c r="I3063" s="3" t="s">
        <v>5</v>
      </c>
      <c r="J3063" s="55"/>
      <c r="K3063" s="3"/>
      <c r="L3063" s="5">
        <v>4</v>
      </c>
      <c r="M3063" s="5">
        <v>59</v>
      </c>
      <c r="N3063" s="13"/>
      <c r="O3063" s="13"/>
      <c r="P3063" s="5">
        <v>24</v>
      </c>
      <c r="Q3063" s="3"/>
    </row>
    <row x14ac:dyDescent="0.25" r="3064" customHeight="1" ht="16.5">
      <c r="A3064" s="5">
        <v>128180</v>
      </c>
      <c r="B3064" s="3" t="s">
        <v>8824</v>
      </c>
      <c r="C3064" s="3" t="s">
        <v>8825</v>
      </c>
      <c r="D3064" s="5">
        <v>18</v>
      </c>
      <c r="E3064" s="3" t="s">
        <v>196</v>
      </c>
      <c r="F3064" s="5">
        <v>1</v>
      </c>
      <c r="G3064" s="5">
        <v>4</v>
      </c>
      <c r="H3064" s="3" t="s">
        <v>5</v>
      </c>
      <c r="I3064" s="3" t="s">
        <v>5</v>
      </c>
      <c r="J3064" s="55"/>
      <c r="K3064" s="3"/>
      <c r="L3064" s="48">
        <v>1.8</v>
      </c>
      <c r="M3064" s="5">
        <v>54</v>
      </c>
      <c r="N3064" s="48">
        <v>0.676</v>
      </c>
      <c r="O3064" s="48">
        <v>5.3571429</v>
      </c>
      <c r="P3064" s="5">
        <v>19</v>
      </c>
      <c r="Q3064" s="3"/>
    </row>
    <row x14ac:dyDescent="0.25" r="3065" customHeight="1" ht="16.5">
      <c r="A3065" s="5">
        <v>128791</v>
      </c>
      <c r="B3065" s="3" t="s">
        <v>1630</v>
      </c>
      <c r="C3065" s="3" t="s">
        <v>1631</v>
      </c>
      <c r="D3065" s="5">
        <v>8</v>
      </c>
      <c r="E3065" s="3" t="s">
        <v>64</v>
      </c>
      <c r="F3065" s="5">
        <v>3</v>
      </c>
      <c r="G3065" s="5">
        <v>3</v>
      </c>
      <c r="H3065" s="3" t="s">
        <v>5</v>
      </c>
      <c r="I3065" s="3" t="s">
        <v>5</v>
      </c>
      <c r="J3065" s="5">
        <v>2</v>
      </c>
      <c r="K3065" s="3" t="s">
        <v>1632</v>
      </c>
      <c r="L3065" s="48">
        <v>0.8</v>
      </c>
      <c r="M3065" s="5">
        <v>50</v>
      </c>
      <c r="N3065" s="13"/>
      <c r="O3065" s="13"/>
      <c r="P3065" s="5">
        <v>14</v>
      </c>
      <c r="Q3065" s="3"/>
    </row>
    <row x14ac:dyDescent="0.25" r="3066" customHeight="1" ht="16.5">
      <c r="A3066" s="5">
        <v>129777</v>
      </c>
      <c r="B3066" s="3" t="s">
        <v>8826</v>
      </c>
      <c r="C3066" s="3" t="s">
        <v>8827</v>
      </c>
      <c r="D3066" s="5">
        <v>18</v>
      </c>
      <c r="E3066" s="3" t="s">
        <v>196</v>
      </c>
      <c r="F3066" s="5">
        <v>1</v>
      </c>
      <c r="G3066" s="5">
        <v>2</v>
      </c>
      <c r="H3066" s="3" t="s">
        <v>5</v>
      </c>
      <c r="I3066" s="3" t="s">
        <v>5</v>
      </c>
      <c r="J3066" s="55"/>
      <c r="K3066" s="3"/>
      <c r="L3066" s="48">
        <v>2.3</v>
      </c>
      <c r="M3066" s="5">
        <v>55</v>
      </c>
      <c r="N3066" s="48">
        <v>1.294</v>
      </c>
      <c r="O3066" s="48">
        <v>19.1729323</v>
      </c>
      <c r="P3066" s="5">
        <v>18</v>
      </c>
      <c r="Q3066" s="3"/>
    </row>
    <row x14ac:dyDescent="0.25" r="3067" customHeight="1" ht="16.5">
      <c r="A3067" s="5">
        <v>129792</v>
      </c>
      <c r="B3067" s="3" t="s">
        <v>8828</v>
      </c>
      <c r="C3067" s="3" t="s">
        <v>8829</v>
      </c>
      <c r="D3067" s="5">
        <v>15</v>
      </c>
      <c r="E3067" s="3" t="s">
        <v>82</v>
      </c>
      <c r="F3067" s="5">
        <v>10</v>
      </c>
      <c r="G3067" s="5">
        <v>38</v>
      </c>
      <c r="H3067" s="3" t="s">
        <v>5</v>
      </c>
      <c r="I3067" s="3" t="s">
        <v>5</v>
      </c>
      <c r="J3067" s="55"/>
      <c r="K3067" s="3"/>
      <c r="L3067" s="48">
        <v>3.3</v>
      </c>
      <c r="M3067" s="5">
        <v>51</v>
      </c>
      <c r="N3067" s="48">
        <v>2.298</v>
      </c>
      <c r="O3067" s="48">
        <v>38.8157895</v>
      </c>
      <c r="P3067" s="5">
        <v>31</v>
      </c>
      <c r="Q3067" s="3"/>
    </row>
    <row x14ac:dyDescent="0.25" r="3068" customHeight="1" ht="16.5">
      <c r="A3068" s="5">
        <v>130418</v>
      </c>
      <c r="B3068" s="3" t="s">
        <v>8830</v>
      </c>
      <c r="C3068" s="3" t="s">
        <v>8831</v>
      </c>
      <c r="D3068" s="5">
        <v>16</v>
      </c>
      <c r="E3068" s="3" t="s">
        <v>55</v>
      </c>
      <c r="F3068" s="5">
        <v>4</v>
      </c>
      <c r="G3068" s="5">
        <v>4</v>
      </c>
      <c r="H3068" s="3" t="s">
        <v>5</v>
      </c>
      <c r="I3068" s="3" t="s">
        <v>5</v>
      </c>
      <c r="J3068" s="55"/>
      <c r="K3068" s="3"/>
      <c r="L3068" s="48">
        <v>2.7</v>
      </c>
      <c r="M3068" s="5">
        <v>55</v>
      </c>
      <c r="N3068" s="48">
        <v>1.231</v>
      </c>
      <c r="O3068" s="48">
        <v>29.389313</v>
      </c>
      <c r="P3068" s="5">
        <v>16</v>
      </c>
      <c r="Q3068" s="3"/>
    </row>
    <row x14ac:dyDescent="0.25" r="3069" customHeight="1" ht="16.5">
      <c r="A3069" s="5">
        <v>131159</v>
      </c>
      <c r="B3069" s="3" t="s">
        <v>1569</v>
      </c>
      <c r="C3069" s="3" t="s">
        <v>1570</v>
      </c>
      <c r="D3069" s="5">
        <v>22</v>
      </c>
      <c r="E3069" s="3" t="s">
        <v>75</v>
      </c>
      <c r="F3069" s="5">
        <v>1</v>
      </c>
      <c r="G3069" s="5">
        <v>1</v>
      </c>
      <c r="H3069" s="3" t="s">
        <v>5</v>
      </c>
      <c r="I3069" s="3" t="s">
        <v>5</v>
      </c>
      <c r="J3069" s="5">
        <v>2</v>
      </c>
      <c r="K3069" s="3" t="s">
        <v>137</v>
      </c>
      <c r="L3069" s="13"/>
      <c r="M3069" s="7"/>
      <c r="N3069" s="13"/>
      <c r="O3069" s="13"/>
      <c r="P3069" s="5">
        <v>20</v>
      </c>
      <c r="Q3069" s="3"/>
    </row>
    <row x14ac:dyDescent="0.25" r="3070" customHeight="1" ht="16.5">
      <c r="A3070" s="5">
        <v>131273</v>
      </c>
      <c r="B3070" s="3" t="s">
        <v>8832</v>
      </c>
      <c r="C3070" s="3" t="s">
        <v>8833</v>
      </c>
      <c r="D3070" s="5">
        <v>17</v>
      </c>
      <c r="E3070" s="3" t="s">
        <v>311</v>
      </c>
      <c r="F3070" s="5">
        <v>1</v>
      </c>
      <c r="G3070" s="5">
        <v>2</v>
      </c>
      <c r="H3070" s="3" t="s">
        <v>5</v>
      </c>
      <c r="I3070" s="3" t="s">
        <v>5</v>
      </c>
      <c r="J3070" s="55"/>
      <c r="K3070" s="3"/>
      <c r="L3070" s="13"/>
      <c r="M3070" s="7"/>
      <c r="N3070" s="48">
        <v>2.241</v>
      </c>
      <c r="O3070" s="48">
        <v>60.8333333</v>
      </c>
      <c r="P3070" s="5">
        <v>19</v>
      </c>
      <c r="Q3070" s="3"/>
    </row>
    <row x14ac:dyDescent="0.25" r="3071" customHeight="1" ht="16.5">
      <c r="A3071" s="5">
        <v>131847</v>
      </c>
      <c r="B3071" s="3" t="s">
        <v>8834</v>
      </c>
      <c r="C3071" s="3" t="s">
        <v>8835</v>
      </c>
      <c r="D3071" s="5">
        <v>1</v>
      </c>
      <c r="E3071" s="3" t="s">
        <v>436</v>
      </c>
      <c r="F3071" s="5">
        <v>1</v>
      </c>
      <c r="G3071" s="5">
        <v>1</v>
      </c>
      <c r="H3071" s="3" t="s">
        <v>5</v>
      </c>
      <c r="I3071" s="3" t="s">
        <v>5</v>
      </c>
      <c r="J3071" s="55"/>
      <c r="K3071" s="3"/>
      <c r="L3071" s="48">
        <v>2.2</v>
      </c>
      <c r="M3071" s="5">
        <v>62</v>
      </c>
      <c r="N3071" s="48">
        <v>1.418</v>
      </c>
      <c r="O3071" s="48">
        <v>20.3225806</v>
      </c>
      <c r="P3071" s="5">
        <v>23</v>
      </c>
      <c r="Q3071" s="3"/>
    </row>
    <row x14ac:dyDescent="0.25" r="3072" customHeight="1" ht="16.5">
      <c r="A3072" s="5">
        <v>34</v>
      </c>
      <c r="B3072" s="3" t="s">
        <v>8836</v>
      </c>
      <c r="C3072" s="3" t="s">
        <v>8837</v>
      </c>
      <c r="D3072" s="5">
        <v>16</v>
      </c>
      <c r="E3072" s="3" t="s">
        <v>55</v>
      </c>
      <c r="F3072" s="5">
        <v>15</v>
      </c>
      <c r="G3072" s="5">
        <v>15</v>
      </c>
      <c r="H3072" s="3" t="s">
        <v>4</v>
      </c>
      <c r="I3072" s="3" t="s">
        <v>6</v>
      </c>
      <c r="J3072" s="5">
        <v>2</v>
      </c>
      <c r="K3072" s="3" t="s">
        <v>8838</v>
      </c>
      <c r="L3072" s="5">
        <v>3</v>
      </c>
      <c r="M3072" s="5">
        <v>63</v>
      </c>
      <c r="N3072" s="48">
        <v>1.226</v>
      </c>
      <c r="O3072" s="48">
        <v>22.4358974</v>
      </c>
      <c r="P3072" s="5">
        <v>20</v>
      </c>
      <c r="Q3072" s="3"/>
    </row>
    <row x14ac:dyDescent="0.25" r="3073" customHeight="1" ht="16.5">
      <c r="A3073" s="5">
        <v>249</v>
      </c>
      <c r="B3073" s="3" t="s">
        <v>8839</v>
      </c>
      <c r="C3073" s="3" t="s">
        <v>8840</v>
      </c>
      <c r="D3073" s="5">
        <v>4</v>
      </c>
      <c r="E3073" s="3" t="s">
        <v>243</v>
      </c>
      <c r="F3073" s="5">
        <v>2</v>
      </c>
      <c r="G3073" s="5">
        <v>47</v>
      </c>
      <c r="H3073" s="3" t="s">
        <v>6</v>
      </c>
      <c r="I3073" s="3" t="s">
        <v>6</v>
      </c>
      <c r="J3073" s="55"/>
      <c r="K3073" s="3"/>
      <c r="L3073" s="48">
        <v>2.4</v>
      </c>
      <c r="M3073" s="5">
        <v>43</v>
      </c>
      <c r="N3073" s="48">
        <v>1.467</v>
      </c>
      <c r="O3073" s="48">
        <v>22.6744186</v>
      </c>
      <c r="P3073" s="5">
        <v>19</v>
      </c>
      <c r="Q3073" s="3"/>
    </row>
    <row x14ac:dyDescent="0.25" r="3074" customHeight="1" ht="16.5">
      <c r="A3074" s="5">
        <v>519</v>
      </c>
      <c r="B3074" s="3" t="s">
        <v>8841</v>
      </c>
      <c r="C3074" s="3" t="s">
        <v>8842</v>
      </c>
      <c r="D3074" s="5">
        <v>18</v>
      </c>
      <c r="E3074" s="3" t="s">
        <v>196</v>
      </c>
      <c r="F3074" s="5">
        <v>2</v>
      </c>
      <c r="G3074" s="5">
        <v>13</v>
      </c>
      <c r="H3074" s="3" t="s">
        <v>6</v>
      </c>
      <c r="I3074" s="3" t="s">
        <v>6</v>
      </c>
      <c r="J3074" s="55"/>
      <c r="K3074" s="3"/>
      <c r="L3074" s="48">
        <v>1.2</v>
      </c>
      <c r="M3074" s="5">
        <v>40</v>
      </c>
      <c r="N3074" s="48">
        <v>1.306</v>
      </c>
      <c r="O3074" s="48">
        <v>21.4285714</v>
      </c>
      <c r="P3074" s="5">
        <v>30</v>
      </c>
      <c r="Q3074" s="3"/>
    </row>
    <row x14ac:dyDescent="0.25" r="3075" customHeight="1" ht="16.5">
      <c r="A3075" s="5">
        <v>627</v>
      </c>
      <c r="B3075" s="3" t="s">
        <v>8843</v>
      </c>
      <c r="C3075" s="3" t="s">
        <v>8844</v>
      </c>
      <c r="D3075" s="5">
        <v>17</v>
      </c>
      <c r="E3075" s="3" t="s">
        <v>311</v>
      </c>
      <c r="F3075" s="5">
        <v>1</v>
      </c>
      <c r="G3075" s="5">
        <v>7</v>
      </c>
      <c r="H3075" s="3" t="s">
        <v>6</v>
      </c>
      <c r="I3075" s="3" t="s">
        <v>6</v>
      </c>
      <c r="J3075" s="55"/>
      <c r="K3075" s="3"/>
      <c r="L3075" s="48">
        <v>1.6</v>
      </c>
      <c r="M3075" s="5">
        <v>41</v>
      </c>
      <c r="N3075" s="48">
        <v>1.369</v>
      </c>
      <c r="O3075" s="48">
        <v>25.8333333</v>
      </c>
      <c r="P3075" s="5">
        <v>21</v>
      </c>
      <c r="Q3075" s="3"/>
    </row>
    <row x14ac:dyDescent="0.25" r="3076" customHeight="1" ht="16.5">
      <c r="A3076" s="5">
        <v>629</v>
      </c>
      <c r="B3076" s="3" t="s">
        <v>8845</v>
      </c>
      <c r="C3076" s="3" t="s">
        <v>8846</v>
      </c>
      <c r="D3076" s="5">
        <v>8</v>
      </c>
      <c r="E3076" s="3" t="s">
        <v>64</v>
      </c>
      <c r="F3076" s="5">
        <v>5</v>
      </c>
      <c r="G3076" s="5">
        <v>40</v>
      </c>
      <c r="H3076" s="3" t="s">
        <v>6</v>
      </c>
      <c r="I3076" s="3" t="s">
        <v>6</v>
      </c>
      <c r="J3076" s="5">
        <v>2</v>
      </c>
      <c r="K3076" s="3" t="s">
        <v>8847</v>
      </c>
      <c r="L3076" s="48">
        <v>3.2</v>
      </c>
      <c r="M3076" s="5">
        <v>47</v>
      </c>
      <c r="N3076" s="48">
        <v>1.946</v>
      </c>
      <c r="O3076" s="48">
        <v>35.1851852</v>
      </c>
      <c r="P3076" s="5">
        <v>28</v>
      </c>
      <c r="Q3076" s="3"/>
    </row>
    <row x14ac:dyDescent="0.25" r="3077" customHeight="1" ht="16.5">
      <c r="A3077" s="5">
        <v>1080</v>
      </c>
      <c r="B3077" s="3" t="s">
        <v>8848</v>
      </c>
      <c r="C3077" s="3" t="s">
        <v>8849</v>
      </c>
      <c r="D3077" s="5">
        <v>21</v>
      </c>
      <c r="E3077" s="3" t="s">
        <v>60</v>
      </c>
      <c r="F3077" s="5">
        <v>3</v>
      </c>
      <c r="G3077" s="5">
        <v>13</v>
      </c>
      <c r="H3077" s="3" t="s">
        <v>6</v>
      </c>
      <c r="I3077" s="3" t="s">
        <v>6</v>
      </c>
      <c r="J3077" s="5">
        <v>3</v>
      </c>
      <c r="K3077" s="3" t="s">
        <v>8850</v>
      </c>
      <c r="L3077" s="48">
        <v>3.4</v>
      </c>
      <c r="M3077" s="5">
        <v>39</v>
      </c>
      <c r="N3077" s="48">
        <v>1.591</v>
      </c>
      <c r="O3077" s="48">
        <v>13.4686347</v>
      </c>
      <c r="P3077" s="5">
        <v>40</v>
      </c>
      <c r="Q3077" s="3"/>
    </row>
    <row x14ac:dyDescent="0.25" r="3078" customHeight="1" ht="16.5">
      <c r="A3078" s="5">
        <v>1298</v>
      </c>
      <c r="B3078" s="3" t="s">
        <v>8851</v>
      </c>
      <c r="C3078" s="3" t="s">
        <v>8852</v>
      </c>
      <c r="D3078" s="5">
        <v>15</v>
      </c>
      <c r="E3078" s="3" t="s">
        <v>82</v>
      </c>
      <c r="F3078" s="5">
        <v>6</v>
      </c>
      <c r="G3078" s="5">
        <v>33</v>
      </c>
      <c r="H3078" s="3" t="s">
        <v>4</v>
      </c>
      <c r="I3078" s="3" t="s">
        <v>6</v>
      </c>
      <c r="J3078" s="5">
        <v>2</v>
      </c>
      <c r="K3078" s="3" t="s">
        <v>8853</v>
      </c>
      <c r="L3078" s="48">
        <v>4.4</v>
      </c>
      <c r="M3078" s="5">
        <v>63</v>
      </c>
      <c r="N3078" s="48">
        <v>2.562</v>
      </c>
      <c r="O3078" s="48">
        <v>31.8181818</v>
      </c>
      <c r="P3078" s="5">
        <v>31</v>
      </c>
      <c r="Q3078" s="3"/>
    </row>
    <row x14ac:dyDescent="0.25" r="3079" customHeight="1" ht="16.5">
      <c r="A3079" s="5">
        <v>1367</v>
      </c>
      <c r="B3079" s="3" t="s">
        <v>8854</v>
      </c>
      <c r="C3079" s="3" t="s">
        <v>8855</v>
      </c>
      <c r="D3079" s="5">
        <v>16</v>
      </c>
      <c r="E3079" s="3" t="s">
        <v>55</v>
      </c>
      <c r="F3079" s="5">
        <v>2</v>
      </c>
      <c r="G3079" s="5">
        <v>2</v>
      </c>
      <c r="H3079" s="3" t="s">
        <v>6</v>
      </c>
      <c r="I3079" s="3" t="s">
        <v>6</v>
      </c>
      <c r="J3079" s="55"/>
      <c r="K3079" s="3"/>
      <c r="L3079" s="5">
        <v>2</v>
      </c>
      <c r="M3079" s="5">
        <v>45</v>
      </c>
      <c r="N3079" s="48">
        <v>1.523</v>
      </c>
      <c r="O3079" s="48">
        <v>30.1470588</v>
      </c>
      <c r="P3079" s="5">
        <v>27</v>
      </c>
      <c r="Q3079" s="3"/>
    </row>
    <row x14ac:dyDescent="0.25" r="3080" customHeight="1" ht="16.5">
      <c r="A3080" s="5">
        <v>1459</v>
      </c>
      <c r="B3080" s="3" t="s">
        <v>8856</v>
      </c>
      <c r="C3080" s="3" t="s">
        <v>8857</v>
      </c>
      <c r="D3080" s="5">
        <v>8</v>
      </c>
      <c r="E3080" s="3" t="s">
        <v>64</v>
      </c>
      <c r="F3080" s="5">
        <v>7</v>
      </c>
      <c r="G3080" s="5">
        <v>11</v>
      </c>
      <c r="H3080" s="3" t="s">
        <v>6</v>
      </c>
      <c r="I3080" s="3" t="s">
        <v>6</v>
      </c>
      <c r="J3080" s="5">
        <v>3</v>
      </c>
      <c r="K3080" s="3" t="s">
        <v>8858</v>
      </c>
      <c r="L3080" s="48">
        <v>3.3</v>
      </c>
      <c r="M3080" s="5">
        <v>38</v>
      </c>
      <c r="N3080" s="48">
        <v>2.107</v>
      </c>
      <c r="O3080" s="48">
        <v>22.6937269</v>
      </c>
      <c r="P3080" s="5">
        <v>28</v>
      </c>
      <c r="Q3080" s="3"/>
    </row>
    <row x14ac:dyDescent="0.25" r="3081" customHeight="1" ht="16.5">
      <c r="A3081" s="5">
        <v>1615</v>
      </c>
      <c r="B3081" s="3" t="s">
        <v>8859</v>
      </c>
      <c r="C3081" s="3" t="s">
        <v>8860</v>
      </c>
      <c r="D3081" s="5">
        <v>19</v>
      </c>
      <c r="E3081" s="3" t="s">
        <v>116</v>
      </c>
      <c r="F3081" s="5">
        <v>2</v>
      </c>
      <c r="G3081" s="5">
        <v>14</v>
      </c>
      <c r="H3081" s="3" t="s">
        <v>6</v>
      </c>
      <c r="I3081" s="3" t="s">
        <v>6</v>
      </c>
      <c r="J3081" s="5">
        <v>2</v>
      </c>
      <c r="K3081" s="3" t="s">
        <v>8861</v>
      </c>
      <c r="L3081" s="48">
        <v>2.6</v>
      </c>
      <c r="M3081" s="5">
        <v>45</v>
      </c>
      <c r="N3081" s="48">
        <v>1.28</v>
      </c>
      <c r="O3081" s="48">
        <v>16.8604651</v>
      </c>
      <c r="P3081" s="5">
        <v>20</v>
      </c>
      <c r="Q3081" s="3"/>
    </row>
    <row x14ac:dyDescent="0.25" r="3082" customHeight="1" ht="16.5">
      <c r="A3082" s="5">
        <v>1777</v>
      </c>
      <c r="B3082" s="3" t="s">
        <v>8862</v>
      </c>
      <c r="C3082" s="3" t="s">
        <v>8863</v>
      </c>
      <c r="D3082" s="5">
        <v>16</v>
      </c>
      <c r="E3082" s="3" t="s">
        <v>55</v>
      </c>
      <c r="F3082" s="5">
        <v>9</v>
      </c>
      <c r="G3082" s="5">
        <v>9</v>
      </c>
      <c r="H3082" s="3" t="s">
        <v>5</v>
      </c>
      <c r="I3082" s="3" t="s">
        <v>6</v>
      </c>
      <c r="J3082" s="5">
        <v>3</v>
      </c>
      <c r="K3082" s="3" t="s">
        <v>8864</v>
      </c>
      <c r="L3082" s="5">
        <v>3</v>
      </c>
      <c r="M3082" s="5">
        <v>61</v>
      </c>
      <c r="N3082" s="48">
        <v>1.647</v>
      </c>
      <c r="O3082" s="48">
        <v>22.9032258</v>
      </c>
      <c r="P3082" s="5">
        <v>35</v>
      </c>
      <c r="Q3082" s="3"/>
    </row>
    <row x14ac:dyDescent="0.25" r="3083" customHeight="1" ht="16.5">
      <c r="A3083" s="5">
        <v>1794</v>
      </c>
      <c r="B3083" s="3" t="s">
        <v>8865</v>
      </c>
      <c r="C3083" s="3" t="s">
        <v>8866</v>
      </c>
      <c r="D3083" s="5">
        <v>24</v>
      </c>
      <c r="E3083" s="3" t="s">
        <v>281</v>
      </c>
      <c r="F3083" s="5">
        <v>5</v>
      </c>
      <c r="G3083" s="5">
        <v>31</v>
      </c>
      <c r="H3083" s="3" t="s">
        <v>6</v>
      </c>
      <c r="I3083" s="3" t="s">
        <v>6</v>
      </c>
      <c r="J3083" s="5">
        <v>3</v>
      </c>
      <c r="K3083" s="3" t="s">
        <v>8867</v>
      </c>
      <c r="L3083" s="48">
        <v>1.8</v>
      </c>
      <c r="M3083" s="5">
        <v>42</v>
      </c>
      <c r="N3083" s="48">
        <v>1.109</v>
      </c>
      <c r="O3083" s="48">
        <v>21.7948718</v>
      </c>
      <c r="P3083" s="5">
        <v>18</v>
      </c>
      <c r="Q3083" s="3"/>
    </row>
    <row x14ac:dyDescent="0.25" r="3084" customHeight="1" ht="16.5">
      <c r="A3084" s="5">
        <v>1972</v>
      </c>
      <c r="B3084" s="3" t="s">
        <v>8868</v>
      </c>
      <c r="C3084" s="3" t="s">
        <v>8869</v>
      </c>
      <c r="D3084" s="5">
        <v>15</v>
      </c>
      <c r="E3084" s="3" t="s">
        <v>82</v>
      </c>
      <c r="F3084" s="5">
        <v>5</v>
      </c>
      <c r="G3084" s="5">
        <v>16</v>
      </c>
      <c r="H3084" s="3" t="s">
        <v>5</v>
      </c>
      <c r="I3084" s="3" t="s">
        <v>6</v>
      </c>
      <c r="J3084" s="5">
        <v>2</v>
      </c>
      <c r="K3084" s="3" t="s">
        <v>8870</v>
      </c>
      <c r="L3084" s="48">
        <v>4.2</v>
      </c>
      <c r="M3084" s="5">
        <v>60</v>
      </c>
      <c r="N3084" s="48">
        <v>1.919</v>
      </c>
      <c r="O3084" s="48">
        <v>26.4044944</v>
      </c>
      <c r="P3084" s="5">
        <v>24</v>
      </c>
      <c r="Q3084" s="3"/>
    </row>
    <row x14ac:dyDescent="0.25" r="3085" customHeight="1" ht="16.5">
      <c r="A3085" s="5">
        <v>2050</v>
      </c>
      <c r="B3085" s="3" t="s">
        <v>8871</v>
      </c>
      <c r="C3085" s="3" t="s">
        <v>8872</v>
      </c>
      <c r="D3085" s="5">
        <v>16</v>
      </c>
      <c r="E3085" s="3" t="s">
        <v>55</v>
      </c>
      <c r="F3085" s="5">
        <v>2</v>
      </c>
      <c r="G3085" s="5">
        <v>2</v>
      </c>
      <c r="H3085" s="3" t="s">
        <v>6</v>
      </c>
      <c r="I3085" s="3" t="s">
        <v>6</v>
      </c>
      <c r="J3085" s="55"/>
      <c r="K3085" s="3"/>
      <c r="L3085" s="48">
        <v>0.6</v>
      </c>
      <c r="M3085" s="5">
        <v>45</v>
      </c>
      <c r="N3085" s="48">
        <v>0.46</v>
      </c>
      <c r="O3085" s="5">
        <v>10</v>
      </c>
      <c r="P3085" s="5">
        <v>24</v>
      </c>
      <c r="Q3085" s="3"/>
    </row>
    <row x14ac:dyDescent="0.25" r="3086" customHeight="1" ht="16.5">
      <c r="A3086" s="5">
        <v>2054</v>
      </c>
      <c r="B3086" s="3" t="s">
        <v>8873</v>
      </c>
      <c r="C3086" s="3" t="s">
        <v>8874</v>
      </c>
      <c r="D3086" s="5">
        <v>21</v>
      </c>
      <c r="E3086" s="3" t="s">
        <v>60</v>
      </c>
      <c r="F3086" s="5">
        <v>3</v>
      </c>
      <c r="G3086" s="5">
        <v>25</v>
      </c>
      <c r="H3086" s="3" t="s">
        <v>8</v>
      </c>
      <c r="I3086" s="3" t="s">
        <v>6</v>
      </c>
      <c r="J3086" s="55"/>
      <c r="K3086" s="3"/>
      <c r="L3086" s="48">
        <v>0.5</v>
      </c>
      <c r="M3086" s="5">
        <v>21</v>
      </c>
      <c r="N3086" s="48">
        <v>0.406</v>
      </c>
      <c r="O3086" s="48">
        <v>5.7575758</v>
      </c>
      <c r="P3086" s="5">
        <v>6</v>
      </c>
      <c r="Q3086" s="3"/>
    </row>
    <row x14ac:dyDescent="0.25" r="3087" customHeight="1" ht="16.5">
      <c r="A3087" s="5">
        <v>2096</v>
      </c>
      <c r="B3087" s="3" t="s">
        <v>2014</v>
      </c>
      <c r="C3087" s="3" t="s">
        <v>2015</v>
      </c>
      <c r="D3087" s="5">
        <v>21</v>
      </c>
      <c r="E3087" s="3" t="s">
        <v>60</v>
      </c>
      <c r="F3087" s="5">
        <v>2</v>
      </c>
      <c r="G3087" s="5">
        <v>2</v>
      </c>
      <c r="H3087" s="3" t="s">
        <v>7</v>
      </c>
      <c r="I3087" s="3" t="s">
        <v>6</v>
      </c>
      <c r="J3087" s="5">
        <v>2</v>
      </c>
      <c r="K3087" s="3" t="s">
        <v>2016</v>
      </c>
      <c r="L3087" s="48">
        <v>1.5</v>
      </c>
      <c r="M3087" s="5">
        <v>34</v>
      </c>
      <c r="N3087" s="48">
        <v>1.025</v>
      </c>
      <c r="O3087" s="48">
        <v>28.7878788</v>
      </c>
      <c r="P3087" s="5">
        <v>29</v>
      </c>
      <c r="Q3087" s="3"/>
    </row>
    <row x14ac:dyDescent="0.25" r="3088" customHeight="1" ht="16.5">
      <c r="A3088" s="5">
        <v>2197</v>
      </c>
      <c r="B3088" s="3" t="s">
        <v>8875</v>
      </c>
      <c r="C3088" s="3" t="s">
        <v>8876</v>
      </c>
      <c r="D3088" s="5">
        <v>15</v>
      </c>
      <c r="E3088" s="3" t="s">
        <v>82</v>
      </c>
      <c r="F3088" s="5">
        <v>2</v>
      </c>
      <c r="G3088" s="5">
        <v>2</v>
      </c>
      <c r="H3088" s="3" t="s">
        <v>6</v>
      </c>
      <c r="I3088" s="3" t="s">
        <v>6</v>
      </c>
      <c r="J3088" s="55"/>
      <c r="K3088" s="3"/>
      <c r="L3088" s="48">
        <v>1.7</v>
      </c>
      <c r="M3088" s="5">
        <v>46</v>
      </c>
      <c r="N3088" s="48">
        <v>1.214</v>
      </c>
      <c r="O3088" s="48">
        <v>22.6190476</v>
      </c>
      <c r="P3088" s="5">
        <v>16</v>
      </c>
      <c r="Q3088" s="3"/>
    </row>
    <row x14ac:dyDescent="0.25" r="3089" customHeight="1" ht="16.5">
      <c r="A3089" s="5">
        <v>2271</v>
      </c>
      <c r="B3089" s="3" t="s">
        <v>8877</v>
      </c>
      <c r="C3089" s="3" t="s">
        <v>8878</v>
      </c>
      <c r="D3089" s="5">
        <v>16</v>
      </c>
      <c r="E3089" s="3" t="s">
        <v>55</v>
      </c>
      <c r="F3089" s="5">
        <v>3</v>
      </c>
      <c r="G3089" s="5">
        <v>3</v>
      </c>
      <c r="H3089" s="3" t="s">
        <v>5</v>
      </c>
      <c r="I3089" s="3" t="s">
        <v>6</v>
      </c>
      <c r="J3089" s="55"/>
      <c r="K3089" s="3"/>
      <c r="L3089" s="48">
        <v>3.1</v>
      </c>
      <c r="M3089" s="5">
        <v>62</v>
      </c>
      <c r="N3089" s="48">
        <v>1.282</v>
      </c>
      <c r="O3089" s="48">
        <v>15.2439024</v>
      </c>
      <c r="P3089" s="5">
        <v>122</v>
      </c>
      <c r="Q3089" s="3"/>
    </row>
    <row x14ac:dyDescent="0.25" r="3090" customHeight="1" ht="16.5">
      <c r="A3090" s="5">
        <v>2289</v>
      </c>
      <c r="B3090" s="3" t="s">
        <v>8879</v>
      </c>
      <c r="C3090" s="3" t="s">
        <v>8880</v>
      </c>
      <c r="D3090" s="5">
        <v>15</v>
      </c>
      <c r="E3090" s="3" t="s">
        <v>82</v>
      </c>
      <c r="F3090" s="5">
        <v>2</v>
      </c>
      <c r="G3090" s="5">
        <v>4</v>
      </c>
      <c r="H3090" s="3" t="s">
        <v>5</v>
      </c>
      <c r="I3090" s="3" t="s">
        <v>6</v>
      </c>
      <c r="J3090" s="5">
        <v>2</v>
      </c>
      <c r="K3090" s="3" t="s">
        <v>8881</v>
      </c>
      <c r="L3090" s="48">
        <v>4.5</v>
      </c>
      <c r="M3090" s="5">
        <v>59</v>
      </c>
      <c r="N3090" s="48">
        <v>2.642</v>
      </c>
      <c r="O3090" s="48">
        <v>33.8114754</v>
      </c>
      <c r="P3090" s="7"/>
      <c r="Q3090" s="3"/>
    </row>
    <row x14ac:dyDescent="0.25" r="3091" customHeight="1" ht="16.5">
      <c r="A3091" s="5">
        <v>2370</v>
      </c>
      <c r="B3091" s="3" t="s">
        <v>8882</v>
      </c>
      <c r="C3091" s="3" t="s">
        <v>8883</v>
      </c>
      <c r="D3091" s="5">
        <v>21</v>
      </c>
      <c r="E3091" s="3" t="s">
        <v>60</v>
      </c>
      <c r="F3091" s="5">
        <v>10</v>
      </c>
      <c r="G3091" s="5">
        <v>80</v>
      </c>
      <c r="H3091" s="3" t="s">
        <v>7</v>
      </c>
      <c r="I3091" s="3" t="s">
        <v>6</v>
      </c>
      <c r="J3091" s="55"/>
      <c r="K3091" s="3"/>
      <c r="L3091" s="48">
        <v>2.1</v>
      </c>
      <c r="M3091" s="5">
        <v>35</v>
      </c>
      <c r="N3091" s="48">
        <v>1.245</v>
      </c>
      <c r="O3091" s="48">
        <v>15.169</v>
      </c>
      <c r="P3091" s="5">
        <v>24</v>
      </c>
      <c r="Q3091" s="3"/>
    </row>
    <row x14ac:dyDescent="0.25" r="3092" customHeight="1" ht="16.5">
      <c r="A3092" s="5">
        <v>2389</v>
      </c>
      <c r="B3092" s="3" t="s">
        <v>8884</v>
      </c>
      <c r="C3092" s="3" t="s">
        <v>8885</v>
      </c>
      <c r="D3092" s="5">
        <v>19</v>
      </c>
      <c r="E3092" s="3" t="s">
        <v>116</v>
      </c>
      <c r="F3092" s="5">
        <v>3</v>
      </c>
      <c r="G3092" s="5">
        <v>18</v>
      </c>
      <c r="H3092" s="3" t="s">
        <v>6</v>
      </c>
      <c r="I3092" s="3" t="s">
        <v>6</v>
      </c>
      <c r="J3092" s="55"/>
      <c r="K3092" s="3"/>
      <c r="L3092" s="48">
        <v>1.6</v>
      </c>
      <c r="M3092" s="5">
        <v>47</v>
      </c>
      <c r="N3092" s="48">
        <v>1.198</v>
      </c>
      <c r="O3092" s="48">
        <v>24.5762712</v>
      </c>
      <c r="P3092" s="5">
        <v>19</v>
      </c>
      <c r="Q3092" s="3"/>
    </row>
    <row x14ac:dyDescent="0.25" r="3093" customHeight="1" ht="16.5">
      <c r="A3093" s="5">
        <v>2506</v>
      </c>
      <c r="B3093" s="3" t="s">
        <v>8886</v>
      </c>
      <c r="C3093" s="3" t="s">
        <v>8887</v>
      </c>
      <c r="D3093" s="5">
        <v>8</v>
      </c>
      <c r="E3093" s="3" t="s">
        <v>64</v>
      </c>
      <c r="F3093" s="5">
        <v>1</v>
      </c>
      <c r="G3093" s="5">
        <v>3</v>
      </c>
      <c r="H3093" s="3" t="s">
        <v>6</v>
      </c>
      <c r="I3093" s="3" t="s">
        <v>6</v>
      </c>
      <c r="J3093" s="5">
        <v>2</v>
      </c>
      <c r="K3093" s="3" t="s">
        <v>8888</v>
      </c>
      <c r="L3093" s="48">
        <v>1.1</v>
      </c>
      <c r="M3093" s="5">
        <v>44</v>
      </c>
      <c r="N3093" s="13"/>
      <c r="O3093" s="13"/>
      <c r="P3093" s="5">
        <v>18</v>
      </c>
      <c r="Q3093" s="3"/>
    </row>
    <row x14ac:dyDescent="0.25" r="3094" customHeight="1" ht="16.5">
      <c r="A3094" s="5">
        <v>2647</v>
      </c>
      <c r="B3094" s="3" t="s">
        <v>8889</v>
      </c>
      <c r="C3094" s="3" t="s">
        <v>8890</v>
      </c>
      <c r="D3094" s="5">
        <v>42</v>
      </c>
      <c r="E3094" s="3" t="s">
        <v>982</v>
      </c>
      <c r="F3094" s="5">
        <v>1</v>
      </c>
      <c r="G3094" s="5">
        <v>325</v>
      </c>
      <c r="H3094" s="3" t="s">
        <v>6</v>
      </c>
      <c r="I3094" s="3" t="s">
        <v>6</v>
      </c>
      <c r="J3094" s="55"/>
      <c r="K3094" s="3"/>
      <c r="L3094" s="48">
        <v>0.8</v>
      </c>
      <c r="M3094" s="5">
        <v>42</v>
      </c>
      <c r="N3094" s="13"/>
      <c r="O3094" s="13"/>
      <c r="P3094" s="5">
        <v>14</v>
      </c>
      <c r="Q3094" s="3"/>
    </row>
    <row x14ac:dyDescent="0.25" r="3095" customHeight="1" ht="16.5">
      <c r="A3095" s="5">
        <v>2663</v>
      </c>
      <c r="B3095" s="3" t="s">
        <v>8891</v>
      </c>
      <c r="C3095" s="3" t="s">
        <v>8892</v>
      </c>
      <c r="D3095" s="5">
        <v>7</v>
      </c>
      <c r="E3095" s="3" t="s">
        <v>1210</v>
      </c>
      <c r="F3095" s="5">
        <v>1</v>
      </c>
      <c r="G3095" s="5">
        <v>49</v>
      </c>
      <c r="H3095" s="3" t="s">
        <v>6</v>
      </c>
      <c r="I3095" s="3" t="s">
        <v>6</v>
      </c>
      <c r="J3095" s="55"/>
      <c r="K3095" s="3"/>
      <c r="L3095" s="5">
        <v>1</v>
      </c>
      <c r="M3095" s="5">
        <v>48</v>
      </c>
      <c r="N3095" s="48">
        <v>0.446</v>
      </c>
      <c r="O3095" s="48">
        <v>6.9892473</v>
      </c>
      <c r="P3095" s="5">
        <v>17</v>
      </c>
      <c r="Q3095" s="3"/>
    </row>
    <row x14ac:dyDescent="0.25" r="3096" customHeight="1" ht="16.5">
      <c r="A3096" s="5">
        <v>2721</v>
      </c>
      <c r="B3096" s="3" t="s">
        <v>8893</v>
      </c>
      <c r="C3096" s="3" t="s">
        <v>8894</v>
      </c>
      <c r="D3096" s="5">
        <v>16</v>
      </c>
      <c r="E3096" s="3" t="s">
        <v>55</v>
      </c>
      <c r="F3096" s="5">
        <v>5</v>
      </c>
      <c r="G3096" s="5">
        <v>5</v>
      </c>
      <c r="H3096" s="3" t="s">
        <v>5</v>
      </c>
      <c r="I3096" s="3" t="s">
        <v>6</v>
      </c>
      <c r="J3096" s="5">
        <v>2</v>
      </c>
      <c r="K3096" s="3" t="s">
        <v>8895</v>
      </c>
      <c r="L3096" s="5">
        <v>4</v>
      </c>
      <c r="M3096" s="5">
        <v>62</v>
      </c>
      <c r="N3096" s="48">
        <v>1.911</v>
      </c>
      <c r="O3096" s="48">
        <v>29.6568627</v>
      </c>
      <c r="P3096" s="5">
        <v>21</v>
      </c>
      <c r="Q3096" s="3"/>
    </row>
    <row x14ac:dyDescent="0.25" r="3097" customHeight="1" ht="16.5">
      <c r="A3097" s="5">
        <v>2775</v>
      </c>
      <c r="B3097" s="3" t="s">
        <v>8896</v>
      </c>
      <c r="C3097" s="3" t="s">
        <v>8897</v>
      </c>
      <c r="D3097" s="5">
        <v>16</v>
      </c>
      <c r="E3097" s="3" t="s">
        <v>55</v>
      </c>
      <c r="F3097" s="5">
        <v>254</v>
      </c>
      <c r="G3097" s="5">
        <v>254</v>
      </c>
      <c r="H3097" s="3" t="s">
        <v>6</v>
      </c>
      <c r="I3097" s="3" t="s">
        <v>6</v>
      </c>
      <c r="J3097" s="5">
        <v>3</v>
      </c>
      <c r="K3097" s="3" t="s">
        <v>8898</v>
      </c>
      <c r="L3097" s="48">
        <v>2.3</v>
      </c>
      <c r="M3097" s="5">
        <v>39</v>
      </c>
      <c r="N3097" s="48">
        <v>1.46</v>
      </c>
      <c r="O3097" s="48">
        <v>41.3043478</v>
      </c>
      <c r="P3097" s="5">
        <v>24</v>
      </c>
      <c r="Q3097" s="3"/>
    </row>
    <row x14ac:dyDescent="0.25" r="3098" customHeight="1" ht="16.5">
      <c r="A3098" s="5">
        <v>2857</v>
      </c>
      <c r="B3098" s="3" t="s">
        <v>8899</v>
      </c>
      <c r="C3098" s="3" t="s">
        <v>8900</v>
      </c>
      <c r="D3098" s="5">
        <v>16</v>
      </c>
      <c r="E3098" s="3" t="s">
        <v>55</v>
      </c>
      <c r="F3098" s="5">
        <v>473</v>
      </c>
      <c r="G3098" s="5">
        <v>473</v>
      </c>
      <c r="H3098" s="3" t="s">
        <v>6</v>
      </c>
      <c r="I3098" s="3" t="s">
        <v>6</v>
      </c>
      <c r="J3098" s="5">
        <v>3</v>
      </c>
      <c r="K3098" s="3" t="s">
        <v>8901</v>
      </c>
      <c r="L3098" s="48">
        <v>2.3</v>
      </c>
      <c r="M3098" s="5">
        <v>39</v>
      </c>
      <c r="N3098" s="48">
        <v>1.339</v>
      </c>
      <c r="O3098" s="48">
        <v>36.9565217</v>
      </c>
      <c r="P3098" s="5">
        <v>30</v>
      </c>
      <c r="Q3098" s="3"/>
    </row>
    <row x14ac:dyDescent="0.25" r="3099" customHeight="1" ht="16.5">
      <c r="A3099" s="5">
        <v>2988</v>
      </c>
      <c r="B3099" s="3" t="s">
        <v>8902</v>
      </c>
      <c r="C3099" s="3" t="s">
        <v>8903</v>
      </c>
      <c r="D3099" s="5">
        <v>4</v>
      </c>
      <c r="E3099" s="3" t="s">
        <v>243</v>
      </c>
      <c r="F3099" s="5">
        <v>1</v>
      </c>
      <c r="G3099" s="5">
        <v>17</v>
      </c>
      <c r="H3099" s="3" t="s">
        <v>6</v>
      </c>
      <c r="I3099" s="3" t="s">
        <v>6</v>
      </c>
      <c r="J3099" s="55"/>
      <c r="K3099" s="3"/>
      <c r="L3099" s="48">
        <v>2.6</v>
      </c>
      <c r="M3099" s="5">
        <v>39</v>
      </c>
      <c r="N3099" s="48">
        <v>1.796</v>
      </c>
      <c r="O3099" s="48">
        <v>35.9649123</v>
      </c>
      <c r="P3099" s="5">
        <v>32</v>
      </c>
      <c r="Q3099" s="3"/>
    </row>
    <row x14ac:dyDescent="0.25" r="3100" customHeight="1" ht="16.5">
      <c r="A3100" s="5">
        <v>3050</v>
      </c>
      <c r="B3100" s="3" t="s">
        <v>8904</v>
      </c>
      <c r="C3100" s="3" t="s">
        <v>8905</v>
      </c>
      <c r="D3100" s="5">
        <v>18</v>
      </c>
      <c r="E3100" s="3" t="s">
        <v>196</v>
      </c>
      <c r="F3100" s="5">
        <v>1</v>
      </c>
      <c r="G3100" s="5">
        <v>9</v>
      </c>
      <c r="H3100" s="3" t="s">
        <v>6</v>
      </c>
      <c r="I3100" s="3" t="s">
        <v>6</v>
      </c>
      <c r="J3100" s="55"/>
      <c r="K3100" s="3"/>
      <c r="L3100" s="48">
        <v>0.6</v>
      </c>
      <c r="M3100" s="5">
        <v>44</v>
      </c>
      <c r="N3100" s="13"/>
      <c r="O3100" s="13"/>
      <c r="P3100" s="5">
        <v>8</v>
      </c>
      <c r="Q3100" s="3"/>
    </row>
    <row x14ac:dyDescent="0.25" r="3101" customHeight="1" ht="16.5">
      <c r="A3101" s="5">
        <v>3274</v>
      </c>
      <c r="B3101" s="3" t="s">
        <v>8906</v>
      </c>
      <c r="C3101" s="3" t="s">
        <v>8907</v>
      </c>
      <c r="D3101" s="5">
        <v>22</v>
      </c>
      <c r="E3101" s="3" t="s">
        <v>75</v>
      </c>
      <c r="F3101" s="5">
        <v>1</v>
      </c>
      <c r="G3101" s="5">
        <v>2</v>
      </c>
      <c r="H3101" s="3" t="s">
        <v>5</v>
      </c>
      <c r="I3101" s="3" t="s">
        <v>6</v>
      </c>
      <c r="J3101" s="5">
        <v>3</v>
      </c>
      <c r="K3101" s="3" t="s">
        <v>8908</v>
      </c>
      <c r="L3101" s="48">
        <v>1.6</v>
      </c>
      <c r="M3101" s="5">
        <v>40</v>
      </c>
      <c r="N3101" s="48">
        <v>1.331</v>
      </c>
      <c r="O3101" s="48">
        <v>22.4137931</v>
      </c>
      <c r="P3101" s="5">
        <v>18</v>
      </c>
      <c r="Q3101" s="3"/>
    </row>
    <row x14ac:dyDescent="0.25" r="3102" customHeight="1" ht="16.5">
      <c r="A3102" s="5">
        <v>3518</v>
      </c>
      <c r="B3102" s="3" t="s">
        <v>8909</v>
      </c>
      <c r="C3102" s="3" t="s">
        <v>8910</v>
      </c>
      <c r="D3102" s="5">
        <v>7</v>
      </c>
      <c r="E3102" s="3" t="s">
        <v>1210</v>
      </c>
      <c r="F3102" s="5">
        <v>3</v>
      </c>
      <c r="G3102" s="5">
        <v>203</v>
      </c>
      <c r="H3102" s="3" t="s">
        <v>6</v>
      </c>
      <c r="I3102" s="3" t="s">
        <v>6</v>
      </c>
      <c r="J3102" s="55"/>
      <c r="K3102" s="3"/>
      <c r="L3102" s="13"/>
      <c r="M3102" s="7"/>
      <c r="N3102" s="13"/>
      <c r="O3102" s="13"/>
      <c r="P3102" s="5">
        <v>11</v>
      </c>
      <c r="Q3102" s="3"/>
    </row>
    <row x14ac:dyDescent="0.25" r="3103" customHeight="1" ht="16.5">
      <c r="A3103" s="5">
        <v>3522</v>
      </c>
      <c r="B3103" s="3" t="s">
        <v>8911</v>
      </c>
      <c r="C3103" s="3" t="s">
        <v>8912</v>
      </c>
      <c r="D3103" s="5">
        <v>7</v>
      </c>
      <c r="E3103" s="3" t="s">
        <v>1210</v>
      </c>
      <c r="F3103" s="5">
        <v>1</v>
      </c>
      <c r="G3103" s="5">
        <v>304</v>
      </c>
      <c r="H3103" s="3" t="s">
        <v>6</v>
      </c>
      <c r="I3103" s="3" t="s">
        <v>6</v>
      </c>
      <c r="J3103" s="55"/>
      <c r="K3103" s="3"/>
      <c r="L3103" s="48">
        <v>1.2</v>
      </c>
      <c r="M3103" s="5">
        <v>38</v>
      </c>
      <c r="N3103" s="48">
        <v>0.526</v>
      </c>
      <c r="O3103" s="48">
        <v>9.2261905</v>
      </c>
      <c r="P3103" s="5">
        <v>11</v>
      </c>
      <c r="Q3103" s="3"/>
    </row>
    <row x14ac:dyDescent="0.25" r="3104" customHeight="1" ht="16.5">
      <c r="A3104" s="5">
        <v>3590</v>
      </c>
      <c r="B3104" s="3" t="s">
        <v>8913</v>
      </c>
      <c r="C3104" s="3" t="s">
        <v>8914</v>
      </c>
      <c r="D3104" s="5">
        <v>16</v>
      </c>
      <c r="E3104" s="3" t="s">
        <v>55</v>
      </c>
      <c r="F3104" s="5">
        <v>2</v>
      </c>
      <c r="G3104" s="5">
        <v>2</v>
      </c>
      <c r="H3104" s="3" t="s">
        <v>6</v>
      </c>
      <c r="I3104" s="3" t="s">
        <v>6</v>
      </c>
      <c r="J3104" s="55"/>
      <c r="K3104" s="3"/>
      <c r="L3104" s="48">
        <v>4.2</v>
      </c>
      <c r="M3104" s="5">
        <v>46</v>
      </c>
      <c r="N3104" s="48">
        <v>1.746</v>
      </c>
      <c r="O3104" s="48">
        <v>17.5276753</v>
      </c>
      <c r="P3104" s="5">
        <v>35</v>
      </c>
      <c r="Q3104" s="3"/>
    </row>
    <row x14ac:dyDescent="0.25" r="3105" customHeight="1" ht="16.5">
      <c r="A3105" s="5">
        <v>3980</v>
      </c>
      <c r="B3105" s="3" t="s">
        <v>8915</v>
      </c>
      <c r="C3105" s="3" t="s">
        <v>8916</v>
      </c>
      <c r="D3105" s="5">
        <v>22</v>
      </c>
      <c r="E3105" s="3" t="s">
        <v>75</v>
      </c>
      <c r="F3105" s="5">
        <v>64</v>
      </c>
      <c r="G3105" s="5">
        <v>152</v>
      </c>
      <c r="H3105" s="3" t="s">
        <v>4</v>
      </c>
      <c r="I3105" s="3" t="s">
        <v>6</v>
      </c>
      <c r="J3105" s="5">
        <v>3</v>
      </c>
      <c r="K3105" s="3" t="s">
        <v>8917</v>
      </c>
      <c r="L3105" s="13"/>
      <c r="M3105" s="7"/>
      <c r="N3105" s="13"/>
      <c r="O3105" s="13"/>
      <c r="P3105" s="5">
        <v>21</v>
      </c>
      <c r="Q3105" s="3"/>
    </row>
    <row x14ac:dyDescent="0.25" r="3106" customHeight="1" ht="16.5">
      <c r="A3106" s="5">
        <v>3991</v>
      </c>
      <c r="B3106" s="3" t="s">
        <v>8918</v>
      </c>
      <c r="C3106" s="3" t="s">
        <v>8919</v>
      </c>
      <c r="D3106" s="5">
        <v>17</v>
      </c>
      <c r="E3106" s="3" t="s">
        <v>311</v>
      </c>
      <c r="F3106" s="5">
        <v>36</v>
      </c>
      <c r="G3106" s="5">
        <v>166</v>
      </c>
      <c r="H3106" s="3" t="s">
        <v>7</v>
      </c>
      <c r="I3106" s="3" t="s">
        <v>6</v>
      </c>
      <c r="J3106" s="5">
        <v>2</v>
      </c>
      <c r="K3106" s="3" t="s">
        <v>8920</v>
      </c>
      <c r="L3106" s="5">
        <v>1</v>
      </c>
      <c r="M3106" s="5">
        <v>35</v>
      </c>
      <c r="N3106" s="13"/>
      <c r="O3106" s="13"/>
      <c r="P3106" s="5">
        <v>13</v>
      </c>
      <c r="Q3106" s="3"/>
    </row>
    <row x14ac:dyDescent="0.25" r="3107" customHeight="1" ht="16.5">
      <c r="A3107" s="5">
        <v>3994</v>
      </c>
      <c r="B3107" s="3" t="s">
        <v>8921</v>
      </c>
      <c r="C3107" s="3" t="s">
        <v>8922</v>
      </c>
      <c r="D3107" s="5">
        <v>17</v>
      </c>
      <c r="E3107" s="3" t="s">
        <v>311</v>
      </c>
      <c r="F3107" s="5">
        <v>107</v>
      </c>
      <c r="G3107" s="5">
        <v>194</v>
      </c>
      <c r="H3107" s="3" t="s">
        <v>7</v>
      </c>
      <c r="I3107" s="3" t="s">
        <v>6</v>
      </c>
      <c r="J3107" s="5">
        <v>2</v>
      </c>
      <c r="K3107" s="3" t="s">
        <v>8923</v>
      </c>
      <c r="L3107" s="48">
        <v>1.2</v>
      </c>
      <c r="M3107" s="5">
        <v>35</v>
      </c>
      <c r="N3107" s="13"/>
      <c r="O3107" s="13"/>
      <c r="P3107" s="5">
        <v>19</v>
      </c>
      <c r="Q3107" s="3"/>
    </row>
    <row x14ac:dyDescent="0.25" r="3108" customHeight="1" ht="16.5">
      <c r="A3108" s="5">
        <v>4047</v>
      </c>
      <c r="B3108" s="3" t="s">
        <v>8924</v>
      </c>
      <c r="C3108" s="3" t="s">
        <v>8925</v>
      </c>
      <c r="D3108" s="5">
        <v>25</v>
      </c>
      <c r="E3108" s="3" t="s">
        <v>1545</v>
      </c>
      <c r="F3108" s="5">
        <v>6</v>
      </c>
      <c r="G3108" s="5">
        <v>343</v>
      </c>
      <c r="H3108" s="3" t="s">
        <v>6</v>
      </c>
      <c r="I3108" s="3" t="s">
        <v>6</v>
      </c>
      <c r="J3108" s="5">
        <v>2</v>
      </c>
      <c r="K3108" s="3" t="s">
        <v>8926</v>
      </c>
      <c r="L3108" s="48">
        <v>1.9</v>
      </c>
      <c r="M3108" s="5">
        <v>48</v>
      </c>
      <c r="N3108" s="48">
        <v>1.443</v>
      </c>
      <c r="O3108" s="48">
        <v>27.6978417</v>
      </c>
      <c r="P3108" s="5">
        <v>28</v>
      </c>
      <c r="Q3108" s="3"/>
    </row>
    <row x14ac:dyDescent="0.25" r="3109" customHeight="1" ht="16.5">
      <c r="A3109" s="5">
        <v>4065</v>
      </c>
      <c r="B3109" s="3" t="s">
        <v>8927</v>
      </c>
      <c r="C3109" s="3" t="s">
        <v>8928</v>
      </c>
      <c r="D3109" s="5">
        <v>21</v>
      </c>
      <c r="E3109" s="3" t="s">
        <v>60</v>
      </c>
      <c r="F3109" s="5">
        <v>4</v>
      </c>
      <c r="G3109" s="5">
        <v>224</v>
      </c>
      <c r="H3109" s="3" t="s">
        <v>7</v>
      </c>
      <c r="I3109" s="3" t="s">
        <v>6</v>
      </c>
      <c r="J3109" s="55"/>
      <c r="K3109" s="3"/>
      <c r="L3109" s="48">
        <v>0.6</v>
      </c>
      <c r="M3109" s="5">
        <v>30</v>
      </c>
      <c r="N3109" s="13"/>
      <c r="O3109" s="13"/>
      <c r="P3109" s="5">
        <v>18</v>
      </c>
      <c r="Q3109" s="3"/>
    </row>
    <row x14ac:dyDescent="0.25" r="3110" customHeight="1" ht="16.5">
      <c r="A3110" s="5">
        <v>4193</v>
      </c>
      <c r="B3110" s="3" t="s">
        <v>8929</v>
      </c>
      <c r="C3110" s="3" t="s">
        <v>8930</v>
      </c>
      <c r="D3110" s="5">
        <v>24</v>
      </c>
      <c r="E3110" s="3" t="s">
        <v>281</v>
      </c>
      <c r="F3110" s="5">
        <v>30</v>
      </c>
      <c r="G3110" s="5">
        <v>1234</v>
      </c>
      <c r="H3110" s="3" t="s">
        <v>7</v>
      </c>
      <c r="I3110" s="3" t="s">
        <v>6</v>
      </c>
      <c r="J3110" s="55"/>
      <c r="K3110" s="3"/>
      <c r="L3110" s="48">
        <v>0.5</v>
      </c>
      <c r="M3110" s="5">
        <v>30</v>
      </c>
      <c r="N3110" s="48">
        <v>0.279</v>
      </c>
      <c r="O3110" s="48">
        <v>9.5070423</v>
      </c>
      <c r="P3110" s="5">
        <v>12</v>
      </c>
      <c r="Q3110" s="3"/>
    </row>
    <row x14ac:dyDescent="0.25" r="3111" customHeight="1" ht="16.5">
      <c r="A3111" s="5">
        <v>4205</v>
      </c>
      <c r="B3111" s="3" t="s">
        <v>8931</v>
      </c>
      <c r="C3111" s="3" t="s">
        <v>8932</v>
      </c>
      <c r="D3111" s="5">
        <v>39</v>
      </c>
      <c r="E3111" s="3" t="s">
        <v>8933</v>
      </c>
      <c r="F3111" s="5">
        <v>1</v>
      </c>
      <c r="G3111" s="5">
        <v>69</v>
      </c>
      <c r="H3111" s="3" t="s">
        <v>6</v>
      </c>
      <c r="I3111" s="3" t="s">
        <v>6</v>
      </c>
      <c r="J3111" s="55"/>
      <c r="K3111" s="3"/>
      <c r="L3111" s="13"/>
      <c r="M3111" s="7"/>
      <c r="N3111" s="13"/>
      <c r="O3111" s="13"/>
      <c r="P3111" s="5">
        <v>3</v>
      </c>
      <c r="Q3111" s="3"/>
    </row>
    <row x14ac:dyDescent="0.25" r="3112" customHeight="1" ht="16.5">
      <c r="A3112" s="5">
        <v>4231</v>
      </c>
      <c r="B3112" s="3" t="s">
        <v>8934</v>
      </c>
      <c r="C3112" s="3" t="s">
        <v>8935</v>
      </c>
      <c r="D3112" s="5">
        <v>17</v>
      </c>
      <c r="E3112" s="3" t="s">
        <v>311</v>
      </c>
      <c r="F3112" s="5">
        <v>12</v>
      </c>
      <c r="G3112" s="5">
        <v>121</v>
      </c>
      <c r="H3112" s="3" t="s">
        <v>7</v>
      </c>
      <c r="I3112" s="3" t="s">
        <v>6</v>
      </c>
      <c r="J3112" s="5">
        <v>2</v>
      </c>
      <c r="K3112" s="3" t="s">
        <v>8936</v>
      </c>
      <c r="L3112" s="48">
        <v>1.2</v>
      </c>
      <c r="M3112" s="5">
        <v>37</v>
      </c>
      <c r="N3112" s="13"/>
      <c r="O3112" s="13"/>
      <c r="P3112" s="5">
        <v>19</v>
      </c>
      <c r="Q3112" s="3"/>
    </row>
    <row x14ac:dyDescent="0.25" r="3113" customHeight="1" ht="16.5">
      <c r="A3113" s="5">
        <v>4316</v>
      </c>
      <c r="B3113" s="3" t="s">
        <v>8937</v>
      </c>
      <c r="C3113" s="3" t="s">
        <v>8938</v>
      </c>
      <c r="D3113" s="5">
        <v>15</v>
      </c>
      <c r="E3113" s="3" t="s">
        <v>82</v>
      </c>
      <c r="F3113" s="5">
        <v>11</v>
      </c>
      <c r="G3113" s="5">
        <v>101</v>
      </c>
      <c r="H3113" s="3" t="s">
        <v>6</v>
      </c>
      <c r="I3113" s="3" t="s">
        <v>6</v>
      </c>
      <c r="J3113" s="5">
        <v>2</v>
      </c>
      <c r="K3113" s="3" t="s">
        <v>8939</v>
      </c>
      <c r="L3113" s="48">
        <v>1.3</v>
      </c>
      <c r="M3113" s="5">
        <v>39</v>
      </c>
      <c r="N3113" s="48">
        <v>1.053</v>
      </c>
      <c r="O3113" s="48">
        <v>17.3809524</v>
      </c>
      <c r="P3113" s="5">
        <v>19</v>
      </c>
      <c r="Q3113" s="3"/>
    </row>
    <row x14ac:dyDescent="0.25" r="3114" customHeight="1" ht="16.5">
      <c r="A3114" s="5">
        <v>4492</v>
      </c>
      <c r="B3114" s="3" t="s">
        <v>778</v>
      </c>
      <c r="C3114" s="3" t="s">
        <v>779</v>
      </c>
      <c r="D3114" s="5">
        <v>15</v>
      </c>
      <c r="E3114" s="3" t="s">
        <v>82</v>
      </c>
      <c r="F3114" s="5">
        <v>54</v>
      </c>
      <c r="G3114" s="5">
        <v>137</v>
      </c>
      <c r="H3114" s="3" t="s">
        <v>6</v>
      </c>
      <c r="I3114" s="3" t="s">
        <v>6</v>
      </c>
      <c r="J3114" s="5">
        <v>2</v>
      </c>
      <c r="K3114" s="3" t="s">
        <v>780</v>
      </c>
      <c r="L3114" s="48">
        <v>1.5</v>
      </c>
      <c r="M3114" s="5">
        <v>45</v>
      </c>
      <c r="N3114" s="13"/>
      <c r="O3114" s="13"/>
      <c r="P3114" s="5">
        <v>21</v>
      </c>
      <c r="Q3114" s="3"/>
    </row>
    <row x14ac:dyDescent="0.25" r="3115" customHeight="1" ht="16.5">
      <c r="A3115" s="5">
        <v>4523</v>
      </c>
      <c r="B3115" s="3" t="s">
        <v>8940</v>
      </c>
      <c r="C3115" s="3" t="s">
        <v>8941</v>
      </c>
      <c r="D3115" s="5">
        <v>37</v>
      </c>
      <c r="E3115" s="3" t="s">
        <v>446</v>
      </c>
      <c r="F3115" s="5">
        <v>1</v>
      </c>
      <c r="G3115" s="5">
        <v>19</v>
      </c>
      <c r="H3115" s="3" t="s">
        <v>6</v>
      </c>
      <c r="I3115" s="3" t="s">
        <v>6</v>
      </c>
      <c r="J3115" s="55"/>
      <c r="K3115" s="3"/>
      <c r="L3115" s="13"/>
      <c r="M3115" s="7"/>
      <c r="N3115" s="13"/>
      <c r="O3115" s="13"/>
      <c r="P3115" s="5">
        <v>4</v>
      </c>
      <c r="Q3115" s="3"/>
    </row>
    <row x14ac:dyDescent="0.25" r="3116" customHeight="1" ht="16.5">
      <c r="A3116" s="5">
        <v>4538</v>
      </c>
      <c r="B3116" s="3" t="s">
        <v>8942</v>
      </c>
      <c r="C3116" s="3" t="s">
        <v>8943</v>
      </c>
      <c r="D3116" s="5">
        <v>13</v>
      </c>
      <c r="E3116" s="3" t="s">
        <v>215</v>
      </c>
      <c r="F3116" s="5">
        <v>1</v>
      </c>
      <c r="G3116" s="5">
        <v>139</v>
      </c>
      <c r="H3116" s="3" t="s">
        <v>6</v>
      </c>
      <c r="I3116" s="3" t="s">
        <v>6</v>
      </c>
      <c r="J3116" s="55"/>
      <c r="K3116" s="3"/>
      <c r="L3116" s="48">
        <v>1.3</v>
      </c>
      <c r="M3116" s="5">
        <v>46</v>
      </c>
      <c r="N3116" s="13"/>
      <c r="O3116" s="13"/>
      <c r="P3116" s="5">
        <v>16</v>
      </c>
      <c r="Q3116" s="3"/>
    </row>
    <row x14ac:dyDescent="0.25" r="3117" customHeight="1" ht="16.5">
      <c r="A3117" s="5">
        <v>5087</v>
      </c>
      <c r="B3117" s="3" t="s">
        <v>8944</v>
      </c>
      <c r="C3117" s="3" t="s">
        <v>8945</v>
      </c>
      <c r="D3117" s="5">
        <v>20</v>
      </c>
      <c r="E3117" s="3" t="s">
        <v>265</v>
      </c>
      <c r="F3117" s="5">
        <v>1</v>
      </c>
      <c r="G3117" s="5">
        <v>3</v>
      </c>
      <c r="H3117" s="3" t="s">
        <v>6</v>
      </c>
      <c r="I3117" s="3" t="s">
        <v>6</v>
      </c>
      <c r="J3117" s="55"/>
      <c r="K3117" s="3"/>
      <c r="L3117" s="13"/>
      <c r="M3117" s="7"/>
      <c r="N3117" s="13"/>
      <c r="O3117" s="13"/>
      <c r="P3117" s="5">
        <v>9</v>
      </c>
      <c r="Q3117" s="3"/>
    </row>
    <row x14ac:dyDescent="0.25" r="3118" customHeight="1" ht="16.5">
      <c r="A3118" s="5">
        <v>5103</v>
      </c>
      <c r="B3118" s="3" t="s">
        <v>8946</v>
      </c>
      <c r="C3118" s="3" t="s">
        <v>8947</v>
      </c>
      <c r="D3118" s="5">
        <v>22</v>
      </c>
      <c r="E3118" s="3" t="s">
        <v>75</v>
      </c>
      <c r="F3118" s="5">
        <v>5</v>
      </c>
      <c r="G3118" s="5">
        <v>27</v>
      </c>
      <c r="H3118" s="3" t="s">
        <v>5</v>
      </c>
      <c r="I3118" s="3" t="s">
        <v>6</v>
      </c>
      <c r="J3118" s="5">
        <v>2</v>
      </c>
      <c r="K3118" s="3" t="s">
        <v>8948</v>
      </c>
      <c r="L3118" s="48">
        <v>0.4</v>
      </c>
      <c r="M3118" s="5">
        <v>11</v>
      </c>
      <c r="N3118" s="13"/>
      <c r="O3118" s="13"/>
      <c r="P3118" s="5">
        <v>18</v>
      </c>
      <c r="Q3118" s="3"/>
    </row>
    <row x14ac:dyDescent="0.25" r="3119" customHeight="1" ht="16.5">
      <c r="A3119" s="5">
        <v>5240</v>
      </c>
      <c r="B3119" s="3" t="s">
        <v>8949</v>
      </c>
      <c r="C3119" s="3" t="s">
        <v>8950</v>
      </c>
      <c r="D3119" s="5">
        <v>16</v>
      </c>
      <c r="E3119" s="3" t="s">
        <v>55</v>
      </c>
      <c r="F3119" s="5">
        <v>11</v>
      </c>
      <c r="G3119" s="5">
        <v>11</v>
      </c>
      <c r="H3119" s="3" t="s">
        <v>6</v>
      </c>
      <c r="I3119" s="3" t="s">
        <v>6</v>
      </c>
      <c r="J3119" s="5">
        <v>2</v>
      </c>
      <c r="K3119" s="3" t="s">
        <v>8951</v>
      </c>
      <c r="L3119" s="48">
        <v>1.7</v>
      </c>
      <c r="M3119" s="5">
        <v>47</v>
      </c>
      <c r="N3119" s="48">
        <v>0.94</v>
      </c>
      <c r="O3119" s="48">
        <v>23.9130435</v>
      </c>
      <c r="P3119" s="5">
        <v>18</v>
      </c>
      <c r="Q3119" s="3"/>
    </row>
    <row x14ac:dyDescent="0.25" r="3120" customHeight="1" ht="16.5">
      <c r="A3120" s="5">
        <v>5264</v>
      </c>
      <c r="B3120" s="3" t="s">
        <v>8952</v>
      </c>
      <c r="C3120" s="3" t="s">
        <v>8953</v>
      </c>
      <c r="D3120" s="5">
        <v>15</v>
      </c>
      <c r="E3120" s="3" t="s">
        <v>82</v>
      </c>
      <c r="F3120" s="5">
        <v>10</v>
      </c>
      <c r="G3120" s="5">
        <v>26</v>
      </c>
      <c r="H3120" s="3" t="s">
        <v>6</v>
      </c>
      <c r="I3120" s="3" t="s">
        <v>6</v>
      </c>
      <c r="J3120" s="55"/>
      <c r="K3120" s="3"/>
      <c r="L3120" s="48">
        <v>2.3</v>
      </c>
      <c r="M3120" s="5">
        <v>45</v>
      </c>
      <c r="N3120" s="48">
        <v>1.334</v>
      </c>
      <c r="O3120" s="48">
        <v>21.4285714</v>
      </c>
      <c r="P3120" s="5">
        <v>22</v>
      </c>
      <c r="Q3120" s="3"/>
    </row>
    <row x14ac:dyDescent="0.25" r="3121" customHeight="1" ht="16.5">
      <c r="A3121" s="5">
        <v>5324</v>
      </c>
      <c r="B3121" s="3" t="s">
        <v>8954</v>
      </c>
      <c r="C3121" s="3" t="s">
        <v>8955</v>
      </c>
      <c r="D3121" s="5">
        <v>15</v>
      </c>
      <c r="E3121" s="3" t="s">
        <v>82</v>
      </c>
      <c r="F3121" s="5">
        <v>7</v>
      </c>
      <c r="G3121" s="5">
        <v>16</v>
      </c>
      <c r="H3121" s="3" t="s">
        <v>6</v>
      </c>
      <c r="I3121" s="3" t="s">
        <v>6</v>
      </c>
      <c r="J3121" s="5">
        <v>3</v>
      </c>
      <c r="K3121" s="3" t="s">
        <v>8956</v>
      </c>
      <c r="L3121" s="48">
        <v>2.9</v>
      </c>
      <c r="M3121" s="5">
        <v>42</v>
      </c>
      <c r="N3121" s="48">
        <v>2.942</v>
      </c>
      <c r="O3121" s="48">
        <v>44.9494949</v>
      </c>
      <c r="P3121" s="5">
        <v>30</v>
      </c>
      <c r="Q3121" s="3"/>
    </row>
    <row x14ac:dyDescent="0.25" r="3122" customHeight="1" ht="16.5">
      <c r="A3122" s="5">
        <v>5332</v>
      </c>
      <c r="B3122" s="3" t="s">
        <v>8957</v>
      </c>
      <c r="C3122" s="3" t="s">
        <v>8958</v>
      </c>
      <c r="D3122" s="5">
        <v>15</v>
      </c>
      <c r="E3122" s="3" t="s">
        <v>82</v>
      </c>
      <c r="F3122" s="5">
        <v>12</v>
      </c>
      <c r="G3122" s="5">
        <v>26</v>
      </c>
      <c r="H3122" s="3" t="s">
        <v>5</v>
      </c>
      <c r="I3122" s="3" t="s">
        <v>6</v>
      </c>
      <c r="J3122" s="55"/>
      <c r="K3122" s="3"/>
      <c r="L3122" s="5">
        <v>4</v>
      </c>
      <c r="M3122" s="5">
        <v>60</v>
      </c>
      <c r="N3122" s="48">
        <v>2.214</v>
      </c>
      <c r="O3122" s="48">
        <v>33.5526316</v>
      </c>
      <c r="P3122" s="5">
        <v>34</v>
      </c>
      <c r="Q3122" s="3"/>
    </row>
    <row x14ac:dyDescent="0.25" r="3123" customHeight="1" ht="16.5">
      <c r="A3123" s="5">
        <v>5347</v>
      </c>
      <c r="B3123" s="3" t="s">
        <v>8959</v>
      </c>
      <c r="C3123" s="3" t="s">
        <v>8960</v>
      </c>
      <c r="D3123" s="5">
        <v>25</v>
      </c>
      <c r="E3123" s="3" t="s">
        <v>1545</v>
      </c>
      <c r="F3123" s="5">
        <v>2</v>
      </c>
      <c r="G3123" s="5">
        <v>24</v>
      </c>
      <c r="H3123" s="3" t="s">
        <v>6</v>
      </c>
      <c r="I3123" s="3" t="s">
        <v>6</v>
      </c>
      <c r="J3123" s="5">
        <v>3</v>
      </c>
      <c r="K3123" s="3" t="s">
        <v>8961</v>
      </c>
      <c r="L3123" s="48">
        <v>1.8</v>
      </c>
      <c r="M3123" s="5">
        <v>46</v>
      </c>
      <c r="N3123" s="48">
        <v>1.662</v>
      </c>
      <c r="O3123" s="48">
        <v>39.2086331</v>
      </c>
      <c r="P3123" s="5">
        <v>22</v>
      </c>
      <c r="Q3123" s="3"/>
    </row>
    <row x14ac:dyDescent="0.25" r="3124" customHeight="1" ht="16.5">
      <c r="A3124" s="5">
        <v>5379</v>
      </c>
      <c r="B3124" s="3" t="s">
        <v>8962</v>
      </c>
      <c r="C3124" s="3" t="s">
        <v>8963</v>
      </c>
      <c r="D3124" s="5">
        <v>16</v>
      </c>
      <c r="E3124" s="3" t="s">
        <v>55</v>
      </c>
      <c r="F3124" s="5">
        <v>85</v>
      </c>
      <c r="G3124" s="5">
        <v>85</v>
      </c>
      <c r="H3124" s="3" t="s">
        <v>5</v>
      </c>
      <c r="I3124" s="3" t="s">
        <v>6</v>
      </c>
      <c r="J3124" s="5">
        <v>3</v>
      </c>
      <c r="K3124" s="3" t="s">
        <v>8964</v>
      </c>
      <c r="L3124" s="5">
        <v>4</v>
      </c>
      <c r="M3124" s="5">
        <v>62</v>
      </c>
      <c r="N3124" s="48">
        <v>2.021</v>
      </c>
      <c r="O3124" s="48">
        <v>25.6756757</v>
      </c>
      <c r="P3124" s="5">
        <v>33</v>
      </c>
      <c r="Q3124" s="3"/>
    </row>
    <row x14ac:dyDescent="0.25" r="3125" customHeight="1" ht="16.5">
      <c r="A3125" s="5">
        <v>5411</v>
      </c>
      <c r="B3125" s="3" t="s">
        <v>251</v>
      </c>
      <c r="C3125" s="3" t="s">
        <v>252</v>
      </c>
      <c r="D3125" s="5">
        <v>15</v>
      </c>
      <c r="E3125" s="3" t="s">
        <v>82</v>
      </c>
      <c r="F3125" s="5">
        <v>3</v>
      </c>
      <c r="G3125" s="5">
        <v>5</v>
      </c>
      <c r="H3125" s="3" t="s">
        <v>6</v>
      </c>
      <c r="I3125" s="3" t="s">
        <v>6</v>
      </c>
      <c r="J3125" s="5">
        <v>2</v>
      </c>
      <c r="K3125" s="3" t="s">
        <v>253</v>
      </c>
      <c r="L3125" s="48">
        <v>2.4</v>
      </c>
      <c r="M3125" s="5">
        <v>46</v>
      </c>
      <c r="N3125" s="48">
        <v>1.303</v>
      </c>
      <c r="O3125" s="48">
        <v>21.2643678</v>
      </c>
      <c r="P3125" s="7"/>
      <c r="Q3125" s="3"/>
    </row>
    <row x14ac:dyDescent="0.25" r="3126" customHeight="1" ht="16.5">
      <c r="A3126" s="5">
        <v>5629</v>
      </c>
      <c r="B3126" s="3" t="s">
        <v>8965</v>
      </c>
      <c r="C3126" s="3" t="s">
        <v>8966</v>
      </c>
      <c r="D3126" s="5">
        <v>15</v>
      </c>
      <c r="E3126" s="3" t="s">
        <v>82</v>
      </c>
      <c r="F3126" s="5">
        <v>5</v>
      </c>
      <c r="G3126" s="5">
        <v>28</v>
      </c>
      <c r="H3126" s="3" t="s">
        <v>5</v>
      </c>
      <c r="I3126" s="3" t="s">
        <v>6</v>
      </c>
      <c r="J3126" s="5">
        <v>3</v>
      </c>
      <c r="K3126" s="3" t="s">
        <v>8967</v>
      </c>
      <c r="L3126" s="48">
        <v>3.8</v>
      </c>
      <c r="M3126" s="5">
        <v>59</v>
      </c>
      <c r="N3126" s="48">
        <v>2.363</v>
      </c>
      <c r="O3126" s="48">
        <v>33.1460674</v>
      </c>
      <c r="P3126" s="5">
        <v>33</v>
      </c>
      <c r="Q3126" s="3"/>
    </row>
    <row x14ac:dyDescent="0.25" r="3127" customHeight="1" ht="16.5">
      <c r="A3127" s="5">
        <v>5720</v>
      </c>
      <c r="B3127" s="3" t="s">
        <v>8968</v>
      </c>
      <c r="C3127" s="3" t="s">
        <v>8969</v>
      </c>
      <c r="D3127" s="5">
        <v>7</v>
      </c>
      <c r="E3127" s="3" t="s">
        <v>1210</v>
      </c>
      <c r="F3127" s="5">
        <v>2</v>
      </c>
      <c r="G3127" s="5">
        <v>36</v>
      </c>
      <c r="H3127" s="3" t="s">
        <v>6</v>
      </c>
      <c r="I3127" s="3" t="s">
        <v>6</v>
      </c>
      <c r="J3127" s="5">
        <v>2</v>
      </c>
      <c r="K3127" s="3" t="s">
        <v>8970</v>
      </c>
      <c r="L3127" s="48">
        <v>2.5</v>
      </c>
      <c r="M3127" s="5">
        <v>43</v>
      </c>
      <c r="N3127" s="48">
        <v>1.047</v>
      </c>
      <c r="O3127" s="48">
        <v>19.2307692</v>
      </c>
      <c r="P3127" s="5">
        <v>16</v>
      </c>
      <c r="Q3127" s="3"/>
    </row>
    <row x14ac:dyDescent="0.25" r="3128" customHeight="1" ht="16.5">
      <c r="A3128" s="5">
        <v>5796</v>
      </c>
      <c r="B3128" s="3" t="s">
        <v>1969</v>
      </c>
      <c r="C3128" s="3" t="s">
        <v>1970</v>
      </c>
      <c r="D3128" s="5">
        <v>9</v>
      </c>
      <c r="E3128" s="3" t="s">
        <v>120</v>
      </c>
      <c r="F3128" s="5">
        <v>16</v>
      </c>
      <c r="G3128" s="5">
        <v>21</v>
      </c>
      <c r="H3128" s="3" t="s">
        <v>6</v>
      </c>
      <c r="I3128" s="3" t="s">
        <v>6</v>
      </c>
      <c r="J3128" s="5">
        <v>3</v>
      </c>
      <c r="K3128" s="3" t="s">
        <v>1971</v>
      </c>
      <c r="L3128" s="48">
        <v>3.2</v>
      </c>
      <c r="M3128" s="5">
        <v>49</v>
      </c>
      <c r="N3128" s="48">
        <v>1.707</v>
      </c>
      <c r="O3128" s="48">
        <v>22.7272727</v>
      </c>
      <c r="P3128" s="5">
        <v>32</v>
      </c>
      <c r="Q3128" s="3"/>
    </row>
    <row x14ac:dyDescent="0.25" r="3129" customHeight="1" ht="16.5">
      <c r="A3129" s="5">
        <v>5926</v>
      </c>
      <c r="B3129" s="3" t="s">
        <v>485</v>
      </c>
      <c r="C3129" s="3" t="s">
        <v>486</v>
      </c>
      <c r="D3129" s="5">
        <v>15</v>
      </c>
      <c r="E3129" s="3" t="s">
        <v>82</v>
      </c>
      <c r="F3129" s="5">
        <v>16</v>
      </c>
      <c r="G3129" s="5">
        <v>27</v>
      </c>
      <c r="H3129" s="3" t="s">
        <v>5</v>
      </c>
      <c r="I3129" s="3" t="s">
        <v>6</v>
      </c>
      <c r="J3129" s="5">
        <v>2</v>
      </c>
      <c r="K3129" s="3" t="s">
        <v>487</v>
      </c>
      <c r="L3129" s="48">
        <v>3.5</v>
      </c>
      <c r="M3129" s="5">
        <v>54</v>
      </c>
      <c r="N3129" s="48">
        <v>1.984</v>
      </c>
      <c r="O3129" s="48">
        <v>26.5625</v>
      </c>
      <c r="P3129" s="5">
        <v>35</v>
      </c>
      <c r="Q3129" s="3"/>
    </row>
    <row x14ac:dyDescent="0.25" r="3130" customHeight="1" ht="16.5">
      <c r="A3130" s="5">
        <v>5940</v>
      </c>
      <c r="B3130" s="3" t="s">
        <v>8971</v>
      </c>
      <c r="C3130" s="3" t="s">
        <v>8972</v>
      </c>
      <c r="D3130" s="5">
        <v>16</v>
      </c>
      <c r="E3130" s="3" t="s">
        <v>55</v>
      </c>
      <c r="F3130" s="5">
        <v>11</v>
      </c>
      <c r="G3130" s="5">
        <v>11</v>
      </c>
      <c r="H3130" s="3" t="s">
        <v>6</v>
      </c>
      <c r="I3130" s="3" t="s">
        <v>6</v>
      </c>
      <c r="J3130" s="55"/>
      <c r="K3130" s="3"/>
      <c r="L3130" s="13"/>
      <c r="M3130" s="7"/>
      <c r="N3130" s="48">
        <v>2.034</v>
      </c>
      <c r="O3130" s="48">
        <v>42.481203</v>
      </c>
      <c r="P3130" s="5">
        <v>39</v>
      </c>
      <c r="Q3130" s="3"/>
    </row>
    <row x14ac:dyDescent="0.25" r="3131" customHeight="1" ht="16.5">
      <c r="A3131" s="5">
        <v>6168</v>
      </c>
      <c r="B3131" s="3" t="s">
        <v>8973</v>
      </c>
      <c r="C3131" s="3" t="s">
        <v>8974</v>
      </c>
      <c r="D3131" s="5">
        <v>15</v>
      </c>
      <c r="E3131" s="3" t="s">
        <v>82</v>
      </c>
      <c r="F3131" s="5">
        <v>2</v>
      </c>
      <c r="G3131" s="5">
        <v>4</v>
      </c>
      <c r="H3131" s="3" t="s">
        <v>5</v>
      </c>
      <c r="I3131" s="3" t="s">
        <v>6</v>
      </c>
      <c r="J3131" s="5">
        <v>2</v>
      </c>
      <c r="K3131" s="3" t="s">
        <v>8975</v>
      </c>
      <c r="L3131" s="48">
        <v>2.9</v>
      </c>
      <c r="M3131" s="5">
        <v>60</v>
      </c>
      <c r="N3131" s="48">
        <v>1.485</v>
      </c>
      <c r="O3131" s="48">
        <v>28.8461538</v>
      </c>
      <c r="P3131" s="5">
        <v>28</v>
      </c>
      <c r="Q3131" s="3"/>
    </row>
    <row x14ac:dyDescent="0.25" r="3132" customHeight="1" ht="16.5">
      <c r="A3132" s="5">
        <v>6240</v>
      </c>
      <c r="B3132" s="3" t="s">
        <v>1706</v>
      </c>
      <c r="C3132" s="3" t="s">
        <v>1707</v>
      </c>
      <c r="D3132" s="5">
        <v>15</v>
      </c>
      <c r="E3132" s="3" t="s">
        <v>82</v>
      </c>
      <c r="F3132" s="5">
        <v>2</v>
      </c>
      <c r="G3132" s="5">
        <v>4</v>
      </c>
      <c r="H3132" s="3" t="s">
        <v>6</v>
      </c>
      <c r="I3132" s="3" t="s">
        <v>6</v>
      </c>
      <c r="J3132" s="5">
        <v>3</v>
      </c>
      <c r="K3132" s="3" t="s">
        <v>1708</v>
      </c>
      <c r="L3132" s="48">
        <v>1.7</v>
      </c>
      <c r="M3132" s="5">
        <v>47</v>
      </c>
      <c r="N3132" s="48">
        <v>1.267</v>
      </c>
      <c r="O3132" s="48">
        <v>29.7619048</v>
      </c>
      <c r="P3132" s="5">
        <v>22</v>
      </c>
      <c r="Q3132" s="3"/>
    </row>
    <row x14ac:dyDescent="0.25" r="3133" customHeight="1" ht="16.5">
      <c r="A3133" s="5">
        <v>6295</v>
      </c>
      <c r="B3133" s="3" t="s">
        <v>8976</v>
      </c>
      <c r="C3133" s="3" t="s">
        <v>8977</v>
      </c>
      <c r="D3133" s="5">
        <v>6</v>
      </c>
      <c r="E3133" s="3" t="s">
        <v>56</v>
      </c>
      <c r="F3133" s="5">
        <v>21</v>
      </c>
      <c r="G3133" s="5">
        <v>37</v>
      </c>
      <c r="H3133" s="3" t="s">
        <v>6</v>
      </c>
      <c r="I3133" s="3" t="s">
        <v>6</v>
      </c>
      <c r="J3133" s="5">
        <v>3</v>
      </c>
      <c r="K3133" s="3" t="s">
        <v>8978</v>
      </c>
      <c r="L3133" s="48">
        <v>3.9</v>
      </c>
      <c r="M3133" s="5">
        <v>44</v>
      </c>
      <c r="N3133" s="48">
        <v>2.412</v>
      </c>
      <c r="O3133" s="48">
        <v>28.164557</v>
      </c>
      <c r="P3133" s="5">
        <v>30</v>
      </c>
      <c r="Q3133" s="3"/>
    </row>
    <row x14ac:dyDescent="0.25" r="3134" customHeight="1" ht="16.5">
      <c r="A3134" s="5">
        <v>6557</v>
      </c>
      <c r="B3134" s="3" t="s">
        <v>1461</v>
      </c>
      <c r="C3134" s="3" t="s">
        <v>1462</v>
      </c>
      <c r="D3134" s="5">
        <v>2</v>
      </c>
      <c r="E3134" s="3" t="s">
        <v>1463</v>
      </c>
      <c r="F3134" s="5">
        <v>2</v>
      </c>
      <c r="G3134" s="5">
        <v>5</v>
      </c>
      <c r="H3134" s="3" t="s">
        <v>6</v>
      </c>
      <c r="I3134" s="3" t="s">
        <v>6</v>
      </c>
      <c r="J3134" s="5">
        <v>2</v>
      </c>
      <c r="K3134" s="3" t="s">
        <v>1464</v>
      </c>
      <c r="L3134" s="48">
        <v>2.1</v>
      </c>
      <c r="M3134" s="5">
        <v>48</v>
      </c>
      <c r="N3134" s="48">
        <v>1.055</v>
      </c>
      <c r="O3134" s="48">
        <v>19.4915254</v>
      </c>
      <c r="P3134" s="5">
        <v>16</v>
      </c>
      <c r="Q3134" s="3"/>
    </row>
    <row x14ac:dyDescent="0.25" r="3135" customHeight="1" ht="16.5">
      <c r="A3135" s="5">
        <v>6649</v>
      </c>
      <c r="B3135" s="3" t="s">
        <v>8979</v>
      </c>
      <c r="C3135" s="3" t="s">
        <v>8980</v>
      </c>
      <c r="D3135" s="5">
        <v>15</v>
      </c>
      <c r="E3135" s="3" t="s">
        <v>82</v>
      </c>
      <c r="F3135" s="5">
        <v>16</v>
      </c>
      <c r="G3135" s="5">
        <v>33</v>
      </c>
      <c r="H3135" s="3" t="s">
        <v>6</v>
      </c>
      <c r="I3135" s="3" t="s">
        <v>6</v>
      </c>
      <c r="J3135" s="5">
        <v>3</v>
      </c>
      <c r="K3135" s="3" t="s">
        <v>8981</v>
      </c>
      <c r="L3135" s="48">
        <v>3.3</v>
      </c>
      <c r="M3135" s="5">
        <v>42</v>
      </c>
      <c r="N3135" s="48">
        <v>1.994</v>
      </c>
      <c r="O3135" s="48">
        <v>17.0081967</v>
      </c>
      <c r="P3135" s="5">
        <v>48</v>
      </c>
      <c r="Q3135" s="3"/>
    </row>
    <row x14ac:dyDescent="0.25" r="3136" customHeight="1" ht="16.5">
      <c r="A3136" s="5">
        <v>6726</v>
      </c>
      <c r="B3136" s="3" t="s">
        <v>8982</v>
      </c>
      <c r="C3136" s="3" t="s">
        <v>8983</v>
      </c>
      <c r="D3136" s="5">
        <v>15</v>
      </c>
      <c r="E3136" s="3" t="s">
        <v>82</v>
      </c>
      <c r="F3136" s="5">
        <v>1</v>
      </c>
      <c r="G3136" s="5">
        <v>3</v>
      </c>
      <c r="H3136" s="3" t="s">
        <v>4</v>
      </c>
      <c r="I3136" s="3" t="s">
        <v>6</v>
      </c>
      <c r="J3136" s="55"/>
      <c r="K3136" s="3"/>
      <c r="L3136" s="48">
        <v>3.3</v>
      </c>
      <c r="M3136" s="5">
        <v>72</v>
      </c>
      <c r="N3136" s="48">
        <v>1.659</v>
      </c>
      <c r="O3136" s="48">
        <v>24.8387097</v>
      </c>
      <c r="P3136" s="5">
        <v>22</v>
      </c>
      <c r="Q3136" s="3"/>
    </row>
    <row x14ac:dyDescent="0.25" r="3137" customHeight="1" ht="16.5">
      <c r="A3137" s="5">
        <v>6781</v>
      </c>
      <c r="B3137" s="3" t="s">
        <v>1558</v>
      </c>
      <c r="C3137" s="3" t="s">
        <v>1559</v>
      </c>
      <c r="D3137" s="5">
        <v>15</v>
      </c>
      <c r="E3137" s="3" t="s">
        <v>82</v>
      </c>
      <c r="F3137" s="5">
        <v>5</v>
      </c>
      <c r="G3137" s="5">
        <v>10</v>
      </c>
      <c r="H3137" s="3" t="s">
        <v>5</v>
      </c>
      <c r="I3137" s="3" t="s">
        <v>6</v>
      </c>
      <c r="J3137" s="5">
        <v>2</v>
      </c>
      <c r="K3137" s="3" t="s">
        <v>1560</v>
      </c>
      <c r="L3137" s="48">
        <v>5.5</v>
      </c>
      <c r="M3137" s="5">
        <v>59</v>
      </c>
      <c r="N3137" s="48">
        <v>2.507</v>
      </c>
      <c r="O3137" s="48">
        <v>30.0632911</v>
      </c>
      <c r="P3137" s="5">
        <v>37</v>
      </c>
      <c r="Q3137" s="3"/>
    </row>
    <row x14ac:dyDescent="0.25" r="3138" customHeight="1" ht="16.5">
      <c r="A3138" s="5">
        <v>6803</v>
      </c>
      <c r="B3138" s="3" t="s">
        <v>8984</v>
      </c>
      <c r="C3138" s="3" t="s">
        <v>8985</v>
      </c>
      <c r="D3138" s="5">
        <v>15</v>
      </c>
      <c r="E3138" s="3" t="s">
        <v>82</v>
      </c>
      <c r="F3138" s="5">
        <v>2</v>
      </c>
      <c r="G3138" s="5">
        <v>6</v>
      </c>
      <c r="H3138" s="3" t="s">
        <v>6</v>
      </c>
      <c r="I3138" s="3" t="s">
        <v>6</v>
      </c>
      <c r="J3138" s="5">
        <v>3</v>
      </c>
      <c r="K3138" s="3" t="s">
        <v>8986</v>
      </c>
      <c r="L3138" s="5">
        <v>2</v>
      </c>
      <c r="M3138" s="5">
        <v>43</v>
      </c>
      <c r="N3138" s="48">
        <v>1.541</v>
      </c>
      <c r="O3138" s="48">
        <v>20.6521739</v>
      </c>
      <c r="P3138" s="5">
        <v>22</v>
      </c>
      <c r="Q3138" s="3"/>
    </row>
    <row x14ac:dyDescent="0.25" r="3139" customHeight="1" ht="16.5">
      <c r="A3139" s="5">
        <v>7037</v>
      </c>
      <c r="B3139" s="3" t="s">
        <v>8987</v>
      </c>
      <c r="C3139" s="3" t="s">
        <v>8988</v>
      </c>
      <c r="D3139" s="5">
        <v>16</v>
      </c>
      <c r="E3139" s="3" t="s">
        <v>55</v>
      </c>
      <c r="F3139" s="5">
        <v>2</v>
      </c>
      <c r="G3139" s="5">
        <v>2</v>
      </c>
      <c r="H3139" s="3" t="s">
        <v>4</v>
      </c>
      <c r="I3139" s="3" t="s">
        <v>6</v>
      </c>
      <c r="J3139" s="55"/>
      <c r="K3139" s="3"/>
      <c r="L3139" s="48">
        <v>3.5</v>
      </c>
      <c r="M3139" s="5">
        <v>67</v>
      </c>
      <c r="N3139" s="48">
        <v>1.742</v>
      </c>
      <c r="O3139" s="48">
        <v>28.7096774</v>
      </c>
      <c r="P3139" s="5">
        <v>23</v>
      </c>
      <c r="Q3139" s="3"/>
    </row>
    <row x14ac:dyDescent="0.25" r="3140" customHeight="1" ht="16.5">
      <c r="A3140" s="5">
        <v>7208</v>
      </c>
      <c r="B3140" s="3" t="s">
        <v>8989</v>
      </c>
      <c r="C3140" s="3" t="s">
        <v>8990</v>
      </c>
      <c r="D3140" s="5">
        <v>48</v>
      </c>
      <c r="E3140" s="3" t="s">
        <v>68</v>
      </c>
      <c r="F3140" s="5">
        <v>3</v>
      </c>
      <c r="G3140" s="5">
        <v>3</v>
      </c>
      <c r="H3140" s="3" t="s">
        <v>6</v>
      </c>
      <c r="I3140" s="3" t="s">
        <v>6</v>
      </c>
      <c r="J3140" s="5">
        <v>3</v>
      </c>
      <c r="K3140" s="3" t="s">
        <v>8991</v>
      </c>
      <c r="L3140" s="48">
        <v>2.9</v>
      </c>
      <c r="M3140" s="5">
        <v>38</v>
      </c>
      <c r="N3140" s="48">
        <v>1.902</v>
      </c>
      <c r="O3140" s="48">
        <v>25.4098361</v>
      </c>
      <c r="P3140" s="5">
        <v>21</v>
      </c>
      <c r="Q3140" s="3"/>
    </row>
    <row x14ac:dyDescent="0.25" r="3141" customHeight="1" ht="16.5">
      <c r="A3141" s="5">
        <v>7306</v>
      </c>
      <c r="B3141" s="3" t="s">
        <v>8992</v>
      </c>
      <c r="C3141" s="3" t="s">
        <v>8993</v>
      </c>
      <c r="D3141" s="5">
        <v>16</v>
      </c>
      <c r="E3141" s="3" t="s">
        <v>55</v>
      </c>
      <c r="F3141" s="5">
        <v>21</v>
      </c>
      <c r="G3141" s="5">
        <v>21</v>
      </c>
      <c r="H3141" s="3" t="s">
        <v>4</v>
      </c>
      <c r="I3141" s="3" t="s">
        <v>6</v>
      </c>
      <c r="J3141" s="5">
        <v>2</v>
      </c>
      <c r="K3141" s="3" t="s">
        <v>8994</v>
      </c>
      <c r="L3141" s="48">
        <v>3.3</v>
      </c>
      <c r="M3141" s="5">
        <v>72</v>
      </c>
      <c r="N3141" s="48">
        <v>1.899</v>
      </c>
      <c r="O3141" s="48">
        <v>26.7857143</v>
      </c>
      <c r="P3141" s="5">
        <v>31</v>
      </c>
      <c r="Q3141" s="3"/>
    </row>
    <row x14ac:dyDescent="0.25" r="3142" customHeight="1" ht="16.5">
      <c r="A3142" s="5">
        <v>7313</v>
      </c>
      <c r="B3142" s="3" t="s">
        <v>8995</v>
      </c>
      <c r="C3142" s="3" t="s">
        <v>8996</v>
      </c>
      <c r="D3142" s="5">
        <v>15</v>
      </c>
      <c r="E3142" s="3" t="s">
        <v>82</v>
      </c>
      <c r="F3142" s="5">
        <v>2</v>
      </c>
      <c r="G3142" s="5">
        <v>7</v>
      </c>
      <c r="H3142" s="3" t="s">
        <v>4</v>
      </c>
      <c r="I3142" s="3" t="s">
        <v>6</v>
      </c>
      <c r="J3142" s="55"/>
      <c r="K3142" s="3"/>
      <c r="L3142" s="48">
        <v>4.6</v>
      </c>
      <c r="M3142" s="5">
        <v>63</v>
      </c>
      <c r="N3142" s="48">
        <v>1.907</v>
      </c>
      <c r="O3142" s="48">
        <v>14.1393443</v>
      </c>
      <c r="P3142" s="5">
        <v>34</v>
      </c>
      <c r="Q3142" s="3"/>
    </row>
    <row x14ac:dyDescent="0.25" r="3143" customHeight="1" ht="16.5">
      <c r="A3143" s="5">
        <v>7397</v>
      </c>
      <c r="B3143" s="3" t="s">
        <v>8997</v>
      </c>
      <c r="C3143" s="3" t="s">
        <v>8998</v>
      </c>
      <c r="D3143" s="5">
        <v>16</v>
      </c>
      <c r="E3143" s="3" t="s">
        <v>55</v>
      </c>
      <c r="F3143" s="5">
        <v>1</v>
      </c>
      <c r="G3143" s="5">
        <v>1</v>
      </c>
      <c r="H3143" s="3" t="s">
        <v>5</v>
      </c>
      <c r="I3143" s="3" t="s">
        <v>6</v>
      </c>
      <c r="J3143" s="55"/>
      <c r="K3143" s="3"/>
      <c r="L3143" s="5">
        <v>3</v>
      </c>
      <c r="M3143" s="5">
        <v>57</v>
      </c>
      <c r="N3143" s="48">
        <v>1.635</v>
      </c>
      <c r="O3143" s="48">
        <v>28.1954887</v>
      </c>
      <c r="P3143" s="5">
        <v>30</v>
      </c>
      <c r="Q3143" s="3"/>
    </row>
    <row x14ac:dyDescent="0.25" r="3144" customHeight="1" ht="16.5">
      <c r="A3144" s="5">
        <v>7487</v>
      </c>
      <c r="B3144" s="3" t="s">
        <v>8999</v>
      </c>
      <c r="C3144" s="3" t="s">
        <v>9000</v>
      </c>
      <c r="D3144" s="5">
        <v>16</v>
      </c>
      <c r="E3144" s="3" t="s">
        <v>55</v>
      </c>
      <c r="F3144" s="5">
        <v>9</v>
      </c>
      <c r="G3144" s="5">
        <v>9</v>
      </c>
      <c r="H3144" s="3" t="s">
        <v>6</v>
      </c>
      <c r="I3144" s="3" t="s">
        <v>6</v>
      </c>
      <c r="J3144" s="5">
        <v>2</v>
      </c>
      <c r="K3144" s="3" t="s">
        <v>9001</v>
      </c>
      <c r="L3144" s="48">
        <v>2.5</v>
      </c>
      <c r="M3144" s="5">
        <v>41</v>
      </c>
      <c r="N3144" s="48">
        <v>1.989</v>
      </c>
      <c r="O3144" s="48">
        <v>31.127451</v>
      </c>
      <c r="P3144" s="5">
        <v>18</v>
      </c>
      <c r="Q3144" s="3"/>
    </row>
    <row x14ac:dyDescent="0.25" r="3145" customHeight="1" ht="16.5">
      <c r="A3145" s="5">
        <v>7511</v>
      </c>
      <c r="B3145" s="3" t="s">
        <v>9002</v>
      </c>
      <c r="C3145" s="3" t="s">
        <v>9003</v>
      </c>
      <c r="D3145" s="5">
        <v>16</v>
      </c>
      <c r="E3145" s="3" t="s">
        <v>55</v>
      </c>
      <c r="F3145" s="5">
        <v>41</v>
      </c>
      <c r="G3145" s="5">
        <v>41</v>
      </c>
      <c r="H3145" s="3" t="s">
        <v>6</v>
      </c>
      <c r="I3145" s="3" t="s">
        <v>6</v>
      </c>
      <c r="J3145" s="5">
        <v>2</v>
      </c>
      <c r="K3145" s="3" t="s">
        <v>9004</v>
      </c>
      <c r="L3145" s="48">
        <v>2.6</v>
      </c>
      <c r="M3145" s="5">
        <v>44</v>
      </c>
      <c r="N3145" s="48">
        <v>1.276</v>
      </c>
      <c r="O3145" s="48">
        <v>19.6428571</v>
      </c>
      <c r="P3145" s="5">
        <v>23</v>
      </c>
      <c r="Q3145" s="3"/>
    </row>
    <row x14ac:dyDescent="0.25" r="3146" customHeight="1" ht="16.5">
      <c r="A3146" s="5">
        <v>7530</v>
      </c>
      <c r="B3146" s="3" t="s">
        <v>9005</v>
      </c>
      <c r="C3146" s="3" t="s">
        <v>9006</v>
      </c>
      <c r="D3146" s="5">
        <v>17</v>
      </c>
      <c r="E3146" s="3" t="s">
        <v>311</v>
      </c>
      <c r="F3146" s="5">
        <v>1</v>
      </c>
      <c r="G3146" s="5">
        <v>4</v>
      </c>
      <c r="H3146" s="3" t="s">
        <v>6</v>
      </c>
      <c r="I3146" s="3" t="s">
        <v>6</v>
      </c>
      <c r="J3146" s="55"/>
      <c r="K3146" s="3"/>
      <c r="L3146" s="48">
        <v>1.6</v>
      </c>
      <c r="M3146" s="5">
        <v>40</v>
      </c>
      <c r="N3146" s="48">
        <v>1.25</v>
      </c>
      <c r="O3146" s="48">
        <v>14.1666667</v>
      </c>
      <c r="P3146" s="5">
        <v>28</v>
      </c>
      <c r="Q3146" s="3"/>
    </row>
    <row x14ac:dyDescent="0.25" r="3147" customHeight="1" ht="16.5">
      <c r="A3147" s="5">
        <v>7532</v>
      </c>
      <c r="B3147" s="3" t="s">
        <v>9007</v>
      </c>
      <c r="C3147" s="3" t="s">
        <v>9008</v>
      </c>
      <c r="D3147" s="5">
        <v>50</v>
      </c>
      <c r="E3147" s="3" t="s">
        <v>758</v>
      </c>
      <c r="F3147" s="5">
        <v>1</v>
      </c>
      <c r="G3147" s="5">
        <v>1</v>
      </c>
      <c r="H3147" s="3" t="s">
        <v>6</v>
      </c>
      <c r="I3147" s="3" t="s">
        <v>6</v>
      </c>
      <c r="J3147" s="5">
        <v>2</v>
      </c>
      <c r="K3147" s="3" t="s">
        <v>9009</v>
      </c>
      <c r="L3147" s="48">
        <v>1.7</v>
      </c>
      <c r="M3147" s="5">
        <v>39</v>
      </c>
      <c r="N3147" s="48">
        <v>1.424</v>
      </c>
      <c r="O3147" s="48">
        <v>19.6629213</v>
      </c>
      <c r="P3147" s="5">
        <v>17</v>
      </c>
      <c r="Q3147" s="3"/>
    </row>
    <row x14ac:dyDescent="0.25" r="3148" customHeight="1" ht="16.5">
      <c r="A3148" s="5">
        <v>7567</v>
      </c>
      <c r="B3148" s="3" t="s">
        <v>9010</v>
      </c>
      <c r="C3148" s="3" t="s">
        <v>9011</v>
      </c>
      <c r="D3148" s="5">
        <v>42</v>
      </c>
      <c r="E3148" s="3" t="s">
        <v>982</v>
      </c>
      <c r="F3148" s="5">
        <v>3</v>
      </c>
      <c r="G3148" s="5">
        <v>49</v>
      </c>
      <c r="H3148" s="3" t="s">
        <v>6</v>
      </c>
      <c r="I3148" s="3" t="s">
        <v>6</v>
      </c>
      <c r="J3148" s="5">
        <v>3</v>
      </c>
      <c r="K3148" s="3" t="s">
        <v>9012</v>
      </c>
      <c r="L3148" s="48">
        <v>3.1</v>
      </c>
      <c r="M3148" s="5">
        <v>38</v>
      </c>
      <c r="N3148" s="48">
        <v>1.884</v>
      </c>
      <c r="O3148" s="48">
        <v>24.0740741</v>
      </c>
      <c r="P3148" s="5">
        <v>23</v>
      </c>
      <c r="Q3148" s="3"/>
    </row>
    <row x14ac:dyDescent="0.25" r="3149" customHeight="1" ht="16.5">
      <c r="A3149" s="5">
        <v>7590</v>
      </c>
      <c r="B3149" s="3" t="s">
        <v>9013</v>
      </c>
      <c r="C3149" s="3" t="s">
        <v>9014</v>
      </c>
      <c r="D3149" s="5">
        <v>22</v>
      </c>
      <c r="E3149" s="3" t="s">
        <v>75</v>
      </c>
      <c r="F3149" s="5">
        <v>1</v>
      </c>
      <c r="G3149" s="5">
        <v>154</v>
      </c>
      <c r="H3149" s="3" t="s">
        <v>5</v>
      </c>
      <c r="I3149" s="3" t="s">
        <v>6</v>
      </c>
      <c r="J3149" s="55"/>
      <c r="K3149" s="3"/>
      <c r="L3149" s="13"/>
      <c r="M3149" s="7"/>
      <c r="N3149" s="13"/>
      <c r="O3149" s="13"/>
      <c r="P3149" s="5">
        <v>16</v>
      </c>
      <c r="Q3149" s="3"/>
    </row>
    <row x14ac:dyDescent="0.25" r="3150" customHeight="1" ht="16.5">
      <c r="A3150" s="5">
        <v>7631</v>
      </c>
      <c r="B3150" s="3" t="s">
        <v>9015</v>
      </c>
      <c r="C3150" s="3" t="s">
        <v>9016</v>
      </c>
      <c r="D3150" s="5">
        <v>8</v>
      </c>
      <c r="E3150" s="3" t="s">
        <v>64</v>
      </c>
      <c r="F3150" s="5">
        <v>34</v>
      </c>
      <c r="G3150" s="5">
        <v>103</v>
      </c>
      <c r="H3150" s="3" t="s">
        <v>6</v>
      </c>
      <c r="I3150" s="3" t="s">
        <v>6</v>
      </c>
      <c r="J3150" s="5">
        <v>3</v>
      </c>
      <c r="K3150" s="3" t="s">
        <v>9017</v>
      </c>
      <c r="L3150" s="48">
        <v>4.1</v>
      </c>
      <c r="M3150" s="5">
        <v>45</v>
      </c>
      <c r="N3150" s="48">
        <v>2.274</v>
      </c>
      <c r="O3150" s="48">
        <v>26.7527675</v>
      </c>
      <c r="P3150" s="5">
        <v>45</v>
      </c>
      <c r="Q3150" s="3"/>
    </row>
    <row x14ac:dyDescent="0.25" r="3151" customHeight="1" ht="16.5">
      <c r="A3151" s="5">
        <v>7655</v>
      </c>
      <c r="B3151" s="3" t="s">
        <v>9018</v>
      </c>
      <c r="C3151" s="3" t="s">
        <v>9019</v>
      </c>
      <c r="D3151" s="5">
        <v>42</v>
      </c>
      <c r="E3151" s="3" t="s">
        <v>982</v>
      </c>
      <c r="F3151" s="5">
        <v>32</v>
      </c>
      <c r="G3151" s="5">
        <v>112</v>
      </c>
      <c r="H3151" s="3" t="s">
        <v>6</v>
      </c>
      <c r="I3151" s="3" t="s">
        <v>6</v>
      </c>
      <c r="J3151" s="5">
        <v>3</v>
      </c>
      <c r="K3151" s="3" t="s">
        <v>9020</v>
      </c>
      <c r="L3151" s="48">
        <v>4.2</v>
      </c>
      <c r="M3151" s="5">
        <v>49</v>
      </c>
      <c r="N3151" s="48">
        <v>2.243</v>
      </c>
      <c r="O3151" s="48">
        <v>31.0810811</v>
      </c>
      <c r="P3151" s="5">
        <v>42</v>
      </c>
      <c r="Q3151" s="3"/>
    </row>
    <row x14ac:dyDescent="0.25" r="3152" customHeight="1" ht="16.5">
      <c r="A3152" s="5">
        <v>7678</v>
      </c>
      <c r="B3152" s="3" t="s">
        <v>9021</v>
      </c>
      <c r="C3152" s="3" t="s">
        <v>9022</v>
      </c>
      <c r="D3152" s="5">
        <v>7</v>
      </c>
      <c r="E3152" s="3" t="s">
        <v>1210</v>
      </c>
      <c r="F3152" s="5">
        <v>2</v>
      </c>
      <c r="G3152" s="5">
        <v>36</v>
      </c>
      <c r="H3152" s="3" t="s">
        <v>6</v>
      </c>
      <c r="I3152" s="3" t="s">
        <v>6</v>
      </c>
      <c r="J3152" s="5">
        <v>3</v>
      </c>
      <c r="K3152" s="3" t="s">
        <v>9023</v>
      </c>
      <c r="L3152" s="48">
        <v>2.1</v>
      </c>
      <c r="M3152" s="5">
        <v>49</v>
      </c>
      <c r="N3152" s="48">
        <v>1.085</v>
      </c>
      <c r="O3152" s="48">
        <v>18.75</v>
      </c>
      <c r="P3152" s="5">
        <v>18</v>
      </c>
      <c r="Q3152" s="3"/>
    </row>
    <row x14ac:dyDescent="0.25" r="3153" customHeight="1" ht="16.5">
      <c r="A3153" s="5">
        <v>7855</v>
      </c>
      <c r="B3153" s="3" t="s">
        <v>9024</v>
      </c>
      <c r="C3153" s="3" t="s">
        <v>9025</v>
      </c>
      <c r="D3153" s="5">
        <v>16</v>
      </c>
      <c r="E3153" s="3" t="s">
        <v>55</v>
      </c>
      <c r="F3153" s="5">
        <v>2</v>
      </c>
      <c r="G3153" s="5">
        <v>2</v>
      </c>
      <c r="H3153" s="3" t="s">
        <v>6</v>
      </c>
      <c r="I3153" s="3" t="s">
        <v>6</v>
      </c>
      <c r="J3153" s="55"/>
      <c r="K3153" s="3"/>
      <c r="L3153" s="48">
        <v>2.8</v>
      </c>
      <c r="M3153" s="5">
        <v>45</v>
      </c>
      <c r="N3153" s="48">
        <v>1.714</v>
      </c>
      <c r="O3153" s="48">
        <v>23.7745098</v>
      </c>
      <c r="P3153" s="5">
        <v>23</v>
      </c>
      <c r="Q3153" s="3"/>
    </row>
    <row x14ac:dyDescent="0.25" r="3154" customHeight="1" ht="16.5">
      <c r="A3154" s="5">
        <v>8016</v>
      </c>
      <c r="B3154" s="3" t="s">
        <v>9026</v>
      </c>
      <c r="C3154" s="3" t="s">
        <v>9027</v>
      </c>
      <c r="D3154" s="5">
        <v>45</v>
      </c>
      <c r="E3154" s="3" t="s">
        <v>324</v>
      </c>
      <c r="F3154" s="5">
        <v>1</v>
      </c>
      <c r="G3154" s="5">
        <v>7</v>
      </c>
      <c r="H3154" s="3" t="s">
        <v>5</v>
      </c>
      <c r="I3154" s="3" t="s">
        <v>6</v>
      </c>
      <c r="J3154" s="5">
        <v>2</v>
      </c>
      <c r="K3154" s="3" t="s">
        <v>6985</v>
      </c>
      <c r="L3154" s="13"/>
      <c r="M3154" s="7"/>
      <c r="N3154" s="13"/>
      <c r="O3154" s="13"/>
      <c r="P3154" s="5">
        <v>8</v>
      </c>
      <c r="Q3154" s="3"/>
    </row>
    <row x14ac:dyDescent="0.25" r="3155" customHeight="1" ht="16.5">
      <c r="A3155" s="5">
        <v>8047</v>
      </c>
      <c r="B3155" s="3" t="s">
        <v>9028</v>
      </c>
      <c r="C3155" s="3" t="s">
        <v>9029</v>
      </c>
      <c r="D3155" s="5">
        <v>22</v>
      </c>
      <c r="E3155" s="3" t="s">
        <v>75</v>
      </c>
      <c r="F3155" s="5">
        <v>1</v>
      </c>
      <c r="G3155" s="5">
        <v>5</v>
      </c>
      <c r="H3155" s="3" t="s">
        <v>5</v>
      </c>
      <c r="I3155" s="3" t="s">
        <v>6</v>
      </c>
      <c r="J3155" s="5">
        <v>2</v>
      </c>
      <c r="K3155" s="3" t="s">
        <v>9030</v>
      </c>
      <c r="L3155" s="48">
        <v>1.9</v>
      </c>
      <c r="M3155" s="5">
        <v>51</v>
      </c>
      <c r="N3155" s="13"/>
      <c r="O3155" s="13"/>
      <c r="P3155" s="5">
        <v>19</v>
      </c>
      <c r="Q3155" s="3"/>
    </row>
    <row x14ac:dyDescent="0.25" r="3156" customHeight="1" ht="16.5">
      <c r="A3156" s="5">
        <v>8048</v>
      </c>
      <c r="B3156" s="3" t="s">
        <v>871</v>
      </c>
      <c r="C3156" s="3" t="s">
        <v>872</v>
      </c>
      <c r="D3156" s="5">
        <v>15</v>
      </c>
      <c r="E3156" s="3" t="s">
        <v>82</v>
      </c>
      <c r="F3156" s="5">
        <v>14</v>
      </c>
      <c r="G3156" s="5">
        <v>26</v>
      </c>
      <c r="H3156" s="3" t="s">
        <v>5</v>
      </c>
      <c r="I3156" s="3" t="s">
        <v>6</v>
      </c>
      <c r="J3156" s="5">
        <v>2</v>
      </c>
      <c r="K3156" s="3" t="s">
        <v>873</v>
      </c>
      <c r="L3156" s="48">
        <v>2.3</v>
      </c>
      <c r="M3156" s="5">
        <v>59</v>
      </c>
      <c r="N3156" s="48">
        <v>1.278</v>
      </c>
      <c r="O3156" s="48">
        <v>25.390625</v>
      </c>
      <c r="P3156" s="5">
        <v>23</v>
      </c>
      <c r="Q3156" s="3"/>
    </row>
    <row x14ac:dyDescent="0.25" r="3157" customHeight="1" ht="16.5">
      <c r="A3157" s="5">
        <v>8111</v>
      </c>
      <c r="B3157" s="3" t="s">
        <v>856</v>
      </c>
      <c r="C3157" s="3" t="s">
        <v>857</v>
      </c>
      <c r="D3157" s="5">
        <v>15</v>
      </c>
      <c r="E3157" s="3" t="s">
        <v>82</v>
      </c>
      <c r="F3157" s="5">
        <v>32</v>
      </c>
      <c r="G3157" s="5">
        <v>33</v>
      </c>
      <c r="H3157" s="3" t="s">
        <v>5</v>
      </c>
      <c r="I3157" s="3" t="s">
        <v>6</v>
      </c>
      <c r="J3157" s="5">
        <v>2</v>
      </c>
      <c r="K3157" s="3" t="s">
        <v>858</v>
      </c>
      <c r="L3157" s="48">
        <v>3.7</v>
      </c>
      <c r="M3157" s="5">
        <v>60</v>
      </c>
      <c r="N3157" s="48">
        <v>1.817</v>
      </c>
      <c r="O3157" s="48">
        <v>21.09375</v>
      </c>
      <c r="P3157" s="5">
        <v>30</v>
      </c>
      <c r="Q3157" s="3"/>
    </row>
    <row x14ac:dyDescent="0.25" r="3158" customHeight="1" ht="16.5">
      <c r="A3158" s="5">
        <v>8139</v>
      </c>
      <c r="B3158" s="3" t="s">
        <v>9031</v>
      </c>
      <c r="C3158" s="3" t="s">
        <v>9032</v>
      </c>
      <c r="D3158" s="5">
        <v>48</v>
      </c>
      <c r="E3158" s="3" t="s">
        <v>68</v>
      </c>
      <c r="F3158" s="5">
        <v>9</v>
      </c>
      <c r="G3158" s="5">
        <v>24</v>
      </c>
      <c r="H3158" s="3" t="s">
        <v>6</v>
      </c>
      <c r="I3158" s="3" t="s">
        <v>6</v>
      </c>
      <c r="J3158" s="5">
        <v>3</v>
      </c>
      <c r="K3158" s="3" t="s">
        <v>9033</v>
      </c>
      <c r="L3158" s="48">
        <v>3.1</v>
      </c>
      <c r="M3158" s="5">
        <v>48</v>
      </c>
      <c r="N3158" s="48">
        <v>1.746</v>
      </c>
      <c r="O3158" s="48">
        <v>19.6296296</v>
      </c>
      <c r="P3158" s="5">
        <v>26</v>
      </c>
      <c r="Q3158" s="3"/>
    </row>
    <row x14ac:dyDescent="0.25" r="3159" customHeight="1" ht="16.5">
      <c r="A3159" s="5">
        <v>8189</v>
      </c>
      <c r="B3159" s="3" t="s">
        <v>9034</v>
      </c>
      <c r="C3159" s="3" t="s">
        <v>9035</v>
      </c>
      <c r="D3159" s="5">
        <v>42</v>
      </c>
      <c r="E3159" s="3" t="s">
        <v>982</v>
      </c>
      <c r="F3159" s="5">
        <v>2</v>
      </c>
      <c r="G3159" s="5">
        <v>56</v>
      </c>
      <c r="H3159" s="3" t="s">
        <v>6</v>
      </c>
      <c r="I3159" s="3" t="s">
        <v>6</v>
      </c>
      <c r="J3159" s="5">
        <v>3</v>
      </c>
      <c r="K3159" s="3" t="s">
        <v>9036</v>
      </c>
      <c r="L3159" s="48">
        <v>1.8</v>
      </c>
      <c r="M3159" s="5">
        <v>46</v>
      </c>
      <c r="N3159" s="48">
        <v>1.697</v>
      </c>
      <c r="O3159" s="48">
        <v>36.0103627</v>
      </c>
      <c r="P3159" s="5">
        <v>20</v>
      </c>
      <c r="Q3159" s="3"/>
    </row>
    <row x14ac:dyDescent="0.25" r="3160" customHeight="1" ht="16.5">
      <c r="A3160" s="5">
        <v>8300</v>
      </c>
      <c r="B3160" s="3" t="s">
        <v>9037</v>
      </c>
      <c r="C3160" s="3" t="s">
        <v>9038</v>
      </c>
      <c r="D3160" s="5">
        <v>16</v>
      </c>
      <c r="E3160" s="3" t="s">
        <v>55</v>
      </c>
      <c r="F3160" s="5">
        <v>2</v>
      </c>
      <c r="G3160" s="5">
        <v>2</v>
      </c>
      <c r="H3160" s="3" t="s">
        <v>6</v>
      </c>
      <c r="I3160" s="3" t="s">
        <v>6</v>
      </c>
      <c r="J3160" s="55"/>
      <c r="K3160" s="3"/>
      <c r="L3160" s="48">
        <v>2.3</v>
      </c>
      <c r="M3160" s="5">
        <v>44</v>
      </c>
      <c r="N3160" s="48">
        <v>1.285</v>
      </c>
      <c r="O3160" s="48">
        <v>18.4210526</v>
      </c>
      <c r="P3160" s="5">
        <v>23</v>
      </c>
      <c r="Q3160" s="3"/>
    </row>
    <row x14ac:dyDescent="0.25" r="3161" customHeight="1" ht="16.5">
      <c r="A3161" s="5">
        <v>8389</v>
      </c>
      <c r="B3161" s="3" t="s">
        <v>9039</v>
      </c>
      <c r="C3161" s="3" t="s">
        <v>9040</v>
      </c>
      <c r="D3161" s="5">
        <v>7</v>
      </c>
      <c r="E3161" s="3" t="s">
        <v>1210</v>
      </c>
      <c r="F3161" s="5">
        <v>1</v>
      </c>
      <c r="G3161" s="5">
        <v>691</v>
      </c>
      <c r="H3161" s="3" t="s">
        <v>6</v>
      </c>
      <c r="I3161" s="3" t="s">
        <v>6</v>
      </c>
      <c r="J3161" s="55"/>
      <c r="K3161" s="3"/>
      <c r="L3161" s="48">
        <v>1.2</v>
      </c>
      <c r="M3161" s="5">
        <v>47</v>
      </c>
      <c r="N3161" s="13"/>
      <c r="O3161" s="13"/>
      <c r="P3161" s="5">
        <v>15</v>
      </c>
      <c r="Q3161" s="3"/>
    </row>
    <row x14ac:dyDescent="0.25" r="3162" customHeight="1" ht="16.5">
      <c r="A3162" s="5">
        <v>8493</v>
      </c>
      <c r="B3162" s="3" t="s">
        <v>9041</v>
      </c>
      <c r="C3162" s="3" t="s">
        <v>9042</v>
      </c>
      <c r="D3162" s="5">
        <v>9</v>
      </c>
      <c r="E3162" s="3" t="s">
        <v>120</v>
      </c>
      <c r="F3162" s="5">
        <v>3</v>
      </c>
      <c r="G3162" s="5">
        <v>10</v>
      </c>
      <c r="H3162" s="3" t="s">
        <v>7</v>
      </c>
      <c r="I3162" s="3" t="s">
        <v>6</v>
      </c>
      <c r="J3162" s="5">
        <v>3</v>
      </c>
      <c r="K3162" s="3" t="s">
        <v>9043</v>
      </c>
      <c r="L3162" s="48">
        <v>2.4</v>
      </c>
      <c r="M3162" s="5">
        <v>29</v>
      </c>
      <c r="N3162" s="48">
        <v>1.987</v>
      </c>
      <c r="O3162" s="48">
        <v>27.7777778</v>
      </c>
      <c r="P3162" s="5">
        <v>36</v>
      </c>
      <c r="Q3162" s="3"/>
    </row>
    <row x14ac:dyDescent="0.25" r="3163" customHeight="1" ht="16.5">
      <c r="A3163" s="5">
        <v>8610</v>
      </c>
      <c r="B3163" s="3" t="s">
        <v>9044</v>
      </c>
      <c r="C3163" s="3" t="s">
        <v>9045</v>
      </c>
      <c r="D3163" s="5">
        <v>16</v>
      </c>
      <c r="E3163" s="3" t="s">
        <v>55</v>
      </c>
      <c r="F3163" s="5">
        <v>3</v>
      </c>
      <c r="G3163" s="5">
        <v>3</v>
      </c>
      <c r="H3163" s="3" t="s">
        <v>4</v>
      </c>
      <c r="I3163" s="3" t="s">
        <v>6</v>
      </c>
      <c r="J3163" s="55"/>
      <c r="K3163" s="3"/>
      <c r="L3163" s="48">
        <v>3.2</v>
      </c>
      <c r="M3163" s="5">
        <v>71</v>
      </c>
      <c r="N3163" s="48">
        <v>1.504</v>
      </c>
      <c r="O3163" s="48">
        <v>17.8921569</v>
      </c>
      <c r="P3163" s="5">
        <v>27</v>
      </c>
      <c r="Q3163" s="3"/>
    </row>
    <row x14ac:dyDescent="0.25" r="3164" customHeight="1" ht="16.5">
      <c r="A3164" s="5">
        <v>8635</v>
      </c>
      <c r="B3164" s="3" t="s">
        <v>9046</v>
      </c>
      <c r="C3164" s="3" t="s">
        <v>9047</v>
      </c>
      <c r="D3164" s="5">
        <v>13</v>
      </c>
      <c r="E3164" s="3" t="s">
        <v>215</v>
      </c>
      <c r="F3164" s="5">
        <v>1</v>
      </c>
      <c r="G3164" s="5">
        <v>7</v>
      </c>
      <c r="H3164" s="3" t="s">
        <v>6</v>
      </c>
      <c r="I3164" s="3" t="s">
        <v>6</v>
      </c>
      <c r="J3164" s="5">
        <v>2</v>
      </c>
      <c r="K3164" s="3" t="s">
        <v>9048</v>
      </c>
      <c r="L3164" s="48">
        <v>2.3</v>
      </c>
      <c r="M3164" s="5">
        <v>46</v>
      </c>
      <c r="N3164" s="48">
        <v>1.337</v>
      </c>
      <c r="O3164" s="48">
        <v>22.9166667</v>
      </c>
      <c r="P3164" s="5">
        <v>20</v>
      </c>
      <c r="Q3164" s="3"/>
    </row>
    <row x14ac:dyDescent="0.25" r="3165" customHeight="1" ht="16.5">
      <c r="A3165" s="5">
        <v>8672</v>
      </c>
      <c r="B3165" s="3" t="s">
        <v>9049</v>
      </c>
      <c r="C3165" s="3" t="s">
        <v>9050</v>
      </c>
      <c r="D3165" s="5">
        <v>21</v>
      </c>
      <c r="E3165" s="3" t="s">
        <v>60</v>
      </c>
      <c r="F3165" s="5">
        <v>3</v>
      </c>
      <c r="G3165" s="5">
        <v>16</v>
      </c>
      <c r="H3165" s="3" t="s">
        <v>8</v>
      </c>
      <c r="I3165" s="3" t="s">
        <v>6</v>
      </c>
      <c r="J3165" s="55"/>
      <c r="K3165" s="3"/>
      <c r="L3165" s="48">
        <v>0.1</v>
      </c>
      <c r="M3165" s="5">
        <v>15</v>
      </c>
      <c r="N3165" s="13"/>
      <c r="O3165" s="13"/>
      <c r="P3165" s="5">
        <v>3</v>
      </c>
      <c r="Q3165" s="3"/>
    </row>
    <row x14ac:dyDescent="0.25" r="3166" customHeight="1" ht="16.5">
      <c r="A3166" s="5">
        <v>9029</v>
      </c>
      <c r="B3166" s="3" t="s">
        <v>9051</v>
      </c>
      <c r="C3166" s="3" t="s">
        <v>9052</v>
      </c>
      <c r="D3166" s="5">
        <v>20</v>
      </c>
      <c r="E3166" s="3" t="s">
        <v>265</v>
      </c>
      <c r="F3166" s="5">
        <v>2</v>
      </c>
      <c r="G3166" s="5">
        <v>38</v>
      </c>
      <c r="H3166" s="3" t="s">
        <v>8</v>
      </c>
      <c r="I3166" s="3" t="s">
        <v>6</v>
      </c>
      <c r="J3166" s="55"/>
      <c r="K3166" s="3"/>
      <c r="L3166" s="48">
        <v>0.3</v>
      </c>
      <c r="M3166" s="5">
        <v>18</v>
      </c>
      <c r="N3166" s="13"/>
      <c r="O3166" s="13"/>
      <c r="P3166" s="5">
        <v>14</v>
      </c>
      <c r="Q3166" s="3"/>
    </row>
    <row x14ac:dyDescent="0.25" r="3167" customHeight="1" ht="16.5">
      <c r="A3167" s="5">
        <v>9362</v>
      </c>
      <c r="B3167" s="3" t="s">
        <v>9053</v>
      </c>
      <c r="C3167" s="3" t="s">
        <v>9054</v>
      </c>
      <c r="D3167" s="5">
        <v>15</v>
      </c>
      <c r="E3167" s="3" t="s">
        <v>82</v>
      </c>
      <c r="F3167" s="5">
        <v>3</v>
      </c>
      <c r="G3167" s="5">
        <v>10</v>
      </c>
      <c r="H3167" s="3" t="s">
        <v>4</v>
      </c>
      <c r="I3167" s="3" t="s">
        <v>6</v>
      </c>
      <c r="J3167" s="55"/>
      <c r="K3167" s="3"/>
      <c r="L3167" s="48">
        <v>2.1</v>
      </c>
      <c r="M3167" s="5">
        <v>66</v>
      </c>
      <c r="N3167" s="48">
        <v>1.224</v>
      </c>
      <c r="O3167" s="48">
        <v>30.6451613</v>
      </c>
      <c r="P3167" s="5">
        <v>35</v>
      </c>
      <c r="Q3167" s="3"/>
    </row>
    <row x14ac:dyDescent="0.25" r="3168" customHeight="1" ht="16.5">
      <c r="A3168" s="5">
        <v>9440</v>
      </c>
      <c r="B3168" s="3" t="s">
        <v>9055</v>
      </c>
      <c r="C3168" s="3" t="s">
        <v>9056</v>
      </c>
      <c r="D3168" s="5">
        <v>16</v>
      </c>
      <c r="E3168" s="3" t="s">
        <v>55</v>
      </c>
      <c r="F3168" s="5">
        <v>10</v>
      </c>
      <c r="G3168" s="5">
        <v>10</v>
      </c>
      <c r="H3168" s="3" t="s">
        <v>6</v>
      </c>
      <c r="I3168" s="3" t="s">
        <v>6</v>
      </c>
      <c r="J3168" s="5">
        <v>3</v>
      </c>
      <c r="K3168" s="3" t="s">
        <v>9057</v>
      </c>
      <c r="L3168" s="48">
        <v>1.6</v>
      </c>
      <c r="M3168" s="5">
        <v>37</v>
      </c>
      <c r="N3168" s="48">
        <v>0.97</v>
      </c>
      <c r="O3168" s="48">
        <v>43.3333333</v>
      </c>
      <c r="P3168" s="5">
        <v>22</v>
      </c>
      <c r="Q3168" s="3"/>
    </row>
    <row x14ac:dyDescent="0.25" r="3169" customHeight="1" ht="16.5">
      <c r="A3169" s="5">
        <v>9462</v>
      </c>
      <c r="B3169" s="3" t="s">
        <v>9058</v>
      </c>
      <c r="C3169" s="3" t="s">
        <v>9059</v>
      </c>
      <c r="D3169" s="5">
        <v>17</v>
      </c>
      <c r="E3169" s="3" t="s">
        <v>311</v>
      </c>
      <c r="F3169" s="5">
        <v>3</v>
      </c>
      <c r="G3169" s="5">
        <v>19</v>
      </c>
      <c r="H3169" s="3" t="s">
        <v>6</v>
      </c>
      <c r="I3169" s="3" t="s">
        <v>6</v>
      </c>
      <c r="J3169" s="55"/>
      <c r="K3169" s="3"/>
      <c r="L3169" s="48">
        <v>1.7</v>
      </c>
      <c r="M3169" s="5">
        <v>46</v>
      </c>
      <c r="N3169" s="48">
        <v>1.331</v>
      </c>
      <c r="O3169" s="48">
        <v>27.8571429</v>
      </c>
      <c r="P3169" s="5">
        <v>23</v>
      </c>
      <c r="Q3169" s="3"/>
    </row>
    <row x14ac:dyDescent="0.25" r="3170" customHeight="1" ht="16.5">
      <c r="A3170" s="5">
        <v>9657</v>
      </c>
      <c r="B3170" s="3" t="s">
        <v>9060</v>
      </c>
      <c r="C3170" s="3" t="s">
        <v>9061</v>
      </c>
      <c r="D3170" s="5">
        <v>21</v>
      </c>
      <c r="E3170" s="3" t="s">
        <v>60</v>
      </c>
      <c r="F3170" s="5">
        <v>5</v>
      </c>
      <c r="G3170" s="5">
        <v>79</v>
      </c>
      <c r="H3170" s="3" t="s">
        <v>7</v>
      </c>
      <c r="I3170" s="3" t="s">
        <v>6</v>
      </c>
      <c r="J3170" s="55"/>
      <c r="K3170" s="3"/>
      <c r="L3170" s="48">
        <v>0.9</v>
      </c>
      <c r="M3170" s="5">
        <v>28</v>
      </c>
      <c r="N3170" s="48">
        <v>0.679</v>
      </c>
      <c r="O3170" s="48">
        <v>6.4705882</v>
      </c>
      <c r="P3170" s="5">
        <v>14</v>
      </c>
      <c r="Q3170" s="3"/>
    </row>
    <row x14ac:dyDescent="0.25" r="3171" customHeight="1" ht="16.5">
      <c r="A3171" s="5">
        <v>9792</v>
      </c>
      <c r="B3171" s="3" t="s">
        <v>9062</v>
      </c>
      <c r="C3171" s="3" t="s">
        <v>9063</v>
      </c>
      <c r="D3171" s="5">
        <v>16</v>
      </c>
      <c r="E3171" s="3" t="s">
        <v>55</v>
      </c>
      <c r="F3171" s="5">
        <v>5</v>
      </c>
      <c r="G3171" s="5">
        <v>5</v>
      </c>
      <c r="H3171" s="3" t="s">
        <v>4</v>
      </c>
      <c r="I3171" s="3" t="s">
        <v>6</v>
      </c>
      <c r="J3171" s="55"/>
      <c r="K3171" s="3"/>
      <c r="L3171" s="48">
        <v>3.2</v>
      </c>
      <c r="M3171" s="5">
        <v>63</v>
      </c>
      <c r="N3171" s="48">
        <v>1.78</v>
      </c>
      <c r="O3171" s="48">
        <v>31.2903226</v>
      </c>
      <c r="P3171" s="5">
        <v>25</v>
      </c>
      <c r="Q3171" s="3"/>
    </row>
    <row x14ac:dyDescent="0.25" r="3172" customHeight="1" ht="16.5">
      <c r="A3172" s="5">
        <v>9846</v>
      </c>
      <c r="B3172" s="3" t="s">
        <v>9064</v>
      </c>
      <c r="C3172" s="3" t="s">
        <v>9065</v>
      </c>
      <c r="D3172" s="5">
        <v>8</v>
      </c>
      <c r="E3172" s="3" t="s">
        <v>64</v>
      </c>
      <c r="F3172" s="5">
        <v>1</v>
      </c>
      <c r="G3172" s="5">
        <v>9</v>
      </c>
      <c r="H3172" s="3" t="s">
        <v>6</v>
      </c>
      <c r="I3172" s="3" t="s">
        <v>6</v>
      </c>
      <c r="J3172" s="55"/>
      <c r="K3172" s="3"/>
      <c r="L3172" s="48">
        <v>3.5</v>
      </c>
      <c r="M3172" s="5">
        <v>39</v>
      </c>
      <c r="N3172" s="48">
        <v>2.46</v>
      </c>
      <c r="O3172" s="48">
        <v>33.5016835</v>
      </c>
      <c r="P3172" s="5">
        <v>23</v>
      </c>
      <c r="Q3172" s="3"/>
    </row>
    <row x14ac:dyDescent="0.25" r="3173" customHeight="1" ht="16.5">
      <c r="A3173" s="5">
        <v>9897</v>
      </c>
      <c r="B3173" s="3" t="s">
        <v>9066</v>
      </c>
      <c r="C3173" s="3" t="s">
        <v>9067</v>
      </c>
      <c r="D3173" s="5">
        <v>20</v>
      </c>
      <c r="E3173" s="3" t="s">
        <v>265</v>
      </c>
      <c r="F3173" s="5">
        <v>5</v>
      </c>
      <c r="G3173" s="5">
        <v>114</v>
      </c>
      <c r="H3173" s="3" t="s">
        <v>8</v>
      </c>
      <c r="I3173" s="3" t="s">
        <v>6</v>
      </c>
      <c r="J3173" s="55"/>
      <c r="K3173" s="3"/>
      <c r="L3173" s="48">
        <v>0.2</v>
      </c>
      <c r="M3173" s="5">
        <v>16</v>
      </c>
      <c r="N3173" s="13"/>
      <c r="O3173" s="13"/>
      <c r="P3173" s="5">
        <v>17</v>
      </c>
      <c r="Q3173" s="3"/>
    </row>
    <row x14ac:dyDescent="0.25" r="3174" customHeight="1" ht="16.5">
      <c r="A3174" s="5">
        <v>10216</v>
      </c>
      <c r="B3174" s="3" t="s">
        <v>9068</v>
      </c>
      <c r="C3174" s="3" t="s">
        <v>9069</v>
      </c>
      <c r="D3174" s="5">
        <v>16</v>
      </c>
      <c r="E3174" s="3" t="s">
        <v>55</v>
      </c>
      <c r="F3174" s="5">
        <v>10</v>
      </c>
      <c r="G3174" s="5">
        <v>10</v>
      </c>
      <c r="H3174" s="3" t="s">
        <v>6</v>
      </c>
      <c r="I3174" s="3" t="s">
        <v>6</v>
      </c>
      <c r="J3174" s="5">
        <v>3</v>
      </c>
      <c r="K3174" s="3" t="s">
        <v>9070</v>
      </c>
      <c r="L3174" s="48">
        <v>4.5</v>
      </c>
      <c r="M3174" s="5">
        <v>43</v>
      </c>
      <c r="N3174" s="48">
        <v>2.511</v>
      </c>
      <c r="O3174" s="48">
        <v>30.6962025</v>
      </c>
      <c r="P3174" s="5">
        <v>19</v>
      </c>
      <c r="Q3174" s="3"/>
    </row>
    <row x14ac:dyDescent="0.25" r="3175" customHeight="1" ht="16.5">
      <c r="A3175" s="5">
        <v>10235</v>
      </c>
      <c r="B3175" s="3" t="s">
        <v>9071</v>
      </c>
      <c r="C3175" s="3" t="s">
        <v>9072</v>
      </c>
      <c r="D3175" s="5">
        <v>21</v>
      </c>
      <c r="E3175" s="3" t="s">
        <v>60</v>
      </c>
      <c r="F3175" s="5">
        <v>1</v>
      </c>
      <c r="G3175" s="5">
        <v>17</v>
      </c>
      <c r="H3175" s="3" t="s">
        <v>7</v>
      </c>
      <c r="I3175" s="3" t="s">
        <v>6</v>
      </c>
      <c r="J3175" s="55"/>
      <c r="K3175" s="3"/>
      <c r="L3175" s="48">
        <v>0.5</v>
      </c>
      <c r="M3175" s="5">
        <v>25</v>
      </c>
      <c r="N3175" s="48">
        <v>0.32</v>
      </c>
      <c r="O3175" s="48">
        <v>6.9444444</v>
      </c>
      <c r="P3175" s="5">
        <v>10</v>
      </c>
      <c r="Q3175" s="3"/>
    </row>
    <row x14ac:dyDescent="0.25" r="3176" customHeight="1" ht="16.5">
      <c r="A3176" s="5">
        <v>10368</v>
      </c>
      <c r="B3176" s="3" t="s">
        <v>9073</v>
      </c>
      <c r="C3176" s="3" t="s">
        <v>9074</v>
      </c>
      <c r="D3176" s="5">
        <v>18</v>
      </c>
      <c r="E3176" s="3" t="s">
        <v>196</v>
      </c>
      <c r="F3176" s="5">
        <v>3</v>
      </c>
      <c r="G3176" s="5">
        <v>66</v>
      </c>
      <c r="H3176" s="3" t="s">
        <v>6</v>
      </c>
      <c r="I3176" s="3" t="s">
        <v>6</v>
      </c>
      <c r="J3176" s="55"/>
      <c r="K3176" s="3"/>
      <c r="L3176" s="48">
        <v>1.5</v>
      </c>
      <c r="M3176" s="5">
        <v>44</v>
      </c>
      <c r="N3176" s="48">
        <v>1.173</v>
      </c>
      <c r="O3176" s="48">
        <v>14.8351648</v>
      </c>
      <c r="P3176" s="5">
        <v>19</v>
      </c>
      <c r="Q3176" s="3"/>
    </row>
    <row x14ac:dyDescent="0.25" r="3177" customHeight="1" ht="16.5">
      <c r="A3177" s="5">
        <v>10374</v>
      </c>
      <c r="B3177" s="3" t="s">
        <v>9075</v>
      </c>
      <c r="C3177" s="3" t="s">
        <v>9076</v>
      </c>
      <c r="D3177" s="5">
        <v>16</v>
      </c>
      <c r="E3177" s="3" t="s">
        <v>55</v>
      </c>
      <c r="F3177" s="5">
        <v>9</v>
      </c>
      <c r="G3177" s="5">
        <v>9</v>
      </c>
      <c r="H3177" s="3" t="s">
        <v>6</v>
      </c>
      <c r="I3177" s="3" t="s">
        <v>6</v>
      </c>
      <c r="J3177" s="55"/>
      <c r="K3177" s="3"/>
      <c r="L3177" s="48">
        <v>2.4</v>
      </c>
      <c r="M3177" s="5">
        <v>47</v>
      </c>
      <c r="N3177" s="48">
        <v>1.18</v>
      </c>
      <c r="O3177" s="48">
        <v>14.6616541</v>
      </c>
      <c r="P3177" s="5">
        <v>19</v>
      </c>
      <c r="Q3177" s="3"/>
    </row>
    <row x14ac:dyDescent="0.25" r="3178" customHeight="1" ht="16.5">
      <c r="A3178" s="5">
        <v>10388</v>
      </c>
      <c r="B3178" s="3" t="s">
        <v>9077</v>
      </c>
      <c r="C3178" s="3" t="s">
        <v>9078</v>
      </c>
      <c r="D3178" s="5">
        <v>8</v>
      </c>
      <c r="E3178" s="3" t="s">
        <v>64</v>
      </c>
      <c r="F3178" s="5">
        <v>1</v>
      </c>
      <c r="G3178" s="5">
        <v>6</v>
      </c>
      <c r="H3178" s="3" t="s">
        <v>6</v>
      </c>
      <c r="I3178" s="3" t="s">
        <v>6</v>
      </c>
      <c r="J3178" s="55"/>
      <c r="K3178" s="3"/>
      <c r="L3178" s="48">
        <v>4.8</v>
      </c>
      <c r="M3178" s="5">
        <v>38</v>
      </c>
      <c r="N3178" s="48">
        <v>2.318</v>
      </c>
      <c r="O3178" s="48">
        <v>27.4907749</v>
      </c>
      <c r="P3178" s="5">
        <v>21</v>
      </c>
      <c r="Q3178" s="3"/>
    </row>
    <row x14ac:dyDescent="0.25" r="3179" customHeight="1" ht="16.5">
      <c r="A3179" s="5">
        <v>10400</v>
      </c>
      <c r="B3179" s="3" t="s">
        <v>257</v>
      </c>
      <c r="C3179" s="3" t="s">
        <v>258</v>
      </c>
      <c r="D3179" s="5">
        <v>15</v>
      </c>
      <c r="E3179" s="3" t="s">
        <v>82</v>
      </c>
      <c r="F3179" s="5">
        <v>13</v>
      </c>
      <c r="G3179" s="5">
        <v>15</v>
      </c>
      <c r="H3179" s="3" t="s">
        <v>5</v>
      </c>
      <c r="I3179" s="3" t="s">
        <v>6</v>
      </c>
      <c r="J3179" s="5">
        <v>3</v>
      </c>
      <c r="K3179" s="3" t="s">
        <v>259</v>
      </c>
      <c r="L3179" s="48">
        <v>2.4</v>
      </c>
      <c r="M3179" s="5">
        <v>62</v>
      </c>
      <c r="N3179" s="48">
        <v>1.54</v>
      </c>
      <c r="O3179" s="48">
        <v>32.7586207</v>
      </c>
      <c r="P3179" s="5">
        <v>21</v>
      </c>
      <c r="Q3179" s="3"/>
    </row>
    <row x14ac:dyDescent="0.25" r="3180" customHeight="1" ht="16.5">
      <c r="A3180" s="5">
        <v>10410</v>
      </c>
      <c r="B3180" s="3" t="s">
        <v>935</v>
      </c>
      <c r="C3180" s="3" t="s">
        <v>936</v>
      </c>
      <c r="D3180" s="5">
        <v>15</v>
      </c>
      <c r="E3180" s="3" t="s">
        <v>82</v>
      </c>
      <c r="F3180" s="5">
        <v>5</v>
      </c>
      <c r="G3180" s="5">
        <v>8</v>
      </c>
      <c r="H3180" s="3" t="s">
        <v>5</v>
      </c>
      <c r="I3180" s="3" t="s">
        <v>6</v>
      </c>
      <c r="J3180" s="5">
        <v>2</v>
      </c>
      <c r="K3180" s="3" t="s">
        <v>937</v>
      </c>
      <c r="L3180" s="48">
        <v>1.9</v>
      </c>
      <c r="M3180" s="5">
        <v>52</v>
      </c>
      <c r="N3180" s="48">
        <v>1.232</v>
      </c>
      <c r="O3180" s="48">
        <v>23.828125</v>
      </c>
      <c r="P3180" s="5">
        <v>18</v>
      </c>
      <c r="Q3180" s="3"/>
    </row>
    <row x14ac:dyDescent="0.25" r="3181" customHeight="1" ht="16.5">
      <c r="A3181" s="5">
        <v>10647</v>
      </c>
      <c r="B3181" s="3" t="s">
        <v>9079</v>
      </c>
      <c r="C3181" s="3" t="s">
        <v>9080</v>
      </c>
      <c r="D3181" s="5">
        <v>18</v>
      </c>
      <c r="E3181" s="3" t="s">
        <v>196</v>
      </c>
      <c r="F3181" s="5">
        <v>1</v>
      </c>
      <c r="G3181" s="5">
        <v>83</v>
      </c>
      <c r="H3181" s="3" t="s">
        <v>6</v>
      </c>
      <c r="I3181" s="3" t="s">
        <v>6</v>
      </c>
      <c r="J3181" s="55"/>
      <c r="K3181" s="3"/>
      <c r="L3181" s="48">
        <v>1.5</v>
      </c>
      <c r="M3181" s="5">
        <v>42</v>
      </c>
      <c r="N3181" s="48">
        <v>0.957</v>
      </c>
      <c r="O3181" s="48">
        <v>8.2417582</v>
      </c>
      <c r="P3181" s="5">
        <v>16</v>
      </c>
      <c r="Q3181" s="3"/>
    </row>
    <row x14ac:dyDescent="0.25" r="3182" customHeight="1" ht="16.5">
      <c r="A3182" s="5">
        <v>10693</v>
      </c>
      <c r="B3182" s="3" t="s">
        <v>132</v>
      </c>
      <c r="C3182" s="3" t="s">
        <v>133</v>
      </c>
      <c r="D3182" s="5">
        <v>6</v>
      </c>
      <c r="E3182" s="3" t="s">
        <v>56</v>
      </c>
      <c r="F3182" s="5">
        <v>14</v>
      </c>
      <c r="G3182" s="5">
        <v>26</v>
      </c>
      <c r="H3182" s="3" t="s">
        <v>6</v>
      </c>
      <c r="I3182" s="3" t="s">
        <v>6</v>
      </c>
      <c r="J3182" s="5">
        <v>3</v>
      </c>
      <c r="K3182" s="3" t="s">
        <v>134</v>
      </c>
      <c r="L3182" s="48">
        <v>4.5</v>
      </c>
      <c r="M3182" s="5">
        <v>26</v>
      </c>
      <c r="N3182" s="48">
        <v>2.678</v>
      </c>
      <c r="O3182" s="48">
        <v>41.5129151</v>
      </c>
      <c r="P3182" s="5">
        <v>35</v>
      </c>
      <c r="Q3182" s="3"/>
    </row>
    <row x14ac:dyDescent="0.25" r="3183" customHeight="1" ht="16.5">
      <c r="A3183" s="5">
        <v>10714</v>
      </c>
      <c r="B3183" s="3" t="s">
        <v>9081</v>
      </c>
      <c r="C3183" s="3" t="s">
        <v>9082</v>
      </c>
      <c r="D3183" s="5">
        <v>15</v>
      </c>
      <c r="E3183" s="3" t="s">
        <v>82</v>
      </c>
      <c r="F3183" s="5">
        <v>1</v>
      </c>
      <c r="G3183" s="5">
        <v>1</v>
      </c>
      <c r="H3183" s="3" t="s">
        <v>5</v>
      </c>
      <c r="I3183" s="3" t="s">
        <v>6</v>
      </c>
      <c r="J3183" s="55"/>
      <c r="K3183" s="3"/>
      <c r="L3183" s="48">
        <v>3.1</v>
      </c>
      <c r="M3183" s="5">
        <v>59</v>
      </c>
      <c r="N3183" s="48">
        <v>1.758</v>
      </c>
      <c r="O3183" s="48">
        <v>31.5217391</v>
      </c>
      <c r="P3183" s="5">
        <v>21</v>
      </c>
      <c r="Q3183" s="3"/>
    </row>
    <row x14ac:dyDescent="0.25" r="3184" customHeight="1" ht="16.5">
      <c r="A3184" s="5">
        <v>10795</v>
      </c>
      <c r="B3184" s="3" t="s">
        <v>9083</v>
      </c>
      <c r="C3184" s="3" t="s">
        <v>9084</v>
      </c>
      <c r="D3184" s="5">
        <v>16</v>
      </c>
      <c r="E3184" s="3" t="s">
        <v>55</v>
      </c>
      <c r="F3184" s="5">
        <v>4</v>
      </c>
      <c r="G3184" s="5">
        <v>4</v>
      </c>
      <c r="H3184" s="3" t="s">
        <v>6</v>
      </c>
      <c r="I3184" s="3" t="s">
        <v>6</v>
      </c>
      <c r="J3184" s="55"/>
      <c r="K3184" s="3"/>
      <c r="L3184" s="5">
        <v>2</v>
      </c>
      <c r="M3184" s="5">
        <v>38</v>
      </c>
      <c r="N3184" s="48">
        <v>1.109</v>
      </c>
      <c r="O3184" s="48">
        <v>13.9097744</v>
      </c>
      <c r="P3184" s="5">
        <v>22</v>
      </c>
      <c r="Q3184" s="3"/>
    </row>
    <row x14ac:dyDescent="0.25" r="3185" customHeight="1" ht="16.5">
      <c r="A3185" s="5">
        <v>10814</v>
      </c>
      <c r="B3185" s="3" t="s">
        <v>9085</v>
      </c>
      <c r="C3185" s="3" t="s">
        <v>9086</v>
      </c>
      <c r="D3185" s="5">
        <v>15</v>
      </c>
      <c r="E3185" s="3" t="s">
        <v>82</v>
      </c>
      <c r="F3185" s="5">
        <v>2</v>
      </c>
      <c r="G3185" s="5">
        <v>31</v>
      </c>
      <c r="H3185" s="3" t="s">
        <v>6</v>
      </c>
      <c r="I3185" s="3" t="s">
        <v>6</v>
      </c>
      <c r="J3185" s="55"/>
      <c r="K3185" s="3"/>
      <c r="L3185" s="48">
        <v>2.6</v>
      </c>
      <c r="M3185" s="5">
        <v>48</v>
      </c>
      <c r="N3185" s="48">
        <v>1.665</v>
      </c>
      <c r="O3185" s="48">
        <v>40.7142857</v>
      </c>
      <c r="P3185" s="5">
        <v>26</v>
      </c>
      <c r="Q3185" s="3"/>
    </row>
    <row x14ac:dyDescent="0.25" r="3186" customHeight="1" ht="16.5">
      <c r="A3186" s="5">
        <v>10815</v>
      </c>
      <c r="B3186" s="3" t="s">
        <v>9087</v>
      </c>
      <c r="C3186" s="3" t="s">
        <v>9088</v>
      </c>
      <c r="D3186" s="5">
        <v>15</v>
      </c>
      <c r="E3186" s="3" t="s">
        <v>82</v>
      </c>
      <c r="F3186" s="5">
        <v>5</v>
      </c>
      <c r="G3186" s="5">
        <v>4</v>
      </c>
      <c r="H3186" s="3" t="s">
        <v>4</v>
      </c>
      <c r="I3186" s="3" t="s">
        <v>6</v>
      </c>
      <c r="J3186" s="55"/>
      <c r="K3186" s="3"/>
      <c r="L3186" s="48">
        <v>4.4</v>
      </c>
      <c r="M3186" s="5">
        <v>65</v>
      </c>
      <c r="N3186" s="48">
        <v>2.22</v>
      </c>
      <c r="O3186" s="48">
        <v>34.8684211</v>
      </c>
      <c r="P3186" s="5">
        <v>33</v>
      </c>
      <c r="Q3186" s="3"/>
    </row>
    <row x14ac:dyDescent="0.25" r="3187" customHeight="1" ht="16.5">
      <c r="A3187" s="5">
        <v>10937</v>
      </c>
      <c r="B3187" s="3" t="s">
        <v>1881</v>
      </c>
      <c r="C3187" s="3" t="s">
        <v>1882</v>
      </c>
      <c r="D3187" s="5">
        <v>24</v>
      </c>
      <c r="E3187" s="3" t="s">
        <v>281</v>
      </c>
      <c r="F3187" s="5">
        <v>8</v>
      </c>
      <c r="G3187" s="5">
        <v>16</v>
      </c>
      <c r="H3187" s="3" t="s">
        <v>6</v>
      </c>
      <c r="I3187" s="3" t="s">
        <v>6</v>
      </c>
      <c r="J3187" s="5">
        <v>3</v>
      </c>
      <c r="K3187" s="3" t="s">
        <v>1883</v>
      </c>
      <c r="L3187" s="48">
        <v>3.4</v>
      </c>
      <c r="M3187" s="5">
        <v>41</v>
      </c>
      <c r="N3187" s="48">
        <v>1.991</v>
      </c>
      <c r="O3187" s="48">
        <v>30.2259887</v>
      </c>
      <c r="P3187" s="5">
        <v>23</v>
      </c>
      <c r="Q3187" s="3"/>
    </row>
    <row x14ac:dyDescent="0.25" r="3188" customHeight="1" ht="16.5">
      <c r="A3188" s="5">
        <v>10967</v>
      </c>
      <c r="B3188" s="3" t="s">
        <v>1184</v>
      </c>
      <c r="C3188" s="3" t="s">
        <v>1185</v>
      </c>
      <c r="D3188" s="5">
        <v>15</v>
      </c>
      <c r="E3188" s="3" t="s">
        <v>82</v>
      </c>
      <c r="F3188" s="5">
        <v>3</v>
      </c>
      <c r="G3188" s="5">
        <v>5</v>
      </c>
      <c r="H3188" s="3" t="s">
        <v>5</v>
      </c>
      <c r="I3188" s="3" t="s">
        <v>6</v>
      </c>
      <c r="J3188" s="5">
        <v>3</v>
      </c>
      <c r="K3188" s="3" t="s">
        <v>1186</v>
      </c>
      <c r="L3188" s="48">
        <v>3.8</v>
      </c>
      <c r="M3188" s="5">
        <v>59</v>
      </c>
      <c r="N3188" s="48">
        <v>2.378</v>
      </c>
      <c r="O3188" s="48">
        <v>30.0738007</v>
      </c>
      <c r="P3188" s="5">
        <v>29</v>
      </c>
      <c r="Q3188" s="3"/>
    </row>
    <row x14ac:dyDescent="0.25" r="3189" customHeight="1" ht="16.5">
      <c r="A3189" s="5">
        <v>11288</v>
      </c>
      <c r="B3189" s="3" t="s">
        <v>9089</v>
      </c>
      <c r="C3189" s="3" t="s">
        <v>9090</v>
      </c>
      <c r="D3189" s="5">
        <v>19</v>
      </c>
      <c r="E3189" s="3" t="s">
        <v>116</v>
      </c>
      <c r="F3189" s="5">
        <v>1</v>
      </c>
      <c r="G3189" s="5">
        <v>4</v>
      </c>
      <c r="H3189" s="3" t="s">
        <v>6</v>
      </c>
      <c r="I3189" s="3" t="s">
        <v>6</v>
      </c>
      <c r="J3189" s="5">
        <v>3</v>
      </c>
      <c r="K3189" s="3" t="s">
        <v>9091</v>
      </c>
      <c r="L3189" s="48">
        <v>2.3</v>
      </c>
      <c r="M3189" s="5">
        <v>48</v>
      </c>
      <c r="N3189" s="48">
        <v>1.238</v>
      </c>
      <c r="O3189" s="48">
        <v>10.5555556</v>
      </c>
      <c r="P3189" s="7"/>
      <c r="Q3189" s="3"/>
    </row>
    <row x14ac:dyDescent="0.25" r="3190" customHeight="1" ht="16.5">
      <c r="A3190" s="5">
        <v>11371</v>
      </c>
      <c r="B3190" s="3" t="s">
        <v>1926</v>
      </c>
      <c r="C3190" s="3" t="s">
        <v>1927</v>
      </c>
      <c r="D3190" s="5">
        <v>8</v>
      </c>
      <c r="E3190" s="3" t="s">
        <v>64</v>
      </c>
      <c r="F3190" s="5">
        <v>7</v>
      </c>
      <c r="G3190" s="5">
        <v>10</v>
      </c>
      <c r="H3190" s="3" t="s">
        <v>6</v>
      </c>
      <c r="I3190" s="3" t="s">
        <v>6</v>
      </c>
      <c r="J3190" s="5">
        <v>2</v>
      </c>
      <c r="K3190" s="3" t="s">
        <v>1928</v>
      </c>
      <c r="L3190" s="48">
        <v>2.1</v>
      </c>
      <c r="M3190" s="5">
        <v>38</v>
      </c>
      <c r="N3190" s="48">
        <v>0.931</v>
      </c>
      <c r="O3190" s="48">
        <v>8.7037037</v>
      </c>
      <c r="P3190" s="5">
        <v>18</v>
      </c>
      <c r="Q3190" s="3"/>
    </row>
    <row x14ac:dyDescent="0.25" r="3191" customHeight="1" ht="16.5">
      <c r="A3191" s="5">
        <v>11553</v>
      </c>
      <c r="B3191" s="3" t="s">
        <v>9092</v>
      </c>
      <c r="C3191" s="3" t="s">
        <v>9093</v>
      </c>
      <c r="D3191" s="5">
        <v>16</v>
      </c>
      <c r="E3191" s="3" t="s">
        <v>55</v>
      </c>
      <c r="F3191" s="5">
        <v>2</v>
      </c>
      <c r="G3191" s="5">
        <v>2</v>
      </c>
      <c r="H3191" s="3" t="s">
        <v>6</v>
      </c>
      <c r="I3191" s="3" t="s">
        <v>6</v>
      </c>
      <c r="J3191" s="55"/>
      <c r="K3191" s="3"/>
      <c r="L3191" s="48">
        <v>2.9</v>
      </c>
      <c r="M3191" s="5">
        <v>46</v>
      </c>
      <c r="N3191" s="48">
        <v>2.093</v>
      </c>
      <c r="O3191" s="48">
        <v>32.5980392</v>
      </c>
      <c r="P3191" s="5">
        <v>25</v>
      </c>
      <c r="Q3191" s="3"/>
    </row>
    <row x14ac:dyDescent="0.25" r="3192" customHeight="1" ht="16.5">
      <c r="A3192" s="5">
        <v>11626</v>
      </c>
      <c r="B3192" s="3" t="s">
        <v>9094</v>
      </c>
      <c r="C3192" s="3" t="s">
        <v>9095</v>
      </c>
      <c r="D3192" s="5">
        <v>15</v>
      </c>
      <c r="E3192" s="3" t="s">
        <v>82</v>
      </c>
      <c r="F3192" s="5">
        <v>16</v>
      </c>
      <c r="G3192" s="5">
        <v>39</v>
      </c>
      <c r="H3192" s="3" t="s">
        <v>5</v>
      </c>
      <c r="I3192" s="3" t="s">
        <v>6</v>
      </c>
      <c r="J3192" s="55"/>
      <c r="K3192" s="3"/>
      <c r="L3192" s="48">
        <v>3.8</v>
      </c>
      <c r="M3192" s="5">
        <v>59</v>
      </c>
      <c r="N3192" s="48">
        <v>2.251</v>
      </c>
      <c r="O3192" s="48">
        <v>23.2954545</v>
      </c>
      <c r="P3192" s="5">
        <v>32</v>
      </c>
      <c r="Q3192" s="3"/>
    </row>
    <row x14ac:dyDescent="0.25" r="3193" customHeight="1" ht="16.5">
      <c r="A3193" s="5">
        <v>11657</v>
      </c>
      <c r="B3193" s="3" t="s">
        <v>9096</v>
      </c>
      <c r="C3193" s="3" t="s">
        <v>9097</v>
      </c>
      <c r="D3193" s="5">
        <v>15</v>
      </c>
      <c r="E3193" s="3" t="s">
        <v>82</v>
      </c>
      <c r="F3193" s="5">
        <v>4</v>
      </c>
      <c r="G3193" s="5">
        <v>10</v>
      </c>
      <c r="H3193" s="3" t="s">
        <v>5</v>
      </c>
      <c r="I3193" s="3" t="s">
        <v>6</v>
      </c>
      <c r="J3193" s="5">
        <v>2</v>
      </c>
      <c r="K3193" s="3" t="s">
        <v>9098</v>
      </c>
      <c r="L3193" s="48">
        <v>2.5</v>
      </c>
      <c r="M3193" s="5">
        <v>53</v>
      </c>
      <c r="N3193" s="48">
        <v>1.388</v>
      </c>
      <c r="O3193" s="48">
        <v>22.9411765</v>
      </c>
      <c r="P3193" s="5">
        <v>18</v>
      </c>
      <c r="Q3193" s="3"/>
    </row>
    <row x14ac:dyDescent="0.25" r="3194" customHeight="1" ht="16.5">
      <c r="A3194" s="5">
        <v>11706</v>
      </c>
      <c r="B3194" s="3" t="s">
        <v>9099</v>
      </c>
      <c r="C3194" s="3" t="s">
        <v>9100</v>
      </c>
      <c r="D3194" s="5">
        <v>19</v>
      </c>
      <c r="E3194" s="3" t="s">
        <v>116</v>
      </c>
      <c r="F3194" s="5">
        <v>2</v>
      </c>
      <c r="G3194" s="5">
        <v>5</v>
      </c>
      <c r="H3194" s="3" t="s">
        <v>6</v>
      </c>
      <c r="I3194" s="3" t="s">
        <v>6</v>
      </c>
      <c r="J3194" s="5">
        <v>2</v>
      </c>
      <c r="K3194" s="3" t="s">
        <v>9101</v>
      </c>
      <c r="L3194" s="48">
        <v>2.4</v>
      </c>
      <c r="M3194" s="5">
        <v>38</v>
      </c>
      <c r="N3194" s="48">
        <v>1.203</v>
      </c>
      <c r="O3194" s="48">
        <v>12.5</v>
      </c>
      <c r="P3194" s="5">
        <v>24</v>
      </c>
      <c r="Q3194" s="3"/>
    </row>
    <row x14ac:dyDescent="0.25" r="3195" customHeight="1" ht="16.5">
      <c r="A3195" s="5">
        <v>11736</v>
      </c>
      <c r="B3195" s="3" t="s">
        <v>9102</v>
      </c>
      <c r="C3195" s="3" t="s">
        <v>9103</v>
      </c>
      <c r="D3195" s="5">
        <v>16</v>
      </c>
      <c r="E3195" s="3" t="s">
        <v>55</v>
      </c>
      <c r="F3195" s="5">
        <v>2</v>
      </c>
      <c r="G3195" s="5">
        <v>2</v>
      </c>
      <c r="H3195" s="3" t="s">
        <v>6</v>
      </c>
      <c r="I3195" s="3" t="s">
        <v>6</v>
      </c>
      <c r="J3195" s="55"/>
      <c r="K3195" s="3"/>
      <c r="L3195" s="48">
        <v>2.1</v>
      </c>
      <c r="M3195" s="5">
        <v>41</v>
      </c>
      <c r="N3195" s="48">
        <v>1.396</v>
      </c>
      <c r="O3195" s="48">
        <v>22.1804511</v>
      </c>
      <c r="P3195" s="5">
        <v>17</v>
      </c>
      <c r="Q3195" s="3"/>
    </row>
    <row x14ac:dyDescent="0.25" r="3196" customHeight="1" ht="16.5">
      <c r="A3196" s="5">
        <v>11759</v>
      </c>
      <c r="B3196" s="3" t="s">
        <v>9104</v>
      </c>
      <c r="C3196" s="3" t="s">
        <v>9105</v>
      </c>
      <c r="D3196" s="5">
        <v>21</v>
      </c>
      <c r="E3196" s="3" t="s">
        <v>60</v>
      </c>
      <c r="F3196" s="5">
        <v>4</v>
      </c>
      <c r="G3196" s="5">
        <v>44</v>
      </c>
      <c r="H3196" s="3" t="s">
        <v>7</v>
      </c>
      <c r="I3196" s="3" t="s">
        <v>6</v>
      </c>
      <c r="J3196" s="55"/>
      <c r="K3196" s="3"/>
      <c r="L3196" s="48">
        <v>0.8</v>
      </c>
      <c r="M3196" s="5">
        <v>32</v>
      </c>
      <c r="N3196" s="48">
        <v>0.474</v>
      </c>
      <c r="O3196" s="48">
        <v>5.2941176</v>
      </c>
      <c r="P3196" s="5">
        <v>10</v>
      </c>
      <c r="Q3196" s="3"/>
    </row>
    <row x14ac:dyDescent="0.25" r="3197" customHeight="1" ht="16.5">
      <c r="A3197" s="5">
        <v>11822</v>
      </c>
      <c r="B3197" s="3" t="s">
        <v>1949</v>
      </c>
      <c r="C3197" s="3" t="s">
        <v>1950</v>
      </c>
      <c r="D3197" s="5">
        <v>22</v>
      </c>
      <c r="E3197" s="3" t="s">
        <v>75</v>
      </c>
      <c r="F3197" s="5">
        <v>5</v>
      </c>
      <c r="G3197" s="5">
        <v>14</v>
      </c>
      <c r="H3197" s="3" t="s">
        <v>5</v>
      </c>
      <c r="I3197" s="3" t="s">
        <v>6</v>
      </c>
      <c r="J3197" s="5">
        <v>3</v>
      </c>
      <c r="K3197" s="3" t="s">
        <v>1951</v>
      </c>
      <c r="L3197" s="48">
        <v>2.8</v>
      </c>
      <c r="M3197" s="5">
        <v>62</v>
      </c>
      <c r="N3197" s="48">
        <v>1.916</v>
      </c>
      <c r="O3197" s="48">
        <v>45.3367876</v>
      </c>
      <c r="P3197" s="5">
        <v>18</v>
      </c>
      <c r="Q3197" s="3"/>
    </row>
    <row x14ac:dyDescent="0.25" r="3198" customHeight="1" ht="16.5">
      <c r="A3198" s="5">
        <v>11996</v>
      </c>
      <c r="B3198" s="3" t="s">
        <v>9106</v>
      </c>
      <c r="C3198" s="3" t="s">
        <v>9107</v>
      </c>
      <c r="D3198" s="5">
        <v>15</v>
      </c>
      <c r="E3198" s="3" t="s">
        <v>82</v>
      </c>
      <c r="F3198" s="5">
        <v>2</v>
      </c>
      <c r="G3198" s="5">
        <v>6</v>
      </c>
      <c r="H3198" s="3" t="s">
        <v>6</v>
      </c>
      <c r="I3198" s="3" t="s">
        <v>6</v>
      </c>
      <c r="J3198" s="5">
        <v>3</v>
      </c>
      <c r="K3198" s="3" t="s">
        <v>9108</v>
      </c>
      <c r="L3198" s="48">
        <v>2.4</v>
      </c>
      <c r="M3198" s="5">
        <v>43</v>
      </c>
      <c r="N3198" s="48">
        <v>1.624</v>
      </c>
      <c r="O3198" s="48">
        <v>31.25</v>
      </c>
      <c r="P3198" s="5">
        <v>20</v>
      </c>
      <c r="Q3198" s="3"/>
    </row>
    <row x14ac:dyDescent="0.25" r="3199" customHeight="1" ht="16.5">
      <c r="A3199" s="5">
        <v>12131</v>
      </c>
      <c r="B3199" s="3" t="s">
        <v>9109</v>
      </c>
      <c r="C3199" s="3" t="s">
        <v>9110</v>
      </c>
      <c r="D3199" s="5">
        <v>18</v>
      </c>
      <c r="E3199" s="3" t="s">
        <v>196</v>
      </c>
      <c r="F3199" s="5">
        <v>1</v>
      </c>
      <c r="G3199" s="5">
        <v>15</v>
      </c>
      <c r="H3199" s="3" t="s">
        <v>6</v>
      </c>
      <c r="I3199" s="3" t="s">
        <v>6</v>
      </c>
      <c r="J3199" s="55"/>
      <c r="K3199" s="3"/>
      <c r="L3199" s="48">
        <v>1.2</v>
      </c>
      <c r="M3199" s="5">
        <v>38</v>
      </c>
      <c r="N3199" s="13"/>
      <c r="O3199" s="13"/>
      <c r="P3199" s="7"/>
      <c r="Q3199" s="3"/>
    </row>
    <row x14ac:dyDescent="0.25" r="3200" customHeight="1" ht="16.5">
      <c r="A3200" s="5">
        <v>12161</v>
      </c>
      <c r="B3200" s="3" t="s">
        <v>9111</v>
      </c>
      <c r="C3200" s="3" t="s">
        <v>9112</v>
      </c>
      <c r="D3200" s="5">
        <v>16</v>
      </c>
      <c r="E3200" s="3" t="s">
        <v>55</v>
      </c>
      <c r="F3200" s="5">
        <v>1</v>
      </c>
      <c r="G3200" s="5">
        <v>1</v>
      </c>
      <c r="H3200" s="3" t="s">
        <v>6</v>
      </c>
      <c r="I3200" s="3" t="s">
        <v>6</v>
      </c>
      <c r="J3200" s="5">
        <v>2</v>
      </c>
      <c r="K3200" s="3" t="s">
        <v>3271</v>
      </c>
      <c r="L3200" s="48">
        <v>2.2</v>
      </c>
      <c r="M3200" s="5">
        <v>46</v>
      </c>
      <c r="N3200" s="48">
        <v>1.503</v>
      </c>
      <c r="O3200" s="48">
        <v>43.9393939</v>
      </c>
      <c r="P3200" s="5">
        <v>33</v>
      </c>
      <c r="Q3200" s="3"/>
    </row>
    <row x14ac:dyDescent="0.25" r="3201" customHeight="1" ht="16.5">
      <c r="A3201" s="5">
        <v>12181</v>
      </c>
      <c r="B3201" s="3" t="s">
        <v>9113</v>
      </c>
      <c r="C3201" s="3" t="s">
        <v>9114</v>
      </c>
      <c r="D3201" s="5">
        <v>18</v>
      </c>
      <c r="E3201" s="3" t="s">
        <v>196</v>
      </c>
      <c r="F3201" s="5">
        <v>1</v>
      </c>
      <c r="G3201" s="5">
        <v>52</v>
      </c>
      <c r="H3201" s="3" t="s">
        <v>6</v>
      </c>
      <c r="I3201" s="3" t="s">
        <v>6</v>
      </c>
      <c r="J3201" s="55"/>
      <c r="K3201" s="3"/>
      <c r="L3201" s="48">
        <v>1.7</v>
      </c>
      <c r="M3201" s="5">
        <v>49</v>
      </c>
      <c r="N3201" s="13"/>
      <c r="O3201" s="13"/>
      <c r="P3201" s="5">
        <v>26</v>
      </c>
      <c r="Q3201" s="3"/>
    </row>
    <row x14ac:dyDescent="0.25" r="3202" customHeight="1" ht="16.5">
      <c r="A3202" s="5">
        <v>12208</v>
      </c>
      <c r="B3202" s="3" t="s">
        <v>9115</v>
      </c>
      <c r="C3202" s="3" t="s">
        <v>9116</v>
      </c>
      <c r="D3202" s="5">
        <v>15</v>
      </c>
      <c r="E3202" s="3" t="s">
        <v>82</v>
      </c>
      <c r="F3202" s="5">
        <v>1</v>
      </c>
      <c r="G3202" s="5">
        <v>3</v>
      </c>
      <c r="H3202" s="3" t="s">
        <v>6</v>
      </c>
      <c r="I3202" s="3" t="s">
        <v>6</v>
      </c>
      <c r="J3202" s="5">
        <v>2</v>
      </c>
      <c r="K3202" s="3" t="s">
        <v>9117</v>
      </c>
      <c r="L3202" s="48">
        <v>1.6</v>
      </c>
      <c r="M3202" s="5">
        <v>48</v>
      </c>
      <c r="N3202" s="13"/>
      <c r="O3202" s="13"/>
      <c r="P3202" s="5">
        <v>25</v>
      </c>
      <c r="Q3202" s="3"/>
    </row>
    <row x14ac:dyDescent="0.25" r="3203" customHeight="1" ht="16.5">
      <c r="A3203" s="5">
        <v>12228</v>
      </c>
      <c r="B3203" s="3" t="s">
        <v>9118</v>
      </c>
      <c r="C3203" s="3" t="s">
        <v>9119</v>
      </c>
      <c r="D3203" s="5">
        <v>22</v>
      </c>
      <c r="E3203" s="3" t="s">
        <v>75</v>
      </c>
      <c r="F3203" s="5">
        <v>1</v>
      </c>
      <c r="G3203" s="5">
        <v>3</v>
      </c>
      <c r="H3203" s="3" t="s">
        <v>5</v>
      </c>
      <c r="I3203" s="3" t="s">
        <v>6</v>
      </c>
      <c r="J3203" s="5">
        <v>3</v>
      </c>
      <c r="K3203" s="3" t="s">
        <v>9120</v>
      </c>
      <c r="L3203" s="48">
        <v>2.6</v>
      </c>
      <c r="M3203" s="5">
        <v>47</v>
      </c>
      <c r="N3203" s="48">
        <v>1.127</v>
      </c>
      <c r="O3203" s="48">
        <v>28.2608696</v>
      </c>
      <c r="P3203" s="5">
        <v>18</v>
      </c>
      <c r="Q3203" s="3"/>
    </row>
    <row x14ac:dyDescent="0.25" r="3204" customHeight="1" ht="16.5">
      <c r="A3204" s="5">
        <v>12238</v>
      </c>
      <c r="B3204" s="3" t="s">
        <v>9121</v>
      </c>
      <c r="C3204" s="3" t="s">
        <v>9122</v>
      </c>
      <c r="D3204" s="5">
        <v>18</v>
      </c>
      <c r="E3204" s="3" t="s">
        <v>196</v>
      </c>
      <c r="F3204" s="5">
        <v>1</v>
      </c>
      <c r="G3204" s="5">
        <v>8</v>
      </c>
      <c r="H3204" s="3" t="s">
        <v>6</v>
      </c>
      <c r="I3204" s="3" t="s">
        <v>6</v>
      </c>
      <c r="J3204" s="55"/>
      <c r="K3204" s="3"/>
      <c r="L3204" s="48">
        <v>1.4</v>
      </c>
      <c r="M3204" s="5">
        <v>41</v>
      </c>
      <c r="N3204" s="13"/>
      <c r="O3204" s="13"/>
      <c r="P3204" s="5">
        <v>19</v>
      </c>
      <c r="Q3204" s="3"/>
    </row>
    <row x14ac:dyDescent="0.25" r="3205" customHeight="1" ht="16.5">
      <c r="A3205" s="5">
        <v>12284</v>
      </c>
      <c r="B3205" s="3" t="s">
        <v>1618</v>
      </c>
      <c r="C3205" s="3" t="s">
        <v>1619</v>
      </c>
      <c r="D3205" s="5">
        <v>17</v>
      </c>
      <c r="E3205" s="3" t="s">
        <v>311</v>
      </c>
      <c r="F3205" s="5">
        <v>2</v>
      </c>
      <c r="G3205" s="5">
        <v>2</v>
      </c>
      <c r="H3205" s="3" t="s">
        <v>6</v>
      </c>
      <c r="I3205" s="3" t="s">
        <v>6</v>
      </c>
      <c r="J3205" s="5">
        <v>2</v>
      </c>
      <c r="K3205" s="3" t="s">
        <v>897</v>
      </c>
      <c r="L3205" s="48">
        <v>1.2</v>
      </c>
      <c r="M3205" s="5">
        <v>39</v>
      </c>
      <c r="N3205" s="13"/>
      <c r="O3205" s="13"/>
      <c r="P3205" s="5">
        <v>15</v>
      </c>
      <c r="Q3205" s="3"/>
    </row>
    <row x14ac:dyDescent="0.25" r="3206" customHeight="1" ht="16.5">
      <c r="A3206" s="5">
        <v>12552</v>
      </c>
      <c r="B3206" s="3" t="s">
        <v>9123</v>
      </c>
      <c r="C3206" s="3" t="s">
        <v>9124</v>
      </c>
      <c r="D3206" s="5">
        <v>17</v>
      </c>
      <c r="E3206" s="3" t="s">
        <v>311</v>
      </c>
      <c r="F3206" s="5">
        <v>2</v>
      </c>
      <c r="G3206" s="5">
        <v>3</v>
      </c>
      <c r="H3206" s="3" t="s">
        <v>6</v>
      </c>
      <c r="I3206" s="3" t="s">
        <v>6</v>
      </c>
      <c r="J3206" s="5">
        <v>2</v>
      </c>
      <c r="K3206" s="3" t="s">
        <v>9125</v>
      </c>
      <c r="L3206" s="48">
        <v>1.3</v>
      </c>
      <c r="M3206" s="5">
        <v>41</v>
      </c>
      <c r="N3206" s="48">
        <v>0.985</v>
      </c>
      <c r="O3206" s="5">
        <v>15</v>
      </c>
      <c r="P3206" s="5">
        <v>11</v>
      </c>
      <c r="Q3206" s="3"/>
    </row>
    <row x14ac:dyDescent="0.25" r="3207" customHeight="1" ht="16.5">
      <c r="A3207" s="5">
        <v>12712</v>
      </c>
      <c r="B3207" s="3" t="s">
        <v>9126</v>
      </c>
      <c r="C3207" s="3" t="s">
        <v>9127</v>
      </c>
      <c r="D3207" s="5">
        <v>48</v>
      </c>
      <c r="E3207" s="3" t="s">
        <v>68</v>
      </c>
      <c r="F3207" s="5">
        <v>1</v>
      </c>
      <c r="G3207" s="5">
        <v>13</v>
      </c>
      <c r="H3207" s="3" t="s">
        <v>6</v>
      </c>
      <c r="I3207" s="3" t="s">
        <v>6</v>
      </c>
      <c r="J3207" s="5">
        <v>3</v>
      </c>
      <c r="K3207" s="3" t="s">
        <v>9128</v>
      </c>
      <c r="L3207" s="48">
        <v>2.2</v>
      </c>
      <c r="M3207" s="5">
        <v>42</v>
      </c>
      <c r="N3207" s="48">
        <v>1.863</v>
      </c>
      <c r="O3207" s="48">
        <v>29.8076923</v>
      </c>
      <c r="P3207" s="5">
        <v>11</v>
      </c>
      <c r="Q3207" s="3"/>
    </row>
    <row x14ac:dyDescent="0.25" r="3208" customHeight="1" ht="16.5">
      <c r="A3208" s="5">
        <v>12870</v>
      </c>
      <c r="B3208" s="3" t="s">
        <v>9129</v>
      </c>
      <c r="C3208" s="3" t="s">
        <v>9130</v>
      </c>
      <c r="D3208" s="5">
        <v>16</v>
      </c>
      <c r="E3208" s="3" t="s">
        <v>55</v>
      </c>
      <c r="F3208" s="5">
        <v>2</v>
      </c>
      <c r="G3208" s="5">
        <v>2</v>
      </c>
      <c r="H3208" s="3" t="s">
        <v>6</v>
      </c>
      <c r="I3208" s="3" t="s">
        <v>6</v>
      </c>
      <c r="J3208" s="55"/>
      <c r="K3208" s="3"/>
      <c r="L3208" s="48">
        <v>1.7</v>
      </c>
      <c r="M3208" s="5">
        <v>43</v>
      </c>
      <c r="N3208" s="48">
        <v>1.029</v>
      </c>
      <c r="O3208" s="48">
        <v>12.5806452</v>
      </c>
      <c r="P3208" s="5">
        <v>19</v>
      </c>
      <c r="Q3208" s="3"/>
    </row>
    <row x14ac:dyDescent="0.25" r="3209" customHeight="1" ht="16.5">
      <c r="A3209" s="5">
        <v>13066</v>
      </c>
      <c r="B3209" s="3" t="s">
        <v>9131</v>
      </c>
      <c r="C3209" s="3" t="s">
        <v>9132</v>
      </c>
      <c r="D3209" s="5">
        <v>21</v>
      </c>
      <c r="E3209" s="3" t="s">
        <v>60</v>
      </c>
      <c r="F3209" s="5">
        <v>1</v>
      </c>
      <c r="G3209" s="5">
        <v>2</v>
      </c>
      <c r="H3209" s="3" t="s">
        <v>6</v>
      </c>
      <c r="I3209" s="3" t="s">
        <v>6</v>
      </c>
      <c r="J3209" s="55"/>
      <c r="K3209" s="3"/>
      <c r="L3209" s="5">
        <v>3</v>
      </c>
      <c r="M3209" s="5">
        <v>36</v>
      </c>
      <c r="N3209" s="48">
        <v>2.156</v>
      </c>
      <c r="O3209" s="48">
        <v>37.5</v>
      </c>
      <c r="P3209" s="5">
        <v>17</v>
      </c>
      <c r="Q3209" s="3"/>
    </row>
    <row x14ac:dyDescent="0.25" r="3210" customHeight="1" ht="16.5">
      <c r="A3210" s="5">
        <v>13138</v>
      </c>
      <c r="B3210" s="3" t="s">
        <v>9133</v>
      </c>
      <c r="C3210" s="3" t="s">
        <v>9134</v>
      </c>
      <c r="D3210" s="5">
        <v>21</v>
      </c>
      <c r="E3210" s="3" t="s">
        <v>60</v>
      </c>
      <c r="F3210" s="5">
        <v>6</v>
      </c>
      <c r="G3210" s="5">
        <v>18</v>
      </c>
      <c r="H3210" s="3" t="s">
        <v>6</v>
      </c>
      <c r="I3210" s="3" t="s">
        <v>6</v>
      </c>
      <c r="J3210" s="55"/>
      <c r="K3210" s="3"/>
      <c r="L3210" s="48">
        <v>1.4</v>
      </c>
      <c r="M3210" s="5">
        <v>43</v>
      </c>
      <c r="N3210" s="5">
        <v>1</v>
      </c>
      <c r="O3210" s="48">
        <v>14.453125</v>
      </c>
      <c r="P3210" s="5">
        <v>22</v>
      </c>
      <c r="Q3210" s="3"/>
    </row>
    <row x14ac:dyDescent="0.25" r="3211" customHeight="1" ht="16.5">
      <c r="A3211" s="5">
        <v>13168</v>
      </c>
      <c r="B3211" s="3" t="s">
        <v>9135</v>
      </c>
      <c r="C3211" s="3" t="s">
        <v>9136</v>
      </c>
      <c r="D3211" s="5">
        <v>18</v>
      </c>
      <c r="E3211" s="3" t="s">
        <v>196</v>
      </c>
      <c r="F3211" s="5">
        <v>8</v>
      </c>
      <c r="G3211" s="5">
        <v>227</v>
      </c>
      <c r="H3211" s="3" t="s">
        <v>6</v>
      </c>
      <c r="I3211" s="3" t="s">
        <v>6</v>
      </c>
      <c r="J3211" s="55"/>
      <c r="K3211" s="3"/>
      <c r="L3211" s="48">
        <v>1.3</v>
      </c>
      <c r="M3211" s="5">
        <v>42</v>
      </c>
      <c r="N3211" s="48">
        <v>0.953</v>
      </c>
      <c r="O3211" s="48">
        <v>13.0952381</v>
      </c>
      <c r="P3211" s="5">
        <v>26</v>
      </c>
      <c r="Q3211" s="3"/>
    </row>
    <row x14ac:dyDescent="0.25" r="3212" customHeight="1" ht="16.5">
      <c r="A3212" s="5">
        <v>13187</v>
      </c>
      <c r="B3212" s="3" t="s">
        <v>9137</v>
      </c>
      <c r="C3212" s="3" t="s">
        <v>9138</v>
      </c>
      <c r="D3212" s="5">
        <v>25</v>
      </c>
      <c r="E3212" s="3" t="s">
        <v>1545</v>
      </c>
      <c r="F3212" s="5">
        <v>1</v>
      </c>
      <c r="G3212" s="5">
        <v>29</v>
      </c>
      <c r="H3212" s="3" t="s">
        <v>6</v>
      </c>
      <c r="I3212" s="3" t="s">
        <v>6</v>
      </c>
      <c r="J3212" s="5">
        <v>2</v>
      </c>
      <c r="K3212" s="3" t="s">
        <v>9139</v>
      </c>
      <c r="L3212" s="48">
        <v>1.6</v>
      </c>
      <c r="M3212" s="5">
        <v>43</v>
      </c>
      <c r="N3212" s="48">
        <v>1.02</v>
      </c>
      <c r="O3212" s="48">
        <v>19.0647482</v>
      </c>
      <c r="P3212" s="5">
        <v>15</v>
      </c>
      <c r="Q3212" s="3"/>
    </row>
    <row x14ac:dyDescent="0.25" r="3213" customHeight="1" ht="16.5">
      <c r="A3213" s="5">
        <v>13295</v>
      </c>
      <c r="B3213" s="3" t="s">
        <v>9140</v>
      </c>
      <c r="C3213" s="3" t="s">
        <v>9141</v>
      </c>
      <c r="D3213" s="5">
        <v>18</v>
      </c>
      <c r="E3213" s="3" t="s">
        <v>196</v>
      </c>
      <c r="F3213" s="5">
        <v>2</v>
      </c>
      <c r="G3213" s="5">
        <v>40</v>
      </c>
      <c r="H3213" s="3" t="s">
        <v>6</v>
      </c>
      <c r="I3213" s="3" t="s">
        <v>6</v>
      </c>
      <c r="J3213" s="55"/>
      <c r="K3213" s="3"/>
      <c r="L3213" s="48">
        <v>1.7</v>
      </c>
      <c r="M3213" s="5">
        <v>48</v>
      </c>
      <c r="N3213" s="48">
        <v>0.798</v>
      </c>
      <c r="O3213" s="48">
        <v>8.203125</v>
      </c>
      <c r="P3213" s="5">
        <v>19</v>
      </c>
      <c r="Q3213" s="3"/>
    </row>
    <row x14ac:dyDescent="0.25" r="3214" customHeight="1" ht="16.5">
      <c r="A3214" s="5">
        <v>13390</v>
      </c>
      <c r="B3214" s="3" t="s">
        <v>9142</v>
      </c>
      <c r="C3214" s="3" t="s">
        <v>9143</v>
      </c>
      <c r="D3214" s="5">
        <v>8</v>
      </c>
      <c r="E3214" s="3" t="s">
        <v>64</v>
      </c>
      <c r="F3214" s="5">
        <v>3</v>
      </c>
      <c r="G3214" s="5">
        <v>8</v>
      </c>
      <c r="H3214" s="3" t="s">
        <v>6</v>
      </c>
      <c r="I3214" s="3" t="s">
        <v>6</v>
      </c>
      <c r="J3214" s="5">
        <v>2</v>
      </c>
      <c r="K3214" s="3" t="s">
        <v>9144</v>
      </c>
      <c r="L3214" s="48">
        <v>3.1</v>
      </c>
      <c r="M3214" s="5">
        <v>46</v>
      </c>
      <c r="N3214" s="48">
        <v>2.252</v>
      </c>
      <c r="O3214" s="5">
        <v>35</v>
      </c>
      <c r="P3214" s="5">
        <v>24</v>
      </c>
      <c r="Q3214" s="3"/>
    </row>
    <row x14ac:dyDescent="0.25" r="3215" customHeight="1" ht="16.5">
      <c r="A3215" s="5">
        <v>13486</v>
      </c>
      <c r="B3215" s="3" t="s">
        <v>9145</v>
      </c>
      <c r="C3215" s="3" t="s">
        <v>9146</v>
      </c>
      <c r="D3215" s="5">
        <v>17</v>
      </c>
      <c r="E3215" s="3" t="s">
        <v>311</v>
      </c>
      <c r="F3215" s="5">
        <v>1</v>
      </c>
      <c r="G3215" s="5">
        <v>4</v>
      </c>
      <c r="H3215" s="3" t="s">
        <v>6</v>
      </c>
      <c r="I3215" s="3" t="s">
        <v>6</v>
      </c>
      <c r="J3215" s="5">
        <v>2</v>
      </c>
      <c r="K3215" s="3" t="s">
        <v>9147</v>
      </c>
      <c r="L3215" s="48">
        <v>1.4</v>
      </c>
      <c r="M3215" s="5">
        <v>45</v>
      </c>
      <c r="N3215" s="48">
        <v>0.832</v>
      </c>
      <c r="O3215" s="48">
        <v>11.5853659</v>
      </c>
      <c r="P3215" s="5">
        <v>31</v>
      </c>
      <c r="Q3215" s="3"/>
    </row>
    <row x14ac:dyDescent="0.25" r="3216" customHeight="1" ht="16.5">
      <c r="A3216" s="5">
        <v>13641</v>
      </c>
      <c r="B3216" s="3" t="s">
        <v>9148</v>
      </c>
      <c r="C3216" s="3" t="s">
        <v>9149</v>
      </c>
      <c r="D3216" s="5">
        <v>15</v>
      </c>
      <c r="E3216" s="3" t="s">
        <v>82</v>
      </c>
      <c r="F3216" s="5">
        <v>1</v>
      </c>
      <c r="G3216" s="5">
        <v>2</v>
      </c>
      <c r="H3216" s="3" t="s">
        <v>4</v>
      </c>
      <c r="I3216" s="3" t="s">
        <v>6</v>
      </c>
      <c r="J3216" s="5">
        <v>3</v>
      </c>
      <c r="K3216" s="3" t="s">
        <v>9150</v>
      </c>
      <c r="L3216" s="48">
        <v>3.2</v>
      </c>
      <c r="M3216" s="5">
        <v>65</v>
      </c>
      <c r="N3216" s="48">
        <v>1.787</v>
      </c>
      <c r="O3216" s="48">
        <v>34.7560976</v>
      </c>
      <c r="P3216" s="5">
        <v>18</v>
      </c>
      <c r="Q3216" s="3"/>
    </row>
    <row x14ac:dyDescent="0.25" r="3217" customHeight="1" ht="16.5">
      <c r="A3217" s="5">
        <v>13642</v>
      </c>
      <c r="B3217" s="3" t="s">
        <v>9151</v>
      </c>
      <c r="C3217" s="3" t="s">
        <v>9152</v>
      </c>
      <c r="D3217" s="5">
        <v>15</v>
      </c>
      <c r="E3217" s="3" t="s">
        <v>82</v>
      </c>
      <c r="F3217" s="5">
        <v>4</v>
      </c>
      <c r="G3217" s="5">
        <v>19</v>
      </c>
      <c r="H3217" s="3" t="s">
        <v>5</v>
      </c>
      <c r="I3217" s="3" t="s">
        <v>6</v>
      </c>
      <c r="J3217" s="5">
        <v>2</v>
      </c>
      <c r="K3217" s="3" t="s">
        <v>9153</v>
      </c>
      <c r="L3217" s="48">
        <v>2.8</v>
      </c>
      <c r="M3217" s="5">
        <v>51</v>
      </c>
      <c r="N3217" s="48">
        <v>1.789</v>
      </c>
      <c r="O3217" s="48">
        <v>25.3846154</v>
      </c>
      <c r="P3217" s="5">
        <v>22</v>
      </c>
      <c r="Q3217" s="3"/>
    </row>
    <row x14ac:dyDescent="0.25" r="3218" customHeight="1" ht="16.5">
      <c r="A3218" s="5">
        <v>13675</v>
      </c>
      <c r="B3218" s="3" t="s">
        <v>9154</v>
      </c>
      <c r="C3218" s="3" t="s">
        <v>9155</v>
      </c>
      <c r="D3218" s="5">
        <v>16</v>
      </c>
      <c r="E3218" s="3" t="s">
        <v>55</v>
      </c>
      <c r="F3218" s="5">
        <v>8</v>
      </c>
      <c r="G3218" s="5">
        <v>8</v>
      </c>
      <c r="H3218" s="3" t="s">
        <v>4</v>
      </c>
      <c r="I3218" s="3" t="s">
        <v>6</v>
      </c>
      <c r="J3218" s="55"/>
      <c r="K3218" s="3"/>
      <c r="L3218" s="48">
        <v>3.6</v>
      </c>
      <c r="M3218" s="5">
        <v>68</v>
      </c>
      <c r="N3218" s="48">
        <v>1.542</v>
      </c>
      <c r="O3218" s="48">
        <v>24.4360902</v>
      </c>
      <c r="P3218" s="7"/>
      <c r="Q3218" s="3"/>
    </row>
    <row x14ac:dyDescent="0.25" r="3219" customHeight="1" ht="16.5">
      <c r="A3219" s="5">
        <v>13717</v>
      </c>
      <c r="B3219" s="3" t="s">
        <v>9156</v>
      </c>
      <c r="C3219" s="3" t="s">
        <v>9157</v>
      </c>
      <c r="D3219" s="5">
        <v>18</v>
      </c>
      <c r="E3219" s="3" t="s">
        <v>196</v>
      </c>
      <c r="F3219" s="5">
        <v>1</v>
      </c>
      <c r="G3219" s="5">
        <v>21</v>
      </c>
      <c r="H3219" s="3" t="s">
        <v>6</v>
      </c>
      <c r="I3219" s="3" t="s">
        <v>6</v>
      </c>
      <c r="J3219" s="55"/>
      <c r="K3219" s="3"/>
      <c r="L3219" s="48">
        <v>1.2</v>
      </c>
      <c r="M3219" s="5">
        <v>38</v>
      </c>
      <c r="N3219" s="48">
        <v>0.872</v>
      </c>
      <c r="O3219" s="48">
        <v>13.4615385</v>
      </c>
      <c r="P3219" s="5">
        <v>18</v>
      </c>
      <c r="Q3219" s="3"/>
    </row>
    <row x14ac:dyDescent="0.25" r="3220" customHeight="1" ht="16.5">
      <c r="A3220" s="5">
        <v>13976</v>
      </c>
      <c r="B3220" s="3" t="s">
        <v>9158</v>
      </c>
      <c r="C3220" s="3" t="s">
        <v>9159</v>
      </c>
      <c r="D3220" s="5">
        <v>15</v>
      </c>
      <c r="E3220" s="3" t="s">
        <v>82</v>
      </c>
      <c r="F3220" s="5">
        <v>15</v>
      </c>
      <c r="G3220" s="5">
        <v>42</v>
      </c>
      <c r="H3220" s="3" t="s">
        <v>6</v>
      </c>
      <c r="I3220" s="3" t="s">
        <v>6</v>
      </c>
      <c r="J3220" s="5">
        <v>2</v>
      </c>
      <c r="K3220" s="3" t="s">
        <v>9160</v>
      </c>
      <c r="L3220" s="48">
        <v>2.1</v>
      </c>
      <c r="M3220" s="5">
        <v>38</v>
      </c>
      <c r="N3220" s="48">
        <v>2.36</v>
      </c>
      <c r="O3220" s="48">
        <v>35.9375</v>
      </c>
      <c r="P3220" s="5">
        <v>27</v>
      </c>
      <c r="Q3220" s="3"/>
    </row>
    <row x14ac:dyDescent="0.25" r="3221" customHeight="1" ht="16.5">
      <c r="A3221" s="5">
        <v>14014</v>
      </c>
      <c r="B3221" s="3" t="s">
        <v>9161</v>
      </c>
      <c r="C3221" s="3" t="s">
        <v>9162</v>
      </c>
      <c r="D3221" s="5">
        <v>16</v>
      </c>
      <c r="E3221" s="3" t="s">
        <v>55</v>
      </c>
      <c r="F3221" s="5">
        <v>8</v>
      </c>
      <c r="G3221" s="5">
        <v>8</v>
      </c>
      <c r="H3221" s="3" t="s">
        <v>6</v>
      </c>
      <c r="I3221" s="3" t="s">
        <v>6</v>
      </c>
      <c r="J3221" s="55"/>
      <c r="K3221" s="3"/>
      <c r="L3221" s="48">
        <v>1.7</v>
      </c>
      <c r="M3221" s="5">
        <v>48</v>
      </c>
      <c r="N3221" s="48">
        <v>1.016</v>
      </c>
      <c r="O3221" s="48">
        <v>15.234375</v>
      </c>
      <c r="P3221" s="5">
        <v>25</v>
      </c>
      <c r="Q3221" s="3"/>
    </row>
    <row x14ac:dyDescent="0.25" r="3222" customHeight="1" ht="16.5">
      <c r="A3222" s="5">
        <v>14053</v>
      </c>
      <c r="B3222" s="3" t="s">
        <v>1306</v>
      </c>
      <c r="C3222" s="3" t="s">
        <v>1307</v>
      </c>
      <c r="D3222" s="5">
        <v>21</v>
      </c>
      <c r="E3222" s="3" t="s">
        <v>60</v>
      </c>
      <c r="F3222" s="5">
        <v>2</v>
      </c>
      <c r="G3222" s="5">
        <v>1</v>
      </c>
      <c r="H3222" s="3" t="s">
        <v>6</v>
      </c>
      <c r="I3222" s="3" t="s">
        <v>6</v>
      </c>
      <c r="J3222" s="5">
        <v>2</v>
      </c>
      <c r="K3222" s="3" t="s">
        <v>1308</v>
      </c>
      <c r="L3222" s="48">
        <v>1.4</v>
      </c>
      <c r="M3222" s="5">
        <v>46</v>
      </c>
      <c r="N3222" s="48">
        <v>0.937</v>
      </c>
      <c r="O3222" s="48">
        <v>12.5</v>
      </c>
      <c r="P3222" s="5">
        <v>17</v>
      </c>
      <c r="Q3222" s="3"/>
    </row>
    <row x14ac:dyDescent="0.25" r="3223" customHeight="1" ht="16.5">
      <c r="A3223" s="5">
        <v>14057</v>
      </c>
      <c r="B3223" s="3" t="s">
        <v>1303</v>
      </c>
      <c r="C3223" s="3" t="s">
        <v>1304</v>
      </c>
      <c r="D3223" s="5">
        <v>12</v>
      </c>
      <c r="E3223" s="3" t="s">
        <v>912</v>
      </c>
      <c r="F3223" s="5">
        <v>1</v>
      </c>
      <c r="G3223" s="5">
        <v>1</v>
      </c>
      <c r="H3223" s="3" t="s">
        <v>6</v>
      </c>
      <c r="I3223" s="3" t="s">
        <v>6</v>
      </c>
      <c r="J3223" s="5">
        <v>2</v>
      </c>
      <c r="K3223" s="3" t="s">
        <v>1305</v>
      </c>
      <c r="L3223" s="5">
        <v>2</v>
      </c>
      <c r="M3223" s="5">
        <v>38</v>
      </c>
      <c r="N3223" s="13"/>
      <c r="O3223" s="13"/>
      <c r="P3223" s="5">
        <v>17</v>
      </c>
      <c r="Q3223" s="3"/>
    </row>
    <row x14ac:dyDescent="0.25" r="3224" customHeight="1" ht="16.5">
      <c r="A3224" s="5">
        <v>14061</v>
      </c>
      <c r="B3224" s="3" t="s">
        <v>9163</v>
      </c>
      <c r="C3224" s="3" t="s">
        <v>9164</v>
      </c>
      <c r="D3224" s="5">
        <v>15</v>
      </c>
      <c r="E3224" s="3" t="s">
        <v>82</v>
      </c>
      <c r="F3224" s="5">
        <v>1</v>
      </c>
      <c r="G3224" s="5">
        <v>7</v>
      </c>
      <c r="H3224" s="3" t="s">
        <v>6</v>
      </c>
      <c r="I3224" s="3" t="s">
        <v>6</v>
      </c>
      <c r="J3224" s="55"/>
      <c r="K3224" s="3"/>
      <c r="L3224" s="48">
        <v>2.8</v>
      </c>
      <c r="M3224" s="5">
        <v>44</v>
      </c>
      <c r="N3224" s="48">
        <v>1.816</v>
      </c>
      <c r="O3224" s="48">
        <v>27.2058824</v>
      </c>
      <c r="P3224" s="5">
        <v>25</v>
      </c>
      <c r="Q3224" s="3"/>
    </row>
    <row x14ac:dyDescent="0.25" r="3225" customHeight="1" ht="16.5">
      <c r="A3225" s="5">
        <v>14132</v>
      </c>
      <c r="B3225" s="3" t="s">
        <v>9165</v>
      </c>
      <c r="C3225" s="3" t="s">
        <v>9166</v>
      </c>
      <c r="D3225" s="5">
        <v>48</v>
      </c>
      <c r="E3225" s="3" t="s">
        <v>68</v>
      </c>
      <c r="F3225" s="5">
        <v>1</v>
      </c>
      <c r="G3225" s="5">
        <v>39</v>
      </c>
      <c r="H3225" s="3" t="s">
        <v>6</v>
      </c>
      <c r="I3225" s="3" t="s">
        <v>6</v>
      </c>
      <c r="J3225" s="5">
        <v>3</v>
      </c>
      <c r="K3225" s="3" t="s">
        <v>9167</v>
      </c>
      <c r="L3225" s="48">
        <v>2.3</v>
      </c>
      <c r="M3225" s="5">
        <v>42</v>
      </c>
      <c r="N3225" s="48">
        <v>1.415</v>
      </c>
      <c r="O3225" s="48">
        <v>14.9350649</v>
      </c>
      <c r="P3225" s="5">
        <v>17</v>
      </c>
      <c r="Q3225" s="3"/>
    </row>
    <row x14ac:dyDescent="0.25" r="3226" customHeight="1" ht="16.5">
      <c r="A3226" s="5">
        <v>14140</v>
      </c>
      <c r="B3226" s="3" t="s">
        <v>9168</v>
      </c>
      <c r="C3226" s="3" t="s">
        <v>9169</v>
      </c>
      <c r="D3226" s="5">
        <v>16</v>
      </c>
      <c r="E3226" s="3" t="s">
        <v>55</v>
      </c>
      <c r="F3226" s="5">
        <v>18</v>
      </c>
      <c r="G3226" s="5">
        <v>18</v>
      </c>
      <c r="H3226" s="3" t="s">
        <v>6</v>
      </c>
      <c r="I3226" s="3" t="s">
        <v>6</v>
      </c>
      <c r="J3226" s="55"/>
      <c r="K3226" s="3"/>
      <c r="L3226" s="48">
        <v>2.4</v>
      </c>
      <c r="M3226" s="5">
        <v>45</v>
      </c>
      <c r="N3226" s="48">
        <v>1.131</v>
      </c>
      <c r="O3226" s="48">
        <v>9.7826087</v>
      </c>
      <c r="P3226" s="5">
        <v>24</v>
      </c>
      <c r="Q3226" s="3"/>
    </row>
    <row x14ac:dyDescent="0.25" r="3227" customHeight="1" ht="16.5">
      <c r="A3227" s="5">
        <v>14326</v>
      </c>
      <c r="B3227" s="3" t="s">
        <v>9170</v>
      </c>
      <c r="C3227" s="3" t="s">
        <v>9171</v>
      </c>
      <c r="D3227" s="5">
        <v>16</v>
      </c>
      <c r="E3227" s="3" t="s">
        <v>55</v>
      </c>
      <c r="F3227" s="5">
        <v>7</v>
      </c>
      <c r="G3227" s="5">
        <v>7</v>
      </c>
      <c r="H3227" s="3" t="s">
        <v>5</v>
      </c>
      <c r="I3227" s="3" t="s">
        <v>6</v>
      </c>
      <c r="J3227" s="5">
        <v>2</v>
      </c>
      <c r="K3227" s="3" t="s">
        <v>9172</v>
      </c>
      <c r="L3227" s="5">
        <v>3</v>
      </c>
      <c r="M3227" s="5">
        <v>59</v>
      </c>
      <c r="N3227" s="48">
        <v>1.306</v>
      </c>
      <c r="O3227" s="48">
        <v>16.4634146</v>
      </c>
      <c r="P3227" s="5">
        <v>20</v>
      </c>
      <c r="Q3227" s="3"/>
    </row>
    <row x14ac:dyDescent="0.25" r="3228" customHeight="1" ht="16.5">
      <c r="A3228" s="5">
        <v>14399</v>
      </c>
      <c r="B3228" s="3" t="s">
        <v>9173</v>
      </c>
      <c r="C3228" s="3" t="s">
        <v>9174</v>
      </c>
      <c r="D3228" s="5">
        <v>28</v>
      </c>
      <c r="E3228" s="3" t="s">
        <v>456</v>
      </c>
      <c r="F3228" s="5">
        <v>1</v>
      </c>
      <c r="G3228" s="5">
        <v>3</v>
      </c>
      <c r="H3228" s="3" t="s">
        <v>6</v>
      </c>
      <c r="I3228" s="3" t="s">
        <v>6</v>
      </c>
      <c r="J3228" s="5">
        <v>2</v>
      </c>
      <c r="K3228" s="3" t="s">
        <v>9175</v>
      </c>
      <c r="L3228" s="48">
        <v>1.4</v>
      </c>
      <c r="M3228" s="5">
        <v>38</v>
      </c>
      <c r="N3228" s="48">
        <v>0.586</v>
      </c>
      <c r="O3228" s="48">
        <v>6.7375887</v>
      </c>
      <c r="P3228" s="5">
        <v>13</v>
      </c>
      <c r="Q3228" s="3"/>
    </row>
    <row x14ac:dyDescent="0.25" r="3229" customHeight="1" ht="16.5">
      <c r="A3229" s="5">
        <v>14602</v>
      </c>
      <c r="B3229" s="3" t="s">
        <v>9176</v>
      </c>
      <c r="C3229" s="3" t="s">
        <v>9177</v>
      </c>
      <c r="D3229" s="5">
        <v>16</v>
      </c>
      <c r="E3229" s="3" t="s">
        <v>55</v>
      </c>
      <c r="F3229" s="5">
        <v>15</v>
      </c>
      <c r="G3229" s="5">
        <v>15</v>
      </c>
      <c r="H3229" s="3" t="s">
        <v>6</v>
      </c>
      <c r="I3229" s="3" t="s">
        <v>6</v>
      </c>
      <c r="J3229" s="5">
        <v>2</v>
      </c>
      <c r="K3229" s="3" t="s">
        <v>9178</v>
      </c>
      <c r="L3229" s="5">
        <v>2</v>
      </c>
      <c r="M3229" s="5">
        <v>46</v>
      </c>
      <c r="N3229" s="48">
        <v>1.229</v>
      </c>
      <c r="O3229" s="48">
        <v>29.3103448</v>
      </c>
      <c r="P3229" s="5">
        <v>25</v>
      </c>
      <c r="Q3229" s="3"/>
    </row>
    <row x14ac:dyDescent="0.25" r="3230" customHeight="1" ht="16.5">
      <c r="A3230" s="5">
        <v>14799</v>
      </c>
      <c r="B3230" s="3" t="s">
        <v>9179</v>
      </c>
      <c r="C3230" s="3" t="s">
        <v>9180</v>
      </c>
      <c r="D3230" s="5">
        <v>15</v>
      </c>
      <c r="E3230" s="3" t="s">
        <v>82</v>
      </c>
      <c r="F3230" s="5">
        <v>1</v>
      </c>
      <c r="G3230" s="5">
        <v>1</v>
      </c>
      <c r="H3230" s="3" t="s">
        <v>6</v>
      </c>
      <c r="I3230" s="3" t="s">
        <v>6</v>
      </c>
      <c r="J3230" s="55"/>
      <c r="K3230" s="3"/>
      <c r="L3230" s="48">
        <v>3.2</v>
      </c>
      <c r="M3230" s="5">
        <v>48</v>
      </c>
      <c r="N3230" s="48">
        <v>1.953</v>
      </c>
      <c r="O3230" s="48">
        <v>26.2962963</v>
      </c>
      <c r="P3230" s="5">
        <v>20</v>
      </c>
      <c r="Q3230" s="3"/>
    </row>
    <row x14ac:dyDescent="0.25" r="3231" customHeight="1" ht="16.5">
      <c r="A3231" s="5">
        <v>14870</v>
      </c>
      <c r="B3231" s="3" t="s">
        <v>1151</v>
      </c>
      <c r="C3231" s="3" t="s">
        <v>1152</v>
      </c>
      <c r="D3231" s="5">
        <v>15</v>
      </c>
      <c r="E3231" s="3" t="s">
        <v>82</v>
      </c>
      <c r="F3231" s="5">
        <v>16</v>
      </c>
      <c r="G3231" s="5">
        <v>15</v>
      </c>
      <c r="H3231" s="3" t="s">
        <v>6</v>
      </c>
      <c r="I3231" s="3" t="s">
        <v>6</v>
      </c>
      <c r="J3231" s="5">
        <v>3</v>
      </c>
      <c r="K3231" s="3" t="s">
        <v>1153</v>
      </c>
      <c r="L3231" s="48">
        <v>2.6</v>
      </c>
      <c r="M3231" s="5">
        <v>45</v>
      </c>
      <c r="N3231" s="48">
        <v>1.627</v>
      </c>
      <c r="O3231" s="48">
        <v>22.4137931</v>
      </c>
      <c r="P3231" s="5">
        <v>17</v>
      </c>
      <c r="Q3231" s="3"/>
    </row>
    <row x14ac:dyDescent="0.25" r="3232" customHeight="1" ht="16.5">
      <c r="A3232" s="5">
        <v>15043</v>
      </c>
      <c r="B3232" s="3" t="s">
        <v>9181</v>
      </c>
      <c r="C3232" s="3" t="s">
        <v>9182</v>
      </c>
      <c r="D3232" s="5">
        <v>20</v>
      </c>
      <c r="E3232" s="3" t="s">
        <v>265</v>
      </c>
      <c r="F3232" s="5">
        <v>3</v>
      </c>
      <c r="G3232" s="5">
        <v>78</v>
      </c>
      <c r="H3232" s="3" t="s">
        <v>7</v>
      </c>
      <c r="I3232" s="3" t="s">
        <v>6</v>
      </c>
      <c r="J3232" s="55"/>
      <c r="K3232" s="3"/>
      <c r="L3232" s="48">
        <v>0.2</v>
      </c>
      <c r="M3232" s="5">
        <v>36</v>
      </c>
      <c r="N3232" s="13"/>
      <c r="O3232" s="13"/>
      <c r="P3232" s="5">
        <v>10</v>
      </c>
      <c r="Q3232" s="3"/>
    </row>
    <row x14ac:dyDescent="0.25" r="3233" customHeight="1" ht="16.5">
      <c r="A3233" s="5">
        <v>15122</v>
      </c>
      <c r="B3233" s="3" t="s">
        <v>1130</v>
      </c>
      <c r="C3233" s="3" t="s">
        <v>1131</v>
      </c>
      <c r="D3233" s="5">
        <v>19</v>
      </c>
      <c r="E3233" s="3" t="s">
        <v>116</v>
      </c>
      <c r="F3233" s="5">
        <v>9</v>
      </c>
      <c r="G3233" s="5">
        <v>17</v>
      </c>
      <c r="H3233" s="3" t="s">
        <v>6</v>
      </c>
      <c r="I3233" s="3" t="s">
        <v>6</v>
      </c>
      <c r="J3233" s="5">
        <v>3</v>
      </c>
      <c r="K3233" s="3" t="s">
        <v>1132</v>
      </c>
      <c r="L3233" s="48">
        <v>2.7</v>
      </c>
      <c r="M3233" s="5">
        <v>48</v>
      </c>
      <c r="N3233" s="48">
        <v>1.56</v>
      </c>
      <c r="O3233" s="48">
        <v>18.9655172</v>
      </c>
      <c r="P3233" s="7"/>
      <c r="Q3233" s="3"/>
    </row>
    <row x14ac:dyDescent="0.25" r="3234" customHeight="1" ht="16.5">
      <c r="A3234" s="5">
        <v>15204</v>
      </c>
      <c r="B3234" s="3" t="s">
        <v>9183</v>
      </c>
      <c r="C3234" s="3" t="s">
        <v>9184</v>
      </c>
      <c r="D3234" s="5">
        <v>15</v>
      </c>
      <c r="E3234" s="3" t="s">
        <v>82</v>
      </c>
      <c r="F3234" s="5">
        <v>7</v>
      </c>
      <c r="G3234" s="5">
        <v>21</v>
      </c>
      <c r="H3234" s="3" t="s">
        <v>6</v>
      </c>
      <c r="I3234" s="3" t="s">
        <v>6</v>
      </c>
      <c r="J3234" s="5">
        <v>3</v>
      </c>
      <c r="K3234" s="3" t="s">
        <v>9185</v>
      </c>
      <c r="L3234" s="48">
        <v>2.7</v>
      </c>
      <c r="M3234" s="5">
        <v>42</v>
      </c>
      <c r="N3234" s="48">
        <v>2.842</v>
      </c>
      <c r="O3234" s="48">
        <v>37.4125874</v>
      </c>
      <c r="P3234" s="5">
        <v>32</v>
      </c>
      <c r="Q3234" s="3"/>
    </row>
    <row x14ac:dyDescent="0.25" r="3235" customHeight="1" ht="16.5">
      <c r="A3235" s="5">
        <v>15388</v>
      </c>
      <c r="B3235" s="3" t="s">
        <v>9186</v>
      </c>
      <c r="C3235" s="3" t="s">
        <v>9187</v>
      </c>
      <c r="D3235" s="5">
        <v>19</v>
      </c>
      <c r="E3235" s="3" t="s">
        <v>116</v>
      </c>
      <c r="F3235" s="5">
        <v>1</v>
      </c>
      <c r="G3235" s="5">
        <v>2</v>
      </c>
      <c r="H3235" s="3" t="s">
        <v>6</v>
      </c>
      <c r="I3235" s="3" t="s">
        <v>6</v>
      </c>
      <c r="J3235" s="55"/>
      <c r="K3235" s="3"/>
      <c r="L3235" s="48">
        <v>1.4</v>
      </c>
      <c r="M3235" s="5">
        <v>39</v>
      </c>
      <c r="N3235" s="48">
        <v>1.418</v>
      </c>
      <c r="O3235" s="48">
        <v>20.3488372</v>
      </c>
      <c r="P3235" s="5">
        <v>8</v>
      </c>
      <c r="Q3235" s="3"/>
    </row>
    <row x14ac:dyDescent="0.25" r="3236" customHeight="1" ht="16.5">
      <c r="A3236" s="5">
        <v>15529</v>
      </c>
      <c r="B3236" s="3" t="s">
        <v>9188</v>
      </c>
      <c r="C3236" s="3" t="s">
        <v>9189</v>
      </c>
      <c r="D3236" s="5">
        <v>16</v>
      </c>
      <c r="E3236" s="3" t="s">
        <v>55</v>
      </c>
      <c r="F3236" s="5">
        <v>6</v>
      </c>
      <c r="G3236" s="5">
        <v>6</v>
      </c>
      <c r="H3236" s="3" t="s">
        <v>6</v>
      </c>
      <c r="I3236" s="3" t="s">
        <v>6</v>
      </c>
      <c r="J3236" s="5">
        <v>1</v>
      </c>
      <c r="K3236" s="3" t="s">
        <v>9190</v>
      </c>
      <c r="L3236" s="48">
        <v>2.9</v>
      </c>
      <c r="M3236" s="5">
        <v>46</v>
      </c>
      <c r="N3236" s="48">
        <v>1.276</v>
      </c>
      <c r="O3236" s="48">
        <v>11.5196078</v>
      </c>
      <c r="P3236" s="5">
        <v>22</v>
      </c>
      <c r="Q3236" s="3"/>
    </row>
    <row x14ac:dyDescent="0.25" r="3237" customHeight="1" ht="16.5">
      <c r="A3237" s="5">
        <v>15609</v>
      </c>
      <c r="B3237" s="3" t="s">
        <v>9191</v>
      </c>
      <c r="C3237" s="3" t="s">
        <v>9192</v>
      </c>
      <c r="D3237" s="5">
        <v>19</v>
      </c>
      <c r="E3237" s="3" t="s">
        <v>116</v>
      </c>
      <c r="F3237" s="5">
        <v>1</v>
      </c>
      <c r="G3237" s="5">
        <v>5</v>
      </c>
      <c r="H3237" s="3" t="s">
        <v>6</v>
      </c>
      <c r="I3237" s="3" t="s">
        <v>6</v>
      </c>
      <c r="J3237" s="5">
        <v>2</v>
      </c>
      <c r="K3237" s="3" t="s">
        <v>9193</v>
      </c>
      <c r="L3237" s="48">
        <v>2.1</v>
      </c>
      <c r="M3237" s="5">
        <v>40</v>
      </c>
      <c r="N3237" s="48">
        <v>1.186</v>
      </c>
      <c r="O3237" s="48">
        <v>10.5769231</v>
      </c>
      <c r="P3237" s="5">
        <v>24</v>
      </c>
      <c r="Q3237" s="3"/>
    </row>
    <row x14ac:dyDescent="0.25" r="3238" customHeight="1" ht="16.5">
      <c r="A3238" s="5">
        <v>15666</v>
      </c>
      <c r="B3238" s="3" t="s">
        <v>1050</v>
      </c>
      <c r="C3238" s="3" t="s">
        <v>1051</v>
      </c>
      <c r="D3238" s="5">
        <v>15</v>
      </c>
      <c r="E3238" s="3" t="s">
        <v>82</v>
      </c>
      <c r="F3238" s="5">
        <v>6</v>
      </c>
      <c r="G3238" s="5">
        <v>15</v>
      </c>
      <c r="H3238" s="3" t="s">
        <v>5</v>
      </c>
      <c r="I3238" s="3" t="s">
        <v>6</v>
      </c>
      <c r="J3238" s="5">
        <v>2</v>
      </c>
      <c r="K3238" s="3" t="s">
        <v>1052</v>
      </c>
      <c r="L3238" s="48">
        <v>3.3</v>
      </c>
      <c r="M3238" s="5">
        <v>61</v>
      </c>
      <c r="N3238" s="48">
        <v>1.749</v>
      </c>
      <c r="O3238" s="5">
        <v>30</v>
      </c>
      <c r="P3238" s="5">
        <v>30</v>
      </c>
      <c r="Q3238" s="3"/>
    </row>
    <row x14ac:dyDescent="0.25" r="3239" customHeight="1" ht="16.5">
      <c r="A3239" s="5">
        <v>15749</v>
      </c>
      <c r="B3239" s="3" t="s">
        <v>9194</v>
      </c>
      <c r="C3239" s="3" t="s">
        <v>9195</v>
      </c>
      <c r="D3239" s="5">
        <v>25</v>
      </c>
      <c r="E3239" s="3" t="s">
        <v>1545</v>
      </c>
      <c r="F3239" s="5">
        <v>1</v>
      </c>
      <c r="G3239" s="5">
        <v>12</v>
      </c>
      <c r="H3239" s="3" t="s">
        <v>6</v>
      </c>
      <c r="I3239" s="3" t="s">
        <v>6</v>
      </c>
      <c r="J3239" s="5">
        <v>3</v>
      </c>
      <c r="K3239" s="3" t="s">
        <v>9196</v>
      </c>
      <c r="L3239" s="48">
        <v>1.5</v>
      </c>
      <c r="M3239" s="5">
        <v>40</v>
      </c>
      <c r="N3239" s="48">
        <v>0.756</v>
      </c>
      <c r="O3239" s="48">
        <v>14.7482014</v>
      </c>
      <c r="P3239" s="7"/>
      <c r="Q3239" s="3"/>
    </row>
    <row x14ac:dyDescent="0.25" r="3240" customHeight="1" ht="16.5">
      <c r="A3240" s="5">
        <v>15765</v>
      </c>
      <c r="B3240" s="3" t="s">
        <v>9197</v>
      </c>
      <c r="C3240" s="3" t="s">
        <v>9198</v>
      </c>
      <c r="D3240" s="5">
        <v>16</v>
      </c>
      <c r="E3240" s="3" t="s">
        <v>55</v>
      </c>
      <c r="F3240" s="5">
        <v>1</v>
      </c>
      <c r="G3240" s="5">
        <v>1</v>
      </c>
      <c r="H3240" s="3" t="s">
        <v>6</v>
      </c>
      <c r="I3240" s="3" t="s">
        <v>6</v>
      </c>
      <c r="J3240" s="5">
        <v>2</v>
      </c>
      <c r="K3240" s="3" t="s">
        <v>9199</v>
      </c>
      <c r="L3240" s="48">
        <v>2.8</v>
      </c>
      <c r="M3240" s="5">
        <v>49</v>
      </c>
      <c r="N3240" s="48">
        <v>1.722</v>
      </c>
      <c r="O3240" s="48">
        <v>19.0740741</v>
      </c>
      <c r="P3240" s="5">
        <v>30</v>
      </c>
      <c r="Q3240" s="3"/>
    </row>
    <row x14ac:dyDescent="0.25" r="3241" customHeight="1" ht="16.5">
      <c r="A3241" s="5">
        <v>15774</v>
      </c>
      <c r="B3241" s="3" t="s">
        <v>9200</v>
      </c>
      <c r="C3241" s="3" t="s">
        <v>9201</v>
      </c>
      <c r="D3241" s="5">
        <v>17</v>
      </c>
      <c r="E3241" s="3" t="s">
        <v>311</v>
      </c>
      <c r="F3241" s="5">
        <v>1</v>
      </c>
      <c r="G3241" s="5">
        <v>7</v>
      </c>
      <c r="H3241" s="3" t="s">
        <v>6</v>
      </c>
      <c r="I3241" s="3" t="s">
        <v>6</v>
      </c>
      <c r="J3241" s="5">
        <v>2</v>
      </c>
      <c r="K3241" s="3" t="s">
        <v>9202</v>
      </c>
      <c r="L3241" s="48">
        <v>2.2</v>
      </c>
      <c r="M3241" s="5">
        <v>48</v>
      </c>
      <c r="N3241" s="48">
        <v>1.392</v>
      </c>
      <c r="O3241" s="48">
        <v>18.902439</v>
      </c>
      <c r="P3241" s="5">
        <v>30</v>
      </c>
      <c r="Q3241" s="3"/>
    </row>
    <row x14ac:dyDescent="0.25" r="3242" customHeight="1" ht="16.5">
      <c r="A3242" s="5">
        <v>15816</v>
      </c>
      <c r="B3242" s="3" t="s">
        <v>1034</v>
      </c>
      <c r="C3242" s="3" t="s">
        <v>1035</v>
      </c>
      <c r="D3242" s="5">
        <v>48</v>
      </c>
      <c r="E3242" s="3" t="s">
        <v>68</v>
      </c>
      <c r="F3242" s="5">
        <v>2</v>
      </c>
      <c r="G3242" s="5">
        <v>2</v>
      </c>
      <c r="H3242" s="3" t="s">
        <v>6</v>
      </c>
      <c r="I3242" s="3" t="s">
        <v>6</v>
      </c>
      <c r="J3242" s="5">
        <v>2</v>
      </c>
      <c r="K3242" s="3" t="s">
        <v>1036</v>
      </c>
      <c r="L3242" s="48">
        <v>2.3</v>
      </c>
      <c r="M3242" s="5">
        <v>38</v>
      </c>
      <c r="N3242" s="48">
        <v>1.24</v>
      </c>
      <c r="O3242" s="48">
        <v>9.1397849</v>
      </c>
      <c r="P3242" s="5">
        <v>19</v>
      </c>
      <c r="Q3242" s="3"/>
    </row>
    <row x14ac:dyDescent="0.25" r="3243" customHeight="1" ht="16.5">
      <c r="A3243" s="5">
        <v>15840</v>
      </c>
      <c r="B3243" s="3" t="s">
        <v>1031</v>
      </c>
      <c r="C3243" s="3" t="s">
        <v>1032</v>
      </c>
      <c r="D3243" s="5">
        <v>15</v>
      </c>
      <c r="E3243" s="3" t="s">
        <v>82</v>
      </c>
      <c r="F3243" s="5">
        <v>6</v>
      </c>
      <c r="G3243" s="5">
        <v>6</v>
      </c>
      <c r="H3243" s="3" t="s">
        <v>4</v>
      </c>
      <c r="I3243" s="3" t="s">
        <v>6</v>
      </c>
      <c r="J3243" s="5">
        <v>2</v>
      </c>
      <c r="K3243" s="3" t="s">
        <v>1033</v>
      </c>
      <c r="L3243" s="48">
        <v>2.4</v>
      </c>
      <c r="M3243" s="5">
        <v>67</v>
      </c>
      <c r="N3243" s="48">
        <v>1.75</v>
      </c>
      <c r="O3243" s="48">
        <v>29.3548387</v>
      </c>
      <c r="P3243" s="5">
        <v>21</v>
      </c>
      <c r="Q3243" s="3"/>
    </row>
    <row x14ac:dyDescent="0.25" r="3244" customHeight="1" ht="16.5">
      <c r="A3244" s="5">
        <v>16030</v>
      </c>
      <c r="B3244" s="3" t="s">
        <v>9203</v>
      </c>
      <c r="C3244" s="3" t="s">
        <v>9204</v>
      </c>
      <c r="D3244" s="5">
        <v>15</v>
      </c>
      <c r="E3244" s="3" t="s">
        <v>82</v>
      </c>
      <c r="F3244" s="5">
        <v>2</v>
      </c>
      <c r="G3244" s="5">
        <v>6</v>
      </c>
      <c r="H3244" s="3" t="s">
        <v>6</v>
      </c>
      <c r="I3244" s="3" t="s">
        <v>6</v>
      </c>
      <c r="J3244" s="5">
        <v>3</v>
      </c>
      <c r="K3244" s="3" t="s">
        <v>9205</v>
      </c>
      <c r="L3244" s="5">
        <v>3</v>
      </c>
      <c r="M3244" s="5">
        <v>48</v>
      </c>
      <c r="N3244" s="48">
        <v>2.07</v>
      </c>
      <c r="O3244" s="48">
        <v>34.9358974</v>
      </c>
      <c r="P3244" s="5">
        <v>24</v>
      </c>
      <c r="Q3244" s="3"/>
    </row>
    <row x14ac:dyDescent="0.25" r="3245" customHeight="1" ht="16.5">
      <c r="A3245" s="5">
        <v>16164</v>
      </c>
      <c r="B3245" s="3" t="s">
        <v>9206</v>
      </c>
      <c r="C3245" s="3" t="s">
        <v>9207</v>
      </c>
      <c r="D3245" s="5">
        <v>16</v>
      </c>
      <c r="E3245" s="3" t="s">
        <v>55</v>
      </c>
      <c r="F3245" s="5">
        <v>6</v>
      </c>
      <c r="G3245" s="5">
        <v>6</v>
      </c>
      <c r="H3245" s="3" t="s">
        <v>5</v>
      </c>
      <c r="I3245" s="3" t="s">
        <v>6</v>
      </c>
      <c r="J3245" s="5">
        <v>3</v>
      </c>
      <c r="K3245" s="3" t="s">
        <v>9208</v>
      </c>
      <c r="L3245" s="48">
        <v>3.9</v>
      </c>
      <c r="M3245" s="5">
        <v>60</v>
      </c>
      <c r="N3245" s="48">
        <v>2.043</v>
      </c>
      <c r="O3245" s="48">
        <v>28.7037037</v>
      </c>
      <c r="P3245" s="5">
        <v>28</v>
      </c>
      <c r="Q3245" s="3"/>
    </row>
    <row x14ac:dyDescent="0.25" r="3246" customHeight="1" ht="16.5">
      <c r="A3246" s="5">
        <v>16696</v>
      </c>
      <c r="B3246" s="3" t="s">
        <v>9209</v>
      </c>
      <c r="C3246" s="3" t="s">
        <v>9210</v>
      </c>
      <c r="D3246" s="5">
        <v>6</v>
      </c>
      <c r="E3246" s="3" t="s">
        <v>56</v>
      </c>
      <c r="F3246" s="5">
        <v>2</v>
      </c>
      <c r="G3246" s="5">
        <v>4</v>
      </c>
      <c r="H3246" s="3" t="s">
        <v>6</v>
      </c>
      <c r="I3246" s="3" t="s">
        <v>6</v>
      </c>
      <c r="J3246" s="5">
        <v>3</v>
      </c>
      <c r="K3246" s="3" t="s">
        <v>9211</v>
      </c>
      <c r="L3246" s="48">
        <v>3.6</v>
      </c>
      <c r="M3246" s="5">
        <v>46</v>
      </c>
      <c r="N3246" s="48">
        <v>2.63</v>
      </c>
      <c r="O3246" s="48">
        <v>45.480226</v>
      </c>
      <c r="P3246" s="5">
        <v>22</v>
      </c>
      <c r="Q3246" s="3"/>
    </row>
    <row x14ac:dyDescent="0.25" r="3247" customHeight="1" ht="16.5">
      <c r="A3247" s="5">
        <v>16697</v>
      </c>
      <c r="B3247" s="3" t="s">
        <v>9212</v>
      </c>
      <c r="C3247" s="3" t="s">
        <v>9213</v>
      </c>
      <c r="D3247" s="5">
        <v>6</v>
      </c>
      <c r="E3247" s="3" t="s">
        <v>56</v>
      </c>
      <c r="F3247" s="5">
        <v>1</v>
      </c>
      <c r="G3247" s="5">
        <v>34</v>
      </c>
      <c r="H3247" s="3" t="s">
        <v>6</v>
      </c>
      <c r="I3247" s="3" t="s">
        <v>6</v>
      </c>
      <c r="J3247" s="5">
        <v>2</v>
      </c>
      <c r="K3247" s="3" t="s">
        <v>9214</v>
      </c>
      <c r="L3247" s="48">
        <v>3.7</v>
      </c>
      <c r="M3247" s="5">
        <v>44</v>
      </c>
      <c r="N3247" s="48">
        <v>2.52</v>
      </c>
      <c r="O3247" s="48">
        <v>35.1851852</v>
      </c>
      <c r="P3247" s="5">
        <v>27</v>
      </c>
      <c r="Q3247" s="3"/>
    </row>
    <row x14ac:dyDescent="0.25" r="3248" customHeight="1" ht="16.5">
      <c r="A3248" s="5">
        <v>16718</v>
      </c>
      <c r="B3248" s="3" t="s">
        <v>9215</v>
      </c>
      <c r="C3248" s="3" t="s">
        <v>9216</v>
      </c>
      <c r="D3248" s="5">
        <v>15</v>
      </c>
      <c r="E3248" s="3" t="s">
        <v>82</v>
      </c>
      <c r="F3248" s="5">
        <v>4</v>
      </c>
      <c r="G3248" s="5">
        <v>17</v>
      </c>
      <c r="H3248" s="3" t="s">
        <v>5</v>
      </c>
      <c r="I3248" s="3" t="s">
        <v>6</v>
      </c>
      <c r="J3248" s="55"/>
      <c r="K3248" s="3"/>
      <c r="L3248" s="48">
        <v>4.1</v>
      </c>
      <c r="M3248" s="5">
        <v>54</v>
      </c>
      <c r="N3248" s="48">
        <v>1.76</v>
      </c>
      <c r="O3248" s="48">
        <v>25.1412429</v>
      </c>
      <c r="P3248" s="5">
        <v>25</v>
      </c>
      <c r="Q3248" s="3"/>
    </row>
    <row x14ac:dyDescent="0.25" r="3249" customHeight="1" ht="16.5">
      <c r="A3249" s="5">
        <v>16849</v>
      </c>
      <c r="B3249" s="3" t="s">
        <v>9217</v>
      </c>
      <c r="C3249" s="3" t="s">
        <v>9218</v>
      </c>
      <c r="D3249" s="5">
        <v>37</v>
      </c>
      <c r="E3249" s="3" t="s">
        <v>446</v>
      </c>
      <c r="F3249" s="5">
        <v>1</v>
      </c>
      <c r="G3249" s="5">
        <v>27</v>
      </c>
      <c r="H3249" s="3" t="s">
        <v>5</v>
      </c>
      <c r="I3249" s="3" t="s">
        <v>6</v>
      </c>
      <c r="J3249" s="5">
        <v>2</v>
      </c>
      <c r="K3249" s="3" t="s">
        <v>9219</v>
      </c>
      <c r="L3249" s="13"/>
      <c r="M3249" s="7"/>
      <c r="N3249" s="13"/>
      <c r="O3249" s="13"/>
      <c r="P3249" s="5">
        <v>6</v>
      </c>
      <c r="Q3249" s="3"/>
    </row>
    <row x14ac:dyDescent="0.25" r="3250" customHeight="1" ht="16.5">
      <c r="A3250" s="5">
        <v>16989</v>
      </c>
      <c r="B3250" s="3" t="s">
        <v>9220</v>
      </c>
      <c r="C3250" s="3" t="s">
        <v>9221</v>
      </c>
      <c r="D3250" s="5">
        <v>17</v>
      </c>
      <c r="E3250" s="3" t="s">
        <v>311</v>
      </c>
      <c r="F3250" s="5">
        <v>19</v>
      </c>
      <c r="G3250" s="5">
        <v>116</v>
      </c>
      <c r="H3250" s="3" t="s">
        <v>7</v>
      </c>
      <c r="I3250" s="3" t="s">
        <v>6</v>
      </c>
      <c r="J3250" s="55"/>
      <c r="K3250" s="3"/>
      <c r="L3250" s="48">
        <v>0.9</v>
      </c>
      <c r="M3250" s="5">
        <v>37</v>
      </c>
      <c r="N3250" s="48">
        <v>0.57</v>
      </c>
      <c r="O3250" s="48">
        <v>4.2682927</v>
      </c>
      <c r="P3250" s="5">
        <v>15</v>
      </c>
      <c r="Q3250" s="3"/>
    </row>
    <row x14ac:dyDescent="0.25" r="3251" customHeight="1" ht="16.5">
      <c r="A3251" s="5">
        <v>17008</v>
      </c>
      <c r="B3251" s="3" t="s">
        <v>769</v>
      </c>
      <c r="C3251" s="3" t="s">
        <v>770</v>
      </c>
      <c r="D3251" s="5">
        <v>15</v>
      </c>
      <c r="E3251" s="3" t="s">
        <v>82</v>
      </c>
      <c r="F3251" s="5">
        <v>179</v>
      </c>
      <c r="G3251" s="5">
        <v>173</v>
      </c>
      <c r="H3251" s="3" t="s">
        <v>5</v>
      </c>
      <c r="I3251" s="3" t="s">
        <v>6</v>
      </c>
      <c r="J3251" s="5">
        <v>2</v>
      </c>
      <c r="K3251" s="3" t="s">
        <v>771</v>
      </c>
      <c r="L3251" s="48">
        <v>3.2</v>
      </c>
      <c r="M3251" s="5">
        <v>53</v>
      </c>
      <c r="N3251" s="48">
        <v>1.971</v>
      </c>
      <c r="O3251" s="48">
        <v>22.0430108</v>
      </c>
      <c r="P3251" s="5">
        <v>30</v>
      </c>
      <c r="Q3251" s="3"/>
    </row>
    <row x14ac:dyDescent="0.25" r="3252" customHeight="1" ht="16.5">
      <c r="A3252" s="5">
        <v>17111</v>
      </c>
      <c r="B3252" s="3" t="s">
        <v>9222</v>
      </c>
      <c r="C3252" s="3" t="s">
        <v>9223</v>
      </c>
      <c r="D3252" s="5">
        <v>22</v>
      </c>
      <c r="E3252" s="3" t="s">
        <v>75</v>
      </c>
      <c r="F3252" s="5">
        <v>25</v>
      </c>
      <c r="G3252" s="5">
        <v>211</v>
      </c>
      <c r="H3252" s="3" t="s">
        <v>4</v>
      </c>
      <c r="I3252" s="3" t="s">
        <v>6</v>
      </c>
      <c r="J3252" s="55"/>
      <c r="K3252" s="3"/>
      <c r="L3252" s="13"/>
      <c r="M3252" s="7"/>
      <c r="N3252" s="13"/>
      <c r="O3252" s="13"/>
      <c r="P3252" s="5">
        <v>21</v>
      </c>
      <c r="Q3252" s="3"/>
    </row>
    <row x14ac:dyDescent="0.25" r="3253" customHeight="1" ht="16.5">
      <c r="A3253" s="5">
        <v>17121</v>
      </c>
      <c r="B3253" s="3" t="s">
        <v>9224</v>
      </c>
      <c r="C3253" s="3" t="s">
        <v>9225</v>
      </c>
      <c r="D3253" s="5">
        <v>45</v>
      </c>
      <c r="E3253" s="3" t="s">
        <v>324</v>
      </c>
      <c r="F3253" s="5">
        <v>1</v>
      </c>
      <c r="G3253" s="5">
        <v>82</v>
      </c>
      <c r="H3253" s="3" t="s">
        <v>6</v>
      </c>
      <c r="I3253" s="3" t="s">
        <v>6</v>
      </c>
      <c r="J3253" s="55"/>
      <c r="K3253" s="3"/>
      <c r="L3253" s="13"/>
      <c r="M3253" s="7"/>
      <c r="N3253" s="13"/>
      <c r="O3253" s="13"/>
      <c r="P3253" s="5">
        <v>4</v>
      </c>
      <c r="Q3253" s="3"/>
    </row>
    <row x14ac:dyDescent="0.25" r="3254" customHeight="1" ht="16.5">
      <c r="A3254" s="5">
        <v>17170</v>
      </c>
      <c r="B3254" s="3" t="s">
        <v>9226</v>
      </c>
      <c r="C3254" s="3" t="s">
        <v>9227</v>
      </c>
      <c r="D3254" s="5">
        <v>20</v>
      </c>
      <c r="E3254" s="3" t="s">
        <v>265</v>
      </c>
      <c r="F3254" s="5">
        <v>21</v>
      </c>
      <c r="G3254" s="5">
        <v>526</v>
      </c>
      <c r="H3254" s="3" t="s">
        <v>3</v>
      </c>
      <c r="I3254" s="3" t="s">
        <v>6</v>
      </c>
      <c r="J3254" s="55"/>
      <c r="K3254" s="3"/>
      <c r="L3254" s="13"/>
      <c r="M3254" s="7"/>
      <c r="N3254" s="13"/>
      <c r="O3254" s="13"/>
      <c r="P3254" s="5">
        <v>29</v>
      </c>
      <c r="Q3254" s="3"/>
    </row>
    <row x14ac:dyDescent="0.25" r="3255" customHeight="1" ht="16.5">
      <c r="A3255" s="5">
        <v>17211</v>
      </c>
      <c r="B3255" s="3" t="s">
        <v>9228</v>
      </c>
      <c r="C3255" s="3" t="s">
        <v>9229</v>
      </c>
      <c r="D3255" s="5">
        <v>20</v>
      </c>
      <c r="E3255" s="3" t="s">
        <v>265</v>
      </c>
      <c r="F3255" s="5">
        <v>7</v>
      </c>
      <c r="G3255" s="5">
        <v>10</v>
      </c>
      <c r="H3255" s="3" t="s">
        <v>6</v>
      </c>
      <c r="I3255" s="3" t="s">
        <v>6</v>
      </c>
      <c r="J3255" s="5">
        <v>3</v>
      </c>
      <c r="K3255" s="3" t="s">
        <v>9230</v>
      </c>
      <c r="L3255" s="13"/>
      <c r="M3255" s="7"/>
      <c r="N3255" s="13"/>
      <c r="O3255" s="13"/>
      <c r="P3255" s="5">
        <v>8</v>
      </c>
      <c r="Q3255" s="3"/>
    </row>
    <row x14ac:dyDescent="0.25" r="3256" customHeight="1" ht="16.5">
      <c r="A3256" s="5">
        <v>17242</v>
      </c>
      <c r="B3256" s="3" t="s">
        <v>9231</v>
      </c>
      <c r="C3256" s="3" t="s">
        <v>9232</v>
      </c>
      <c r="D3256" s="5">
        <v>20</v>
      </c>
      <c r="E3256" s="3" t="s">
        <v>265</v>
      </c>
      <c r="F3256" s="5">
        <v>8</v>
      </c>
      <c r="G3256" s="5">
        <v>436</v>
      </c>
      <c r="H3256" s="3" t="s">
        <v>6</v>
      </c>
      <c r="I3256" s="3" t="s">
        <v>6</v>
      </c>
      <c r="J3256" s="55"/>
      <c r="K3256" s="3"/>
      <c r="L3256" s="13"/>
      <c r="M3256" s="7"/>
      <c r="N3256" s="13"/>
      <c r="O3256" s="13"/>
      <c r="P3256" s="5">
        <v>8</v>
      </c>
      <c r="Q3256" s="3"/>
    </row>
    <row x14ac:dyDescent="0.25" r="3257" customHeight="1" ht="16.5">
      <c r="A3257" s="5">
        <v>17373</v>
      </c>
      <c r="B3257" s="3" t="s">
        <v>9233</v>
      </c>
      <c r="C3257" s="3" t="s">
        <v>9234</v>
      </c>
      <c r="D3257" s="5">
        <v>21</v>
      </c>
      <c r="E3257" s="3" t="s">
        <v>60</v>
      </c>
      <c r="F3257" s="5">
        <v>14</v>
      </c>
      <c r="G3257" s="5">
        <v>307</v>
      </c>
      <c r="H3257" s="3" t="s">
        <v>8</v>
      </c>
      <c r="I3257" s="3" t="s">
        <v>6</v>
      </c>
      <c r="J3257" s="55"/>
      <c r="K3257" s="3"/>
      <c r="L3257" s="48">
        <v>0.8</v>
      </c>
      <c r="M3257" s="5">
        <v>13</v>
      </c>
      <c r="N3257" s="13"/>
      <c r="O3257" s="13"/>
      <c r="P3257" s="5">
        <v>15</v>
      </c>
      <c r="Q3257" s="3"/>
    </row>
    <row x14ac:dyDescent="0.25" r="3258" customHeight="1" ht="16.5">
      <c r="A3258" s="5">
        <v>17463</v>
      </c>
      <c r="B3258" s="3" t="s">
        <v>1658</v>
      </c>
      <c r="C3258" s="3" t="s">
        <v>1659</v>
      </c>
      <c r="D3258" s="5">
        <v>17</v>
      </c>
      <c r="E3258" s="3" t="s">
        <v>311</v>
      </c>
      <c r="F3258" s="5">
        <v>3</v>
      </c>
      <c r="G3258" s="5">
        <v>5</v>
      </c>
      <c r="H3258" s="3" t="s">
        <v>6</v>
      </c>
      <c r="I3258" s="3" t="s">
        <v>6</v>
      </c>
      <c r="J3258" s="5">
        <v>2</v>
      </c>
      <c r="K3258" s="3" t="s">
        <v>1660</v>
      </c>
      <c r="L3258" s="48">
        <v>1.6</v>
      </c>
      <c r="M3258" s="5">
        <v>44</v>
      </c>
      <c r="N3258" s="48">
        <v>1.08</v>
      </c>
      <c r="O3258" s="48">
        <v>17.8571429</v>
      </c>
      <c r="P3258" s="5">
        <v>14</v>
      </c>
      <c r="Q3258" s="3"/>
    </row>
    <row x14ac:dyDescent="0.25" r="3259" customHeight="1" ht="16.5">
      <c r="A3259" s="5">
        <v>17770</v>
      </c>
      <c r="B3259" s="3" t="s">
        <v>9235</v>
      </c>
      <c r="C3259" s="3" t="s">
        <v>9236</v>
      </c>
      <c r="D3259" s="5">
        <v>15</v>
      </c>
      <c r="E3259" s="3" t="s">
        <v>82</v>
      </c>
      <c r="F3259" s="5">
        <v>1</v>
      </c>
      <c r="G3259" s="5">
        <v>5</v>
      </c>
      <c r="H3259" s="3" t="s">
        <v>6</v>
      </c>
      <c r="I3259" s="3" t="s">
        <v>6</v>
      </c>
      <c r="J3259" s="55"/>
      <c r="K3259" s="3"/>
      <c r="L3259" s="48">
        <v>2.7</v>
      </c>
      <c r="M3259" s="5">
        <v>44</v>
      </c>
      <c r="N3259" s="48">
        <v>1.677</v>
      </c>
      <c r="O3259" s="48">
        <v>48.1818182</v>
      </c>
      <c r="P3259" s="5">
        <v>35</v>
      </c>
      <c r="Q3259" s="3"/>
    </row>
    <row x14ac:dyDescent="0.25" r="3260" customHeight="1" ht="16.5">
      <c r="A3260" s="5">
        <v>17796</v>
      </c>
      <c r="B3260" s="3" t="s">
        <v>9237</v>
      </c>
      <c r="C3260" s="3" t="s">
        <v>9238</v>
      </c>
      <c r="D3260" s="5">
        <v>16</v>
      </c>
      <c r="E3260" s="3" t="s">
        <v>55</v>
      </c>
      <c r="F3260" s="5">
        <v>1</v>
      </c>
      <c r="G3260" s="5">
        <v>1</v>
      </c>
      <c r="H3260" s="3" t="s">
        <v>6</v>
      </c>
      <c r="I3260" s="3" t="s">
        <v>6</v>
      </c>
      <c r="J3260" s="55"/>
      <c r="K3260" s="3"/>
      <c r="L3260" s="48">
        <v>2.2</v>
      </c>
      <c r="M3260" s="5">
        <v>48</v>
      </c>
      <c r="N3260" s="48">
        <v>1.392</v>
      </c>
      <c r="O3260" s="48">
        <v>18.902439</v>
      </c>
      <c r="P3260" s="5">
        <v>34</v>
      </c>
      <c r="Q3260" s="3"/>
    </row>
    <row x14ac:dyDescent="0.25" r="3261" customHeight="1" ht="16.5">
      <c r="A3261" s="5">
        <v>18080</v>
      </c>
      <c r="B3261" s="3" t="s">
        <v>569</v>
      </c>
      <c r="C3261" s="3" t="s">
        <v>570</v>
      </c>
      <c r="D3261" s="5">
        <v>20</v>
      </c>
      <c r="E3261" s="3" t="s">
        <v>265</v>
      </c>
      <c r="F3261" s="5">
        <v>3</v>
      </c>
      <c r="G3261" s="5">
        <v>1</v>
      </c>
      <c r="H3261" s="3" t="s">
        <v>6</v>
      </c>
      <c r="I3261" s="3" t="s">
        <v>6</v>
      </c>
      <c r="J3261" s="5">
        <v>3</v>
      </c>
      <c r="K3261" s="3" t="s">
        <v>571</v>
      </c>
      <c r="L3261" s="48">
        <v>1.4</v>
      </c>
      <c r="M3261" s="5">
        <v>41</v>
      </c>
      <c r="N3261" s="48">
        <v>0.723</v>
      </c>
      <c r="O3261" s="48">
        <v>4.1666667</v>
      </c>
      <c r="P3261" s="5">
        <v>17</v>
      </c>
      <c r="Q3261" s="3"/>
    </row>
    <row x14ac:dyDescent="0.25" r="3262" customHeight="1" ht="16.5">
      <c r="A3262" s="5">
        <v>18326</v>
      </c>
      <c r="B3262" s="3" t="s">
        <v>9239</v>
      </c>
      <c r="C3262" s="3" t="s">
        <v>9240</v>
      </c>
      <c r="D3262" s="5">
        <v>15</v>
      </c>
      <c r="E3262" s="3" t="s">
        <v>82</v>
      </c>
      <c r="F3262" s="5">
        <v>1</v>
      </c>
      <c r="G3262" s="5">
        <v>12</v>
      </c>
      <c r="H3262" s="3" t="s">
        <v>5</v>
      </c>
      <c r="I3262" s="3" t="s">
        <v>6</v>
      </c>
      <c r="J3262" s="55"/>
      <c r="K3262" s="3"/>
      <c r="L3262" s="48">
        <v>2.3</v>
      </c>
      <c r="M3262" s="5">
        <v>59</v>
      </c>
      <c r="N3262" s="48">
        <v>1.695</v>
      </c>
      <c r="O3262" s="48">
        <v>23.4375</v>
      </c>
      <c r="P3262" s="5">
        <v>31</v>
      </c>
      <c r="Q3262" s="3"/>
    </row>
    <row x14ac:dyDescent="0.25" r="3263" customHeight="1" ht="16.5">
      <c r="A3263" s="5">
        <v>18331</v>
      </c>
      <c r="B3263" s="3" t="s">
        <v>9241</v>
      </c>
      <c r="C3263" s="3" t="s">
        <v>9242</v>
      </c>
      <c r="D3263" s="5">
        <v>15</v>
      </c>
      <c r="E3263" s="3" t="s">
        <v>82</v>
      </c>
      <c r="F3263" s="5">
        <v>1</v>
      </c>
      <c r="G3263" s="5">
        <v>13</v>
      </c>
      <c r="H3263" s="3" t="s">
        <v>5</v>
      </c>
      <c r="I3263" s="3" t="s">
        <v>6</v>
      </c>
      <c r="J3263" s="55"/>
      <c r="K3263" s="3"/>
      <c r="L3263" s="48">
        <v>3.6</v>
      </c>
      <c r="M3263" s="5">
        <v>55</v>
      </c>
      <c r="N3263" s="48">
        <v>2.489</v>
      </c>
      <c r="O3263" s="48">
        <v>27.8409091</v>
      </c>
      <c r="P3263" s="5">
        <v>37</v>
      </c>
      <c r="Q3263" s="3"/>
    </row>
    <row x14ac:dyDescent="0.25" r="3264" customHeight="1" ht="16.5">
      <c r="A3264" s="5">
        <v>18337</v>
      </c>
      <c r="B3264" s="3" t="s">
        <v>9243</v>
      </c>
      <c r="C3264" s="3" t="s">
        <v>9244</v>
      </c>
      <c r="D3264" s="5">
        <v>15</v>
      </c>
      <c r="E3264" s="3" t="s">
        <v>82</v>
      </c>
      <c r="F3264" s="5">
        <v>14</v>
      </c>
      <c r="G3264" s="5">
        <v>63</v>
      </c>
      <c r="H3264" s="3" t="s">
        <v>6</v>
      </c>
      <c r="I3264" s="3" t="s">
        <v>6</v>
      </c>
      <c r="J3264" s="55"/>
      <c r="K3264" s="3"/>
      <c r="L3264" s="48">
        <v>2.8</v>
      </c>
      <c r="M3264" s="5">
        <v>48</v>
      </c>
      <c r="N3264" s="48">
        <v>1.913</v>
      </c>
      <c r="O3264" s="48">
        <v>40.5882353</v>
      </c>
      <c r="P3264" s="5">
        <v>39</v>
      </c>
      <c r="Q3264" s="3"/>
    </row>
    <row x14ac:dyDescent="0.25" r="3265" customHeight="1" ht="16.5">
      <c r="A3265" s="5">
        <v>18416</v>
      </c>
      <c r="B3265" s="3" t="s">
        <v>9245</v>
      </c>
      <c r="C3265" s="3" t="s">
        <v>9246</v>
      </c>
      <c r="D3265" s="5">
        <v>15</v>
      </c>
      <c r="E3265" s="3" t="s">
        <v>82</v>
      </c>
      <c r="F3265" s="5">
        <v>6</v>
      </c>
      <c r="G3265" s="5">
        <v>9</v>
      </c>
      <c r="H3265" s="3" t="s">
        <v>6</v>
      </c>
      <c r="I3265" s="3" t="s">
        <v>6</v>
      </c>
      <c r="J3265" s="55"/>
      <c r="K3265" s="3"/>
      <c r="L3265" s="48">
        <v>2.7</v>
      </c>
      <c r="M3265" s="5">
        <v>40</v>
      </c>
      <c r="N3265" s="48">
        <v>1.994</v>
      </c>
      <c r="O3265" s="48">
        <v>19.2307692</v>
      </c>
      <c r="P3265" s="5">
        <v>29</v>
      </c>
      <c r="Q3265" s="3"/>
    </row>
    <row x14ac:dyDescent="0.25" r="3266" customHeight="1" ht="16.5">
      <c r="A3266" s="5">
        <v>18443</v>
      </c>
      <c r="B3266" s="3" t="s">
        <v>9247</v>
      </c>
      <c r="C3266" s="3" t="s">
        <v>9248</v>
      </c>
      <c r="D3266" s="5">
        <v>15</v>
      </c>
      <c r="E3266" s="3" t="s">
        <v>82</v>
      </c>
      <c r="F3266" s="5">
        <v>8</v>
      </c>
      <c r="G3266" s="5">
        <v>35</v>
      </c>
      <c r="H3266" s="3" t="s">
        <v>6</v>
      </c>
      <c r="I3266" s="3" t="s">
        <v>6</v>
      </c>
      <c r="J3266" s="55"/>
      <c r="K3266" s="3"/>
      <c r="L3266" s="48">
        <v>2.4</v>
      </c>
      <c r="M3266" s="5">
        <v>39</v>
      </c>
      <c r="N3266" s="48">
        <v>1.285</v>
      </c>
      <c r="O3266" s="48">
        <v>15.1315789</v>
      </c>
      <c r="P3266" s="5">
        <v>24</v>
      </c>
      <c r="Q3266" s="3"/>
    </row>
    <row x14ac:dyDescent="0.25" r="3267" customHeight="1" ht="16.5">
      <c r="A3267" s="5">
        <v>18449</v>
      </c>
      <c r="B3267" s="3" t="s">
        <v>9249</v>
      </c>
      <c r="C3267" s="3" t="s">
        <v>9250</v>
      </c>
      <c r="D3267" s="5">
        <v>15</v>
      </c>
      <c r="E3267" s="3" t="s">
        <v>82</v>
      </c>
      <c r="F3267" s="5">
        <v>7</v>
      </c>
      <c r="G3267" s="5">
        <v>22</v>
      </c>
      <c r="H3267" s="3" t="s">
        <v>6</v>
      </c>
      <c r="I3267" s="3" t="s">
        <v>6</v>
      </c>
      <c r="J3267" s="5">
        <v>2</v>
      </c>
      <c r="K3267" s="3" t="s">
        <v>9251</v>
      </c>
      <c r="L3267" s="5">
        <v>2</v>
      </c>
      <c r="M3267" s="5">
        <v>46</v>
      </c>
      <c r="N3267" s="48">
        <v>1.621</v>
      </c>
      <c r="O3267" s="48">
        <v>34.5588235</v>
      </c>
      <c r="P3267" s="5">
        <v>25</v>
      </c>
      <c r="Q3267" s="3"/>
    </row>
    <row x14ac:dyDescent="0.25" r="3268" customHeight="1" ht="16.5">
      <c r="A3268" s="5">
        <v>18516</v>
      </c>
      <c r="B3268" s="3" t="s">
        <v>9252</v>
      </c>
      <c r="C3268" s="3" t="s">
        <v>9253</v>
      </c>
      <c r="D3268" s="5">
        <v>16</v>
      </c>
      <c r="E3268" s="3" t="s">
        <v>55</v>
      </c>
      <c r="F3268" s="5">
        <v>8</v>
      </c>
      <c r="G3268" s="5">
        <v>8</v>
      </c>
      <c r="H3268" s="3" t="s">
        <v>6</v>
      </c>
      <c r="I3268" s="3" t="s">
        <v>6</v>
      </c>
      <c r="J3268" s="55"/>
      <c r="K3268" s="3"/>
      <c r="L3268" s="48">
        <v>2.7</v>
      </c>
      <c r="M3268" s="5">
        <v>44</v>
      </c>
      <c r="N3268" s="13"/>
      <c r="O3268" s="13"/>
      <c r="P3268" s="5">
        <v>25</v>
      </c>
      <c r="Q3268" s="3"/>
    </row>
    <row x14ac:dyDescent="0.25" r="3269" customHeight="1" ht="16.5">
      <c r="A3269" s="5">
        <v>18614</v>
      </c>
      <c r="B3269" s="3" t="s">
        <v>9254</v>
      </c>
      <c r="C3269" s="3" t="s">
        <v>9255</v>
      </c>
      <c r="D3269" s="5">
        <v>16</v>
      </c>
      <c r="E3269" s="3" t="s">
        <v>55</v>
      </c>
      <c r="F3269" s="5">
        <v>2</v>
      </c>
      <c r="G3269" s="5">
        <v>2</v>
      </c>
      <c r="H3269" s="3" t="s">
        <v>4</v>
      </c>
      <c r="I3269" s="3" t="s">
        <v>6</v>
      </c>
      <c r="J3269" s="55"/>
      <c r="K3269" s="3"/>
      <c r="L3269" s="48">
        <v>5.7</v>
      </c>
      <c r="M3269" s="5">
        <v>66</v>
      </c>
      <c r="N3269" s="13"/>
      <c r="O3269" s="13"/>
      <c r="P3269" s="7"/>
      <c r="Q3269" s="3"/>
    </row>
    <row x14ac:dyDescent="0.25" r="3270" customHeight="1" ht="16.5">
      <c r="A3270" s="5">
        <v>18770</v>
      </c>
      <c r="B3270" s="3" t="s">
        <v>9256</v>
      </c>
      <c r="C3270" s="3" t="s">
        <v>9257</v>
      </c>
      <c r="D3270" s="5">
        <v>15</v>
      </c>
      <c r="E3270" s="3" t="s">
        <v>82</v>
      </c>
      <c r="F3270" s="5">
        <v>3</v>
      </c>
      <c r="G3270" s="5">
        <v>13</v>
      </c>
      <c r="H3270" s="3" t="s">
        <v>6</v>
      </c>
      <c r="I3270" s="3" t="s">
        <v>6</v>
      </c>
      <c r="J3270" s="55"/>
      <c r="K3270" s="3"/>
      <c r="L3270" s="48">
        <v>3.3</v>
      </c>
      <c r="M3270" s="5">
        <v>43</v>
      </c>
      <c r="N3270" s="48">
        <v>2.66</v>
      </c>
      <c r="O3270" s="48">
        <v>34.6311475</v>
      </c>
      <c r="P3270" s="5">
        <v>35</v>
      </c>
      <c r="Q3270" s="3"/>
    </row>
    <row x14ac:dyDescent="0.25" r="3271" customHeight="1" ht="16.5">
      <c r="A3271" s="5">
        <v>18848</v>
      </c>
      <c r="B3271" s="3" t="s">
        <v>9258</v>
      </c>
      <c r="C3271" s="3" t="s">
        <v>9259</v>
      </c>
      <c r="D3271" s="5">
        <v>15</v>
      </c>
      <c r="E3271" s="3" t="s">
        <v>82</v>
      </c>
      <c r="F3271" s="5">
        <v>1</v>
      </c>
      <c r="G3271" s="5">
        <v>7</v>
      </c>
      <c r="H3271" s="3" t="s">
        <v>6</v>
      </c>
      <c r="I3271" s="3" t="s">
        <v>6</v>
      </c>
      <c r="J3271" s="55"/>
      <c r="K3271" s="3"/>
      <c r="L3271" s="48">
        <v>3.1</v>
      </c>
      <c r="M3271" s="5">
        <v>47</v>
      </c>
      <c r="N3271" s="48">
        <v>2.428</v>
      </c>
      <c r="O3271" s="48">
        <v>26.7045455</v>
      </c>
      <c r="P3271" s="5">
        <v>23</v>
      </c>
      <c r="Q3271" s="3"/>
    </row>
    <row x14ac:dyDescent="0.25" r="3272" customHeight="1" ht="16.5">
      <c r="A3272" s="5">
        <v>18978</v>
      </c>
      <c r="B3272" s="3" t="s">
        <v>9260</v>
      </c>
      <c r="C3272" s="3" t="s">
        <v>9261</v>
      </c>
      <c r="D3272" s="5">
        <v>37</v>
      </c>
      <c r="E3272" s="3" t="s">
        <v>446</v>
      </c>
      <c r="F3272" s="5">
        <v>2</v>
      </c>
      <c r="G3272" s="5">
        <v>53</v>
      </c>
      <c r="H3272" s="3" t="s">
        <v>4</v>
      </c>
      <c r="I3272" s="3" t="s">
        <v>6</v>
      </c>
      <c r="J3272" s="55"/>
      <c r="K3272" s="3"/>
      <c r="L3272" s="13"/>
      <c r="M3272" s="7"/>
      <c r="N3272" s="13"/>
      <c r="O3272" s="13"/>
      <c r="P3272" s="5">
        <v>8</v>
      </c>
      <c r="Q3272" s="3"/>
    </row>
    <row x14ac:dyDescent="0.25" r="3273" customHeight="1" ht="16.5">
      <c r="A3273" s="5">
        <v>19005</v>
      </c>
      <c r="B3273" s="3" t="s">
        <v>9262</v>
      </c>
      <c r="C3273" s="3" t="s">
        <v>9263</v>
      </c>
      <c r="D3273" s="5">
        <v>21</v>
      </c>
      <c r="E3273" s="3" t="s">
        <v>60</v>
      </c>
      <c r="F3273" s="5">
        <v>19</v>
      </c>
      <c r="G3273" s="5">
        <v>200</v>
      </c>
      <c r="H3273" s="3" t="s">
        <v>5</v>
      </c>
      <c r="I3273" s="3" t="s">
        <v>6</v>
      </c>
      <c r="J3273" s="5">
        <v>2</v>
      </c>
      <c r="K3273" s="3" t="s">
        <v>9264</v>
      </c>
      <c r="L3273" s="13"/>
      <c r="M3273" s="7"/>
      <c r="N3273" s="13"/>
      <c r="O3273" s="13"/>
      <c r="P3273" s="5">
        <v>16</v>
      </c>
      <c r="Q3273" s="3"/>
    </row>
    <row x14ac:dyDescent="0.25" r="3274" customHeight="1" ht="16.5">
      <c r="A3274" s="5">
        <v>19008</v>
      </c>
      <c r="B3274" s="3" t="s">
        <v>9265</v>
      </c>
      <c r="C3274" s="3" t="s">
        <v>9266</v>
      </c>
      <c r="D3274" s="5">
        <v>40</v>
      </c>
      <c r="E3274" s="3" t="s">
        <v>4681</v>
      </c>
      <c r="F3274" s="5">
        <v>2</v>
      </c>
      <c r="G3274" s="5">
        <v>24</v>
      </c>
      <c r="H3274" s="3" t="s">
        <v>6</v>
      </c>
      <c r="I3274" s="3" t="s">
        <v>6</v>
      </c>
      <c r="J3274" s="55"/>
      <c r="K3274" s="3"/>
      <c r="L3274" s="13"/>
      <c r="M3274" s="7"/>
      <c r="N3274" s="13"/>
      <c r="O3274" s="13"/>
      <c r="P3274" s="5">
        <v>3</v>
      </c>
      <c r="Q3274" s="3"/>
    </row>
    <row x14ac:dyDescent="0.25" r="3275" customHeight="1" ht="16.5">
      <c r="A3275" s="5">
        <v>19018</v>
      </c>
      <c r="B3275" s="3" t="s">
        <v>9267</v>
      </c>
      <c r="C3275" s="3" t="s">
        <v>9268</v>
      </c>
      <c r="D3275" s="5">
        <v>45</v>
      </c>
      <c r="E3275" s="3" t="s">
        <v>324</v>
      </c>
      <c r="F3275" s="5">
        <v>7</v>
      </c>
      <c r="G3275" s="5">
        <v>155</v>
      </c>
      <c r="H3275" s="3" t="s">
        <v>6</v>
      </c>
      <c r="I3275" s="3" t="s">
        <v>6</v>
      </c>
      <c r="J3275" s="5">
        <v>2</v>
      </c>
      <c r="K3275" s="3" t="s">
        <v>9269</v>
      </c>
      <c r="L3275" s="13"/>
      <c r="M3275" s="7"/>
      <c r="N3275" s="13"/>
      <c r="O3275" s="13"/>
      <c r="P3275" s="5">
        <v>12</v>
      </c>
      <c r="Q3275" s="3"/>
    </row>
    <row x14ac:dyDescent="0.25" r="3276" customHeight="1" ht="16.5">
      <c r="A3276" s="5">
        <v>19070</v>
      </c>
      <c r="B3276" s="3" t="s">
        <v>9270</v>
      </c>
      <c r="C3276" s="3" t="s">
        <v>9271</v>
      </c>
      <c r="D3276" s="5">
        <v>16</v>
      </c>
      <c r="E3276" s="3" t="s">
        <v>55</v>
      </c>
      <c r="F3276" s="5">
        <v>261</v>
      </c>
      <c r="G3276" s="5">
        <v>261</v>
      </c>
      <c r="H3276" s="3" t="s">
        <v>4</v>
      </c>
      <c r="I3276" s="3" t="s">
        <v>6</v>
      </c>
      <c r="J3276" s="5">
        <v>2</v>
      </c>
      <c r="K3276" s="3" t="s">
        <v>9272</v>
      </c>
      <c r="L3276" s="48">
        <v>3.4</v>
      </c>
      <c r="M3276" s="5">
        <v>65</v>
      </c>
      <c r="N3276" s="48">
        <v>1.904</v>
      </c>
      <c r="O3276" s="48">
        <v>32.5806452</v>
      </c>
      <c r="P3276" s="5">
        <v>27</v>
      </c>
      <c r="Q3276" s="3"/>
    </row>
    <row x14ac:dyDescent="0.25" r="3277" customHeight="1" ht="16.5">
      <c r="A3277" s="5">
        <v>19154</v>
      </c>
      <c r="B3277" s="3" t="s">
        <v>9273</v>
      </c>
      <c r="C3277" s="3" t="s">
        <v>9274</v>
      </c>
      <c r="D3277" s="5">
        <v>22</v>
      </c>
      <c r="E3277" s="3" t="s">
        <v>75</v>
      </c>
      <c r="F3277" s="5">
        <v>2</v>
      </c>
      <c r="G3277" s="5">
        <v>73</v>
      </c>
      <c r="H3277" s="3" t="s">
        <v>6</v>
      </c>
      <c r="I3277" s="3" t="s">
        <v>6</v>
      </c>
      <c r="J3277" s="5">
        <v>2</v>
      </c>
      <c r="K3277" s="3" t="s">
        <v>9275</v>
      </c>
      <c r="L3277" s="13"/>
      <c r="M3277" s="7"/>
      <c r="N3277" s="13"/>
      <c r="O3277" s="13"/>
      <c r="P3277" s="5">
        <v>12</v>
      </c>
      <c r="Q3277" s="3"/>
    </row>
    <row x14ac:dyDescent="0.25" r="3278" customHeight="1" ht="16.5">
      <c r="A3278" s="5">
        <v>19177</v>
      </c>
      <c r="B3278" s="3" t="s">
        <v>9276</v>
      </c>
      <c r="C3278" s="3" t="s">
        <v>9277</v>
      </c>
      <c r="D3278" s="5">
        <v>37</v>
      </c>
      <c r="E3278" s="3" t="s">
        <v>446</v>
      </c>
      <c r="F3278" s="5">
        <v>3</v>
      </c>
      <c r="G3278" s="5">
        <v>35</v>
      </c>
      <c r="H3278" s="3" t="s">
        <v>5</v>
      </c>
      <c r="I3278" s="3" t="s">
        <v>6</v>
      </c>
      <c r="J3278" s="55"/>
      <c r="K3278" s="3"/>
      <c r="L3278" s="13"/>
      <c r="M3278" s="7"/>
      <c r="N3278" s="13"/>
      <c r="O3278" s="13"/>
      <c r="P3278" s="5">
        <v>5</v>
      </c>
      <c r="Q3278" s="3"/>
    </row>
    <row x14ac:dyDescent="0.25" r="3279" customHeight="1" ht="16.5">
      <c r="A3279" s="5">
        <v>19247</v>
      </c>
      <c r="B3279" s="3" t="s">
        <v>9278</v>
      </c>
      <c r="C3279" s="3" t="s">
        <v>9279</v>
      </c>
      <c r="D3279" s="5">
        <v>45</v>
      </c>
      <c r="E3279" s="3" t="s">
        <v>324</v>
      </c>
      <c r="F3279" s="5">
        <v>1</v>
      </c>
      <c r="G3279" s="5">
        <v>15</v>
      </c>
      <c r="H3279" s="3" t="s">
        <v>6</v>
      </c>
      <c r="I3279" s="3" t="s">
        <v>6</v>
      </c>
      <c r="J3279" s="55"/>
      <c r="K3279" s="3"/>
      <c r="L3279" s="13"/>
      <c r="M3279" s="7"/>
      <c r="N3279" s="13"/>
      <c r="O3279" s="13"/>
      <c r="P3279" s="5">
        <v>5</v>
      </c>
      <c r="Q3279" s="3"/>
    </row>
    <row x14ac:dyDescent="0.25" r="3280" customHeight="1" ht="16.5">
      <c r="A3280" s="5">
        <v>19295</v>
      </c>
      <c r="B3280" s="3" t="s">
        <v>9280</v>
      </c>
      <c r="C3280" s="3" t="s">
        <v>9281</v>
      </c>
      <c r="D3280" s="5">
        <v>20</v>
      </c>
      <c r="E3280" s="3" t="s">
        <v>265</v>
      </c>
      <c r="F3280" s="5">
        <v>17</v>
      </c>
      <c r="G3280" s="5">
        <v>372</v>
      </c>
      <c r="H3280" s="3" t="s">
        <v>4</v>
      </c>
      <c r="I3280" s="3" t="s">
        <v>6</v>
      </c>
      <c r="J3280" s="55"/>
      <c r="K3280" s="3"/>
      <c r="L3280" s="13"/>
      <c r="M3280" s="7"/>
      <c r="N3280" s="13"/>
      <c r="O3280" s="13"/>
      <c r="P3280" s="5">
        <v>15</v>
      </c>
      <c r="Q3280" s="3"/>
    </row>
    <row x14ac:dyDescent="0.25" r="3281" customHeight="1" ht="16.5">
      <c r="A3281" s="5">
        <v>19337</v>
      </c>
      <c r="B3281" s="3" t="s">
        <v>9282</v>
      </c>
      <c r="C3281" s="3" t="s">
        <v>9283</v>
      </c>
      <c r="D3281" s="5">
        <v>37</v>
      </c>
      <c r="E3281" s="3" t="s">
        <v>446</v>
      </c>
      <c r="F3281" s="5">
        <v>3</v>
      </c>
      <c r="G3281" s="5">
        <v>108</v>
      </c>
      <c r="H3281" s="3" t="s">
        <v>4</v>
      </c>
      <c r="I3281" s="3" t="s">
        <v>6</v>
      </c>
      <c r="J3281" s="55"/>
      <c r="K3281" s="3"/>
      <c r="L3281" s="13"/>
      <c r="M3281" s="7"/>
      <c r="N3281" s="13"/>
      <c r="O3281" s="13"/>
      <c r="P3281" s="5">
        <v>9</v>
      </c>
      <c r="Q3281" s="3"/>
    </row>
    <row x14ac:dyDescent="0.25" r="3282" customHeight="1" ht="16.5">
      <c r="A3282" s="5">
        <v>19374</v>
      </c>
      <c r="B3282" s="3" t="s">
        <v>9284</v>
      </c>
      <c r="C3282" s="3" t="s">
        <v>9285</v>
      </c>
      <c r="D3282" s="5">
        <v>12</v>
      </c>
      <c r="E3282" s="3" t="s">
        <v>912</v>
      </c>
      <c r="F3282" s="5">
        <v>1</v>
      </c>
      <c r="G3282" s="5">
        <v>301</v>
      </c>
      <c r="H3282" s="3" t="s">
        <v>8</v>
      </c>
      <c r="I3282" s="3" t="s">
        <v>6</v>
      </c>
      <c r="J3282" s="5">
        <v>3</v>
      </c>
      <c r="K3282" s="3" t="s">
        <v>9286</v>
      </c>
      <c r="L3282" s="48">
        <v>0.5</v>
      </c>
      <c r="M3282" s="5">
        <v>16</v>
      </c>
      <c r="N3282" s="48">
        <v>0.174</v>
      </c>
      <c r="O3282" s="48">
        <v>0.7961783</v>
      </c>
      <c r="P3282" s="5">
        <v>11</v>
      </c>
      <c r="Q3282" s="3"/>
    </row>
    <row x14ac:dyDescent="0.25" r="3283" customHeight="1" ht="16.5">
      <c r="A3283" s="5">
        <v>19397</v>
      </c>
      <c r="B3283" s="3" t="s">
        <v>9287</v>
      </c>
      <c r="C3283" s="3" t="s">
        <v>9288</v>
      </c>
      <c r="D3283" s="5">
        <v>38</v>
      </c>
      <c r="E3283" s="3" t="s">
        <v>127</v>
      </c>
      <c r="F3283" s="5">
        <v>3</v>
      </c>
      <c r="G3283" s="5">
        <v>44</v>
      </c>
      <c r="H3283" s="3"/>
      <c r="I3283" s="3" t="s">
        <v>6</v>
      </c>
      <c r="J3283" s="5">
        <v>2</v>
      </c>
      <c r="K3283" s="3" t="s">
        <v>9289</v>
      </c>
      <c r="L3283" s="13"/>
      <c r="M3283" s="7"/>
      <c r="N3283" s="13"/>
      <c r="O3283" s="13"/>
      <c r="P3283" s="5">
        <v>2</v>
      </c>
      <c r="Q3283" s="3"/>
    </row>
    <row x14ac:dyDescent="0.25" r="3284" customHeight="1" ht="16.5">
      <c r="A3284" s="5">
        <v>19408</v>
      </c>
      <c r="B3284" s="3" t="s">
        <v>9290</v>
      </c>
      <c r="C3284" s="3" t="s">
        <v>9291</v>
      </c>
      <c r="D3284" s="5">
        <v>21</v>
      </c>
      <c r="E3284" s="3" t="s">
        <v>60</v>
      </c>
      <c r="F3284" s="5">
        <v>18</v>
      </c>
      <c r="G3284" s="5">
        <v>342</v>
      </c>
      <c r="H3284" s="3" t="s">
        <v>7</v>
      </c>
      <c r="I3284" s="3" t="s">
        <v>6</v>
      </c>
      <c r="J3284" s="55"/>
      <c r="K3284" s="3"/>
      <c r="L3284" s="48">
        <v>0.5</v>
      </c>
      <c r="M3284" s="5">
        <v>25</v>
      </c>
      <c r="N3284" s="48">
        <v>0.309</v>
      </c>
      <c r="O3284" s="48">
        <v>3.0864198</v>
      </c>
      <c r="P3284" s="5">
        <v>17</v>
      </c>
      <c r="Q3284" s="3"/>
    </row>
    <row x14ac:dyDescent="0.25" r="3285" customHeight="1" ht="16.5">
      <c r="A3285" s="5">
        <v>19485</v>
      </c>
      <c r="B3285" s="3" t="s">
        <v>9292</v>
      </c>
      <c r="C3285" s="3" t="s">
        <v>9293</v>
      </c>
      <c r="D3285" s="5">
        <v>20</v>
      </c>
      <c r="E3285" s="3" t="s">
        <v>265</v>
      </c>
      <c r="F3285" s="5">
        <v>12</v>
      </c>
      <c r="G3285" s="5">
        <v>227</v>
      </c>
      <c r="H3285" s="3" t="s">
        <v>5</v>
      </c>
      <c r="I3285" s="3" t="s">
        <v>6</v>
      </c>
      <c r="J3285" s="55"/>
      <c r="K3285" s="3"/>
      <c r="L3285" s="13"/>
      <c r="M3285" s="7"/>
      <c r="N3285" s="13"/>
      <c r="O3285" s="13"/>
      <c r="P3285" s="5">
        <v>12</v>
      </c>
      <c r="Q3285" s="3"/>
    </row>
    <row x14ac:dyDescent="0.25" r="3286" customHeight="1" ht="16.5">
      <c r="A3286" s="5">
        <v>19717</v>
      </c>
      <c r="B3286" s="3" t="s">
        <v>9294</v>
      </c>
      <c r="C3286" s="3" t="s">
        <v>9295</v>
      </c>
      <c r="D3286" s="5">
        <v>45</v>
      </c>
      <c r="E3286" s="3" t="s">
        <v>324</v>
      </c>
      <c r="F3286" s="5">
        <v>1</v>
      </c>
      <c r="G3286" s="5">
        <v>4</v>
      </c>
      <c r="H3286" s="3" t="s">
        <v>7</v>
      </c>
      <c r="I3286" s="3" t="s">
        <v>6</v>
      </c>
      <c r="J3286" s="55"/>
      <c r="K3286" s="3"/>
      <c r="L3286" s="13"/>
      <c r="M3286" s="7"/>
      <c r="N3286" s="13"/>
      <c r="O3286" s="13"/>
      <c r="P3286" s="5">
        <v>5</v>
      </c>
      <c r="Q3286" s="3"/>
    </row>
    <row x14ac:dyDescent="0.25" r="3287" customHeight="1" ht="16.5">
      <c r="A3287" s="5">
        <v>19767</v>
      </c>
      <c r="B3287" s="3" t="s">
        <v>9296</v>
      </c>
      <c r="C3287" s="3" t="s">
        <v>9297</v>
      </c>
      <c r="D3287" s="5">
        <v>45</v>
      </c>
      <c r="E3287" s="3" t="s">
        <v>324</v>
      </c>
      <c r="F3287" s="5">
        <v>1</v>
      </c>
      <c r="G3287" s="5">
        <v>43</v>
      </c>
      <c r="H3287" s="3" t="s">
        <v>5</v>
      </c>
      <c r="I3287" s="3" t="s">
        <v>6</v>
      </c>
      <c r="J3287" s="5">
        <v>2</v>
      </c>
      <c r="K3287" s="3" t="s">
        <v>9298</v>
      </c>
      <c r="L3287" s="13"/>
      <c r="M3287" s="7"/>
      <c r="N3287" s="13"/>
      <c r="O3287" s="13"/>
      <c r="P3287" s="5">
        <v>5</v>
      </c>
      <c r="Q3287" s="3"/>
    </row>
    <row x14ac:dyDescent="0.25" r="3288" customHeight="1" ht="16.5">
      <c r="A3288" s="5">
        <v>19785</v>
      </c>
      <c r="B3288" s="3" t="s">
        <v>9299</v>
      </c>
      <c r="C3288" s="3" t="s">
        <v>9300</v>
      </c>
      <c r="D3288" s="5">
        <v>22</v>
      </c>
      <c r="E3288" s="3" t="s">
        <v>75</v>
      </c>
      <c r="F3288" s="5">
        <v>42</v>
      </c>
      <c r="G3288" s="5">
        <v>199</v>
      </c>
      <c r="H3288" s="3" t="s">
        <v>5</v>
      </c>
      <c r="I3288" s="3" t="s">
        <v>6</v>
      </c>
      <c r="J3288" s="5">
        <v>2</v>
      </c>
      <c r="K3288" s="3" t="s">
        <v>9301</v>
      </c>
      <c r="L3288" s="48">
        <v>0.8</v>
      </c>
      <c r="M3288" s="5">
        <v>31</v>
      </c>
      <c r="N3288" s="13"/>
      <c r="O3288" s="13"/>
      <c r="P3288" s="5">
        <v>16</v>
      </c>
      <c r="Q3288" s="3"/>
    </row>
    <row x14ac:dyDescent="0.25" r="3289" customHeight="1" ht="16.5">
      <c r="A3289" s="5">
        <v>19831</v>
      </c>
      <c r="B3289" s="3" t="s">
        <v>9302</v>
      </c>
      <c r="C3289" s="3" t="s">
        <v>9303</v>
      </c>
      <c r="D3289" s="5">
        <v>45</v>
      </c>
      <c r="E3289" s="3" t="s">
        <v>324</v>
      </c>
      <c r="F3289" s="5">
        <v>1</v>
      </c>
      <c r="G3289" s="5">
        <v>10</v>
      </c>
      <c r="H3289" s="3" t="s">
        <v>6</v>
      </c>
      <c r="I3289" s="3" t="s">
        <v>6</v>
      </c>
      <c r="J3289" s="5">
        <v>2</v>
      </c>
      <c r="K3289" s="3" t="s">
        <v>9304</v>
      </c>
      <c r="L3289" s="13"/>
      <c r="M3289" s="7"/>
      <c r="N3289" s="13"/>
      <c r="O3289" s="13"/>
      <c r="P3289" s="5">
        <v>4</v>
      </c>
      <c r="Q3289" s="3"/>
    </row>
    <row x14ac:dyDescent="0.25" r="3290" customHeight="1" ht="16.5">
      <c r="A3290" s="5">
        <v>19942</v>
      </c>
      <c r="B3290" s="3" t="s">
        <v>9305</v>
      </c>
      <c r="C3290" s="3" t="s">
        <v>9306</v>
      </c>
      <c r="D3290" s="5">
        <v>45</v>
      </c>
      <c r="E3290" s="3" t="s">
        <v>324</v>
      </c>
      <c r="F3290" s="5">
        <v>1</v>
      </c>
      <c r="G3290" s="5">
        <v>5</v>
      </c>
      <c r="H3290" s="3" t="s">
        <v>6</v>
      </c>
      <c r="I3290" s="3" t="s">
        <v>6</v>
      </c>
      <c r="J3290" s="5">
        <v>3</v>
      </c>
      <c r="K3290" s="3" t="s">
        <v>9307</v>
      </c>
      <c r="L3290" s="13"/>
      <c r="M3290" s="7"/>
      <c r="N3290" s="13"/>
      <c r="O3290" s="13"/>
      <c r="P3290" s="5">
        <v>4</v>
      </c>
      <c r="Q3290" s="3"/>
    </row>
    <row x14ac:dyDescent="0.25" r="3291" customHeight="1" ht="16.5">
      <c r="A3291" s="5">
        <v>20007</v>
      </c>
      <c r="B3291" s="3" t="s">
        <v>9308</v>
      </c>
      <c r="C3291" s="3" t="s">
        <v>9309</v>
      </c>
      <c r="D3291" s="5">
        <v>15</v>
      </c>
      <c r="E3291" s="3" t="s">
        <v>82</v>
      </c>
      <c r="F3291" s="5">
        <v>1</v>
      </c>
      <c r="G3291" s="5">
        <v>9</v>
      </c>
      <c r="H3291" s="3" t="s">
        <v>6</v>
      </c>
      <c r="I3291" s="3" t="s">
        <v>6</v>
      </c>
      <c r="J3291" s="55"/>
      <c r="K3291" s="3"/>
      <c r="L3291" s="48">
        <v>2.5</v>
      </c>
      <c r="M3291" s="5">
        <v>48</v>
      </c>
      <c r="N3291" s="48">
        <v>1.655</v>
      </c>
      <c r="O3291" s="48">
        <v>26.4492754</v>
      </c>
      <c r="P3291" s="5">
        <v>13</v>
      </c>
      <c r="Q3291" s="3"/>
    </row>
    <row x14ac:dyDescent="0.25" r="3292" customHeight="1" ht="16.5">
      <c r="A3292" s="5">
        <v>20232</v>
      </c>
      <c r="B3292" s="3" t="s">
        <v>9310</v>
      </c>
      <c r="C3292" s="3" t="s">
        <v>9311</v>
      </c>
      <c r="D3292" s="5">
        <v>8</v>
      </c>
      <c r="E3292" s="3" t="s">
        <v>64</v>
      </c>
      <c r="F3292" s="5">
        <v>2</v>
      </c>
      <c r="G3292" s="5">
        <v>4</v>
      </c>
      <c r="H3292" s="3" t="s">
        <v>6</v>
      </c>
      <c r="I3292" s="3" t="s">
        <v>6</v>
      </c>
      <c r="J3292" s="5">
        <v>2</v>
      </c>
      <c r="K3292" s="3" t="s">
        <v>9312</v>
      </c>
      <c r="L3292" s="48">
        <v>3.1</v>
      </c>
      <c r="M3292" s="5">
        <v>38</v>
      </c>
      <c r="N3292" s="48">
        <v>1.76</v>
      </c>
      <c r="O3292" s="48">
        <v>25.6097561</v>
      </c>
      <c r="P3292" s="5">
        <v>26</v>
      </c>
      <c r="Q3292" s="3"/>
    </row>
    <row x14ac:dyDescent="0.25" r="3293" customHeight="1" ht="16.5">
      <c r="A3293" s="5">
        <v>20512</v>
      </c>
      <c r="B3293" s="3" t="s">
        <v>9313</v>
      </c>
      <c r="C3293" s="3" t="s">
        <v>9314</v>
      </c>
      <c r="D3293" s="5">
        <v>16</v>
      </c>
      <c r="E3293" s="3" t="s">
        <v>55</v>
      </c>
      <c r="F3293" s="5">
        <v>2</v>
      </c>
      <c r="G3293" s="5">
        <v>2</v>
      </c>
      <c r="H3293" s="3" t="s">
        <v>4</v>
      </c>
      <c r="I3293" s="3" t="s">
        <v>6</v>
      </c>
      <c r="J3293" s="5">
        <v>1</v>
      </c>
      <c r="K3293" s="3" t="s">
        <v>9315</v>
      </c>
      <c r="L3293" s="5">
        <v>3</v>
      </c>
      <c r="M3293" s="5">
        <v>70</v>
      </c>
      <c r="N3293" s="48">
        <v>1.544</v>
      </c>
      <c r="O3293" s="48">
        <v>20.5882353</v>
      </c>
      <c r="P3293" s="7"/>
      <c r="Q3293" s="3"/>
    </row>
    <row x14ac:dyDescent="0.25" r="3294" customHeight="1" ht="16.5">
      <c r="A3294" s="5">
        <v>20708</v>
      </c>
      <c r="B3294" s="3" t="s">
        <v>9316</v>
      </c>
      <c r="C3294" s="3" t="s">
        <v>9317</v>
      </c>
      <c r="D3294" s="5">
        <v>15</v>
      </c>
      <c r="E3294" s="3" t="s">
        <v>82</v>
      </c>
      <c r="F3294" s="5">
        <v>1</v>
      </c>
      <c r="G3294" s="5">
        <v>4</v>
      </c>
      <c r="H3294" s="3" t="s">
        <v>4</v>
      </c>
      <c r="I3294" s="3" t="s">
        <v>6</v>
      </c>
      <c r="J3294" s="5">
        <v>2</v>
      </c>
      <c r="K3294" s="3" t="s">
        <v>9318</v>
      </c>
      <c r="L3294" s="48">
        <v>3.4</v>
      </c>
      <c r="M3294" s="5">
        <v>63</v>
      </c>
      <c r="N3294" s="48">
        <v>1.853</v>
      </c>
      <c r="O3294" s="48">
        <v>34.962406</v>
      </c>
      <c r="P3294" s="5">
        <v>24</v>
      </c>
      <c r="Q3294" s="3"/>
    </row>
    <row x14ac:dyDescent="0.25" r="3295" customHeight="1" ht="16.5">
      <c r="A3295" s="5">
        <v>20796</v>
      </c>
      <c r="B3295" s="3" t="s">
        <v>9319</v>
      </c>
      <c r="C3295" s="3" t="s">
        <v>9320</v>
      </c>
      <c r="D3295" s="5">
        <v>15</v>
      </c>
      <c r="E3295" s="3" t="s">
        <v>82</v>
      </c>
      <c r="F3295" s="5">
        <v>3</v>
      </c>
      <c r="G3295" s="5">
        <v>16</v>
      </c>
      <c r="H3295" s="3" t="s">
        <v>5</v>
      </c>
      <c r="I3295" s="3" t="s">
        <v>6</v>
      </c>
      <c r="J3295" s="5">
        <v>2</v>
      </c>
      <c r="K3295" s="3" t="s">
        <v>9321</v>
      </c>
      <c r="L3295" s="48">
        <v>2.9</v>
      </c>
      <c r="M3295" s="5">
        <v>54</v>
      </c>
      <c r="N3295" s="48">
        <v>1.654</v>
      </c>
      <c r="O3295" s="48">
        <v>22.1014493</v>
      </c>
      <c r="P3295" s="5">
        <v>23</v>
      </c>
      <c r="Q3295" s="3"/>
    </row>
    <row x14ac:dyDescent="0.25" r="3296" customHeight="1" ht="16.5">
      <c r="A3296" s="5">
        <v>21139</v>
      </c>
      <c r="B3296" s="3" t="s">
        <v>9322</v>
      </c>
      <c r="C3296" s="3" t="s">
        <v>9323</v>
      </c>
      <c r="D3296" s="5">
        <v>14</v>
      </c>
      <c r="E3296" s="3" t="s">
        <v>156</v>
      </c>
      <c r="F3296" s="5">
        <v>1</v>
      </c>
      <c r="G3296" s="5">
        <v>1</v>
      </c>
      <c r="H3296" s="3" t="s">
        <v>6</v>
      </c>
      <c r="I3296" s="3" t="s">
        <v>6</v>
      </c>
      <c r="J3296" s="5">
        <v>2</v>
      </c>
      <c r="K3296" s="3" t="s">
        <v>9324</v>
      </c>
      <c r="L3296" s="48">
        <v>3.1</v>
      </c>
      <c r="M3296" s="5">
        <v>48</v>
      </c>
      <c r="N3296" s="48">
        <v>1.765</v>
      </c>
      <c r="O3296" s="48">
        <v>34.4155844</v>
      </c>
      <c r="P3296" s="5">
        <v>24</v>
      </c>
      <c r="Q3296" s="3"/>
    </row>
    <row x14ac:dyDescent="0.25" r="3297" customHeight="1" ht="16.5">
      <c r="A3297" s="5">
        <v>21177</v>
      </c>
      <c r="B3297" s="3" t="s">
        <v>9325</v>
      </c>
      <c r="C3297" s="3" t="s">
        <v>9326</v>
      </c>
      <c r="D3297" s="5">
        <v>15</v>
      </c>
      <c r="E3297" s="3" t="s">
        <v>82</v>
      </c>
      <c r="F3297" s="5">
        <v>1</v>
      </c>
      <c r="G3297" s="5">
        <v>5</v>
      </c>
      <c r="H3297" s="3" t="s">
        <v>5</v>
      </c>
      <c r="I3297" s="3" t="s">
        <v>6</v>
      </c>
      <c r="J3297" s="5">
        <v>3</v>
      </c>
      <c r="K3297" s="3" t="s">
        <v>9327</v>
      </c>
      <c r="L3297" s="48">
        <v>1.6</v>
      </c>
      <c r="M3297" s="5">
        <v>61</v>
      </c>
      <c r="N3297" s="48">
        <v>1.485</v>
      </c>
      <c r="O3297" s="48">
        <v>30.3571429</v>
      </c>
      <c r="P3297" s="5">
        <v>23</v>
      </c>
      <c r="Q3297" s="3"/>
    </row>
    <row x14ac:dyDescent="0.25" r="3298" customHeight="1" ht="16.5">
      <c r="A3298" s="5">
        <v>21231</v>
      </c>
      <c r="B3298" s="3" t="s">
        <v>9328</v>
      </c>
      <c r="C3298" s="3" t="s">
        <v>9329</v>
      </c>
      <c r="D3298" s="5">
        <v>16</v>
      </c>
      <c r="E3298" s="3" t="s">
        <v>55</v>
      </c>
      <c r="F3298" s="5">
        <v>48</v>
      </c>
      <c r="G3298" s="5">
        <v>48</v>
      </c>
      <c r="H3298" s="3" t="s">
        <v>6</v>
      </c>
      <c r="I3298" s="3" t="s">
        <v>6</v>
      </c>
      <c r="J3298" s="5">
        <v>2</v>
      </c>
      <c r="K3298" s="3" t="s">
        <v>9330</v>
      </c>
      <c r="L3298" s="48">
        <v>3.8</v>
      </c>
      <c r="M3298" s="5">
        <v>49</v>
      </c>
      <c r="N3298" s="48">
        <v>2.125</v>
      </c>
      <c r="O3298" s="48">
        <v>34.7457627</v>
      </c>
      <c r="P3298" s="5">
        <v>42</v>
      </c>
      <c r="Q3298" s="3"/>
    </row>
    <row x14ac:dyDescent="0.25" r="3299" customHeight="1" ht="16.5">
      <c r="A3299" s="5">
        <v>21355</v>
      </c>
      <c r="B3299" s="3" t="s">
        <v>9331</v>
      </c>
      <c r="C3299" s="3" t="s">
        <v>9332</v>
      </c>
      <c r="D3299" s="5">
        <v>20</v>
      </c>
      <c r="E3299" s="3" t="s">
        <v>265</v>
      </c>
      <c r="F3299" s="5">
        <v>1</v>
      </c>
      <c r="G3299" s="5">
        <v>1</v>
      </c>
      <c r="H3299" s="3" t="s">
        <v>6</v>
      </c>
      <c r="I3299" s="3" t="s">
        <v>6</v>
      </c>
      <c r="J3299" s="55"/>
      <c r="K3299" s="3"/>
      <c r="L3299" s="48">
        <v>1.5</v>
      </c>
      <c r="M3299" s="5">
        <v>47</v>
      </c>
      <c r="N3299" s="13"/>
      <c r="O3299" s="13"/>
      <c r="P3299" s="5">
        <v>15</v>
      </c>
      <c r="Q3299" s="3"/>
    </row>
    <row x14ac:dyDescent="0.25" r="3300" customHeight="1" ht="16.5">
      <c r="A3300" s="5">
        <v>21437</v>
      </c>
      <c r="B3300" s="3" t="s">
        <v>9333</v>
      </c>
      <c r="C3300" s="3" t="s">
        <v>9334</v>
      </c>
      <c r="D3300" s="5">
        <v>24</v>
      </c>
      <c r="E3300" s="3" t="s">
        <v>281</v>
      </c>
      <c r="F3300" s="5">
        <v>2</v>
      </c>
      <c r="G3300" s="5">
        <v>18</v>
      </c>
      <c r="H3300" s="3" t="s">
        <v>6</v>
      </c>
      <c r="I3300" s="3" t="s">
        <v>6</v>
      </c>
      <c r="J3300" s="55"/>
      <c r="K3300" s="3"/>
      <c r="L3300" s="48">
        <v>0.7</v>
      </c>
      <c r="M3300" s="5">
        <v>40</v>
      </c>
      <c r="N3300" s="48">
        <v>0.563</v>
      </c>
      <c r="O3300" s="48">
        <v>26.4084507</v>
      </c>
      <c r="P3300" s="5">
        <v>10</v>
      </c>
      <c r="Q3300" s="3"/>
    </row>
    <row x14ac:dyDescent="0.25" r="3301" customHeight="1" ht="16.5">
      <c r="A3301" s="5">
        <v>21585</v>
      </c>
      <c r="B3301" s="3" t="s">
        <v>9335</v>
      </c>
      <c r="C3301" s="3" t="s">
        <v>9336</v>
      </c>
      <c r="D3301" s="5">
        <v>16</v>
      </c>
      <c r="E3301" s="3" t="s">
        <v>55</v>
      </c>
      <c r="F3301" s="5">
        <v>2</v>
      </c>
      <c r="G3301" s="5">
        <v>2</v>
      </c>
      <c r="H3301" s="3" t="s">
        <v>6</v>
      </c>
      <c r="I3301" s="3" t="s">
        <v>6</v>
      </c>
      <c r="J3301" s="55"/>
      <c r="K3301" s="3"/>
      <c r="L3301" s="48">
        <v>1.3</v>
      </c>
      <c r="M3301" s="5">
        <v>42</v>
      </c>
      <c r="N3301" s="13"/>
      <c r="O3301" s="13"/>
      <c r="P3301" s="5">
        <v>19</v>
      </c>
      <c r="Q3301" s="3"/>
    </row>
    <row x14ac:dyDescent="0.25" r="3302" customHeight="1" ht="16.5">
      <c r="A3302" s="5">
        <v>21602</v>
      </c>
      <c r="B3302" s="3" t="s">
        <v>1097</v>
      </c>
      <c r="C3302" s="3" t="s">
        <v>1098</v>
      </c>
      <c r="D3302" s="5">
        <v>15</v>
      </c>
      <c r="E3302" s="3" t="s">
        <v>82</v>
      </c>
      <c r="F3302" s="5">
        <v>4</v>
      </c>
      <c r="G3302" s="5">
        <v>6</v>
      </c>
      <c r="H3302" s="3" t="s">
        <v>6</v>
      </c>
      <c r="I3302" s="3" t="s">
        <v>6</v>
      </c>
      <c r="J3302" s="5">
        <v>3</v>
      </c>
      <c r="K3302" s="3" t="s">
        <v>1099</v>
      </c>
      <c r="L3302" s="48">
        <v>3.4</v>
      </c>
      <c r="M3302" s="5">
        <v>38</v>
      </c>
      <c r="N3302" s="48">
        <v>1.6</v>
      </c>
      <c r="O3302" s="48">
        <v>21.3768116</v>
      </c>
      <c r="P3302" s="5">
        <v>29</v>
      </c>
      <c r="Q3302" s="3"/>
    </row>
    <row x14ac:dyDescent="0.25" r="3303" customHeight="1" ht="16.5">
      <c r="A3303" s="5">
        <v>21677</v>
      </c>
      <c r="B3303" s="3" t="s">
        <v>9337</v>
      </c>
      <c r="C3303" s="3" t="s">
        <v>9338</v>
      </c>
      <c r="D3303" s="5">
        <v>21</v>
      </c>
      <c r="E3303" s="3" t="s">
        <v>60</v>
      </c>
      <c r="F3303" s="5">
        <v>1</v>
      </c>
      <c r="G3303" s="5">
        <v>1</v>
      </c>
      <c r="H3303" s="3" t="s">
        <v>6</v>
      </c>
      <c r="I3303" s="3" t="s">
        <v>6</v>
      </c>
      <c r="J3303" s="5">
        <v>2</v>
      </c>
      <c r="K3303" s="3" t="s">
        <v>9339</v>
      </c>
      <c r="L3303" s="48">
        <v>0.8</v>
      </c>
      <c r="M3303" s="5">
        <v>41</v>
      </c>
      <c r="N3303" s="48">
        <v>0.48</v>
      </c>
      <c r="O3303" s="48">
        <v>3.6764706</v>
      </c>
      <c r="P3303" s="5">
        <v>16</v>
      </c>
      <c r="Q3303" s="3"/>
    </row>
    <row x14ac:dyDescent="0.25" r="3304" customHeight="1" ht="16.5">
      <c r="A3304" s="5">
        <v>21706</v>
      </c>
      <c r="B3304" s="3" t="s">
        <v>70</v>
      </c>
      <c r="C3304" s="3" t="s">
        <v>71</v>
      </c>
      <c r="D3304" s="5">
        <v>6</v>
      </c>
      <c r="E3304" s="3" t="s">
        <v>56</v>
      </c>
      <c r="F3304" s="5">
        <v>12</v>
      </c>
      <c r="G3304" s="5">
        <v>11</v>
      </c>
      <c r="H3304" s="3" t="s">
        <v>6</v>
      </c>
      <c r="I3304" s="3" t="s">
        <v>6</v>
      </c>
      <c r="J3304" s="5">
        <v>3</v>
      </c>
      <c r="K3304" s="3" t="s">
        <v>72</v>
      </c>
      <c r="L3304" s="48">
        <v>2.3</v>
      </c>
      <c r="M3304" s="5">
        <v>39</v>
      </c>
      <c r="N3304" s="48">
        <v>0.802</v>
      </c>
      <c r="O3304" s="48">
        <v>6.9892473</v>
      </c>
      <c r="P3304" s="5">
        <v>17</v>
      </c>
      <c r="Q3304" s="3"/>
    </row>
    <row x14ac:dyDescent="0.25" r="3305" customHeight="1" ht="16.5">
      <c r="A3305" s="5">
        <v>21712</v>
      </c>
      <c r="B3305" s="3" t="s">
        <v>9340</v>
      </c>
      <c r="C3305" s="3" t="s">
        <v>9341</v>
      </c>
      <c r="D3305" s="5">
        <v>4</v>
      </c>
      <c r="E3305" s="3" t="s">
        <v>243</v>
      </c>
      <c r="F3305" s="5">
        <v>1</v>
      </c>
      <c r="G3305" s="5">
        <v>33</v>
      </c>
      <c r="H3305" s="3" t="s">
        <v>6</v>
      </c>
      <c r="I3305" s="3" t="s">
        <v>6</v>
      </c>
      <c r="J3305" s="5">
        <v>3</v>
      </c>
      <c r="K3305" s="3" t="s">
        <v>9342</v>
      </c>
      <c r="L3305" s="48">
        <v>1.8</v>
      </c>
      <c r="M3305" s="5">
        <v>48</v>
      </c>
      <c r="N3305" s="48">
        <v>1.169</v>
      </c>
      <c r="O3305" s="48">
        <v>7.3770492</v>
      </c>
      <c r="P3305" s="5">
        <v>15</v>
      </c>
      <c r="Q3305" s="3"/>
    </row>
    <row x14ac:dyDescent="0.25" r="3306" customHeight="1" ht="16.5">
      <c r="A3306" s="5">
        <v>21713</v>
      </c>
      <c r="B3306" s="3" t="s">
        <v>9343</v>
      </c>
      <c r="C3306" s="3" t="s">
        <v>9344</v>
      </c>
      <c r="D3306" s="5">
        <v>4</v>
      </c>
      <c r="E3306" s="3" t="s">
        <v>243</v>
      </c>
      <c r="F3306" s="5">
        <v>1</v>
      </c>
      <c r="G3306" s="5">
        <v>14</v>
      </c>
      <c r="H3306" s="3" t="s">
        <v>6</v>
      </c>
      <c r="I3306" s="3" t="s">
        <v>6</v>
      </c>
      <c r="J3306" s="5">
        <v>2</v>
      </c>
      <c r="K3306" s="3" t="s">
        <v>9345</v>
      </c>
      <c r="L3306" s="5">
        <v>2</v>
      </c>
      <c r="M3306" s="5">
        <v>29</v>
      </c>
      <c r="N3306" s="48">
        <v>1.824</v>
      </c>
      <c r="O3306" s="48">
        <v>37.7192982</v>
      </c>
      <c r="P3306" s="5">
        <v>13</v>
      </c>
      <c r="Q3306" s="3"/>
    </row>
    <row x14ac:dyDescent="0.25" r="3307" customHeight="1" ht="16.5">
      <c r="A3307" s="5">
        <v>21842</v>
      </c>
      <c r="B3307" s="3" t="s">
        <v>9346</v>
      </c>
      <c r="C3307" s="3" t="s">
        <v>9347</v>
      </c>
      <c r="D3307" s="5">
        <v>15</v>
      </c>
      <c r="E3307" s="3" t="s">
        <v>82</v>
      </c>
      <c r="F3307" s="5">
        <v>1</v>
      </c>
      <c r="G3307" s="5">
        <v>1</v>
      </c>
      <c r="H3307" s="3" t="s">
        <v>6</v>
      </c>
      <c r="I3307" s="3" t="s">
        <v>6</v>
      </c>
      <c r="J3307" s="55"/>
      <c r="K3307" s="3"/>
      <c r="L3307" s="48">
        <v>2.4</v>
      </c>
      <c r="M3307" s="5">
        <v>41</v>
      </c>
      <c r="N3307" s="13"/>
      <c r="O3307" s="13"/>
      <c r="P3307" s="5">
        <v>15</v>
      </c>
      <c r="Q3307" s="3"/>
    </row>
    <row x14ac:dyDescent="0.25" r="3308" customHeight="1" ht="16.5">
      <c r="A3308" s="5">
        <v>21847</v>
      </c>
      <c r="B3308" s="3" t="s">
        <v>9348</v>
      </c>
      <c r="C3308" s="3" t="s">
        <v>9349</v>
      </c>
      <c r="D3308" s="5">
        <v>8</v>
      </c>
      <c r="E3308" s="3" t="s">
        <v>64</v>
      </c>
      <c r="F3308" s="5">
        <v>1</v>
      </c>
      <c r="G3308" s="5">
        <v>6</v>
      </c>
      <c r="H3308" s="3" t="s">
        <v>6</v>
      </c>
      <c r="I3308" s="3" t="s">
        <v>6</v>
      </c>
      <c r="J3308" s="5">
        <v>2</v>
      </c>
      <c r="K3308" s="3" t="s">
        <v>9350</v>
      </c>
      <c r="L3308" s="48">
        <v>2.7</v>
      </c>
      <c r="M3308" s="5">
        <v>44</v>
      </c>
      <c r="N3308" s="13"/>
      <c r="O3308" s="13"/>
      <c r="P3308" s="5">
        <v>14</v>
      </c>
      <c r="Q3308" s="3"/>
    </row>
    <row x14ac:dyDescent="0.25" r="3309" customHeight="1" ht="16.5">
      <c r="A3309" s="5">
        <v>21850</v>
      </c>
      <c r="B3309" s="3" t="s">
        <v>9351</v>
      </c>
      <c r="C3309" s="3" t="s">
        <v>9352</v>
      </c>
      <c r="D3309" s="5">
        <v>4</v>
      </c>
      <c r="E3309" s="3" t="s">
        <v>243</v>
      </c>
      <c r="F3309" s="5">
        <v>11</v>
      </c>
      <c r="G3309" s="5">
        <v>35</v>
      </c>
      <c r="H3309" s="3" t="s">
        <v>6</v>
      </c>
      <c r="I3309" s="3" t="s">
        <v>6</v>
      </c>
      <c r="J3309" s="5">
        <v>3</v>
      </c>
      <c r="K3309" s="3" t="s">
        <v>9353</v>
      </c>
      <c r="L3309" s="48">
        <v>3.2</v>
      </c>
      <c r="M3309" s="5">
        <v>43</v>
      </c>
      <c r="N3309" s="48">
        <v>2.577</v>
      </c>
      <c r="O3309" s="48">
        <v>45.0819672</v>
      </c>
      <c r="P3309" s="5">
        <v>17</v>
      </c>
      <c r="Q3309" s="3"/>
    </row>
    <row x14ac:dyDescent="0.25" r="3310" customHeight="1" ht="16.5">
      <c r="A3310" s="5">
        <v>21851</v>
      </c>
      <c r="B3310" s="3" t="s">
        <v>9354</v>
      </c>
      <c r="C3310" s="3" t="s">
        <v>9355</v>
      </c>
      <c r="D3310" s="5">
        <v>19</v>
      </c>
      <c r="E3310" s="3" t="s">
        <v>116</v>
      </c>
      <c r="F3310" s="5">
        <v>4</v>
      </c>
      <c r="G3310" s="5">
        <v>16</v>
      </c>
      <c r="H3310" s="3" t="s">
        <v>6</v>
      </c>
      <c r="I3310" s="3" t="s">
        <v>6</v>
      </c>
      <c r="J3310" s="5">
        <v>3</v>
      </c>
      <c r="K3310" s="3" t="s">
        <v>9356</v>
      </c>
      <c r="L3310" s="48">
        <v>1.4</v>
      </c>
      <c r="M3310" s="5">
        <v>43</v>
      </c>
      <c r="N3310" s="13"/>
      <c r="O3310" s="13"/>
      <c r="P3310" s="5">
        <v>9</v>
      </c>
      <c r="Q3310" s="3"/>
    </row>
    <row x14ac:dyDescent="0.25" r="3311" customHeight="1" ht="16.5">
      <c r="A3311" s="5">
        <v>21854</v>
      </c>
      <c r="B3311" s="3" t="s">
        <v>9357</v>
      </c>
      <c r="C3311" s="3" t="s">
        <v>9358</v>
      </c>
      <c r="D3311" s="5">
        <v>4</v>
      </c>
      <c r="E3311" s="3" t="s">
        <v>243</v>
      </c>
      <c r="F3311" s="5">
        <v>1</v>
      </c>
      <c r="G3311" s="5">
        <v>11</v>
      </c>
      <c r="H3311" s="3" t="s">
        <v>6</v>
      </c>
      <c r="I3311" s="3" t="s">
        <v>6</v>
      </c>
      <c r="J3311" s="5">
        <v>2</v>
      </c>
      <c r="K3311" s="3" t="s">
        <v>9359</v>
      </c>
      <c r="L3311" s="48">
        <v>2.3</v>
      </c>
      <c r="M3311" s="5">
        <v>39</v>
      </c>
      <c r="N3311" s="48">
        <v>1.365</v>
      </c>
      <c r="O3311" s="48">
        <v>18.0232558</v>
      </c>
      <c r="P3311" s="5">
        <v>15</v>
      </c>
      <c r="Q3311" s="3"/>
    </row>
    <row x14ac:dyDescent="0.25" r="3312" customHeight="1" ht="16.5">
      <c r="A3312" s="5">
        <v>21855</v>
      </c>
      <c r="B3312" s="3" t="s">
        <v>9360</v>
      </c>
      <c r="C3312" s="3" t="s">
        <v>9361</v>
      </c>
      <c r="D3312" s="5">
        <v>19</v>
      </c>
      <c r="E3312" s="3" t="s">
        <v>116</v>
      </c>
      <c r="F3312" s="5">
        <v>1</v>
      </c>
      <c r="G3312" s="5">
        <v>27</v>
      </c>
      <c r="H3312" s="3" t="s">
        <v>6</v>
      </c>
      <c r="I3312" s="3" t="s">
        <v>6</v>
      </c>
      <c r="J3312" s="55"/>
      <c r="K3312" s="3"/>
      <c r="L3312" s="48">
        <v>1.3</v>
      </c>
      <c r="M3312" s="5">
        <v>42</v>
      </c>
      <c r="N3312" s="48">
        <v>0.923</v>
      </c>
      <c r="O3312" s="48">
        <v>8.3333333</v>
      </c>
      <c r="P3312" s="5">
        <v>12</v>
      </c>
      <c r="Q3312" s="3"/>
    </row>
    <row x14ac:dyDescent="0.25" r="3313" customHeight="1" ht="16.5">
      <c r="A3313" s="5">
        <v>21920</v>
      </c>
      <c r="B3313" s="3" t="s">
        <v>9362</v>
      </c>
      <c r="C3313" s="3" t="s">
        <v>9363</v>
      </c>
      <c r="D3313" s="5">
        <v>16</v>
      </c>
      <c r="E3313" s="3" t="s">
        <v>55</v>
      </c>
      <c r="F3313" s="5">
        <v>1</v>
      </c>
      <c r="G3313" s="5">
        <v>1</v>
      </c>
      <c r="H3313" s="3" t="s">
        <v>6</v>
      </c>
      <c r="I3313" s="3" t="s">
        <v>6</v>
      </c>
      <c r="J3313" s="5">
        <v>3</v>
      </c>
      <c r="K3313" s="3" t="s">
        <v>9364</v>
      </c>
      <c r="L3313" s="48">
        <v>2.2</v>
      </c>
      <c r="M3313" s="5">
        <v>41</v>
      </c>
      <c r="N3313" s="13"/>
      <c r="O3313" s="13"/>
      <c r="P3313" s="5">
        <v>15</v>
      </c>
      <c r="Q3313" s="3"/>
    </row>
    <row x14ac:dyDescent="0.25" r="3314" customHeight="1" ht="16.5">
      <c r="A3314" s="5">
        <v>21976</v>
      </c>
      <c r="B3314" s="3" t="s">
        <v>9365</v>
      </c>
      <c r="C3314" s="3" t="s">
        <v>9366</v>
      </c>
      <c r="D3314" s="5">
        <v>21</v>
      </c>
      <c r="E3314" s="3" t="s">
        <v>60</v>
      </c>
      <c r="F3314" s="5">
        <v>1</v>
      </c>
      <c r="G3314" s="5">
        <v>13</v>
      </c>
      <c r="H3314" s="3" t="s">
        <v>6</v>
      </c>
      <c r="I3314" s="3" t="s">
        <v>6</v>
      </c>
      <c r="J3314" s="55"/>
      <c r="K3314" s="3"/>
      <c r="L3314" s="48">
        <v>1.5</v>
      </c>
      <c r="M3314" s="5">
        <v>46</v>
      </c>
      <c r="N3314" s="48">
        <v>1.417</v>
      </c>
      <c r="O3314" s="48">
        <v>19.4117647</v>
      </c>
      <c r="P3314" s="5">
        <v>20</v>
      </c>
      <c r="Q3314" s="3"/>
    </row>
    <row x14ac:dyDescent="0.25" r="3315" customHeight="1" ht="16.5">
      <c r="A3315" s="5">
        <v>22447</v>
      </c>
      <c r="B3315" s="3" t="s">
        <v>9367</v>
      </c>
      <c r="C3315" s="3" t="s">
        <v>9368</v>
      </c>
      <c r="D3315" s="5">
        <v>21</v>
      </c>
      <c r="E3315" s="3" t="s">
        <v>60</v>
      </c>
      <c r="F3315" s="5">
        <v>2</v>
      </c>
      <c r="G3315" s="5">
        <v>41</v>
      </c>
      <c r="H3315" s="3" t="s">
        <v>7</v>
      </c>
      <c r="I3315" s="3" t="s">
        <v>6</v>
      </c>
      <c r="J3315" s="55"/>
      <c r="K3315" s="3"/>
      <c r="L3315" s="13"/>
      <c r="M3315" s="7"/>
      <c r="N3315" s="13"/>
      <c r="O3315" s="13"/>
      <c r="P3315" s="5">
        <v>5</v>
      </c>
      <c r="Q3315" s="3"/>
    </row>
    <row x14ac:dyDescent="0.25" r="3316" customHeight="1" ht="16.5">
      <c r="A3316" s="5">
        <v>22493</v>
      </c>
      <c r="B3316" s="3" t="s">
        <v>9369</v>
      </c>
      <c r="C3316" s="3" t="s">
        <v>9370</v>
      </c>
      <c r="D3316" s="5">
        <v>22</v>
      </c>
      <c r="E3316" s="3" t="s">
        <v>75</v>
      </c>
      <c r="F3316" s="5">
        <v>2</v>
      </c>
      <c r="G3316" s="5">
        <v>5</v>
      </c>
      <c r="H3316" s="3" t="s">
        <v>5</v>
      </c>
      <c r="I3316" s="3" t="s">
        <v>6</v>
      </c>
      <c r="J3316" s="5">
        <v>3</v>
      </c>
      <c r="K3316" s="3" t="s">
        <v>9371</v>
      </c>
      <c r="L3316" s="48">
        <v>0.9</v>
      </c>
      <c r="M3316" s="5">
        <v>56</v>
      </c>
      <c r="N3316" s="48">
        <v>0.628</v>
      </c>
      <c r="O3316" s="48">
        <v>15.4545455</v>
      </c>
      <c r="P3316" s="5">
        <v>17</v>
      </c>
      <c r="Q3316" s="3"/>
    </row>
    <row x14ac:dyDescent="0.25" r="3317" customHeight="1" ht="16.5">
      <c r="A3317" s="5">
        <v>22495</v>
      </c>
      <c r="B3317" s="3" t="s">
        <v>9372</v>
      </c>
      <c r="C3317" s="3" t="s">
        <v>9373</v>
      </c>
      <c r="D3317" s="5">
        <v>21</v>
      </c>
      <c r="E3317" s="3" t="s">
        <v>60</v>
      </c>
      <c r="F3317" s="5">
        <v>13</v>
      </c>
      <c r="G3317" s="5">
        <v>228</v>
      </c>
      <c r="H3317" s="3" t="s">
        <v>8</v>
      </c>
      <c r="I3317" s="3" t="s">
        <v>6</v>
      </c>
      <c r="J3317" s="55"/>
      <c r="K3317" s="3"/>
      <c r="L3317" s="48">
        <v>0.5</v>
      </c>
      <c r="M3317" s="5">
        <v>19</v>
      </c>
      <c r="N3317" s="13"/>
      <c r="O3317" s="13"/>
      <c r="P3317" s="5">
        <v>14</v>
      </c>
      <c r="Q3317" s="3"/>
    </row>
    <row x14ac:dyDescent="0.25" r="3318" customHeight="1" ht="16.5">
      <c r="A3318" s="5">
        <v>22549</v>
      </c>
      <c r="B3318" s="3" t="s">
        <v>9374</v>
      </c>
      <c r="C3318" s="3" t="s">
        <v>9375</v>
      </c>
      <c r="D3318" s="5">
        <v>20</v>
      </c>
      <c r="E3318" s="3" t="s">
        <v>265</v>
      </c>
      <c r="F3318" s="5">
        <v>1</v>
      </c>
      <c r="G3318" s="5">
        <v>22</v>
      </c>
      <c r="H3318" s="3" t="s">
        <v>5</v>
      </c>
      <c r="I3318" s="3" t="s">
        <v>6</v>
      </c>
      <c r="J3318" s="55"/>
      <c r="K3318" s="3"/>
      <c r="L3318" s="13"/>
      <c r="M3318" s="7"/>
      <c r="N3318" s="13"/>
      <c r="O3318" s="13"/>
      <c r="P3318" s="5">
        <v>11</v>
      </c>
      <c r="Q3318" s="3"/>
    </row>
    <row x14ac:dyDescent="0.25" r="3319" customHeight="1" ht="16.5">
      <c r="A3319" s="5">
        <v>22610</v>
      </c>
      <c r="B3319" s="3" t="s">
        <v>9376</v>
      </c>
      <c r="C3319" s="3" t="s">
        <v>9377</v>
      </c>
      <c r="D3319" s="5">
        <v>19</v>
      </c>
      <c r="E3319" s="3" t="s">
        <v>116</v>
      </c>
      <c r="F3319" s="5">
        <v>2</v>
      </c>
      <c r="G3319" s="5">
        <v>4</v>
      </c>
      <c r="H3319" s="3" t="s">
        <v>6</v>
      </c>
      <c r="I3319" s="3" t="s">
        <v>6</v>
      </c>
      <c r="J3319" s="5">
        <v>1</v>
      </c>
      <c r="K3319" s="3" t="s">
        <v>2255</v>
      </c>
      <c r="L3319" s="48">
        <v>2.5</v>
      </c>
      <c r="M3319" s="5">
        <v>42</v>
      </c>
      <c r="N3319" s="13"/>
      <c r="O3319" s="13"/>
      <c r="P3319" s="5">
        <v>16</v>
      </c>
      <c r="Q3319" s="3"/>
    </row>
    <row x14ac:dyDescent="0.25" r="3320" customHeight="1" ht="16.5">
      <c r="A3320" s="5">
        <v>22652</v>
      </c>
      <c r="B3320" s="3" t="s">
        <v>9378</v>
      </c>
      <c r="C3320" s="3" t="s">
        <v>9379</v>
      </c>
      <c r="D3320" s="5">
        <v>6</v>
      </c>
      <c r="E3320" s="3" t="s">
        <v>56</v>
      </c>
      <c r="F3320" s="5">
        <v>13</v>
      </c>
      <c r="G3320" s="5">
        <v>16</v>
      </c>
      <c r="H3320" s="3" t="s">
        <v>6</v>
      </c>
      <c r="I3320" s="3" t="s">
        <v>6</v>
      </c>
      <c r="J3320" s="5">
        <v>2</v>
      </c>
      <c r="K3320" s="3" t="s">
        <v>9380</v>
      </c>
      <c r="L3320" s="48">
        <v>3.3</v>
      </c>
      <c r="M3320" s="5">
        <v>39</v>
      </c>
      <c r="N3320" s="48">
        <v>1.198</v>
      </c>
      <c r="O3320" s="48">
        <v>14.9717514</v>
      </c>
      <c r="P3320" s="5">
        <v>18</v>
      </c>
      <c r="Q3320" s="3"/>
    </row>
    <row x14ac:dyDescent="0.25" r="3321" customHeight="1" ht="16.5">
      <c r="A3321" s="5">
        <v>22694</v>
      </c>
      <c r="B3321" s="3" t="s">
        <v>9381</v>
      </c>
      <c r="C3321" s="3" t="s">
        <v>9382</v>
      </c>
      <c r="D3321" s="5">
        <v>15</v>
      </c>
      <c r="E3321" s="3" t="s">
        <v>82</v>
      </c>
      <c r="F3321" s="5">
        <v>27</v>
      </c>
      <c r="G3321" s="5">
        <v>98</v>
      </c>
      <c r="H3321" s="3" t="s">
        <v>6</v>
      </c>
      <c r="I3321" s="3" t="s">
        <v>6</v>
      </c>
      <c r="J3321" s="55"/>
      <c r="K3321" s="3"/>
      <c r="L3321" s="5">
        <v>3</v>
      </c>
      <c r="M3321" s="5">
        <v>38</v>
      </c>
      <c r="N3321" s="48">
        <v>2.125</v>
      </c>
      <c r="O3321" s="48">
        <v>19.8863636</v>
      </c>
      <c r="P3321" s="5">
        <v>28</v>
      </c>
      <c r="Q3321" s="3"/>
    </row>
    <row x14ac:dyDescent="0.25" r="3322" customHeight="1" ht="16.5">
      <c r="A3322" s="5">
        <v>22888</v>
      </c>
      <c r="B3322" s="3" t="s">
        <v>9383</v>
      </c>
      <c r="C3322" s="3" t="s">
        <v>9384</v>
      </c>
      <c r="D3322" s="5">
        <v>7</v>
      </c>
      <c r="E3322" s="3" t="s">
        <v>1210</v>
      </c>
      <c r="F3322" s="5">
        <v>2</v>
      </c>
      <c r="G3322" s="5">
        <v>511</v>
      </c>
      <c r="H3322" s="3" t="s">
        <v>6</v>
      </c>
      <c r="I3322" s="3" t="s">
        <v>6</v>
      </c>
      <c r="J3322" s="55"/>
      <c r="K3322" s="3"/>
      <c r="L3322" s="48">
        <v>1.8</v>
      </c>
      <c r="M3322" s="5">
        <v>42</v>
      </c>
      <c r="N3322" s="48">
        <v>0.922</v>
      </c>
      <c r="O3322" s="48">
        <v>24.5762712</v>
      </c>
      <c r="P3322" s="5">
        <v>14</v>
      </c>
      <c r="Q3322" s="3"/>
    </row>
    <row x14ac:dyDescent="0.25" r="3323" customHeight="1" ht="16.5">
      <c r="A3323" s="5">
        <v>23008</v>
      </c>
      <c r="B3323" s="3" t="s">
        <v>9385</v>
      </c>
      <c r="C3323" s="3" t="s">
        <v>9386</v>
      </c>
      <c r="D3323" s="5">
        <v>20</v>
      </c>
      <c r="E3323" s="3" t="s">
        <v>265</v>
      </c>
      <c r="F3323" s="5">
        <v>6</v>
      </c>
      <c r="G3323" s="5">
        <v>171</v>
      </c>
      <c r="H3323" s="3" t="s">
        <v>8</v>
      </c>
      <c r="I3323" s="3" t="s">
        <v>6</v>
      </c>
      <c r="J3323" s="55"/>
      <c r="K3323" s="3"/>
      <c r="L3323" s="48">
        <v>0.4</v>
      </c>
      <c r="M3323" s="5">
        <v>21</v>
      </c>
      <c r="N3323" s="13"/>
      <c r="O3323" s="13"/>
      <c r="P3323" s="5">
        <v>10</v>
      </c>
      <c r="Q3323" s="3"/>
    </row>
    <row x14ac:dyDescent="0.25" r="3324" customHeight="1" ht="16.5">
      <c r="A3324" s="5">
        <v>23265</v>
      </c>
      <c r="B3324" s="3" t="s">
        <v>9387</v>
      </c>
      <c r="C3324" s="3" t="s">
        <v>9388</v>
      </c>
      <c r="D3324" s="5">
        <v>18</v>
      </c>
      <c r="E3324" s="3" t="s">
        <v>196</v>
      </c>
      <c r="F3324" s="5">
        <v>4</v>
      </c>
      <c r="G3324" s="5">
        <v>233</v>
      </c>
      <c r="H3324" s="3" t="s">
        <v>8</v>
      </c>
      <c r="I3324" s="3" t="s">
        <v>6</v>
      </c>
      <c r="J3324" s="55"/>
      <c r="K3324" s="3"/>
      <c r="L3324" s="48">
        <v>0.3</v>
      </c>
      <c r="M3324" s="5">
        <v>13</v>
      </c>
      <c r="N3324" s="13"/>
      <c r="O3324" s="13"/>
      <c r="P3324" s="5">
        <v>10</v>
      </c>
      <c r="Q3324" s="3"/>
    </row>
    <row x14ac:dyDescent="0.25" r="3325" customHeight="1" ht="16.5">
      <c r="A3325" s="5">
        <v>23279</v>
      </c>
      <c r="B3325" s="3" t="s">
        <v>9389</v>
      </c>
      <c r="C3325" s="3" t="s">
        <v>9390</v>
      </c>
      <c r="D3325" s="5">
        <v>20</v>
      </c>
      <c r="E3325" s="3" t="s">
        <v>265</v>
      </c>
      <c r="F3325" s="5">
        <v>13</v>
      </c>
      <c r="G3325" s="5">
        <v>309</v>
      </c>
      <c r="H3325" s="3" t="s">
        <v>5</v>
      </c>
      <c r="I3325" s="3" t="s">
        <v>6</v>
      </c>
      <c r="J3325" s="55"/>
      <c r="K3325" s="3"/>
      <c r="L3325" s="13"/>
      <c r="M3325" s="7"/>
      <c r="N3325" s="13"/>
      <c r="O3325" s="13"/>
      <c r="P3325" s="5">
        <v>12</v>
      </c>
      <c r="Q3325" s="3"/>
    </row>
    <row x14ac:dyDescent="0.25" r="3326" customHeight="1" ht="16.5">
      <c r="A3326" s="5">
        <v>23479</v>
      </c>
      <c r="B3326" s="3" t="s">
        <v>9391</v>
      </c>
      <c r="C3326" s="3" t="s">
        <v>9392</v>
      </c>
      <c r="D3326" s="5">
        <v>22</v>
      </c>
      <c r="E3326" s="3" t="s">
        <v>75</v>
      </c>
      <c r="F3326" s="5">
        <v>5</v>
      </c>
      <c r="G3326" s="5">
        <v>295</v>
      </c>
      <c r="H3326" s="3" t="s">
        <v>5</v>
      </c>
      <c r="I3326" s="3" t="s">
        <v>6</v>
      </c>
      <c r="J3326" s="55"/>
      <c r="K3326" s="3"/>
      <c r="L3326" s="13"/>
      <c r="M3326" s="7"/>
      <c r="N3326" s="13"/>
      <c r="O3326" s="13"/>
      <c r="P3326" s="5">
        <v>20</v>
      </c>
      <c r="Q3326" s="3"/>
    </row>
    <row x14ac:dyDescent="0.25" r="3327" customHeight="1" ht="16.5">
      <c r="A3327" s="5">
        <v>23747</v>
      </c>
      <c r="B3327" s="3" t="s">
        <v>9393</v>
      </c>
      <c r="C3327" s="3" t="s">
        <v>9394</v>
      </c>
      <c r="D3327" s="5">
        <v>37</v>
      </c>
      <c r="E3327" s="3" t="s">
        <v>446</v>
      </c>
      <c r="F3327" s="5">
        <v>3</v>
      </c>
      <c r="G3327" s="5">
        <v>28</v>
      </c>
      <c r="H3327" s="3" t="s">
        <v>5</v>
      </c>
      <c r="I3327" s="3" t="s">
        <v>6</v>
      </c>
      <c r="J3327" s="5">
        <v>3</v>
      </c>
      <c r="K3327" s="3" t="s">
        <v>9395</v>
      </c>
      <c r="L3327" s="13"/>
      <c r="M3327" s="7"/>
      <c r="N3327" s="13"/>
      <c r="O3327" s="13"/>
      <c r="P3327" s="5">
        <v>1</v>
      </c>
      <c r="Q3327" s="3"/>
    </row>
    <row x14ac:dyDescent="0.25" r="3328" customHeight="1" ht="16.5">
      <c r="A3328" s="5">
        <v>23958</v>
      </c>
      <c r="B3328" s="3" t="s">
        <v>9396</v>
      </c>
      <c r="C3328" s="3" t="s">
        <v>9397</v>
      </c>
      <c r="D3328" s="5">
        <v>45</v>
      </c>
      <c r="E3328" s="3" t="s">
        <v>324</v>
      </c>
      <c r="F3328" s="5">
        <v>2</v>
      </c>
      <c r="G3328" s="5">
        <v>24</v>
      </c>
      <c r="H3328" s="3" t="s">
        <v>5</v>
      </c>
      <c r="I3328" s="3" t="s">
        <v>6</v>
      </c>
      <c r="J3328" s="55"/>
      <c r="K3328" s="3"/>
      <c r="L3328" s="13"/>
      <c r="M3328" s="7"/>
      <c r="N3328" s="13"/>
      <c r="O3328" s="13"/>
      <c r="P3328" s="5">
        <v>6</v>
      </c>
      <c r="Q3328" s="3"/>
    </row>
    <row x14ac:dyDescent="0.25" r="3329" customHeight="1" ht="16.5">
      <c r="A3329" s="5">
        <v>24124</v>
      </c>
      <c r="B3329" s="3" t="s">
        <v>9398</v>
      </c>
      <c r="C3329" s="3" t="s">
        <v>9399</v>
      </c>
      <c r="D3329" s="5">
        <v>21</v>
      </c>
      <c r="E3329" s="3" t="s">
        <v>60</v>
      </c>
      <c r="F3329" s="5">
        <v>1</v>
      </c>
      <c r="G3329" s="5">
        <v>1</v>
      </c>
      <c r="H3329" s="3" t="s">
        <v>6</v>
      </c>
      <c r="I3329" s="3" t="s">
        <v>6</v>
      </c>
      <c r="J3329" s="55"/>
      <c r="K3329" s="3"/>
      <c r="L3329" s="48">
        <v>1.8</v>
      </c>
      <c r="M3329" s="5">
        <v>41</v>
      </c>
      <c r="N3329" s="13"/>
      <c r="O3329" s="13"/>
      <c r="P3329" s="5">
        <v>15</v>
      </c>
      <c r="Q3329" s="3"/>
    </row>
    <row x14ac:dyDescent="0.25" r="3330" customHeight="1" ht="16.5">
      <c r="A3330" s="5">
        <v>24161</v>
      </c>
      <c r="B3330" s="3" t="s">
        <v>1929</v>
      </c>
      <c r="C3330" s="3" t="s">
        <v>1930</v>
      </c>
      <c r="D3330" s="5">
        <v>17</v>
      </c>
      <c r="E3330" s="3" t="s">
        <v>311</v>
      </c>
      <c r="F3330" s="5">
        <v>2</v>
      </c>
      <c r="G3330" s="5">
        <v>1</v>
      </c>
      <c r="H3330" s="3" t="s">
        <v>6</v>
      </c>
      <c r="I3330" s="3" t="s">
        <v>6</v>
      </c>
      <c r="J3330" s="5">
        <v>2</v>
      </c>
      <c r="K3330" s="3" t="s">
        <v>1282</v>
      </c>
      <c r="L3330" s="48">
        <v>2.1</v>
      </c>
      <c r="M3330" s="5">
        <v>45</v>
      </c>
      <c r="N3330" s="13"/>
      <c r="O3330" s="13"/>
      <c r="P3330" s="5">
        <v>17</v>
      </c>
      <c r="Q3330" s="3"/>
    </row>
    <row x14ac:dyDescent="0.25" r="3331" customHeight="1" ht="16.5">
      <c r="A3331" s="5">
        <v>24205</v>
      </c>
      <c r="B3331" s="3" t="s">
        <v>9400</v>
      </c>
      <c r="C3331" s="3" t="s">
        <v>9401</v>
      </c>
      <c r="D3331" s="5">
        <v>20</v>
      </c>
      <c r="E3331" s="3" t="s">
        <v>265</v>
      </c>
      <c r="F3331" s="5">
        <v>6</v>
      </c>
      <c r="G3331" s="5">
        <v>167</v>
      </c>
      <c r="H3331" s="3" t="s">
        <v>8</v>
      </c>
      <c r="I3331" s="3" t="s">
        <v>6</v>
      </c>
      <c r="J3331" s="55"/>
      <c r="K3331" s="3"/>
      <c r="L3331" s="48">
        <v>0.4</v>
      </c>
      <c r="M3331" s="5">
        <v>21</v>
      </c>
      <c r="N3331" s="13"/>
      <c r="O3331" s="13"/>
      <c r="P3331" s="5">
        <v>20</v>
      </c>
      <c r="Q3331" s="3"/>
    </row>
    <row x14ac:dyDescent="0.25" r="3332" customHeight="1" ht="16.5">
      <c r="A3332" s="5">
        <v>24302</v>
      </c>
      <c r="B3332" s="3" t="s">
        <v>9402</v>
      </c>
      <c r="C3332" s="3" t="s">
        <v>9403</v>
      </c>
      <c r="D3332" s="5">
        <v>16</v>
      </c>
      <c r="E3332" s="3" t="s">
        <v>55</v>
      </c>
      <c r="F3332" s="5">
        <v>18</v>
      </c>
      <c r="G3332" s="5">
        <v>18</v>
      </c>
      <c r="H3332" s="3" t="s">
        <v>6</v>
      </c>
      <c r="I3332" s="3" t="s">
        <v>6</v>
      </c>
      <c r="J3332" s="5">
        <v>2</v>
      </c>
      <c r="K3332" s="3" t="s">
        <v>9404</v>
      </c>
      <c r="L3332" s="48">
        <v>1.5</v>
      </c>
      <c r="M3332" s="5">
        <v>38</v>
      </c>
      <c r="N3332" s="13"/>
      <c r="O3332" s="13"/>
      <c r="P3332" s="5">
        <v>31</v>
      </c>
      <c r="Q3332" s="3"/>
    </row>
    <row x14ac:dyDescent="0.25" r="3333" customHeight="1" ht="16.5">
      <c r="A3333" s="5">
        <v>24386</v>
      </c>
      <c r="B3333" s="3" t="s">
        <v>270</v>
      </c>
      <c r="C3333" s="3" t="s">
        <v>271</v>
      </c>
      <c r="D3333" s="5">
        <v>22</v>
      </c>
      <c r="E3333" s="3" t="s">
        <v>75</v>
      </c>
      <c r="F3333" s="5">
        <v>2</v>
      </c>
      <c r="G3333" s="5">
        <v>1</v>
      </c>
      <c r="H3333" s="3" t="s">
        <v>6</v>
      </c>
      <c r="I3333" s="3" t="s">
        <v>6</v>
      </c>
      <c r="J3333" s="5">
        <v>2</v>
      </c>
      <c r="K3333" s="3" t="s">
        <v>272</v>
      </c>
      <c r="L3333" s="48">
        <v>1.1</v>
      </c>
      <c r="M3333" s="5">
        <v>26</v>
      </c>
      <c r="N3333" s="13"/>
      <c r="O3333" s="13"/>
      <c r="P3333" s="5">
        <v>14</v>
      </c>
      <c r="Q3333" s="3"/>
    </row>
    <row x14ac:dyDescent="0.25" r="3334" customHeight="1" ht="16.5">
      <c r="A3334" s="5">
        <v>24404</v>
      </c>
      <c r="B3334" s="3" t="s">
        <v>1909</v>
      </c>
      <c r="C3334" s="3" t="s">
        <v>1910</v>
      </c>
      <c r="D3334" s="5">
        <v>20</v>
      </c>
      <c r="E3334" s="3" t="s">
        <v>265</v>
      </c>
      <c r="F3334" s="5">
        <v>1</v>
      </c>
      <c r="G3334" s="5">
        <v>1</v>
      </c>
      <c r="H3334" s="3" t="s">
        <v>5</v>
      </c>
      <c r="I3334" s="3" t="s">
        <v>6</v>
      </c>
      <c r="J3334" s="5">
        <v>3</v>
      </c>
      <c r="K3334" s="3" t="s">
        <v>1911</v>
      </c>
      <c r="L3334" s="13"/>
      <c r="M3334" s="7"/>
      <c r="N3334" s="13"/>
      <c r="O3334" s="13"/>
      <c r="P3334" s="5">
        <v>11</v>
      </c>
      <c r="Q3334" s="3"/>
    </row>
    <row x14ac:dyDescent="0.25" r="3335" customHeight="1" ht="16.5">
      <c r="A3335" s="5">
        <v>24529</v>
      </c>
      <c r="B3335" s="3" t="s">
        <v>9405</v>
      </c>
      <c r="C3335" s="3" t="s">
        <v>9406</v>
      </c>
      <c r="D3335" s="5">
        <v>21</v>
      </c>
      <c r="E3335" s="3" t="s">
        <v>60</v>
      </c>
      <c r="F3335" s="5">
        <v>1</v>
      </c>
      <c r="G3335" s="5">
        <v>30</v>
      </c>
      <c r="H3335" s="3" t="s">
        <v>8</v>
      </c>
      <c r="I3335" s="3" t="s">
        <v>6</v>
      </c>
      <c r="J3335" s="55"/>
      <c r="K3335" s="3"/>
      <c r="L3335" s="48">
        <v>0.4</v>
      </c>
      <c r="M3335" s="5">
        <v>13</v>
      </c>
      <c r="N3335" s="13"/>
      <c r="O3335" s="13"/>
      <c r="P3335" s="5">
        <v>12</v>
      </c>
      <c r="Q3335" s="3"/>
    </row>
    <row x14ac:dyDescent="0.25" r="3336" customHeight="1" ht="16.5">
      <c r="A3336" s="5">
        <v>24607</v>
      </c>
      <c r="B3336" s="3" t="s">
        <v>9407</v>
      </c>
      <c r="C3336" s="3" t="s">
        <v>9408</v>
      </c>
      <c r="D3336" s="5">
        <v>16</v>
      </c>
      <c r="E3336" s="3" t="s">
        <v>55</v>
      </c>
      <c r="F3336" s="5">
        <v>3</v>
      </c>
      <c r="G3336" s="5">
        <v>3</v>
      </c>
      <c r="H3336" s="3" t="s">
        <v>4</v>
      </c>
      <c r="I3336" s="3" t="s">
        <v>6</v>
      </c>
      <c r="J3336" s="5">
        <v>2</v>
      </c>
      <c r="K3336" s="3" t="s">
        <v>9409</v>
      </c>
      <c r="L3336" s="48">
        <v>4.4</v>
      </c>
      <c r="M3336" s="5">
        <v>68</v>
      </c>
      <c r="N3336" s="48">
        <v>2.092</v>
      </c>
      <c r="O3336" s="48">
        <v>26.344086</v>
      </c>
      <c r="P3336" s="5">
        <v>21</v>
      </c>
      <c r="Q3336" s="3"/>
    </row>
    <row x14ac:dyDescent="0.25" r="3337" customHeight="1" ht="16.5">
      <c r="A3337" s="5">
        <v>24660</v>
      </c>
      <c r="B3337" s="3" t="s">
        <v>9410</v>
      </c>
      <c r="C3337" s="3" t="s">
        <v>9411</v>
      </c>
      <c r="D3337" s="5">
        <v>19</v>
      </c>
      <c r="E3337" s="3" t="s">
        <v>116</v>
      </c>
      <c r="F3337" s="5">
        <v>2</v>
      </c>
      <c r="G3337" s="5">
        <v>2</v>
      </c>
      <c r="H3337" s="3" t="s">
        <v>6</v>
      </c>
      <c r="I3337" s="3" t="s">
        <v>6</v>
      </c>
      <c r="J3337" s="5">
        <v>2</v>
      </c>
      <c r="K3337" s="3" t="s">
        <v>9412</v>
      </c>
      <c r="L3337" s="48">
        <v>2.8</v>
      </c>
      <c r="M3337" s="5">
        <v>38</v>
      </c>
      <c r="N3337" s="48">
        <v>2.012</v>
      </c>
      <c r="O3337" s="48">
        <v>17.8278689</v>
      </c>
      <c r="P3337" s="5">
        <v>27</v>
      </c>
      <c r="Q3337" s="3"/>
    </row>
    <row x14ac:dyDescent="0.25" r="3338" customHeight="1" ht="16.5">
      <c r="A3338" s="5">
        <v>24770</v>
      </c>
      <c r="B3338" s="3" t="s">
        <v>9413</v>
      </c>
      <c r="C3338" s="3" t="s">
        <v>9414</v>
      </c>
      <c r="D3338" s="5">
        <v>15</v>
      </c>
      <c r="E3338" s="3" t="s">
        <v>82</v>
      </c>
      <c r="F3338" s="5">
        <v>33</v>
      </c>
      <c r="G3338" s="5">
        <v>62</v>
      </c>
      <c r="H3338" s="3" t="s">
        <v>5</v>
      </c>
      <c r="I3338" s="3" t="s">
        <v>6</v>
      </c>
      <c r="J3338" s="5">
        <v>2</v>
      </c>
      <c r="K3338" s="3" t="s">
        <v>9415</v>
      </c>
      <c r="L3338" s="5">
        <v>3</v>
      </c>
      <c r="M3338" s="5">
        <v>52</v>
      </c>
      <c r="N3338" s="48">
        <v>1.883</v>
      </c>
      <c r="O3338" s="48">
        <v>26.4492754</v>
      </c>
      <c r="P3338" s="5">
        <v>50</v>
      </c>
      <c r="Q3338" s="3"/>
    </row>
    <row x14ac:dyDescent="0.25" r="3339" customHeight="1" ht="16.5">
      <c r="A3339" s="5">
        <v>25086</v>
      </c>
      <c r="B3339" s="3" t="s">
        <v>1808</v>
      </c>
      <c r="C3339" s="3" t="s">
        <v>1809</v>
      </c>
      <c r="D3339" s="5">
        <v>15</v>
      </c>
      <c r="E3339" s="3" t="s">
        <v>82</v>
      </c>
      <c r="F3339" s="5">
        <v>5</v>
      </c>
      <c r="G3339" s="5">
        <v>15</v>
      </c>
      <c r="H3339" s="3" t="s">
        <v>6</v>
      </c>
      <c r="I3339" s="3" t="s">
        <v>6</v>
      </c>
      <c r="J3339" s="5">
        <v>2</v>
      </c>
      <c r="K3339" s="3" t="s">
        <v>1810</v>
      </c>
      <c r="L3339" s="48">
        <v>3.3</v>
      </c>
      <c r="M3339" s="5">
        <v>48</v>
      </c>
      <c r="N3339" s="48">
        <v>2.479</v>
      </c>
      <c r="O3339" s="48">
        <v>42.3913043</v>
      </c>
      <c r="P3339" s="5">
        <v>28</v>
      </c>
      <c r="Q3339" s="3"/>
    </row>
    <row x14ac:dyDescent="0.25" r="3340" customHeight="1" ht="16.5">
      <c r="A3340" s="5">
        <v>25254</v>
      </c>
      <c r="B3340" s="3" t="s">
        <v>9416</v>
      </c>
      <c r="C3340" s="3" t="s">
        <v>9417</v>
      </c>
      <c r="D3340" s="5">
        <v>6</v>
      </c>
      <c r="E3340" s="3" t="s">
        <v>56</v>
      </c>
      <c r="F3340" s="5">
        <v>5</v>
      </c>
      <c r="G3340" s="5">
        <v>9</v>
      </c>
      <c r="H3340" s="3" t="s">
        <v>6</v>
      </c>
      <c r="I3340" s="3" t="s">
        <v>6</v>
      </c>
      <c r="J3340" s="5">
        <v>2</v>
      </c>
      <c r="K3340" s="3" t="s">
        <v>9418</v>
      </c>
      <c r="L3340" s="48">
        <v>2.7</v>
      </c>
      <c r="M3340" s="5">
        <v>42</v>
      </c>
      <c r="N3340" s="48">
        <v>1.233</v>
      </c>
      <c r="O3340" s="48">
        <v>15.5367232</v>
      </c>
      <c r="P3340" s="5">
        <v>24</v>
      </c>
      <c r="Q3340" s="3"/>
    </row>
    <row x14ac:dyDescent="0.25" r="3341" customHeight="1" ht="16.5">
      <c r="A3341" s="5">
        <v>25256</v>
      </c>
      <c r="B3341" s="3" t="s">
        <v>9419</v>
      </c>
      <c r="C3341" s="3" t="s">
        <v>9420</v>
      </c>
      <c r="D3341" s="5">
        <v>15</v>
      </c>
      <c r="E3341" s="3" t="s">
        <v>82</v>
      </c>
      <c r="F3341" s="5">
        <v>1</v>
      </c>
      <c r="G3341" s="5">
        <v>12</v>
      </c>
      <c r="H3341" s="3" t="s">
        <v>6</v>
      </c>
      <c r="I3341" s="3" t="s">
        <v>6</v>
      </c>
      <c r="J3341" s="5">
        <v>2</v>
      </c>
      <c r="K3341" s="3" t="s">
        <v>9421</v>
      </c>
      <c r="L3341" s="48">
        <v>3.5</v>
      </c>
      <c r="M3341" s="5">
        <v>43</v>
      </c>
      <c r="N3341" s="48">
        <v>2.57</v>
      </c>
      <c r="O3341" s="48">
        <v>43.7853107</v>
      </c>
      <c r="P3341" s="5">
        <v>36</v>
      </c>
      <c r="Q3341" s="3"/>
    </row>
    <row x14ac:dyDescent="0.25" r="3342" customHeight="1" ht="16.5">
      <c r="A3342" s="5">
        <v>25265</v>
      </c>
      <c r="B3342" s="3" t="s">
        <v>1086</v>
      </c>
      <c r="C3342" s="3" t="s">
        <v>1087</v>
      </c>
      <c r="D3342" s="5">
        <v>15</v>
      </c>
      <c r="E3342" s="3" t="s">
        <v>82</v>
      </c>
      <c r="F3342" s="5">
        <v>32</v>
      </c>
      <c r="G3342" s="5">
        <v>48</v>
      </c>
      <c r="H3342" s="3" t="s">
        <v>6</v>
      </c>
      <c r="I3342" s="3" t="s">
        <v>6</v>
      </c>
      <c r="J3342" s="5">
        <v>3</v>
      </c>
      <c r="K3342" s="3" t="s">
        <v>1088</v>
      </c>
      <c r="L3342" s="48">
        <v>2.1</v>
      </c>
      <c r="M3342" s="5">
        <v>43</v>
      </c>
      <c r="N3342" s="13"/>
      <c r="O3342" s="13"/>
      <c r="P3342" s="5">
        <v>45</v>
      </c>
      <c r="Q3342" s="3"/>
    </row>
    <row x14ac:dyDescent="0.25" r="3343" customHeight="1" ht="16.5">
      <c r="A3343" s="5">
        <v>25321</v>
      </c>
      <c r="B3343" s="3" t="s">
        <v>9422</v>
      </c>
      <c r="C3343" s="3" t="s">
        <v>9423</v>
      </c>
      <c r="D3343" s="5">
        <v>15</v>
      </c>
      <c r="E3343" s="3" t="s">
        <v>82</v>
      </c>
      <c r="F3343" s="5">
        <v>6</v>
      </c>
      <c r="G3343" s="5">
        <v>6</v>
      </c>
      <c r="H3343" s="3" t="s">
        <v>6</v>
      </c>
      <c r="I3343" s="3" t="s">
        <v>6</v>
      </c>
      <c r="J3343" s="55"/>
      <c r="K3343" s="3"/>
      <c r="L3343" s="48">
        <v>0.6</v>
      </c>
      <c r="M3343" s="5">
        <v>45</v>
      </c>
      <c r="N3343" s="13"/>
      <c r="O3343" s="13"/>
      <c r="P3343" s="7"/>
      <c r="Q3343" s="3"/>
    </row>
    <row x14ac:dyDescent="0.25" r="3344" customHeight="1" ht="16.5">
      <c r="A3344" s="5">
        <v>25327</v>
      </c>
      <c r="B3344" s="3" t="s">
        <v>9424</v>
      </c>
      <c r="C3344" s="3" t="s">
        <v>9425</v>
      </c>
      <c r="D3344" s="5">
        <v>22</v>
      </c>
      <c r="E3344" s="3" t="s">
        <v>75</v>
      </c>
      <c r="F3344" s="5">
        <v>3</v>
      </c>
      <c r="G3344" s="5">
        <v>7</v>
      </c>
      <c r="H3344" s="3" t="s">
        <v>5</v>
      </c>
      <c r="I3344" s="3" t="s">
        <v>6</v>
      </c>
      <c r="J3344" s="55"/>
      <c r="K3344" s="3"/>
      <c r="L3344" s="48">
        <v>2.2</v>
      </c>
      <c r="M3344" s="5">
        <v>51</v>
      </c>
      <c r="N3344" s="48">
        <v>1.188</v>
      </c>
      <c r="O3344" s="48">
        <v>24.4117647</v>
      </c>
      <c r="P3344" s="5">
        <v>16</v>
      </c>
      <c r="Q3344" s="3"/>
    </row>
    <row x14ac:dyDescent="0.25" r="3345" customHeight="1" ht="16.5">
      <c r="A3345" s="5">
        <v>25390</v>
      </c>
      <c r="B3345" s="3" t="s">
        <v>9426</v>
      </c>
      <c r="C3345" s="3" t="s">
        <v>9427</v>
      </c>
      <c r="D3345" s="5">
        <v>6</v>
      </c>
      <c r="E3345" s="3" t="s">
        <v>56</v>
      </c>
      <c r="F3345" s="5">
        <v>10</v>
      </c>
      <c r="G3345" s="5">
        <v>14</v>
      </c>
      <c r="H3345" s="3" t="s">
        <v>6</v>
      </c>
      <c r="I3345" s="3" t="s">
        <v>6</v>
      </c>
      <c r="J3345" s="5">
        <v>2</v>
      </c>
      <c r="K3345" s="3" t="s">
        <v>9428</v>
      </c>
      <c r="L3345" s="48">
        <v>3.3</v>
      </c>
      <c r="M3345" s="5">
        <v>40</v>
      </c>
      <c r="N3345" s="48">
        <v>2.368</v>
      </c>
      <c r="O3345" s="48">
        <v>38.1355932</v>
      </c>
      <c r="P3345" s="5">
        <v>29</v>
      </c>
      <c r="Q3345" s="3"/>
    </row>
    <row x14ac:dyDescent="0.25" r="3346" customHeight="1" ht="16.5">
      <c r="A3346" s="5">
        <v>25465</v>
      </c>
      <c r="B3346" s="3" t="s">
        <v>9429</v>
      </c>
      <c r="C3346" s="3" t="s">
        <v>9430</v>
      </c>
      <c r="D3346" s="5">
        <v>15</v>
      </c>
      <c r="E3346" s="3" t="s">
        <v>82</v>
      </c>
      <c r="F3346" s="5">
        <v>2</v>
      </c>
      <c r="G3346" s="5">
        <v>5</v>
      </c>
      <c r="H3346" s="3" t="s">
        <v>6</v>
      </c>
      <c r="I3346" s="3" t="s">
        <v>6</v>
      </c>
      <c r="J3346" s="5">
        <v>3</v>
      </c>
      <c r="K3346" s="3" t="s">
        <v>9431</v>
      </c>
      <c r="L3346" s="48">
        <v>3.6</v>
      </c>
      <c r="M3346" s="5">
        <v>47</v>
      </c>
      <c r="N3346" s="48">
        <v>2.1</v>
      </c>
      <c r="O3346" s="48">
        <v>30.7971014</v>
      </c>
      <c r="P3346" s="5">
        <v>43</v>
      </c>
      <c r="Q3346" s="3"/>
    </row>
    <row x14ac:dyDescent="0.25" r="3347" customHeight="1" ht="16.5">
      <c r="A3347" s="5">
        <v>25470</v>
      </c>
      <c r="B3347" s="3" t="s">
        <v>1768</v>
      </c>
      <c r="C3347" s="3" t="s">
        <v>1769</v>
      </c>
      <c r="D3347" s="5">
        <v>15</v>
      </c>
      <c r="E3347" s="3" t="s">
        <v>82</v>
      </c>
      <c r="F3347" s="5">
        <v>16</v>
      </c>
      <c r="G3347" s="5">
        <v>29</v>
      </c>
      <c r="H3347" s="3" t="s">
        <v>6</v>
      </c>
      <c r="I3347" s="3" t="s">
        <v>6</v>
      </c>
      <c r="J3347" s="5">
        <v>3</v>
      </c>
      <c r="K3347" s="3" t="s">
        <v>1770</v>
      </c>
      <c r="L3347" s="48">
        <v>3.4</v>
      </c>
      <c r="M3347" s="5">
        <v>44</v>
      </c>
      <c r="N3347" s="48">
        <v>2.311</v>
      </c>
      <c r="O3347" s="48">
        <v>25.6147541</v>
      </c>
      <c r="P3347" s="5">
        <v>43</v>
      </c>
      <c r="Q3347" s="3"/>
    </row>
    <row x14ac:dyDescent="0.25" r="3348" customHeight="1" ht="16.5">
      <c r="A3348" s="5">
        <v>25476</v>
      </c>
      <c r="B3348" s="3" t="s">
        <v>9432</v>
      </c>
      <c r="C3348" s="3" t="s">
        <v>9433</v>
      </c>
      <c r="D3348" s="5">
        <v>25</v>
      </c>
      <c r="E3348" s="3" t="s">
        <v>1545</v>
      </c>
      <c r="F3348" s="5">
        <v>1</v>
      </c>
      <c r="G3348" s="5">
        <v>1</v>
      </c>
      <c r="H3348" s="3" t="s">
        <v>6</v>
      </c>
      <c r="I3348" s="3" t="s">
        <v>6</v>
      </c>
      <c r="J3348" s="5">
        <v>2</v>
      </c>
      <c r="K3348" s="3" t="s">
        <v>9434</v>
      </c>
      <c r="L3348" s="48">
        <v>1.9</v>
      </c>
      <c r="M3348" s="5">
        <v>44</v>
      </c>
      <c r="N3348" s="48">
        <v>1.566</v>
      </c>
      <c r="O3348" s="48">
        <v>34.0909091</v>
      </c>
      <c r="P3348" s="5">
        <v>18</v>
      </c>
      <c r="Q3348" s="3"/>
    </row>
    <row x14ac:dyDescent="0.25" r="3349" customHeight="1" ht="16.5">
      <c r="A3349" s="5">
        <v>25602</v>
      </c>
      <c r="B3349" s="3" t="s">
        <v>9435</v>
      </c>
      <c r="C3349" s="3" t="s">
        <v>9436</v>
      </c>
      <c r="D3349" s="5">
        <v>20</v>
      </c>
      <c r="E3349" s="3" t="s">
        <v>265</v>
      </c>
      <c r="F3349" s="5">
        <v>3</v>
      </c>
      <c r="G3349" s="5">
        <v>98</v>
      </c>
      <c r="H3349" s="3" t="s">
        <v>6</v>
      </c>
      <c r="I3349" s="3" t="s">
        <v>6</v>
      </c>
      <c r="J3349" s="55"/>
      <c r="K3349" s="3"/>
      <c r="L3349" s="13"/>
      <c r="M3349" s="7"/>
      <c r="N3349" s="13"/>
      <c r="O3349" s="13"/>
      <c r="P3349" s="5">
        <v>8</v>
      </c>
      <c r="Q3349" s="3"/>
    </row>
    <row x14ac:dyDescent="0.25" r="3350" customHeight="1" ht="16.5">
      <c r="A3350" s="5">
        <v>25617</v>
      </c>
      <c r="B3350" s="3" t="s">
        <v>1751</v>
      </c>
      <c r="C3350" s="3" t="s">
        <v>1752</v>
      </c>
      <c r="D3350" s="5">
        <v>15</v>
      </c>
      <c r="E3350" s="3" t="s">
        <v>82</v>
      </c>
      <c r="F3350" s="5">
        <v>216</v>
      </c>
      <c r="G3350" s="5">
        <v>350</v>
      </c>
      <c r="H3350" s="3" t="s">
        <v>6</v>
      </c>
      <c r="I3350" s="3" t="s">
        <v>6</v>
      </c>
      <c r="J3350" s="5">
        <v>2</v>
      </c>
      <c r="K3350" s="3" t="s">
        <v>1753</v>
      </c>
      <c r="L3350" s="48">
        <v>2.2</v>
      </c>
      <c r="M3350" s="5">
        <v>40</v>
      </c>
      <c r="N3350" s="48">
        <v>1.87</v>
      </c>
      <c r="O3350" s="48">
        <v>22.65625</v>
      </c>
      <c r="P3350" s="5">
        <v>27</v>
      </c>
      <c r="Q3350" s="3"/>
    </row>
    <row x14ac:dyDescent="0.25" r="3351" customHeight="1" ht="16.5">
      <c r="A3351" s="5">
        <v>25683</v>
      </c>
      <c r="B3351" s="3" t="s">
        <v>9437</v>
      </c>
      <c r="C3351" s="3" t="s">
        <v>9438</v>
      </c>
      <c r="D3351" s="5">
        <v>37</v>
      </c>
      <c r="E3351" s="3" t="s">
        <v>446</v>
      </c>
      <c r="F3351" s="5">
        <v>2</v>
      </c>
      <c r="G3351" s="5">
        <v>17</v>
      </c>
      <c r="H3351" s="3" t="s">
        <v>5</v>
      </c>
      <c r="I3351" s="3" t="s">
        <v>6</v>
      </c>
      <c r="J3351" s="5">
        <v>3</v>
      </c>
      <c r="K3351" s="3" t="s">
        <v>9439</v>
      </c>
      <c r="L3351" s="13"/>
      <c r="M3351" s="7"/>
      <c r="N3351" s="13"/>
      <c r="O3351" s="13"/>
      <c r="P3351" s="5">
        <v>6</v>
      </c>
      <c r="Q3351" s="3"/>
    </row>
    <row x14ac:dyDescent="0.25" r="3352" customHeight="1" ht="16.5">
      <c r="A3352" s="5">
        <v>25820</v>
      </c>
      <c r="B3352" s="3" t="s">
        <v>9440</v>
      </c>
      <c r="C3352" s="3" t="s">
        <v>9441</v>
      </c>
      <c r="D3352" s="5">
        <v>27</v>
      </c>
      <c r="E3352" s="3" t="s">
        <v>2570</v>
      </c>
      <c r="F3352" s="5">
        <v>3</v>
      </c>
      <c r="G3352" s="5">
        <v>9</v>
      </c>
      <c r="H3352" s="3" t="s">
        <v>6</v>
      </c>
      <c r="I3352" s="3" t="s">
        <v>6</v>
      </c>
      <c r="J3352" s="5">
        <v>3</v>
      </c>
      <c r="K3352" s="3" t="s">
        <v>9442</v>
      </c>
      <c r="L3352" s="13"/>
      <c r="M3352" s="7"/>
      <c r="N3352" s="13"/>
      <c r="O3352" s="13"/>
      <c r="P3352" s="5">
        <v>7</v>
      </c>
      <c r="Q3352" s="3"/>
    </row>
    <row x14ac:dyDescent="0.25" r="3353" customHeight="1" ht="16.5">
      <c r="A3353" s="5">
        <v>25848</v>
      </c>
      <c r="B3353" s="3" t="s">
        <v>9443</v>
      </c>
      <c r="C3353" s="3" t="s">
        <v>9444</v>
      </c>
      <c r="D3353" s="5">
        <v>20</v>
      </c>
      <c r="E3353" s="3" t="s">
        <v>265</v>
      </c>
      <c r="F3353" s="5">
        <v>2</v>
      </c>
      <c r="G3353" s="5">
        <v>59</v>
      </c>
      <c r="H3353" s="3" t="s">
        <v>6</v>
      </c>
      <c r="I3353" s="3" t="s">
        <v>6</v>
      </c>
      <c r="J3353" s="5">
        <v>2</v>
      </c>
      <c r="K3353" s="3" t="s">
        <v>9445</v>
      </c>
      <c r="L3353" s="13"/>
      <c r="M3353" s="7"/>
      <c r="N3353" s="13"/>
      <c r="O3353" s="13"/>
      <c r="P3353" s="5">
        <v>8</v>
      </c>
      <c r="Q3353" s="3"/>
    </row>
    <row x14ac:dyDescent="0.25" r="3354" customHeight="1" ht="16.5">
      <c r="A3354" s="5">
        <v>26522</v>
      </c>
      <c r="B3354" s="3" t="s">
        <v>9446</v>
      </c>
      <c r="C3354" s="3" t="s">
        <v>9447</v>
      </c>
      <c r="D3354" s="5">
        <v>38</v>
      </c>
      <c r="E3354" s="3" t="s">
        <v>127</v>
      </c>
      <c r="F3354" s="5">
        <v>6</v>
      </c>
      <c r="G3354" s="5">
        <v>253</v>
      </c>
      <c r="H3354" s="3"/>
      <c r="I3354" s="3" t="s">
        <v>6</v>
      </c>
      <c r="J3354" s="5">
        <v>3</v>
      </c>
      <c r="K3354" s="3" t="s">
        <v>9448</v>
      </c>
      <c r="L3354" s="13"/>
      <c r="M3354" s="7"/>
      <c r="N3354" s="13"/>
      <c r="O3354" s="13"/>
      <c r="P3354" s="5">
        <v>2</v>
      </c>
      <c r="Q3354" s="3"/>
    </row>
    <row x14ac:dyDescent="0.25" r="3355" customHeight="1" ht="16.5">
      <c r="A3355" s="5">
        <v>26546</v>
      </c>
      <c r="B3355" s="3" t="s">
        <v>9449</v>
      </c>
      <c r="C3355" s="3" t="s">
        <v>9450</v>
      </c>
      <c r="D3355" s="5">
        <v>45</v>
      </c>
      <c r="E3355" s="3" t="s">
        <v>324</v>
      </c>
      <c r="F3355" s="5">
        <v>1</v>
      </c>
      <c r="G3355" s="5">
        <v>29</v>
      </c>
      <c r="H3355" s="3" t="s">
        <v>7</v>
      </c>
      <c r="I3355" s="3" t="s">
        <v>6</v>
      </c>
      <c r="J3355" s="5">
        <v>2</v>
      </c>
      <c r="K3355" s="3" t="s">
        <v>9451</v>
      </c>
      <c r="L3355" s="13"/>
      <c r="M3355" s="7"/>
      <c r="N3355" s="13"/>
      <c r="O3355" s="13"/>
      <c r="P3355" s="5">
        <v>5</v>
      </c>
      <c r="Q3355" s="3"/>
    </row>
    <row x14ac:dyDescent="0.25" r="3356" customHeight="1" ht="16.5">
      <c r="A3356" s="5">
        <v>26577</v>
      </c>
      <c r="B3356" s="3" t="s">
        <v>9452</v>
      </c>
      <c r="C3356" s="3" t="s">
        <v>9453</v>
      </c>
      <c r="D3356" s="5">
        <v>21</v>
      </c>
      <c r="E3356" s="3" t="s">
        <v>60</v>
      </c>
      <c r="F3356" s="5">
        <v>24</v>
      </c>
      <c r="G3356" s="5">
        <v>101</v>
      </c>
      <c r="H3356" s="3" t="s">
        <v>6</v>
      </c>
      <c r="I3356" s="3" t="s">
        <v>6</v>
      </c>
      <c r="J3356" s="5">
        <v>2</v>
      </c>
      <c r="K3356" s="3" t="s">
        <v>9454</v>
      </c>
      <c r="L3356" s="48">
        <v>1.7</v>
      </c>
      <c r="M3356" s="5">
        <v>48</v>
      </c>
      <c r="N3356" s="13"/>
      <c r="O3356" s="13"/>
      <c r="P3356" s="5">
        <v>22</v>
      </c>
      <c r="Q3356" s="3"/>
    </row>
    <row x14ac:dyDescent="0.25" r="3357" customHeight="1" ht="16.5">
      <c r="A3357" s="5">
        <v>26689</v>
      </c>
      <c r="B3357" s="3" t="s">
        <v>9455</v>
      </c>
      <c r="C3357" s="3" t="s">
        <v>9456</v>
      </c>
      <c r="D3357" s="5">
        <v>37</v>
      </c>
      <c r="E3357" s="3" t="s">
        <v>446</v>
      </c>
      <c r="F3357" s="5">
        <v>1</v>
      </c>
      <c r="G3357" s="5">
        <v>65</v>
      </c>
      <c r="H3357" s="3" t="s">
        <v>6</v>
      </c>
      <c r="I3357" s="3" t="s">
        <v>6</v>
      </c>
      <c r="J3357" s="55"/>
      <c r="K3357" s="3"/>
      <c r="L3357" s="13"/>
      <c r="M3357" s="7"/>
      <c r="N3357" s="13"/>
      <c r="O3357" s="13"/>
      <c r="P3357" s="5">
        <v>4</v>
      </c>
      <c r="Q3357" s="3"/>
    </row>
    <row x14ac:dyDescent="0.25" r="3358" customHeight="1" ht="16.5">
      <c r="A3358" s="5">
        <v>26883</v>
      </c>
      <c r="B3358" s="3" t="s">
        <v>1446</v>
      </c>
      <c r="C3358" s="3" t="s">
        <v>1447</v>
      </c>
      <c r="D3358" s="5">
        <v>21</v>
      </c>
      <c r="E3358" s="3" t="s">
        <v>60</v>
      </c>
      <c r="F3358" s="5">
        <v>1</v>
      </c>
      <c r="G3358" s="5">
        <v>1</v>
      </c>
      <c r="H3358" s="3" t="s">
        <v>6</v>
      </c>
      <c r="I3358" s="3" t="s">
        <v>6</v>
      </c>
      <c r="J3358" s="5">
        <v>2</v>
      </c>
      <c r="K3358" s="3" t="s">
        <v>1108</v>
      </c>
      <c r="L3358" s="48">
        <v>2.4</v>
      </c>
      <c r="M3358" s="5">
        <v>48</v>
      </c>
      <c r="N3358" s="48">
        <v>1.795</v>
      </c>
      <c r="O3358" s="48">
        <v>33.955</v>
      </c>
      <c r="P3358" s="5">
        <v>19</v>
      </c>
      <c r="Q3358" s="3"/>
    </row>
    <row x14ac:dyDescent="0.25" r="3359" customHeight="1" ht="16.5">
      <c r="A3359" s="5">
        <v>26890</v>
      </c>
      <c r="B3359" s="3" t="s">
        <v>9457</v>
      </c>
      <c r="C3359" s="3" t="s">
        <v>9458</v>
      </c>
      <c r="D3359" s="5">
        <v>21</v>
      </c>
      <c r="E3359" s="3" t="s">
        <v>60</v>
      </c>
      <c r="F3359" s="5">
        <v>15</v>
      </c>
      <c r="G3359" s="5">
        <v>146</v>
      </c>
      <c r="H3359" s="3" t="s">
        <v>7</v>
      </c>
      <c r="I3359" s="3" t="s">
        <v>6</v>
      </c>
      <c r="J3359" s="55"/>
      <c r="K3359" s="3"/>
      <c r="L3359" s="48">
        <v>1.2</v>
      </c>
      <c r="M3359" s="5">
        <v>33</v>
      </c>
      <c r="N3359" s="13"/>
      <c r="O3359" s="13"/>
      <c r="P3359" s="5">
        <v>13</v>
      </c>
      <c r="Q3359" s="3"/>
    </row>
    <row x14ac:dyDescent="0.25" r="3360" customHeight="1" ht="16.5">
      <c r="A3360" s="5">
        <v>26902</v>
      </c>
      <c r="B3360" s="3" t="s">
        <v>9459</v>
      </c>
      <c r="C3360" s="3" t="s">
        <v>9460</v>
      </c>
      <c r="D3360" s="5">
        <v>21</v>
      </c>
      <c r="E3360" s="3" t="s">
        <v>60</v>
      </c>
      <c r="F3360" s="5">
        <v>2</v>
      </c>
      <c r="G3360" s="5">
        <v>6</v>
      </c>
      <c r="H3360" s="3" t="s">
        <v>6</v>
      </c>
      <c r="I3360" s="3" t="s">
        <v>6</v>
      </c>
      <c r="J3360" s="55"/>
      <c r="K3360" s="3"/>
      <c r="L3360" s="48">
        <v>1.3</v>
      </c>
      <c r="M3360" s="5">
        <v>42</v>
      </c>
      <c r="N3360" s="48">
        <v>0.863</v>
      </c>
      <c r="O3360" s="48">
        <v>9.765625</v>
      </c>
      <c r="P3360" s="5">
        <v>12</v>
      </c>
      <c r="Q3360" s="3"/>
    </row>
    <row x14ac:dyDescent="0.25" r="3361" customHeight="1" ht="16.5">
      <c r="A3361" s="5">
        <v>26906</v>
      </c>
      <c r="B3361" s="3" t="s">
        <v>9461</v>
      </c>
      <c r="C3361" s="3" t="s">
        <v>9462</v>
      </c>
      <c r="D3361" s="5">
        <v>22</v>
      </c>
      <c r="E3361" s="3" t="s">
        <v>75</v>
      </c>
      <c r="F3361" s="5">
        <v>1</v>
      </c>
      <c r="G3361" s="5">
        <v>15</v>
      </c>
      <c r="H3361" s="3" t="s">
        <v>5</v>
      </c>
      <c r="I3361" s="3" t="s">
        <v>6</v>
      </c>
      <c r="J3361" s="5">
        <v>3</v>
      </c>
      <c r="K3361" s="3" t="s">
        <v>9463</v>
      </c>
      <c r="L3361" s="48">
        <v>2.5</v>
      </c>
      <c r="M3361" s="5">
        <v>71</v>
      </c>
      <c r="N3361" s="48">
        <v>1.078</v>
      </c>
      <c r="O3361" s="48">
        <v>14.7668394</v>
      </c>
      <c r="P3361" s="5">
        <v>19</v>
      </c>
      <c r="Q3361" s="3"/>
    </row>
    <row x14ac:dyDescent="0.25" r="3362" customHeight="1" ht="16.5">
      <c r="A3362" s="5">
        <v>26927</v>
      </c>
      <c r="B3362" s="3" t="s">
        <v>9464</v>
      </c>
      <c r="C3362" s="3" t="s">
        <v>9465</v>
      </c>
      <c r="D3362" s="5">
        <v>16</v>
      </c>
      <c r="E3362" s="3" t="s">
        <v>55</v>
      </c>
      <c r="F3362" s="5">
        <v>3</v>
      </c>
      <c r="G3362" s="5">
        <v>3</v>
      </c>
      <c r="H3362" s="3" t="s">
        <v>6</v>
      </c>
      <c r="I3362" s="3" t="s">
        <v>6</v>
      </c>
      <c r="J3362" s="5">
        <v>2</v>
      </c>
      <c r="K3362" s="3" t="s">
        <v>9466</v>
      </c>
      <c r="L3362" s="48">
        <v>1.8</v>
      </c>
      <c r="M3362" s="5">
        <v>49</v>
      </c>
      <c r="N3362" s="48">
        <v>1.319</v>
      </c>
      <c r="O3362" s="48">
        <v>17.7966102</v>
      </c>
      <c r="P3362" s="5">
        <v>22</v>
      </c>
      <c r="Q3362" s="3"/>
    </row>
    <row x14ac:dyDescent="0.25" r="3363" customHeight="1" ht="16.5">
      <c r="A3363" s="5">
        <v>26953</v>
      </c>
      <c r="B3363" s="3" t="s">
        <v>9467</v>
      </c>
      <c r="C3363" s="3" t="s">
        <v>9468</v>
      </c>
      <c r="D3363" s="5">
        <v>15</v>
      </c>
      <c r="E3363" s="3" t="s">
        <v>82</v>
      </c>
      <c r="F3363" s="5">
        <v>3</v>
      </c>
      <c r="G3363" s="5">
        <v>4</v>
      </c>
      <c r="H3363" s="3" t="s">
        <v>5</v>
      </c>
      <c r="I3363" s="3" t="s">
        <v>6</v>
      </c>
      <c r="J3363" s="55"/>
      <c r="K3363" s="3"/>
      <c r="L3363" s="48">
        <v>3.5</v>
      </c>
      <c r="M3363" s="5">
        <v>53</v>
      </c>
      <c r="N3363" s="48">
        <v>2.351</v>
      </c>
      <c r="O3363" s="48">
        <v>24.4318182</v>
      </c>
      <c r="P3363" s="7"/>
      <c r="Q3363" s="3"/>
    </row>
    <row x14ac:dyDescent="0.25" r="3364" customHeight="1" ht="16.5">
      <c r="A3364" s="5">
        <v>27133</v>
      </c>
      <c r="B3364" s="3" t="s">
        <v>9469</v>
      </c>
      <c r="C3364" s="3" t="s">
        <v>9470</v>
      </c>
      <c r="D3364" s="5">
        <v>18</v>
      </c>
      <c r="E3364" s="3" t="s">
        <v>196</v>
      </c>
      <c r="F3364" s="5">
        <v>4</v>
      </c>
      <c r="G3364" s="5">
        <v>100</v>
      </c>
      <c r="H3364" s="3" t="s">
        <v>6</v>
      </c>
      <c r="I3364" s="3" t="s">
        <v>6</v>
      </c>
      <c r="J3364" s="55"/>
      <c r="K3364" s="3"/>
      <c r="L3364" s="48">
        <v>1.8</v>
      </c>
      <c r="M3364" s="5">
        <v>49</v>
      </c>
      <c r="N3364" s="13"/>
      <c r="O3364" s="13"/>
      <c r="P3364" s="5">
        <v>20</v>
      </c>
      <c r="Q3364" s="3"/>
    </row>
    <row x14ac:dyDescent="0.25" r="3365" customHeight="1" ht="16.5">
      <c r="A3365" s="5">
        <v>27294</v>
      </c>
      <c r="B3365" s="3" t="s">
        <v>9471</v>
      </c>
      <c r="C3365" s="3" t="s">
        <v>9472</v>
      </c>
      <c r="D3365" s="5">
        <v>15</v>
      </c>
      <c r="E3365" s="3" t="s">
        <v>82</v>
      </c>
      <c r="F3365" s="5">
        <v>1</v>
      </c>
      <c r="G3365" s="5">
        <v>2</v>
      </c>
      <c r="H3365" s="3" t="s">
        <v>6</v>
      </c>
      <c r="I3365" s="3" t="s">
        <v>6</v>
      </c>
      <c r="J3365" s="55"/>
      <c r="K3365" s="3"/>
      <c r="L3365" s="48">
        <v>2.6</v>
      </c>
      <c r="M3365" s="5">
        <v>49</v>
      </c>
      <c r="N3365" s="13"/>
      <c r="O3365" s="13"/>
      <c r="P3365" s="5">
        <v>11</v>
      </c>
      <c r="Q3365" s="3"/>
    </row>
    <row x14ac:dyDescent="0.25" r="3366" customHeight="1" ht="16.5">
      <c r="A3366" s="5">
        <v>27297</v>
      </c>
      <c r="B3366" s="3" t="s">
        <v>9473</v>
      </c>
      <c r="C3366" s="3" t="s">
        <v>9474</v>
      </c>
      <c r="D3366" s="5">
        <v>15</v>
      </c>
      <c r="E3366" s="3" t="s">
        <v>82</v>
      </c>
      <c r="F3366" s="5">
        <v>2</v>
      </c>
      <c r="G3366" s="5">
        <v>2</v>
      </c>
      <c r="H3366" s="3" t="s">
        <v>6</v>
      </c>
      <c r="I3366" s="3" t="s">
        <v>6</v>
      </c>
      <c r="J3366" s="55"/>
      <c r="K3366" s="3"/>
      <c r="L3366" s="48">
        <v>1.7</v>
      </c>
      <c r="M3366" s="5">
        <v>44</v>
      </c>
      <c r="N3366" s="13"/>
      <c r="O3366" s="13"/>
      <c r="P3366" s="7"/>
      <c r="Q3366" s="3"/>
    </row>
    <row x14ac:dyDescent="0.25" r="3367" customHeight="1" ht="16.5">
      <c r="A3367" s="5">
        <v>27309</v>
      </c>
      <c r="B3367" s="3" t="s">
        <v>9475</v>
      </c>
      <c r="C3367" s="3" t="s">
        <v>9476</v>
      </c>
      <c r="D3367" s="5">
        <v>15</v>
      </c>
      <c r="E3367" s="3" t="s">
        <v>82</v>
      </c>
      <c r="F3367" s="5">
        <v>1</v>
      </c>
      <c r="G3367" s="5">
        <v>4</v>
      </c>
      <c r="H3367" s="3" t="s">
        <v>6</v>
      </c>
      <c r="I3367" s="3" t="s">
        <v>6</v>
      </c>
      <c r="J3367" s="5">
        <v>3</v>
      </c>
      <c r="K3367" s="3" t="s">
        <v>9477</v>
      </c>
      <c r="L3367" s="48">
        <v>2.5</v>
      </c>
      <c r="M3367" s="5">
        <v>43</v>
      </c>
      <c r="N3367" s="13"/>
      <c r="O3367" s="13"/>
      <c r="P3367" s="7"/>
      <c r="Q3367" s="3"/>
    </row>
    <row x14ac:dyDescent="0.25" r="3368" customHeight="1" ht="16.5">
      <c r="A3368" s="5">
        <v>27342</v>
      </c>
      <c r="B3368" s="3" t="s">
        <v>9478</v>
      </c>
      <c r="C3368" s="3" t="s">
        <v>9479</v>
      </c>
      <c r="D3368" s="5">
        <v>15</v>
      </c>
      <c r="E3368" s="3" t="s">
        <v>82</v>
      </c>
      <c r="F3368" s="5">
        <v>1</v>
      </c>
      <c r="G3368" s="5">
        <v>3</v>
      </c>
      <c r="H3368" s="3" t="s">
        <v>6</v>
      </c>
      <c r="I3368" s="3" t="s">
        <v>6</v>
      </c>
      <c r="J3368" s="55"/>
      <c r="K3368" s="3"/>
      <c r="L3368" s="48">
        <v>1.3</v>
      </c>
      <c r="M3368" s="5">
        <v>44</v>
      </c>
      <c r="N3368" s="13"/>
      <c r="O3368" s="13"/>
      <c r="P3368" s="5">
        <v>14</v>
      </c>
      <c r="Q3368" s="3"/>
    </row>
    <row x14ac:dyDescent="0.25" r="3369" customHeight="1" ht="16.5">
      <c r="A3369" s="5">
        <v>27377</v>
      </c>
      <c r="B3369" s="3" t="s">
        <v>9480</v>
      </c>
      <c r="C3369" s="3" t="s">
        <v>9481</v>
      </c>
      <c r="D3369" s="5">
        <v>21</v>
      </c>
      <c r="E3369" s="3" t="s">
        <v>60</v>
      </c>
      <c r="F3369" s="5">
        <v>2</v>
      </c>
      <c r="G3369" s="5">
        <v>7</v>
      </c>
      <c r="H3369" s="3" t="s">
        <v>7</v>
      </c>
      <c r="I3369" s="3" t="s">
        <v>6</v>
      </c>
      <c r="J3369" s="5">
        <v>2</v>
      </c>
      <c r="K3369" s="3" t="s">
        <v>9482</v>
      </c>
      <c r="L3369" s="48">
        <v>1.1</v>
      </c>
      <c r="M3369" s="5">
        <v>37</v>
      </c>
      <c r="N3369" s="13"/>
      <c r="O3369" s="13"/>
      <c r="P3369" s="5">
        <v>10</v>
      </c>
      <c r="Q3369" s="3"/>
    </row>
    <row x14ac:dyDescent="0.25" r="3370" customHeight="1" ht="16.5">
      <c r="A3370" s="5">
        <v>27529</v>
      </c>
      <c r="B3370" s="3" t="s">
        <v>9483</v>
      </c>
      <c r="C3370" s="3" t="s">
        <v>9484</v>
      </c>
      <c r="D3370" s="5">
        <v>21</v>
      </c>
      <c r="E3370" s="3" t="s">
        <v>60</v>
      </c>
      <c r="F3370" s="5">
        <v>3</v>
      </c>
      <c r="G3370" s="5">
        <v>9</v>
      </c>
      <c r="H3370" s="3" t="s">
        <v>7</v>
      </c>
      <c r="I3370" s="3" t="s">
        <v>6</v>
      </c>
      <c r="J3370" s="55"/>
      <c r="K3370" s="3"/>
      <c r="L3370" s="48">
        <v>0.6</v>
      </c>
      <c r="M3370" s="5">
        <v>26</v>
      </c>
      <c r="N3370" s="13"/>
      <c r="O3370" s="13"/>
      <c r="P3370" s="5">
        <v>9</v>
      </c>
      <c r="Q3370" s="3"/>
    </row>
    <row x14ac:dyDescent="0.25" r="3371" customHeight="1" ht="16.5">
      <c r="A3371" s="5">
        <v>27564</v>
      </c>
      <c r="B3371" s="3" t="s">
        <v>9485</v>
      </c>
      <c r="C3371" s="3" t="s">
        <v>9486</v>
      </c>
      <c r="D3371" s="5">
        <v>21</v>
      </c>
      <c r="E3371" s="3" t="s">
        <v>60</v>
      </c>
      <c r="F3371" s="5">
        <v>11</v>
      </c>
      <c r="G3371" s="5">
        <v>92</v>
      </c>
      <c r="H3371" s="3" t="s">
        <v>8</v>
      </c>
      <c r="I3371" s="3" t="s">
        <v>6</v>
      </c>
      <c r="J3371" s="55"/>
      <c r="K3371" s="3"/>
      <c r="L3371" s="48">
        <v>0.6</v>
      </c>
      <c r="M3371" s="5">
        <v>19</v>
      </c>
      <c r="N3371" s="13"/>
      <c r="O3371" s="13"/>
      <c r="P3371" s="5">
        <v>12</v>
      </c>
      <c r="Q3371" s="3"/>
    </row>
    <row x14ac:dyDescent="0.25" r="3372" customHeight="1" ht="16.5">
      <c r="A3372" s="5">
        <v>27747</v>
      </c>
      <c r="B3372" s="3" t="s">
        <v>9487</v>
      </c>
      <c r="C3372" s="3" t="s">
        <v>9488</v>
      </c>
      <c r="D3372" s="5">
        <v>21</v>
      </c>
      <c r="E3372" s="3" t="s">
        <v>60</v>
      </c>
      <c r="F3372" s="5">
        <v>1</v>
      </c>
      <c r="G3372" s="5">
        <v>2</v>
      </c>
      <c r="H3372" s="3" t="s">
        <v>7</v>
      </c>
      <c r="I3372" s="3" t="s">
        <v>6</v>
      </c>
      <c r="J3372" s="5">
        <v>2</v>
      </c>
      <c r="K3372" s="3" t="s">
        <v>9489</v>
      </c>
      <c r="L3372" s="5">
        <v>1</v>
      </c>
      <c r="M3372" s="5">
        <v>34</v>
      </c>
      <c r="N3372" s="13"/>
      <c r="O3372" s="13"/>
      <c r="P3372" s="5">
        <v>10</v>
      </c>
      <c r="Q3372" s="3"/>
    </row>
    <row x14ac:dyDescent="0.25" r="3373" customHeight="1" ht="16.5">
      <c r="A3373" s="5">
        <v>27778</v>
      </c>
      <c r="B3373" s="3" t="s">
        <v>9490</v>
      </c>
      <c r="C3373" s="3" t="s">
        <v>9491</v>
      </c>
      <c r="D3373" s="5">
        <v>17</v>
      </c>
      <c r="E3373" s="3" t="s">
        <v>311</v>
      </c>
      <c r="F3373" s="5">
        <v>2</v>
      </c>
      <c r="G3373" s="5">
        <v>12</v>
      </c>
      <c r="H3373" s="3" t="s">
        <v>6</v>
      </c>
      <c r="I3373" s="3" t="s">
        <v>6</v>
      </c>
      <c r="J3373" s="55"/>
      <c r="K3373" s="3"/>
      <c r="L3373" s="48">
        <v>1.7</v>
      </c>
      <c r="M3373" s="5">
        <v>44</v>
      </c>
      <c r="N3373" s="13"/>
      <c r="O3373" s="13"/>
      <c r="P3373" s="5">
        <v>15</v>
      </c>
      <c r="Q3373" s="3"/>
    </row>
    <row x14ac:dyDescent="0.25" r="3374" customHeight="1" ht="16.5">
      <c r="A3374" s="5">
        <v>27779</v>
      </c>
      <c r="B3374" s="3" t="s">
        <v>9492</v>
      </c>
      <c r="C3374" s="3" t="s">
        <v>9493</v>
      </c>
      <c r="D3374" s="5">
        <v>16</v>
      </c>
      <c r="E3374" s="3" t="s">
        <v>55</v>
      </c>
      <c r="F3374" s="5">
        <v>4</v>
      </c>
      <c r="G3374" s="5">
        <v>4</v>
      </c>
      <c r="H3374" s="3" t="s">
        <v>5</v>
      </c>
      <c r="I3374" s="3" t="s">
        <v>6</v>
      </c>
      <c r="J3374" s="55"/>
      <c r="K3374" s="3"/>
      <c r="L3374" s="48">
        <v>2.9</v>
      </c>
      <c r="M3374" s="5">
        <v>59</v>
      </c>
      <c r="N3374" s="13"/>
      <c r="O3374" s="13"/>
      <c r="P3374" s="5">
        <v>16</v>
      </c>
      <c r="Q3374" s="3"/>
    </row>
    <row x14ac:dyDescent="0.25" r="3375" customHeight="1" ht="16.5">
      <c r="A3375" s="5">
        <v>27928</v>
      </c>
      <c r="B3375" s="3" t="s">
        <v>9494</v>
      </c>
      <c r="C3375" s="3" t="s">
        <v>9495</v>
      </c>
      <c r="D3375" s="5">
        <v>8</v>
      </c>
      <c r="E3375" s="3" t="s">
        <v>64</v>
      </c>
      <c r="F3375" s="5">
        <v>6</v>
      </c>
      <c r="G3375" s="5">
        <v>12</v>
      </c>
      <c r="H3375" s="3" t="s">
        <v>6</v>
      </c>
      <c r="I3375" s="3" t="s">
        <v>6</v>
      </c>
      <c r="J3375" s="5">
        <v>3</v>
      </c>
      <c r="K3375" s="3" t="s">
        <v>9496</v>
      </c>
      <c r="L3375" s="48">
        <v>1.7</v>
      </c>
      <c r="M3375" s="5">
        <v>45</v>
      </c>
      <c r="N3375" s="48">
        <v>1.163</v>
      </c>
      <c r="O3375" s="48">
        <v>37.3239437</v>
      </c>
      <c r="P3375" s="5">
        <v>45</v>
      </c>
      <c r="Q3375" s="3"/>
    </row>
    <row x14ac:dyDescent="0.25" r="3376" customHeight="1" ht="16.5">
      <c r="A3376" s="5">
        <v>28077</v>
      </c>
      <c r="B3376" s="3" t="s">
        <v>1561</v>
      </c>
      <c r="C3376" s="3" t="s">
        <v>1562</v>
      </c>
      <c r="D3376" s="5">
        <v>20</v>
      </c>
      <c r="E3376" s="3" t="s">
        <v>265</v>
      </c>
      <c r="F3376" s="5">
        <v>5</v>
      </c>
      <c r="G3376" s="5">
        <v>2</v>
      </c>
      <c r="H3376" s="3" t="s">
        <v>6</v>
      </c>
      <c r="I3376" s="3" t="s">
        <v>6</v>
      </c>
      <c r="J3376" s="5">
        <v>2</v>
      </c>
      <c r="K3376" s="3" t="s">
        <v>1563</v>
      </c>
      <c r="L3376" s="13"/>
      <c r="M3376" s="7"/>
      <c r="N3376" s="13"/>
      <c r="O3376" s="13"/>
      <c r="P3376" s="5">
        <v>9</v>
      </c>
      <c r="Q3376" s="3"/>
    </row>
    <row x14ac:dyDescent="0.25" r="3377" customHeight="1" ht="16.5">
      <c r="A3377" s="5">
        <v>28148</v>
      </c>
      <c r="B3377" s="3" t="s">
        <v>9497</v>
      </c>
      <c r="C3377" s="3" t="s">
        <v>9498</v>
      </c>
      <c r="D3377" s="5">
        <v>16</v>
      </c>
      <c r="E3377" s="3" t="s">
        <v>55</v>
      </c>
      <c r="F3377" s="5">
        <v>8</v>
      </c>
      <c r="G3377" s="5">
        <v>8</v>
      </c>
      <c r="H3377" s="3" t="s">
        <v>6</v>
      </c>
      <c r="I3377" s="3" t="s">
        <v>6</v>
      </c>
      <c r="J3377" s="55"/>
      <c r="K3377" s="3"/>
      <c r="L3377" s="48">
        <v>2.1</v>
      </c>
      <c r="M3377" s="5">
        <v>40</v>
      </c>
      <c r="N3377" s="13"/>
      <c r="O3377" s="13"/>
      <c r="P3377" s="5">
        <v>18</v>
      </c>
      <c r="Q3377" s="3"/>
    </row>
    <row x14ac:dyDescent="0.25" r="3378" customHeight="1" ht="16.5">
      <c r="A3378" s="5">
        <v>28403</v>
      </c>
      <c r="B3378" s="3" t="s">
        <v>9499</v>
      </c>
      <c r="C3378" s="3" t="s">
        <v>9500</v>
      </c>
      <c r="D3378" s="5">
        <v>46</v>
      </c>
      <c r="E3378" s="3" t="s">
        <v>795</v>
      </c>
      <c r="F3378" s="5">
        <v>1</v>
      </c>
      <c r="G3378" s="5">
        <v>27</v>
      </c>
      <c r="H3378" s="3" t="s">
        <v>6</v>
      </c>
      <c r="I3378" s="3" t="s">
        <v>6</v>
      </c>
      <c r="J3378" s="5">
        <v>3</v>
      </c>
      <c r="K3378" s="3" t="s">
        <v>9501</v>
      </c>
      <c r="L3378" s="13"/>
      <c r="M3378" s="7"/>
      <c r="N3378" s="13"/>
      <c r="O3378" s="13"/>
      <c r="P3378" s="5">
        <v>3</v>
      </c>
      <c r="Q3378" s="3"/>
    </row>
    <row x14ac:dyDescent="0.25" r="3379" customHeight="1" ht="16.5">
      <c r="A3379" s="5">
        <v>28828</v>
      </c>
      <c r="B3379" s="3" t="s">
        <v>9502</v>
      </c>
      <c r="C3379" s="3" t="s">
        <v>9503</v>
      </c>
      <c r="D3379" s="5">
        <v>20</v>
      </c>
      <c r="E3379" s="3" t="s">
        <v>265</v>
      </c>
      <c r="F3379" s="5">
        <v>50</v>
      </c>
      <c r="G3379" s="5">
        <v>1074</v>
      </c>
      <c r="H3379" s="3" t="s">
        <v>5</v>
      </c>
      <c r="I3379" s="3" t="s">
        <v>6</v>
      </c>
      <c r="J3379" s="55"/>
      <c r="K3379" s="3"/>
      <c r="L3379" s="13"/>
      <c r="M3379" s="7"/>
      <c r="N3379" s="13"/>
      <c r="O3379" s="13"/>
      <c r="P3379" s="5">
        <v>11</v>
      </c>
      <c r="Q3379" s="3"/>
    </row>
    <row x14ac:dyDescent="0.25" r="3380" customHeight="1" ht="16.5">
      <c r="A3380" s="5">
        <v>28909</v>
      </c>
      <c r="B3380" s="3" t="s">
        <v>9504</v>
      </c>
      <c r="C3380" s="3" t="s">
        <v>9505</v>
      </c>
      <c r="D3380" s="5">
        <v>37</v>
      </c>
      <c r="E3380" s="3" t="s">
        <v>446</v>
      </c>
      <c r="F3380" s="5">
        <v>5</v>
      </c>
      <c r="G3380" s="5">
        <v>115</v>
      </c>
      <c r="H3380" s="3" t="s">
        <v>4</v>
      </c>
      <c r="I3380" s="3" t="s">
        <v>6</v>
      </c>
      <c r="J3380" s="55"/>
      <c r="K3380" s="3"/>
      <c r="L3380" s="13"/>
      <c r="M3380" s="7"/>
      <c r="N3380" s="13"/>
      <c r="O3380" s="13"/>
      <c r="P3380" s="5">
        <v>9</v>
      </c>
      <c r="Q3380" s="3"/>
    </row>
    <row x14ac:dyDescent="0.25" r="3381" customHeight="1" ht="16.5">
      <c r="A3381" s="5">
        <v>28932</v>
      </c>
      <c r="B3381" s="3" t="s">
        <v>9506</v>
      </c>
      <c r="C3381" s="3" t="s">
        <v>9507</v>
      </c>
      <c r="D3381" s="5">
        <v>20</v>
      </c>
      <c r="E3381" s="3" t="s">
        <v>265</v>
      </c>
      <c r="F3381" s="5">
        <v>2</v>
      </c>
      <c r="G3381" s="5">
        <v>7</v>
      </c>
      <c r="H3381" s="3" t="s">
        <v>5</v>
      </c>
      <c r="I3381" s="3" t="s">
        <v>6</v>
      </c>
      <c r="J3381" s="5">
        <v>3</v>
      </c>
      <c r="K3381" s="3" t="s">
        <v>9508</v>
      </c>
      <c r="L3381" s="13"/>
      <c r="M3381" s="7"/>
      <c r="N3381" s="13"/>
      <c r="O3381" s="13"/>
      <c r="P3381" s="5">
        <v>10</v>
      </c>
      <c r="Q3381" s="3"/>
    </row>
    <row x14ac:dyDescent="0.25" r="3382" customHeight="1" ht="16.5">
      <c r="A3382" s="5">
        <v>29044</v>
      </c>
      <c r="B3382" s="3" t="s">
        <v>9509</v>
      </c>
      <c r="C3382" s="3" t="s">
        <v>9510</v>
      </c>
      <c r="D3382" s="5">
        <v>20</v>
      </c>
      <c r="E3382" s="3" t="s">
        <v>265</v>
      </c>
      <c r="F3382" s="5">
        <v>2</v>
      </c>
      <c r="G3382" s="5">
        <v>19</v>
      </c>
      <c r="H3382" s="3" t="s">
        <v>5</v>
      </c>
      <c r="I3382" s="3" t="s">
        <v>6</v>
      </c>
      <c r="J3382" s="5">
        <v>2</v>
      </c>
      <c r="K3382" s="3" t="s">
        <v>9511</v>
      </c>
      <c r="L3382" s="13"/>
      <c r="M3382" s="7"/>
      <c r="N3382" s="13"/>
      <c r="O3382" s="13"/>
      <c r="P3382" s="5">
        <v>11</v>
      </c>
      <c r="Q3382" s="3"/>
    </row>
    <row x14ac:dyDescent="0.25" r="3383" customHeight="1" ht="16.5">
      <c r="A3383" s="5">
        <v>29485</v>
      </c>
      <c r="B3383" s="3" t="s">
        <v>9512</v>
      </c>
      <c r="C3383" s="3" t="s">
        <v>9513</v>
      </c>
      <c r="D3383" s="5">
        <v>22</v>
      </c>
      <c r="E3383" s="3" t="s">
        <v>75</v>
      </c>
      <c r="F3383" s="5">
        <v>16</v>
      </c>
      <c r="G3383" s="5">
        <v>92</v>
      </c>
      <c r="H3383" s="3" t="s">
        <v>5</v>
      </c>
      <c r="I3383" s="3" t="s">
        <v>6</v>
      </c>
      <c r="J3383" s="5">
        <v>2</v>
      </c>
      <c r="K3383" s="3" t="s">
        <v>9514</v>
      </c>
      <c r="L3383" s="13"/>
      <c r="M3383" s="7"/>
      <c r="N3383" s="13"/>
      <c r="O3383" s="13"/>
      <c r="P3383" s="5">
        <v>19</v>
      </c>
      <c r="Q3383" s="3"/>
    </row>
    <row x14ac:dyDescent="0.25" r="3384" customHeight="1" ht="16.5">
      <c r="A3384" s="5">
        <v>29520</v>
      </c>
      <c r="B3384" s="3" t="s">
        <v>9515</v>
      </c>
      <c r="C3384" s="3" t="s">
        <v>9516</v>
      </c>
      <c r="D3384" s="5">
        <v>20</v>
      </c>
      <c r="E3384" s="3" t="s">
        <v>265</v>
      </c>
      <c r="F3384" s="5">
        <v>1</v>
      </c>
      <c r="G3384" s="5">
        <v>7</v>
      </c>
      <c r="H3384" s="3" t="s">
        <v>5</v>
      </c>
      <c r="I3384" s="3" t="s">
        <v>6</v>
      </c>
      <c r="J3384" s="5">
        <v>2</v>
      </c>
      <c r="K3384" s="3" t="s">
        <v>9517</v>
      </c>
      <c r="L3384" s="13"/>
      <c r="M3384" s="7"/>
      <c r="N3384" s="13"/>
      <c r="O3384" s="13"/>
      <c r="P3384" s="5">
        <v>12</v>
      </c>
      <c r="Q3384" s="3"/>
    </row>
    <row x14ac:dyDescent="0.25" r="3385" customHeight="1" ht="16.5">
      <c r="A3385" s="5">
        <v>29986</v>
      </c>
      <c r="B3385" s="3" t="s">
        <v>9518</v>
      </c>
      <c r="C3385" s="3" t="s">
        <v>9519</v>
      </c>
      <c r="D3385" s="5">
        <v>25</v>
      </c>
      <c r="E3385" s="3" t="s">
        <v>1545</v>
      </c>
      <c r="F3385" s="5">
        <v>1</v>
      </c>
      <c r="G3385" s="5">
        <v>7</v>
      </c>
      <c r="H3385" s="3" t="s">
        <v>6</v>
      </c>
      <c r="I3385" s="3" t="s">
        <v>6</v>
      </c>
      <c r="J3385" s="5">
        <v>3</v>
      </c>
      <c r="K3385" s="3" t="s">
        <v>9520</v>
      </c>
      <c r="L3385" s="13"/>
      <c r="M3385" s="7"/>
      <c r="N3385" s="13"/>
      <c r="O3385" s="13"/>
      <c r="P3385" s="5">
        <v>16</v>
      </c>
      <c r="Q3385" s="3"/>
    </row>
    <row x14ac:dyDescent="0.25" r="3386" customHeight="1" ht="16.5">
      <c r="A3386" s="5">
        <v>30153</v>
      </c>
      <c r="B3386" s="3" t="s">
        <v>9521</v>
      </c>
      <c r="C3386" s="3" t="s">
        <v>9522</v>
      </c>
      <c r="D3386" s="5">
        <v>21</v>
      </c>
      <c r="E3386" s="3" t="s">
        <v>60</v>
      </c>
      <c r="F3386" s="5">
        <v>2</v>
      </c>
      <c r="G3386" s="5">
        <v>6</v>
      </c>
      <c r="H3386" s="3" t="s">
        <v>7</v>
      </c>
      <c r="I3386" s="3" t="s">
        <v>6</v>
      </c>
      <c r="J3386" s="5">
        <v>2</v>
      </c>
      <c r="K3386" s="3" t="s">
        <v>7854</v>
      </c>
      <c r="L3386" s="48">
        <v>0.6</v>
      </c>
      <c r="M3386" s="5">
        <v>28</v>
      </c>
      <c r="N3386" s="13"/>
      <c r="O3386" s="13"/>
      <c r="P3386" s="5">
        <v>8</v>
      </c>
      <c r="Q3386" s="3"/>
    </row>
    <row x14ac:dyDescent="0.25" r="3387" customHeight="1" ht="16.5">
      <c r="A3387" s="5">
        <v>30155</v>
      </c>
      <c r="B3387" s="3" t="s">
        <v>1362</v>
      </c>
      <c r="C3387" s="3" t="s">
        <v>1363</v>
      </c>
      <c r="D3387" s="5">
        <v>7</v>
      </c>
      <c r="E3387" s="3" t="s">
        <v>1210</v>
      </c>
      <c r="F3387" s="5">
        <v>5</v>
      </c>
      <c r="G3387" s="5">
        <v>7</v>
      </c>
      <c r="H3387" s="3" t="s">
        <v>6</v>
      </c>
      <c r="I3387" s="3" t="s">
        <v>6</v>
      </c>
      <c r="J3387" s="5">
        <v>3</v>
      </c>
      <c r="K3387" s="3" t="s">
        <v>1364</v>
      </c>
      <c r="L3387" s="48">
        <v>2.3</v>
      </c>
      <c r="M3387" s="5">
        <v>40</v>
      </c>
      <c r="N3387" s="13"/>
      <c r="O3387" s="13"/>
      <c r="P3387" s="5">
        <v>18</v>
      </c>
      <c r="Q3387" s="3"/>
    </row>
    <row x14ac:dyDescent="0.25" r="3388" customHeight="1" ht="16.5">
      <c r="A3388" s="5">
        <v>30162</v>
      </c>
      <c r="B3388" s="3" t="s">
        <v>9523</v>
      </c>
      <c r="C3388" s="3" t="s">
        <v>9524</v>
      </c>
      <c r="D3388" s="5">
        <v>50</v>
      </c>
      <c r="E3388" s="3" t="s">
        <v>758</v>
      </c>
      <c r="F3388" s="5">
        <v>2</v>
      </c>
      <c r="G3388" s="5">
        <v>5</v>
      </c>
      <c r="H3388" s="3" t="s">
        <v>6</v>
      </c>
      <c r="I3388" s="3" t="s">
        <v>6</v>
      </c>
      <c r="J3388" s="5">
        <v>3</v>
      </c>
      <c r="K3388" s="3" t="s">
        <v>9525</v>
      </c>
      <c r="L3388" s="5">
        <v>2</v>
      </c>
      <c r="M3388" s="5">
        <v>40</v>
      </c>
      <c r="N3388" s="48">
        <v>1.292</v>
      </c>
      <c r="O3388" s="48">
        <v>14.8550725</v>
      </c>
      <c r="P3388" s="5">
        <v>14</v>
      </c>
      <c r="Q3388" s="3"/>
    </row>
    <row x14ac:dyDescent="0.25" r="3389" customHeight="1" ht="16.5">
      <c r="A3389" s="5">
        <v>30210</v>
      </c>
      <c r="B3389" s="3" t="s">
        <v>9526</v>
      </c>
      <c r="C3389" s="3" t="s">
        <v>9527</v>
      </c>
      <c r="D3389" s="5">
        <v>24</v>
      </c>
      <c r="E3389" s="3" t="s">
        <v>281</v>
      </c>
      <c r="F3389" s="5">
        <v>1</v>
      </c>
      <c r="G3389" s="5">
        <v>9</v>
      </c>
      <c r="H3389" s="3" t="s">
        <v>6</v>
      </c>
      <c r="I3389" s="3" t="s">
        <v>6</v>
      </c>
      <c r="J3389" s="55"/>
      <c r="K3389" s="3"/>
      <c r="L3389" s="48">
        <v>2.8</v>
      </c>
      <c r="M3389" s="5">
        <v>48</v>
      </c>
      <c r="N3389" s="48">
        <v>1.702</v>
      </c>
      <c r="O3389" s="48">
        <v>24.0112994</v>
      </c>
      <c r="P3389" s="5">
        <v>16</v>
      </c>
      <c r="Q3389" s="3"/>
    </row>
    <row x14ac:dyDescent="0.25" r="3390" customHeight="1" ht="16.5">
      <c r="A3390" s="5">
        <v>30592</v>
      </c>
      <c r="B3390" s="3" t="s">
        <v>9528</v>
      </c>
      <c r="C3390" s="3" t="s">
        <v>9529</v>
      </c>
      <c r="D3390" s="5">
        <v>20</v>
      </c>
      <c r="E3390" s="3" t="s">
        <v>265</v>
      </c>
      <c r="F3390" s="5">
        <v>24</v>
      </c>
      <c r="G3390" s="5">
        <v>473</v>
      </c>
      <c r="H3390" s="3" t="s">
        <v>8</v>
      </c>
      <c r="I3390" s="3" t="s">
        <v>6</v>
      </c>
      <c r="J3390" s="55"/>
      <c r="K3390" s="3"/>
      <c r="L3390" s="48">
        <v>0.2</v>
      </c>
      <c r="M3390" s="5">
        <v>14</v>
      </c>
      <c r="N3390" s="13"/>
      <c r="O3390" s="13"/>
      <c r="P3390" s="5">
        <v>17</v>
      </c>
      <c r="Q3390" s="3"/>
    </row>
    <row x14ac:dyDescent="0.25" r="3391" customHeight="1" ht="16.5">
      <c r="A3391" s="5">
        <v>30749</v>
      </c>
      <c r="B3391" s="3" t="s">
        <v>9530</v>
      </c>
      <c r="C3391" s="3" t="s">
        <v>9531</v>
      </c>
      <c r="D3391" s="5">
        <v>16</v>
      </c>
      <c r="E3391" s="3" t="s">
        <v>55</v>
      </c>
      <c r="F3391" s="5">
        <v>10</v>
      </c>
      <c r="G3391" s="5">
        <v>10</v>
      </c>
      <c r="H3391" s="3" t="s">
        <v>6</v>
      </c>
      <c r="I3391" s="3" t="s">
        <v>6</v>
      </c>
      <c r="J3391" s="5">
        <v>2</v>
      </c>
      <c r="K3391" s="3" t="s">
        <v>9532</v>
      </c>
      <c r="L3391" s="48">
        <v>1.1</v>
      </c>
      <c r="M3391" s="5">
        <v>38</v>
      </c>
      <c r="N3391" s="48">
        <v>0.942</v>
      </c>
      <c r="O3391" s="48">
        <v>38.1188119</v>
      </c>
      <c r="P3391" s="5">
        <v>12</v>
      </c>
      <c r="Q3391" s="3"/>
    </row>
    <row x14ac:dyDescent="0.25" r="3392" customHeight="1" ht="16.5">
      <c r="A3392" s="5">
        <v>31195</v>
      </c>
      <c r="B3392" s="3" t="s">
        <v>9533</v>
      </c>
      <c r="C3392" s="3" t="s">
        <v>9534</v>
      </c>
      <c r="D3392" s="5">
        <v>45</v>
      </c>
      <c r="E3392" s="3" t="s">
        <v>324</v>
      </c>
      <c r="F3392" s="5">
        <v>1</v>
      </c>
      <c r="G3392" s="5">
        <v>38</v>
      </c>
      <c r="H3392" s="3" t="s">
        <v>6</v>
      </c>
      <c r="I3392" s="3" t="s">
        <v>6</v>
      </c>
      <c r="J3392" s="5">
        <v>3</v>
      </c>
      <c r="K3392" s="3" t="s">
        <v>9535</v>
      </c>
      <c r="L3392" s="13"/>
      <c r="M3392" s="7"/>
      <c r="N3392" s="13"/>
      <c r="O3392" s="13"/>
      <c r="P3392" s="5">
        <v>5</v>
      </c>
      <c r="Q3392" s="3"/>
    </row>
    <row x14ac:dyDescent="0.25" r="3393" customHeight="1" ht="16.5">
      <c r="A3393" s="5">
        <v>31513</v>
      </c>
      <c r="B3393" s="3" t="s">
        <v>1289</v>
      </c>
      <c r="C3393" s="3" t="s">
        <v>1290</v>
      </c>
      <c r="D3393" s="5">
        <v>45</v>
      </c>
      <c r="E3393" s="3" t="s">
        <v>324</v>
      </c>
      <c r="F3393" s="5">
        <v>22</v>
      </c>
      <c r="G3393" s="5">
        <v>68</v>
      </c>
      <c r="H3393" s="3" t="s">
        <v>6</v>
      </c>
      <c r="I3393" s="3" t="s">
        <v>6</v>
      </c>
      <c r="J3393" s="5">
        <v>3</v>
      </c>
      <c r="K3393" s="3" t="s">
        <v>1291</v>
      </c>
      <c r="L3393" s="13"/>
      <c r="M3393" s="7"/>
      <c r="N3393" s="13"/>
      <c r="O3393" s="13"/>
      <c r="P3393" s="5">
        <v>9</v>
      </c>
      <c r="Q3393" s="3"/>
    </row>
    <row x14ac:dyDescent="0.25" r="3394" customHeight="1" ht="16.5">
      <c r="A3394" s="5">
        <v>32358</v>
      </c>
      <c r="B3394" s="3" t="s">
        <v>9536</v>
      </c>
      <c r="C3394" s="3" t="s">
        <v>9537</v>
      </c>
      <c r="D3394" s="5">
        <v>16</v>
      </c>
      <c r="E3394" s="3" t="s">
        <v>55</v>
      </c>
      <c r="F3394" s="5">
        <v>88</v>
      </c>
      <c r="G3394" s="5">
        <v>88</v>
      </c>
      <c r="H3394" s="3" t="s">
        <v>6</v>
      </c>
      <c r="I3394" s="3" t="s">
        <v>6</v>
      </c>
      <c r="J3394" s="5">
        <v>2</v>
      </c>
      <c r="K3394" s="3" t="s">
        <v>9538</v>
      </c>
      <c r="L3394" s="48">
        <v>1.6</v>
      </c>
      <c r="M3394" s="5">
        <v>42</v>
      </c>
      <c r="N3394" s="13"/>
      <c r="O3394" s="13"/>
      <c r="P3394" s="5">
        <v>16</v>
      </c>
      <c r="Q3394" s="3"/>
    </row>
    <row x14ac:dyDescent="0.25" r="3395" customHeight="1" ht="16.5">
      <c r="A3395" s="5">
        <v>32390</v>
      </c>
      <c r="B3395" s="3" t="s">
        <v>9539</v>
      </c>
      <c r="C3395" s="3" t="s">
        <v>9540</v>
      </c>
      <c r="D3395" s="5">
        <v>37</v>
      </c>
      <c r="E3395" s="3" t="s">
        <v>446</v>
      </c>
      <c r="F3395" s="5">
        <v>2</v>
      </c>
      <c r="G3395" s="5">
        <v>81</v>
      </c>
      <c r="H3395" s="3" t="s">
        <v>4</v>
      </c>
      <c r="I3395" s="3" t="s">
        <v>6</v>
      </c>
      <c r="J3395" s="55"/>
      <c r="K3395" s="3"/>
      <c r="L3395" s="13"/>
      <c r="M3395" s="7"/>
      <c r="N3395" s="13"/>
      <c r="O3395" s="13"/>
      <c r="P3395" s="5">
        <v>9</v>
      </c>
      <c r="Q3395" s="3"/>
    </row>
    <row x14ac:dyDescent="0.25" r="3396" customHeight="1" ht="16.5">
      <c r="A3396" s="5">
        <v>32453</v>
      </c>
      <c r="B3396" s="3" t="s">
        <v>9541</v>
      </c>
      <c r="C3396" s="3" t="s">
        <v>9542</v>
      </c>
      <c r="D3396" s="5">
        <v>45</v>
      </c>
      <c r="E3396" s="3" t="s">
        <v>324</v>
      </c>
      <c r="F3396" s="5">
        <v>3</v>
      </c>
      <c r="G3396" s="5">
        <v>15</v>
      </c>
      <c r="H3396" s="3" t="s">
        <v>7</v>
      </c>
      <c r="I3396" s="3" t="s">
        <v>6</v>
      </c>
      <c r="J3396" s="5">
        <v>3</v>
      </c>
      <c r="K3396" s="3" t="s">
        <v>9543</v>
      </c>
      <c r="L3396" s="13"/>
      <c r="M3396" s="7"/>
      <c r="N3396" s="13"/>
      <c r="O3396" s="13"/>
      <c r="P3396" s="5">
        <v>5</v>
      </c>
      <c r="Q3396" s="3"/>
    </row>
    <row x14ac:dyDescent="0.25" r="3397" customHeight="1" ht="16.5">
      <c r="A3397" s="5">
        <v>32826</v>
      </c>
      <c r="B3397" s="3" t="s">
        <v>9544</v>
      </c>
      <c r="C3397" s="3" t="s">
        <v>9545</v>
      </c>
      <c r="D3397" s="5">
        <v>3</v>
      </c>
      <c r="E3397" s="3" t="s">
        <v>146</v>
      </c>
      <c r="F3397" s="5">
        <v>1</v>
      </c>
      <c r="G3397" s="5">
        <v>3</v>
      </c>
      <c r="H3397" s="3" t="s">
        <v>6</v>
      </c>
      <c r="I3397" s="3" t="s">
        <v>6</v>
      </c>
      <c r="J3397" s="5">
        <v>2</v>
      </c>
      <c r="K3397" s="3" t="s">
        <v>9546</v>
      </c>
      <c r="L3397" s="5">
        <v>2</v>
      </c>
      <c r="M3397" s="5">
        <v>44</v>
      </c>
      <c r="N3397" s="13"/>
      <c r="O3397" s="13"/>
      <c r="P3397" s="5">
        <v>18</v>
      </c>
      <c r="Q3397" s="3"/>
    </row>
    <row x14ac:dyDescent="0.25" r="3398" customHeight="1" ht="16.5">
      <c r="A3398" s="5">
        <v>33182</v>
      </c>
      <c r="B3398" s="3" t="s">
        <v>9547</v>
      </c>
      <c r="C3398" s="3" t="s">
        <v>9548</v>
      </c>
      <c r="D3398" s="5">
        <v>16</v>
      </c>
      <c r="E3398" s="3" t="s">
        <v>55</v>
      </c>
      <c r="F3398" s="5">
        <v>2</v>
      </c>
      <c r="G3398" s="5">
        <v>2</v>
      </c>
      <c r="H3398" s="3" t="s">
        <v>6</v>
      </c>
      <c r="I3398" s="3" t="s">
        <v>6</v>
      </c>
      <c r="J3398" s="55"/>
      <c r="K3398" s="3"/>
      <c r="L3398" s="48">
        <v>2.8</v>
      </c>
      <c r="M3398" s="5">
        <v>42</v>
      </c>
      <c r="N3398" s="13"/>
      <c r="O3398" s="13"/>
      <c r="P3398" s="5">
        <v>32</v>
      </c>
      <c r="Q3398" s="3"/>
    </row>
    <row x14ac:dyDescent="0.25" r="3399" customHeight="1" ht="16.5">
      <c r="A3399" s="5">
        <v>33499</v>
      </c>
      <c r="B3399" s="3" t="s">
        <v>9549</v>
      </c>
      <c r="C3399" s="3" t="s">
        <v>9550</v>
      </c>
      <c r="D3399" s="5">
        <v>16</v>
      </c>
      <c r="E3399" s="3" t="s">
        <v>55</v>
      </c>
      <c r="F3399" s="5">
        <v>14</v>
      </c>
      <c r="G3399" s="5">
        <v>14</v>
      </c>
      <c r="H3399" s="3" t="s">
        <v>6</v>
      </c>
      <c r="I3399" s="3" t="s">
        <v>6</v>
      </c>
      <c r="J3399" s="5">
        <v>2</v>
      </c>
      <c r="K3399" s="3" t="s">
        <v>9551</v>
      </c>
      <c r="L3399" s="48">
        <v>2.5</v>
      </c>
      <c r="M3399" s="5">
        <v>44</v>
      </c>
      <c r="N3399" s="48">
        <v>1.233</v>
      </c>
      <c r="O3399" s="48">
        <v>32.6086957</v>
      </c>
      <c r="P3399" s="5">
        <v>17</v>
      </c>
      <c r="Q3399" s="3"/>
    </row>
    <row x14ac:dyDescent="0.25" r="3400" customHeight="1" ht="16.5">
      <c r="A3400" s="5">
        <v>33995</v>
      </c>
      <c r="B3400" s="3" t="s">
        <v>9552</v>
      </c>
      <c r="C3400" s="3" t="s">
        <v>9553</v>
      </c>
      <c r="D3400" s="5">
        <v>50</v>
      </c>
      <c r="E3400" s="3" t="s">
        <v>758</v>
      </c>
      <c r="F3400" s="5">
        <v>1</v>
      </c>
      <c r="G3400" s="5">
        <v>1</v>
      </c>
      <c r="H3400" s="3" t="s">
        <v>6</v>
      </c>
      <c r="I3400" s="3" t="s">
        <v>6</v>
      </c>
      <c r="J3400" s="55"/>
      <c r="K3400" s="3"/>
      <c r="L3400" s="48">
        <v>2.2</v>
      </c>
      <c r="M3400" s="5">
        <v>39</v>
      </c>
      <c r="N3400" s="13"/>
      <c r="O3400" s="13"/>
      <c r="P3400" s="5">
        <v>16</v>
      </c>
      <c r="Q3400" s="3"/>
    </row>
    <row x14ac:dyDescent="0.25" r="3401" customHeight="1" ht="16.5">
      <c r="A3401" s="5">
        <v>34774</v>
      </c>
      <c r="B3401" s="3" t="s">
        <v>9554</v>
      </c>
      <c r="C3401" s="3" t="s">
        <v>9555</v>
      </c>
      <c r="D3401" s="5">
        <v>20</v>
      </c>
      <c r="E3401" s="3" t="s">
        <v>265</v>
      </c>
      <c r="F3401" s="5">
        <v>1</v>
      </c>
      <c r="G3401" s="5">
        <v>19</v>
      </c>
      <c r="H3401" s="3" t="s">
        <v>6</v>
      </c>
      <c r="I3401" s="3" t="s">
        <v>6</v>
      </c>
      <c r="J3401" s="5">
        <v>2</v>
      </c>
      <c r="K3401" s="3" t="s">
        <v>9556</v>
      </c>
      <c r="L3401" s="13"/>
      <c r="M3401" s="7"/>
      <c r="N3401" s="13"/>
      <c r="O3401" s="13"/>
      <c r="P3401" s="5">
        <v>6</v>
      </c>
      <c r="Q3401" s="3"/>
    </row>
    <row x14ac:dyDescent="0.25" r="3402" customHeight="1" ht="16.5">
      <c r="A3402" s="5">
        <v>35034</v>
      </c>
      <c r="B3402" s="3" t="s">
        <v>9557</v>
      </c>
      <c r="C3402" s="3" t="s">
        <v>9558</v>
      </c>
      <c r="D3402" s="5">
        <v>27</v>
      </c>
      <c r="E3402" s="3" t="s">
        <v>2570</v>
      </c>
      <c r="F3402" s="5">
        <v>1</v>
      </c>
      <c r="G3402" s="5">
        <v>109</v>
      </c>
      <c r="H3402" s="3" t="s">
        <v>6</v>
      </c>
      <c r="I3402" s="3" t="s">
        <v>6</v>
      </c>
      <c r="J3402" s="55"/>
      <c r="K3402" s="3"/>
      <c r="L3402" s="13"/>
      <c r="M3402" s="7"/>
      <c r="N3402" s="13"/>
      <c r="O3402" s="13"/>
      <c r="P3402" s="5">
        <v>7</v>
      </c>
      <c r="Q3402" s="3"/>
    </row>
    <row x14ac:dyDescent="0.25" r="3403" customHeight="1" ht="16.5">
      <c r="A3403" s="5">
        <v>35065</v>
      </c>
      <c r="B3403" s="3" t="s">
        <v>9559</v>
      </c>
      <c r="C3403" s="3" t="s">
        <v>9560</v>
      </c>
      <c r="D3403" s="5">
        <v>2</v>
      </c>
      <c r="E3403" s="3" t="s">
        <v>1463</v>
      </c>
      <c r="F3403" s="5">
        <v>1</v>
      </c>
      <c r="G3403" s="5">
        <v>53</v>
      </c>
      <c r="H3403" s="3" t="s">
        <v>8</v>
      </c>
      <c r="I3403" s="3" t="s">
        <v>6</v>
      </c>
      <c r="J3403" s="55"/>
      <c r="K3403" s="3"/>
      <c r="L3403" s="13"/>
      <c r="M3403" s="7"/>
      <c r="N3403" s="13"/>
      <c r="O3403" s="13"/>
      <c r="P3403" s="5">
        <v>6</v>
      </c>
      <c r="Q3403" s="3"/>
    </row>
    <row x14ac:dyDescent="0.25" r="3404" customHeight="1" ht="16.5">
      <c r="A3404" s="5">
        <v>35460</v>
      </c>
      <c r="B3404" s="3" t="s">
        <v>9561</v>
      </c>
      <c r="C3404" s="3" t="s">
        <v>9562</v>
      </c>
      <c r="D3404" s="5">
        <v>22</v>
      </c>
      <c r="E3404" s="3" t="s">
        <v>75</v>
      </c>
      <c r="F3404" s="5">
        <v>1</v>
      </c>
      <c r="G3404" s="5">
        <v>2</v>
      </c>
      <c r="H3404" s="3" t="s">
        <v>5</v>
      </c>
      <c r="I3404" s="3" t="s">
        <v>6</v>
      </c>
      <c r="J3404" s="55"/>
      <c r="K3404" s="3"/>
      <c r="L3404" s="48">
        <v>2.8</v>
      </c>
      <c r="M3404" s="5">
        <v>47</v>
      </c>
      <c r="N3404" s="13"/>
      <c r="O3404" s="13"/>
      <c r="P3404" s="5">
        <v>18</v>
      </c>
      <c r="Q3404" s="3"/>
    </row>
    <row x14ac:dyDescent="0.25" r="3405" customHeight="1" ht="16.5">
      <c r="A3405" s="5">
        <v>35832</v>
      </c>
      <c r="B3405" s="3" t="s">
        <v>9563</v>
      </c>
      <c r="C3405" s="3" t="s">
        <v>9564</v>
      </c>
      <c r="D3405" s="5">
        <v>38</v>
      </c>
      <c r="E3405" s="3" t="s">
        <v>127</v>
      </c>
      <c r="F3405" s="5">
        <v>2</v>
      </c>
      <c r="G3405" s="5">
        <v>67</v>
      </c>
      <c r="H3405" s="3"/>
      <c r="I3405" s="3" t="s">
        <v>6</v>
      </c>
      <c r="J3405" s="55"/>
      <c r="K3405" s="3"/>
      <c r="L3405" s="13"/>
      <c r="M3405" s="7"/>
      <c r="N3405" s="13"/>
      <c r="O3405" s="13"/>
      <c r="P3405" s="5">
        <v>2</v>
      </c>
      <c r="Q3405" s="3"/>
    </row>
    <row x14ac:dyDescent="0.25" r="3406" customHeight="1" ht="16.5">
      <c r="A3406" s="5">
        <v>35903</v>
      </c>
      <c r="B3406" s="3" t="s">
        <v>9565</v>
      </c>
      <c r="C3406" s="3" t="s">
        <v>9566</v>
      </c>
      <c r="D3406" s="5">
        <v>21</v>
      </c>
      <c r="E3406" s="3" t="s">
        <v>60</v>
      </c>
      <c r="F3406" s="5">
        <v>14</v>
      </c>
      <c r="G3406" s="5">
        <v>336</v>
      </c>
      <c r="H3406" s="3" t="s">
        <v>7</v>
      </c>
      <c r="I3406" s="3" t="s">
        <v>6</v>
      </c>
      <c r="J3406" s="55"/>
      <c r="K3406" s="3"/>
      <c r="L3406" s="48">
        <v>0.8</v>
      </c>
      <c r="M3406" s="5">
        <v>26</v>
      </c>
      <c r="N3406" s="13"/>
      <c r="O3406" s="13"/>
      <c r="P3406" s="5">
        <v>14</v>
      </c>
      <c r="Q3406" s="3"/>
    </row>
    <row x14ac:dyDescent="0.25" r="3407" customHeight="1" ht="16.5">
      <c r="A3407" s="5">
        <v>36141</v>
      </c>
      <c r="B3407" s="3" t="s">
        <v>9567</v>
      </c>
      <c r="C3407" s="3" t="s">
        <v>9568</v>
      </c>
      <c r="D3407" s="5">
        <v>19</v>
      </c>
      <c r="E3407" s="3" t="s">
        <v>116</v>
      </c>
      <c r="F3407" s="5">
        <v>1</v>
      </c>
      <c r="G3407" s="5">
        <v>4</v>
      </c>
      <c r="H3407" s="3" t="s">
        <v>6</v>
      </c>
      <c r="I3407" s="3" t="s">
        <v>6</v>
      </c>
      <c r="J3407" s="5">
        <v>2</v>
      </c>
      <c r="K3407" s="3" t="s">
        <v>9569</v>
      </c>
      <c r="L3407" s="48">
        <v>3.4</v>
      </c>
      <c r="M3407" s="5">
        <v>49</v>
      </c>
      <c r="N3407" s="13"/>
      <c r="O3407" s="13"/>
      <c r="P3407" s="5">
        <v>18</v>
      </c>
      <c r="Q3407" s="3"/>
    </row>
    <row x14ac:dyDescent="0.25" r="3408" customHeight="1" ht="16.5">
      <c r="A3408" s="5">
        <v>37232</v>
      </c>
      <c r="B3408" s="3" t="s">
        <v>9570</v>
      </c>
      <c r="C3408" s="3" t="s">
        <v>9571</v>
      </c>
      <c r="D3408" s="5">
        <v>16</v>
      </c>
      <c r="E3408" s="3" t="s">
        <v>55</v>
      </c>
      <c r="F3408" s="5">
        <v>1</v>
      </c>
      <c r="G3408" s="5">
        <v>1</v>
      </c>
      <c r="H3408" s="3" t="s">
        <v>6</v>
      </c>
      <c r="I3408" s="3" t="s">
        <v>6</v>
      </c>
      <c r="J3408" s="5">
        <v>2</v>
      </c>
      <c r="K3408" s="3" t="s">
        <v>9572</v>
      </c>
      <c r="L3408" s="48">
        <v>2.6</v>
      </c>
      <c r="M3408" s="5">
        <v>45</v>
      </c>
      <c r="N3408" s="48">
        <v>1.6</v>
      </c>
      <c r="O3408" s="48">
        <v>17.7631579</v>
      </c>
      <c r="P3408" s="5">
        <v>22</v>
      </c>
      <c r="Q3408" s="3"/>
    </row>
    <row x14ac:dyDescent="0.25" r="3409" customHeight="1" ht="16.5">
      <c r="A3409" s="5">
        <v>37438</v>
      </c>
      <c r="B3409" s="3" t="s">
        <v>9573</v>
      </c>
      <c r="C3409" s="3" t="s">
        <v>9574</v>
      </c>
      <c r="D3409" s="5">
        <v>21</v>
      </c>
      <c r="E3409" s="3" t="s">
        <v>60</v>
      </c>
      <c r="F3409" s="5">
        <v>19</v>
      </c>
      <c r="G3409" s="5">
        <v>189</v>
      </c>
      <c r="H3409" s="3" t="s">
        <v>6</v>
      </c>
      <c r="I3409" s="3" t="s">
        <v>6</v>
      </c>
      <c r="J3409" s="5">
        <v>2</v>
      </c>
      <c r="K3409" s="3" t="s">
        <v>9575</v>
      </c>
      <c r="L3409" s="13"/>
      <c r="M3409" s="7"/>
      <c r="N3409" s="13"/>
      <c r="O3409" s="13"/>
      <c r="P3409" s="5">
        <v>10</v>
      </c>
      <c r="Q3409" s="3"/>
    </row>
    <row x14ac:dyDescent="0.25" r="3410" customHeight="1" ht="16.5">
      <c r="A3410" s="5">
        <v>37654</v>
      </c>
      <c r="B3410" s="3" t="s">
        <v>9576</v>
      </c>
      <c r="C3410" s="3" t="s">
        <v>9577</v>
      </c>
      <c r="D3410" s="5">
        <v>49</v>
      </c>
      <c r="E3410" s="3" t="s">
        <v>2648</v>
      </c>
      <c r="F3410" s="5">
        <v>1</v>
      </c>
      <c r="G3410" s="5">
        <v>52</v>
      </c>
      <c r="H3410" s="3" t="s">
        <v>5</v>
      </c>
      <c r="I3410" s="3" t="s">
        <v>6</v>
      </c>
      <c r="J3410" s="5">
        <v>2</v>
      </c>
      <c r="K3410" s="3" t="s">
        <v>9578</v>
      </c>
      <c r="L3410" s="13"/>
      <c r="M3410" s="7"/>
      <c r="N3410" s="13"/>
      <c r="O3410" s="13"/>
      <c r="P3410" s="5">
        <v>7</v>
      </c>
      <c r="Q3410" s="3"/>
    </row>
    <row x14ac:dyDescent="0.25" r="3411" customHeight="1" ht="16.5">
      <c r="A3411" s="5">
        <v>39244</v>
      </c>
      <c r="B3411" s="3" t="s">
        <v>9579</v>
      </c>
      <c r="C3411" s="3" t="s">
        <v>9580</v>
      </c>
      <c r="D3411" s="5">
        <v>18</v>
      </c>
      <c r="E3411" s="3" t="s">
        <v>196</v>
      </c>
      <c r="F3411" s="5">
        <v>2</v>
      </c>
      <c r="G3411" s="5">
        <v>194</v>
      </c>
      <c r="H3411" s="3" t="s">
        <v>8</v>
      </c>
      <c r="I3411" s="3" t="s">
        <v>6</v>
      </c>
      <c r="J3411" s="55"/>
      <c r="K3411" s="3"/>
      <c r="L3411" s="48">
        <v>0.3</v>
      </c>
      <c r="M3411" s="5">
        <v>14</v>
      </c>
      <c r="N3411" s="13"/>
      <c r="O3411" s="13"/>
      <c r="P3411" s="7"/>
      <c r="Q3411" s="3"/>
    </row>
    <row x14ac:dyDescent="0.25" r="3412" customHeight="1" ht="16.5">
      <c r="A3412" s="5">
        <v>39347</v>
      </c>
      <c r="B3412" s="3" t="s">
        <v>9581</v>
      </c>
      <c r="C3412" s="3" t="s">
        <v>9582</v>
      </c>
      <c r="D3412" s="5">
        <v>24</v>
      </c>
      <c r="E3412" s="3" t="s">
        <v>281</v>
      </c>
      <c r="F3412" s="5">
        <v>1</v>
      </c>
      <c r="G3412" s="5">
        <v>140</v>
      </c>
      <c r="H3412" s="3" t="s">
        <v>7</v>
      </c>
      <c r="I3412" s="3" t="s">
        <v>6</v>
      </c>
      <c r="J3412" s="55"/>
      <c r="K3412" s="3"/>
      <c r="L3412" s="48">
        <v>0.4</v>
      </c>
      <c r="M3412" s="5">
        <v>27</v>
      </c>
      <c r="N3412" s="13"/>
      <c r="O3412" s="13"/>
      <c r="P3412" s="5">
        <v>6</v>
      </c>
      <c r="Q3412" s="3"/>
    </row>
    <row x14ac:dyDescent="0.25" r="3413" customHeight="1" ht="16.5">
      <c r="A3413" s="5">
        <v>45708</v>
      </c>
      <c r="B3413" s="3" t="s">
        <v>9583</v>
      </c>
      <c r="C3413" s="3" t="s">
        <v>9584</v>
      </c>
      <c r="D3413" s="5">
        <v>15</v>
      </c>
      <c r="E3413" s="3" t="s">
        <v>82</v>
      </c>
      <c r="F3413" s="5">
        <v>3</v>
      </c>
      <c r="G3413" s="5">
        <v>9</v>
      </c>
      <c r="H3413" s="3" t="s">
        <v>6</v>
      </c>
      <c r="I3413" s="3" t="s">
        <v>6</v>
      </c>
      <c r="J3413" s="55"/>
      <c r="K3413" s="3"/>
      <c r="L3413" s="48">
        <v>2.4</v>
      </c>
      <c r="M3413" s="5">
        <v>46</v>
      </c>
      <c r="N3413" s="48">
        <v>1.479</v>
      </c>
      <c r="O3413" s="48">
        <v>23.6842105</v>
      </c>
      <c r="P3413" s="5">
        <v>18</v>
      </c>
      <c r="Q3413" s="3"/>
    </row>
    <row x14ac:dyDescent="0.25" r="3414" customHeight="1" ht="16.5">
      <c r="A3414" s="5">
        <v>45718</v>
      </c>
      <c r="B3414" s="3" t="s">
        <v>1124</v>
      </c>
      <c r="C3414" s="3" t="s">
        <v>1125</v>
      </c>
      <c r="D3414" s="5">
        <v>19</v>
      </c>
      <c r="E3414" s="3" t="s">
        <v>116</v>
      </c>
      <c r="F3414" s="5">
        <v>5</v>
      </c>
      <c r="G3414" s="5">
        <v>4</v>
      </c>
      <c r="H3414" s="3" t="s">
        <v>6</v>
      </c>
      <c r="I3414" s="3" t="s">
        <v>6</v>
      </c>
      <c r="J3414" s="5">
        <v>2</v>
      </c>
      <c r="K3414" s="3" t="s">
        <v>1126</v>
      </c>
      <c r="L3414" s="48">
        <v>0.9</v>
      </c>
      <c r="M3414" s="5">
        <v>38</v>
      </c>
      <c r="N3414" s="13"/>
      <c r="O3414" s="13"/>
      <c r="P3414" s="5">
        <v>21</v>
      </c>
      <c r="Q3414" s="3"/>
    </row>
    <row x14ac:dyDescent="0.25" r="3415" customHeight="1" ht="16.5">
      <c r="A3415" s="5">
        <v>47609</v>
      </c>
      <c r="B3415" s="3" t="s">
        <v>9585</v>
      </c>
      <c r="C3415" s="3" t="s">
        <v>9586</v>
      </c>
      <c r="D3415" s="5">
        <v>27</v>
      </c>
      <c r="E3415" s="3" t="s">
        <v>2570</v>
      </c>
      <c r="F3415" s="5">
        <v>2</v>
      </c>
      <c r="G3415" s="5">
        <v>62</v>
      </c>
      <c r="H3415" s="3" t="s">
        <v>6</v>
      </c>
      <c r="I3415" s="3" t="s">
        <v>6</v>
      </c>
      <c r="J3415" s="55"/>
      <c r="K3415" s="3"/>
      <c r="L3415" s="13"/>
      <c r="M3415" s="7"/>
      <c r="N3415" s="13"/>
      <c r="O3415" s="13"/>
      <c r="P3415" s="5">
        <v>6</v>
      </c>
      <c r="Q3415" s="3"/>
    </row>
    <row x14ac:dyDescent="0.25" r="3416" customHeight="1" ht="16.5">
      <c r="A3416" s="5">
        <v>48023</v>
      </c>
      <c r="B3416" s="3" t="s">
        <v>9587</v>
      </c>
      <c r="C3416" s="3" t="s">
        <v>9588</v>
      </c>
      <c r="D3416" s="5">
        <v>24</v>
      </c>
      <c r="E3416" s="3" t="s">
        <v>281</v>
      </c>
      <c r="F3416" s="5">
        <v>3</v>
      </c>
      <c r="G3416" s="5">
        <v>200</v>
      </c>
      <c r="H3416" s="3" t="s">
        <v>7</v>
      </c>
      <c r="I3416" s="3" t="s">
        <v>6</v>
      </c>
      <c r="J3416" s="5">
        <v>2</v>
      </c>
      <c r="K3416" s="3" t="s">
        <v>9589</v>
      </c>
      <c r="L3416" s="48">
        <v>0.5</v>
      </c>
      <c r="M3416" s="5">
        <v>31</v>
      </c>
      <c r="N3416" s="13"/>
      <c r="O3416" s="13"/>
      <c r="P3416" s="5">
        <v>10</v>
      </c>
      <c r="Q3416" s="3"/>
    </row>
    <row x14ac:dyDescent="0.25" r="3417" customHeight="1" ht="16.5">
      <c r="A3417" s="5">
        <v>51029</v>
      </c>
      <c r="B3417" s="3" t="s">
        <v>9590</v>
      </c>
      <c r="C3417" s="3" t="s">
        <v>9591</v>
      </c>
      <c r="D3417" s="5">
        <v>45</v>
      </c>
      <c r="E3417" s="3" t="s">
        <v>324</v>
      </c>
      <c r="F3417" s="5">
        <v>11</v>
      </c>
      <c r="G3417" s="5">
        <v>85</v>
      </c>
      <c r="H3417" s="3" t="s">
        <v>5</v>
      </c>
      <c r="I3417" s="3" t="s">
        <v>6</v>
      </c>
      <c r="J3417" s="5">
        <v>3</v>
      </c>
      <c r="K3417" s="3" t="s">
        <v>9592</v>
      </c>
      <c r="L3417" s="13"/>
      <c r="M3417" s="7"/>
      <c r="N3417" s="13"/>
      <c r="O3417" s="13"/>
      <c r="P3417" s="5">
        <v>13</v>
      </c>
      <c r="Q3417" s="3"/>
    </row>
    <row x14ac:dyDescent="0.25" r="3418" customHeight="1" ht="16.5">
      <c r="A3418" s="5">
        <v>51409</v>
      </c>
      <c r="B3418" s="3" t="s">
        <v>9593</v>
      </c>
      <c r="C3418" s="3" t="s">
        <v>9594</v>
      </c>
      <c r="D3418" s="5">
        <v>16</v>
      </c>
      <c r="E3418" s="3" t="s">
        <v>55</v>
      </c>
      <c r="F3418" s="5">
        <v>37</v>
      </c>
      <c r="G3418" s="5">
        <v>37</v>
      </c>
      <c r="H3418" s="3" t="s">
        <v>6</v>
      </c>
      <c r="I3418" s="3" t="s">
        <v>6</v>
      </c>
      <c r="J3418" s="5">
        <v>3</v>
      </c>
      <c r="K3418" s="3" t="s">
        <v>9595</v>
      </c>
      <c r="L3418" s="48">
        <v>2.2</v>
      </c>
      <c r="M3418" s="5">
        <v>45</v>
      </c>
      <c r="N3418" s="13"/>
      <c r="O3418" s="13"/>
      <c r="P3418" s="5">
        <v>18</v>
      </c>
      <c r="Q3418" s="3"/>
    </row>
    <row x14ac:dyDescent="0.25" r="3419" customHeight="1" ht="16.5">
      <c r="A3419" s="5">
        <v>54541</v>
      </c>
      <c r="B3419" s="3" t="s">
        <v>9596</v>
      </c>
      <c r="C3419" s="3" t="s">
        <v>9597</v>
      </c>
      <c r="D3419" s="5">
        <v>45</v>
      </c>
      <c r="E3419" s="3" t="s">
        <v>324</v>
      </c>
      <c r="F3419" s="5">
        <v>6</v>
      </c>
      <c r="G3419" s="5">
        <v>82</v>
      </c>
      <c r="H3419" s="3" t="s">
        <v>4</v>
      </c>
      <c r="I3419" s="3" t="s">
        <v>6</v>
      </c>
      <c r="J3419" s="5">
        <v>2</v>
      </c>
      <c r="K3419" s="3" t="s">
        <v>9598</v>
      </c>
      <c r="L3419" s="13"/>
      <c r="M3419" s="7"/>
      <c r="N3419" s="13"/>
      <c r="O3419" s="13"/>
      <c r="P3419" s="5">
        <v>8</v>
      </c>
      <c r="Q3419" s="3"/>
    </row>
    <row x14ac:dyDescent="0.25" r="3420" customHeight="1" ht="16.5">
      <c r="A3420" s="5">
        <v>55010</v>
      </c>
      <c r="B3420" s="3" t="s">
        <v>9599</v>
      </c>
      <c r="C3420" s="3" t="s">
        <v>9600</v>
      </c>
      <c r="D3420" s="5">
        <v>15</v>
      </c>
      <c r="E3420" s="3" t="s">
        <v>82</v>
      </c>
      <c r="F3420" s="5">
        <v>1</v>
      </c>
      <c r="G3420" s="5">
        <v>2</v>
      </c>
      <c r="H3420" s="3" t="s">
        <v>5</v>
      </c>
      <c r="I3420" s="3" t="s">
        <v>6</v>
      </c>
      <c r="J3420" s="55"/>
      <c r="K3420" s="3"/>
      <c r="L3420" s="48">
        <v>3.2</v>
      </c>
      <c r="M3420" s="5">
        <v>60</v>
      </c>
      <c r="N3420" s="48">
        <v>1.746</v>
      </c>
      <c r="O3420" s="48">
        <v>31.2030075</v>
      </c>
      <c r="P3420" s="5">
        <v>20</v>
      </c>
      <c r="Q3420" s="3"/>
    </row>
    <row x14ac:dyDescent="0.25" r="3421" customHeight="1" ht="16.5">
      <c r="A3421" s="5">
        <v>55253</v>
      </c>
      <c r="B3421" s="3" t="s">
        <v>9601</v>
      </c>
      <c r="C3421" s="3" t="s">
        <v>9602</v>
      </c>
      <c r="D3421" s="5">
        <v>29</v>
      </c>
      <c r="E3421" s="3" t="s">
        <v>5694</v>
      </c>
      <c r="F3421" s="5">
        <v>2</v>
      </c>
      <c r="G3421" s="5">
        <v>8</v>
      </c>
      <c r="H3421" s="3" t="s">
        <v>6</v>
      </c>
      <c r="I3421" s="3" t="s">
        <v>6</v>
      </c>
      <c r="J3421" s="5">
        <v>3</v>
      </c>
      <c r="K3421" s="3" t="s">
        <v>9603</v>
      </c>
      <c r="L3421" s="13"/>
      <c r="M3421" s="7"/>
      <c r="N3421" s="13"/>
      <c r="O3421" s="13"/>
      <c r="P3421" s="5">
        <v>2</v>
      </c>
      <c r="Q3421" s="3"/>
    </row>
    <row x14ac:dyDescent="0.25" r="3422" customHeight="1" ht="16.5">
      <c r="A3422" s="5">
        <v>88317</v>
      </c>
      <c r="B3422" s="3" t="s">
        <v>9604</v>
      </c>
      <c r="C3422" s="3" t="s">
        <v>9605</v>
      </c>
      <c r="D3422" s="5">
        <v>38</v>
      </c>
      <c r="E3422" s="3" t="s">
        <v>127</v>
      </c>
      <c r="F3422" s="5">
        <v>1</v>
      </c>
      <c r="G3422" s="5">
        <v>26</v>
      </c>
      <c r="H3422" s="3"/>
      <c r="I3422" s="3" t="s">
        <v>6</v>
      </c>
      <c r="J3422" s="5">
        <v>2</v>
      </c>
      <c r="K3422" s="3" t="s">
        <v>9606</v>
      </c>
      <c r="L3422" s="13"/>
      <c r="M3422" s="7"/>
      <c r="N3422" s="13"/>
      <c r="O3422" s="13"/>
      <c r="P3422" s="5">
        <v>3</v>
      </c>
      <c r="Q3422" s="3"/>
    </row>
    <row x14ac:dyDescent="0.25" r="3423" customHeight="1" ht="16.5">
      <c r="A3423" s="5">
        <v>88358</v>
      </c>
      <c r="B3423" s="3" t="s">
        <v>9607</v>
      </c>
      <c r="C3423" s="3" t="s">
        <v>9608</v>
      </c>
      <c r="D3423" s="5">
        <v>15</v>
      </c>
      <c r="E3423" s="3" t="s">
        <v>82</v>
      </c>
      <c r="F3423" s="5">
        <v>1</v>
      </c>
      <c r="G3423" s="5">
        <v>1</v>
      </c>
      <c r="H3423" s="3" t="s">
        <v>6</v>
      </c>
      <c r="I3423" s="3" t="s">
        <v>6</v>
      </c>
      <c r="J3423" s="55"/>
      <c r="K3423" s="3"/>
      <c r="L3423" s="48">
        <v>1.6</v>
      </c>
      <c r="M3423" s="5">
        <v>40</v>
      </c>
      <c r="N3423" s="13"/>
      <c r="O3423" s="13"/>
      <c r="P3423" s="5">
        <v>18</v>
      </c>
      <c r="Q3423" s="3"/>
    </row>
    <row x14ac:dyDescent="0.25" r="3424" customHeight="1" ht="16.5">
      <c r="A3424" s="5">
        <v>88673</v>
      </c>
      <c r="B3424" s="3" t="s">
        <v>1047</v>
      </c>
      <c r="C3424" s="3" t="s">
        <v>1048</v>
      </c>
      <c r="D3424" s="5">
        <v>48</v>
      </c>
      <c r="E3424" s="3" t="s">
        <v>68</v>
      </c>
      <c r="F3424" s="5">
        <v>12</v>
      </c>
      <c r="G3424" s="5">
        <v>17</v>
      </c>
      <c r="H3424" s="3" t="s">
        <v>6</v>
      </c>
      <c r="I3424" s="3" t="s">
        <v>6</v>
      </c>
      <c r="J3424" s="5">
        <v>3</v>
      </c>
      <c r="K3424" s="3" t="s">
        <v>1049</v>
      </c>
      <c r="L3424" s="48">
        <v>3.5</v>
      </c>
      <c r="M3424" s="5">
        <v>45</v>
      </c>
      <c r="N3424" s="13"/>
      <c r="O3424" s="13"/>
      <c r="P3424" s="5">
        <v>31</v>
      </c>
      <c r="Q3424" s="3"/>
    </row>
    <row x14ac:dyDescent="0.25" r="3425" customHeight="1" ht="16.5">
      <c r="A3425" s="5">
        <v>88790</v>
      </c>
      <c r="B3425" s="3" t="s">
        <v>9609</v>
      </c>
      <c r="C3425" s="3" t="s">
        <v>9610</v>
      </c>
      <c r="D3425" s="5">
        <v>37</v>
      </c>
      <c r="E3425" s="3" t="s">
        <v>446</v>
      </c>
      <c r="F3425" s="5">
        <v>1</v>
      </c>
      <c r="G3425" s="5">
        <v>12</v>
      </c>
      <c r="H3425" s="3" t="s">
        <v>5</v>
      </c>
      <c r="I3425" s="3" t="s">
        <v>6</v>
      </c>
      <c r="J3425" s="5">
        <v>2</v>
      </c>
      <c r="K3425" s="3" t="s">
        <v>9611</v>
      </c>
      <c r="L3425" s="13"/>
      <c r="M3425" s="7"/>
      <c r="N3425" s="13"/>
      <c r="O3425" s="13"/>
      <c r="P3425" s="5">
        <v>6</v>
      </c>
      <c r="Q3425" s="3"/>
    </row>
    <row x14ac:dyDescent="0.25" r="3426" customHeight="1" ht="16.5">
      <c r="A3426" s="5">
        <v>89253</v>
      </c>
      <c r="B3426" s="3" t="s">
        <v>9612</v>
      </c>
      <c r="C3426" s="3" t="s">
        <v>9613</v>
      </c>
      <c r="D3426" s="5">
        <v>45</v>
      </c>
      <c r="E3426" s="3" t="s">
        <v>324</v>
      </c>
      <c r="F3426" s="5">
        <v>3</v>
      </c>
      <c r="G3426" s="5">
        <v>34</v>
      </c>
      <c r="H3426" s="3" t="s">
        <v>5</v>
      </c>
      <c r="I3426" s="3" t="s">
        <v>6</v>
      </c>
      <c r="J3426" s="5">
        <v>3</v>
      </c>
      <c r="K3426" s="3" t="s">
        <v>9614</v>
      </c>
      <c r="L3426" s="13"/>
      <c r="M3426" s="7"/>
      <c r="N3426" s="13"/>
      <c r="O3426" s="13"/>
      <c r="P3426" s="5">
        <v>5</v>
      </c>
      <c r="Q3426" s="3"/>
    </row>
    <row x14ac:dyDescent="0.25" r="3427" customHeight="1" ht="16.5">
      <c r="A3427" s="5">
        <v>89794</v>
      </c>
      <c r="B3427" s="3" t="s">
        <v>9615</v>
      </c>
      <c r="C3427" s="3" t="s">
        <v>9616</v>
      </c>
      <c r="D3427" s="5">
        <v>37</v>
      </c>
      <c r="E3427" s="3" t="s">
        <v>446</v>
      </c>
      <c r="F3427" s="5">
        <v>9</v>
      </c>
      <c r="G3427" s="5">
        <v>33</v>
      </c>
      <c r="H3427" s="3" t="s">
        <v>4</v>
      </c>
      <c r="I3427" s="3" t="s">
        <v>6</v>
      </c>
      <c r="J3427" s="5">
        <v>3</v>
      </c>
      <c r="K3427" s="3" t="s">
        <v>9617</v>
      </c>
      <c r="L3427" s="13"/>
      <c r="M3427" s="7"/>
      <c r="N3427" s="13"/>
      <c r="O3427" s="13"/>
      <c r="P3427" s="5">
        <v>8</v>
      </c>
      <c r="Q3427" s="3"/>
    </row>
    <row x14ac:dyDescent="0.25" r="3428" customHeight="1" ht="16.5">
      <c r="A3428" s="5">
        <v>90182</v>
      </c>
      <c r="B3428" s="3" t="s">
        <v>9618</v>
      </c>
      <c r="C3428" s="3" t="s">
        <v>9619</v>
      </c>
      <c r="D3428" s="5">
        <v>13</v>
      </c>
      <c r="E3428" s="3" t="s">
        <v>215</v>
      </c>
      <c r="F3428" s="5">
        <v>1</v>
      </c>
      <c r="G3428" s="5">
        <v>170</v>
      </c>
      <c r="H3428" s="3" t="s">
        <v>5</v>
      </c>
      <c r="I3428" s="3" t="s">
        <v>6</v>
      </c>
      <c r="J3428" s="5">
        <v>2</v>
      </c>
      <c r="K3428" s="3" t="s">
        <v>9620</v>
      </c>
      <c r="L3428" s="13"/>
      <c r="M3428" s="7"/>
      <c r="N3428" s="13"/>
      <c r="O3428" s="13"/>
      <c r="P3428" s="5">
        <v>16</v>
      </c>
      <c r="Q3428" s="3"/>
    </row>
    <row x14ac:dyDescent="0.25" r="3429" customHeight="1" ht="16.5">
      <c r="A3429" s="5">
        <v>90838</v>
      </c>
      <c r="B3429" s="3" t="s">
        <v>9621</v>
      </c>
      <c r="C3429" s="3" t="s">
        <v>9622</v>
      </c>
      <c r="D3429" s="5">
        <v>15</v>
      </c>
      <c r="E3429" s="3" t="s">
        <v>82</v>
      </c>
      <c r="F3429" s="5">
        <v>15</v>
      </c>
      <c r="G3429" s="5">
        <v>30</v>
      </c>
      <c r="H3429" s="3" t="s">
        <v>6</v>
      </c>
      <c r="I3429" s="3" t="s">
        <v>6</v>
      </c>
      <c r="J3429" s="55"/>
      <c r="K3429" s="3"/>
      <c r="L3429" s="48">
        <v>2.5</v>
      </c>
      <c r="M3429" s="5">
        <v>43</v>
      </c>
      <c r="N3429" s="48">
        <v>2.046</v>
      </c>
      <c r="O3429" s="48">
        <v>28.90625</v>
      </c>
      <c r="P3429" s="5">
        <v>52</v>
      </c>
      <c r="Q3429" s="3"/>
    </row>
    <row x14ac:dyDescent="0.25" r="3430" customHeight="1" ht="16.5">
      <c r="A3430" s="5">
        <v>91002</v>
      </c>
      <c r="B3430" s="3" t="s">
        <v>1002</v>
      </c>
      <c r="C3430" s="3" t="s">
        <v>1003</v>
      </c>
      <c r="D3430" s="5">
        <v>6</v>
      </c>
      <c r="E3430" s="3" t="s">
        <v>56</v>
      </c>
      <c r="F3430" s="5">
        <v>7</v>
      </c>
      <c r="G3430" s="5">
        <v>6</v>
      </c>
      <c r="H3430" s="3" t="s">
        <v>6</v>
      </c>
      <c r="I3430" s="3" t="s">
        <v>6</v>
      </c>
      <c r="J3430" s="5">
        <v>3</v>
      </c>
      <c r="K3430" s="3" t="s">
        <v>1004</v>
      </c>
      <c r="L3430" s="48">
        <v>3.2</v>
      </c>
      <c r="M3430" s="5">
        <v>41</v>
      </c>
      <c r="N3430" s="48">
        <v>2.091</v>
      </c>
      <c r="O3430" s="48">
        <v>35.5769231</v>
      </c>
      <c r="P3430" s="5">
        <v>32</v>
      </c>
      <c r="Q3430" s="3"/>
    </row>
    <row x14ac:dyDescent="0.25" r="3431" customHeight="1" ht="16.5">
      <c r="A3431" s="5">
        <v>91610</v>
      </c>
      <c r="B3431" s="3" t="s">
        <v>9623</v>
      </c>
      <c r="C3431" s="3" t="s">
        <v>9624</v>
      </c>
      <c r="D3431" s="5">
        <v>16</v>
      </c>
      <c r="E3431" s="3" t="s">
        <v>55</v>
      </c>
      <c r="F3431" s="5">
        <v>4</v>
      </c>
      <c r="G3431" s="5">
        <v>4</v>
      </c>
      <c r="H3431" s="3" t="s">
        <v>6</v>
      </c>
      <c r="I3431" s="3" t="s">
        <v>6</v>
      </c>
      <c r="J3431" s="55"/>
      <c r="K3431" s="3"/>
      <c r="L3431" s="48">
        <v>1.5</v>
      </c>
      <c r="M3431" s="5">
        <v>44</v>
      </c>
      <c r="N3431" s="48">
        <v>0.905</v>
      </c>
      <c r="O3431" s="48">
        <v>12.6190476</v>
      </c>
      <c r="P3431" s="5">
        <v>17</v>
      </c>
      <c r="Q3431" s="3"/>
    </row>
    <row x14ac:dyDescent="0.25" r="3432" customHeight="1" ht="16.5">
      <c r="A3432" s="5">
        <v>91633</v>
      </c>
      <c r="B3432" s="3" t="s">
        <v>9625</v>
      </c>
      <c r="C3432" s="3" t="s">
        <v>9626</v>
      </c>
      <c r="D3432" s="5">
        <v>15</v>
      </c>
      <c r="E3432" s="3" t="s">
        <v>82</v>
      </c>
      <c r="F3432" s="5">
        <v>1</v>
      </c>
      <c r="G3432" s="5">
        <v>10</v>
      </c>
      <c r="H3432" s="3" t="s">
        <v>4</v>
      </c>
      <c r="I3432" s="3" t="s">
        <v>6</v>
      </c>
      <c r="J3432" s="55"/>
      <c r="K3432" s="3"/>
      <c r="L3432" s="48">
        <v>3.6</v>
      </c>
      <c r="M3432" s="5">
        <v>69</v>
      </c>
      <c r="N3432" s="48">
        <v>1.758</v>
      </c>
      <c r="O3432" s="48">
        <v>25.245098</v>
      </c>
      <c r="P3432" s="5">
        <v>23</v>
      </c>
      <c r="Q3432" s="3"/>
    </row>
    <row x14ac:dyDescent="0.25" r="3433" customHeight="1" ht="16.5">
      <c r="A3433" s="5">
        <v>91782</v>
      </c>
      <c r="B3433" s="3" t="s">
        <v>9627</v>
      </c>
      <c r="C3433" s="3" t="s">
        <v>9628</v>
      </c>
      <c r="D3433" s="5">
        <v>45</v>
      </c>
      <c r="E3433" s="3" t="s">
        <v>324</v>
      </c>
      <c r="F3433" s="5">
        <v>1</v>
      </c>
      <c r="G3433" s="5">
        <v>9</v>
      </c>
      <c r="H3433" s="3" t="s">
        <v>7</v>
      </c>
      <c r="I3433" s="3" t="s">
        <v>6</v>
      </c>
      <c r="J3433" s="5">
        <v>3</v>
      </c>
      <c r="K3433" s="3" t="s">
        <v>9629</v>
      </c>
      <c r="L3433" s="13"/>
      <c r="M3433" s="7"/>
      <c r="N3433" s="13"/>
      <c r="O3433" s="13"/>
      <c r="P3433" s="5">
        <v>5</v>
      </c>
      <c r="Q3433" s="3"/>
    </row>
    <row x14ac:dyDescent="0.25" r="3434" customHeight="1" ht="16.5">
      <c r="A3434" s="5">
        <v>91835</v>
      </c>
      <c r="B3434" s="3" t="s">
        <v>9630</v>
      </c>
      <c r="C3434" s="3" t="s">
        <v>9631</v>
      </c>
      <c r="D3434" s="5">
        <v>45</v>
      </c>
      <c r="E3434" s="3" t="s">
        <v>324</v>
      </c>
      <c r="F3434" s="5">
        <v>3</v>
      </c>
      <c r="G3434" s="5">
        <v>57</v>
      </c>
      <c r="H3434" s="3" t="s">
        <v>6</v>
      </c>
      <c r="I3434" s="3" t="s">
        <v>6</v>
      </c>
      <c r="J3434" s="5">
        <v>2</v>
      </c>
      <c r="K3434" s="3" t="s">
        <v>9632</v>
      </c>
      <c r="L3434" s="13"/>
      <c r="M3434" s="7"/>
      <c r="N3434" s="13"/>
      <c r="O3434" s="13"/>
      <c r="P3434" s="5">
        <v>6</v>
      </c>
      <c r="Q3434" s="3"/>
    </row>
    <row x14ac:dyDescent="0.25" r="3435" customHeight="1" ht="16.5">
      <c r="A3435" s="5">
        <v>91852</v>
      </c>
      <c r="B3435" s="3" t="s">
        <v>9633</v>
      </c>
      <c r="C3435" s="3" t="s">
        <v>9634</v>
      </c>
      <c r="D3435" s="5">
        <v>20</v>
      </c>
      <c r="E3435" s="3" t="s">
        <v>265</v>
      </c>
      <c r="F3435" s="5">
        <v>7</v>
      </c>
      <c r="G3435" s="5">
        <v>200</v>
      </c>
      <c r="H3435" s="3" t="s">
        <v>4</v>
      </c>
      <c r="I3435" s="3" t="s">
        <v>6</v>
      </c>
      <c r="J3435" s="55"/>
      <c r="K3435" s="3"/>
      <c r="L3435" s="13"/>
      <c r="M3435" s="7"/>
      <c r="N3435" s="13"/>
      <c r="O3435" s="13"/>
      <c r="P3435" s="5">
        <v>14</v>
      </c>
      <c r="Q3435" s="3"/>
    </row>
    <row x14ac:dyDescent="0.25" r="3436" customHeight="1" ht="16.5">
      <c r="A3436" s="5">
        <v>92071</v>
      </c>
      <c r="B3436" s="3" t="s">
        <v>9635</v>
      </c>
      <c r="C3436" s="3" t="s">
        <v>9636</v>
      </c>
      <c r="D3436" s="5">
        <v>26</v>
      </c>
      <c r="E3436" s="3" t="s">
        <v>4005</v>
      </c>
      <c r="F3436" s="5">
        <v>1</v>
      </c>
      <c r="G3436" s="5">
        <v>15</v>
      </c>
      <c r="H3436" s="3" t="s">
        <v>4</v>
      </c>
      <c r="I3436" s="3" t="s">
        <v>6</v>
      </c>
      <c r="J3436" s="5">
        <v>2</v>
      </c>
      <c r="K3436" s="3" t="s">
        <v>9637</v>
      </c>
      <c r="L3436" s="13"/>
      <c r="M3436" s="7"/>
      <c r="N3436" s="13"/>
      <c r="O3436" s="13"/>
      <c r="P3436" s="5">
        <v>5</v>
      </c>
      <c r="Q3436" s="3"/>
    </row>
    <row x14ac:dyDescent="0.25" r="3437" customHeight="1" ht="16.5">
      <c r="A3437" s="5">
        <v>92144</v>
      </c>
      <c r="B3437" s="3" t="s">
        <v>9638</v>
      </c>
      <c r="C3437" s="3" t="s">
        <v>9639</v>
      </c>
      <c r="D3437" s="5">
        <v>45</v>
      </c>
      <c r="E3437" s="3" t="s">
        <v>324</v>
      </c>
      <c r="F3437" s="5">
        <v>59</v>
      </c>
      <c r="G3437" s="5">
        <v>206</v>
      </c>
      <c r="H3437" s="3" t="s">
        <v>5</v>
      </c>
      <c r="I3437" s="3" t="s">
        <v>6</v>
      </c>
      <c r="J3437" s="5">
        <v>3</v>
      </c>
      <c r="K3437" s="3" t="s">
        <v>9640</v>
      </c>
      <c r="L3437" s="13"/>
      <c r="M3437" s="7"/>
      <c r="N3437" s="13"/>
      <c r="O3437" s="13"/>
      <c r="P3437" s="5">
        <v>4</v>
      </c>
      <c r="Q3437" s="3"/>
    </row>
    <row x14ac:dyDescent="0.25" r="3438" customHeight="1" ht="16.5">
      <c r="A3438" s="5">
        <v>92687</v>
      </c>
      <c r="B3438" s="3" t="s">
        <v>9641</v>
      </c>
      <c r="C3438" s="3" t="s">
        <v>9642</v>
      </c>
      <c r="D3438" s="5">
        <v>16</v>
      </c>
      <c r="E3438" s="3" t="s">
        <v>55</v>
      </c>
      <c r="F3438" s="5">
        <v>2</v>
      </c>
      <c r="G3438" s="5">
        <v>2</v>
      </c>
      <c r="H3438" s="3" t="s">
        <v>6</v>
      </c>
      <c r="I3438" s="3" t="s">
        <v>6</v>
      </c>
      <c r="J3438" s="55"/>
      <c r="K3438" s="3"/>
      <c r="L3438" s="48">
        <v>1.4</v>
      </c>
      <c r="M3438" s="5">
        <v>44</v>
      </c>
      <c r="N3438" s="13"/>
      <c r="O3438" s="13"/>
      <c r="P3438" s="5">
        <v>15</v>
      </c>
      <c r="Q3438" s="3"/>
    </row>
    <row x14ac:dyDescent="0.25" r="3439" customHeight="1" ht="16.5">
      <c r="A3439" s="5">
        <v>92977</v>
      </c>
      <c r="B3439" s="3" t="s">
        <v>9643</v>
      </c>
      <c r="C3439" s="3" t="s">
        <v>9644</v>
      </c>
      <c r="D3439" s="5">
        <v>24</v>
      </c>
      <c r="E3439" s="3" t="s">
        <v>281</v>
      </c>
      <c r="F3439" s="5">
        <v>14</v>
      </c>
      <c r="G3439" s="5">
        <v>203</v>
      </c>
      <c r="H3439" s="3" t="s">
        <v>7</v>
      </c>
      <c r="I3439" s="3" t="s">
        <v>6</v>
      </c>
      <c r="J3439" s="55"/>
      <c r="K3439" s="3"/>
      <c r="L3439" s="48">
        <v>0.6</v>
      </c>
      <c r="M3439" s="5">
        <v>37</v>
      </c>
      <c r="N3439" s="13"/>
      <c r="O3439" s="13"/>
      <c r="P3439" s="5">
        <v>7</v>
      </c>
      <c r="Q3439" s="3"/>
    </row>
    <row x14ac:dyDescent="0.25" r="3440" customHeight="1" ht="16.5">
      <c r="A3440" s="5">
        <v>93243</v>
      </c>
      <c r="B3440" s="3" t="s">
        <v>9645</v>
      </c>
      <c r="C3440" s="3" t="s">
        <v>9646</v>
      </c>
      <c r="D3440" s="5">
        <v>20</v>
      </c>
      <c r="E3440" s="3" t="s">
        <v>265</v>
      </c>
      <c r="F3440" s="5">
        <v>1</v>
      </c>
      <c r="G3440" s="5">
        <v>103</v>
      </c>
      <c r="H3440" s="3" t="s">
        <v>3</v>
      </c>
      <c r="I3440" s="3" t="s">
        <v>6</v>
      </c>
      <c r="J3440" s="55"/>
      <c r="K3440" s="3"/>
      <c r="L3440" s="13"/>
      <c r="M3440" s="7"/>
      <c r="N3440" s="13"/>
      <c r="O3440" s="13"/>
      <c r="P3440" s="5">
        <v>20</v>
      </c>
      <c r="Q3440" s="3"/>
    </row>
    <row x14ac:dyDescent="0.25" r="3441" customHeight="1" ht="16.5">
      <c r="A3441" s="5">
        <v>93250</v>
      </c>
      <c r="B3441" s="3" t="s">
        <v>9647</v>
      </c>
      <c r="C3441" s="3" t="s">
        <v>9648</v>
      </c>
      <c r="D3441" s="5">
        <v>20</v>
      </c>
      <c r="E3441" s="3" t="s">
        <v>265</v>
      </c>
      <c r="F3441" s="5">
        <v>1</v>
      </c>
      <c r="G3441" s="5">
        <v>61</v>
      </c>
      <c r="H3441" s="3" t="s">
        <v>6</v>
      </c>
      <c r="I3441" s="3" t="s">
        <v>6</v>
      </c>
      <c r="J3441" s="5">
        <v>2</v>
      </c>
      <c r="K3441" s="3" t="s">
        <v>9649</v>
      </c>
      <c r="L3441" s="13"/>
      <c r="M3441" s="7"/>
      <c r="N3441" s="13"/>
      <c r="O3441" s="13"/>
      <c r="P3441" s="5">
        <v>7</v>
      </c>
      <c r="Q3441" s="3"/>
    </row>
    <row x14ac:dyDescent="0.25" r="3442" customHeight="1" ht="16.5">
      <c r="A3442" s="5">
        <v>93317</v>
      </c>
      <c r="B3442" s="3" t="s">
        <v>9650</v>
      </c>
      <c r="C3442" s="3" t="s">
        <v>9651</v>
      </c>
      <c r="D3442" s="5">
        <v>21</v>
      </c>
      <c r="E3442" s="3" t="s">
        <v>60</v>
      </c>
      <c r="F3442" s="5">
        <v>2</v>
      </c>
      <c r="G3442" s="5">
        <v>1</v>
      </c>
      <c r="H3442" s="3" t="s">
        <v>7</v>
      </c>
      <c r="I3442" s="3" t="s">
        <v>6</v>
      </c>
      <c r="J3442" s="55"/>
      <c r="K3442" s="3"/>
      <c r="L3442" s="48">
        <v>1.1</v>
      </c>
      <c r="M3442" s="5">
        <v>31</v>
      </c>
      <c r="N3442" s="13"/>
      <c r="O3442" s="13"/>
      <c r="P3442" s="5">
        <v>25</v>
      </c>
      <c r="Q3442" s="3"/>
    </row>
    <row x14ac:dyDescent="0.25" r="3443" customHeight="1" ht="16.5">
      <c r="A3443" s="5">
        <v>93598</v>
      </c>
      <c r="B3443" s="3" t="s">
        <v>9652</v>
      </c>
      <c r="C3443" s="3" t="s">
        <v>9653</v>
      </c>
      <c r="D3443" s="5">
        <v>25</v>
      </c>
      <c r="E3443" s="3" t="s">
        <v>1545</v>
      </c>
      <c r="F3443" s="5">
        <v>1</v>
      </c>
      <c r="G3443" s="5">
        <v>6</v>
      </c>
      <c r="H3443" s="3" t="s">
        <v>6</v>
      </c>
      <c r="I3443" s="3" t="s">
        <v>6</v>
      </c>
      <c r="J3443" s="5">
        <v>2</v>
      </c>
      <c r="K3443" s="3" t="s">
        <v>9654</v>
      </c>
      <c r="L3443" s="13"/>
      <c r="M3443" s="7"/>
      <c r="N3443" s="13"/>
      <c r="O3443" s="13"/>
      <c r="P3443" s="5">
        <v>15</v>
      </c>
      <c r="Q3443" s="3"/>
    </row>
    <row x14ac:dyDescent="0.25" r="3444" customHeight="1" ht="16.5">
      <c r="A3444" s="5">
        <v>94601</v>
      </c>
      <c r="B3444" s="3" t="s">
        <v>9655</v>
      </c>
      <c r="C3444" s="3" t="s">
        <v>9656</v>
      </c>
      <c r="D3444" s="5">
        <v>15</v>
      </c>
      <c r="E3444" s="3" t="s">
        <v>82</v>
      </c>
      <c r="F3444" s="5">
        <v>1</v>
      </c>
      <c r="G3444" s="5">
        <v>13</v>
      </c>
      <c r="H3444" s="3" t="s">
        <v>6</v>
      </c>
      <c r="I3444" s="3" t="s">
        <v>6</v>
      </c>
      <c r="J3444" s="55"/>
      <c r="K3444" s="3"/>
      <c r="L3444" s="48">
        <v>2.6</v>
      </c>
      <c r="M3444" s="5">
        <v>46</v>
      </c>
      <c r="N3444" s="13"/>
      <c r="O3444" s="13"/>
      <c r="P3444" s="5">
        <v>16</v>
      </c>
      <c r="Q3444" s="3"/>
    </row>
    <row x14ac:dyDescent="0.25" r="3445" customHeight="1" ht="16.5">
      <c r="A3445" s="5">
        <v>94623</v>
      </c>
      <c r="B3445" s="3" t="s">
        <v>9657</v>
      </c>
      <c r="C3445" s="3" t="s">
        <v>9658</v>
      </c>
      <c r="D3445" s="5">
        <v>45</v>
      </c>
      <c r="E3445" s="3" t="s">
        <v>324</v>
      </c>
      <c r="F3445" s="5">
        <v>14</v>
      </c>
      <c r="G3445" s="5">
        <v>52</v>
      </c>
      <c r="H3445" s="3" t="s">
        <v>4</v>
      </c>
      <c r="I3445" s="3" t="s">
        <v>6</v>
      </c>
      <c r="J3445" s="5">
        <v>3</v>
      </c>
      <c r="K3445" s="3" t="s">
        <v>9659</v>
      </c>
      <c r="L3445" s="13"/>
      <c r="M3445" s="7"/>
      <c r="N3445" s="13"/>
      <c r="O3445" s="13"/>
      <c r="P3445" s="5">
        <v>9</v>
      </c>
      <c r="Q3445" s="3"/>
    </row>
    <row x14ac:dyDescent="0.25" r="3446" customHeight="1" ht="16.5">
      <c r="A3446" s="5">
        <v>94750</v>
      </c>
      <c r="B3446" s="3" t="s">
        <v>9660</v>
      </c>
      <c r="C3446" s="3" t="s">
        <v>9661</v>
      </c>
      <c r="D3446" s="5">
        <v>4</v>
      </c>
      <c r="E3446" s="3" t="s">
        <v>243</v>
      </c>
      <c r="F3446" s="5">
        <v>1</v>
      </c>
      <c r="G3446" s="5">
        <v>24</v>
      </c>
      <c r="H3446" s="3" t="s">
        <v>6</v>
      </c>
      <c r="I3446" s="3" t="s">
        <v>6</v>
      </c>
      <c r="J3446" s="5">
        <v>2</v>
      </c>
      <c r="K3446" s="3" t="s">
        <v>9662</v>
      </c>
      <c r="L3446" s="48">
        <v>2.2</v>
      </c>
      <c r="M3446" s="5">
        <v>48</v>
      </c>
      <c r="N3446" s="48">
        <v>1.79</v>
      </c>
      <c r="O3446" s="48">
        <v>36.440678</v>
      </c>
      <c r="P3446" s="5">
        <v>35</v>
      </c>
      <c r="Q3446" s="3"/>
    </row>
    <row x14ac:dyDescent="0.25" r="3447" customHeight="1" ht="16.5">
      <c r="A3447" s="5">
        <v>95876</v>
      </c>
      <c r="B3447" s="3" t="s">
        <v>9663</v>
      </c>
      <c r="C3447" s="3" t="s">
        <v>9664</v>
      </c>
      <c r="D3447" s="5">
        <v>20</v>
      </c>
      <c r="E3447" s="3" t="s">
        <v>265</v>
      </c>
      <c r="F3447" s="5">
        <v>3</v>
      </c>
      <c r="G3447" s="5">
        <v>55</v>
      </c>
      <c r="H3447" s="3" t="s">
        <v>6</v>
      </c>
      <c r="I3447" s="3" t="s">
        <v>6</v>
      </c>
      <c r="J3447" s="55"/>
      <c r="K3447" s="3"/>
      <c r="L3447" s="13"/>
      <c r="M3447" s="7"/>
      <c r="N3447" s="13"/>
      <c r="O3447" s="13"/>
      <c r="P3447" s="5">
        <v>9</v>
      </c>
      <c r="Q3447" s="3"/>
    </row>
    <row x14ac:dyDescent="0.25" r="3448" customHeight="1" ht="16.5">
      <c r="A3448" s="5">
        <v>96431</v>
      </c>
      <c r="B3448" s="3" t="s">
        <v>832</v>
      </c>
      <c r="C3448" s="3" t="s">
        <v>833</v>
      </c>
      <c r="D3448" s="5">
        <v>19</v>
      </c>
      <c r="E3448" s="3" t="s">
        <v>116</v>
      </c>
      <c r="F3448" s="5">
        <v>29</v>
      </c>
      <c r="G3448" s="5">
        <v>184</v>
      </c>
      <c r="H3448" s="3" t="s">
        <v>6</v>
      </c>
      <c r="I3448" s="3" t="s">
        <v>6</v>
      </c>
      <c r="J3448" s="5">
        <v>2</v>
      </c>
      <c r="K3448" s="3" t="s">
        <v>834</v>
      </c>
      <c r="L3448" s="5">
        <v>1</v>
      </c>
      <c r="M3448" s="5">
        <v>39</v>
      </c>
      <c r="N3448" s="48">
        <v>0.814</v>
      </c>
      <c r="O3448" s="48">
        <v>5.3703704</v>
      </c>
      <c r="P3448" s="5">
        <v>16</v>
      </c>
      <c r="Q3448" s="3"/>
    </row>
    <row x14ac:dyDescent="0.25" r="3449" customHeight="1" ht="16.5">
      <c r="A3449" s="5">
        <v>96686</v>
      </c>
      <c r="B3449" s="3" t="s">
        <v>9665</v>
      </c>
      <c r="C3449" s="3" t="s">
        <v>9666</v>
      </c>
      <c r="D3449" s="5">
        <v>45</v>
      </c>
      <c r="E3449" s="3" t="s">
        <v>324</v>
      </c>
      <c r="F3449" s="5">
        <v>1</v>
      </c>
      <c r="G3449" s="5">
        <v>11</v>
      </c>
      <c r="H3449" s="3" t="s">
        <v>5</v>
      </c>
      <c r="I3449" s="3" t="s">
        <v>6</v>
      </c>
      <c r="J3449" s="5">
        <v>3</v>
      </c>
      <c r="K3449" s="3" t="s">
        <v>9667</v>
      </c>
      <c r="L3449" s="13"/>
      <c r="M3449" s="7"/>
      <c r="N3449" s="13"/>
      <c r="O3449" s="13"/>
      <c r="P3449" s="5">
        <v>5</v>
      </c>
      <c r="Q3449" s="3"/>
    </row>
    <row x14ac:dyDescent="0.25" r="3450" customHeight="1" ht="16.5">
      <c r="A3450" s="5">
        <v>97266</v>
      </c>
      <c r="B3450" s="3" t="s">
        <v>9668</v>
      </c>
      <c r="C3450" s="3" t="s">
        <v>9669</v>
      </c>
      <c r="D3450" s="5">
        <v>20</v>
      </c>
      <c r="E3450" s="3" t="s">
        <v>265</v>
      </c>
      <c r="F3450" s="5">
        <v>12</v>
      </c>
      <c r="G3450" s="5">
        <v>253</v>
      </c>
      <c r="H3450" s="3" t="s">
        <v>4</v>
      </c>
      <c r="I3450" s="3" t="s">
        <v>6</v>
      </c>
      <c r="J3450" s="55"/>
      <c r="K3450" s="3"/>
      <c r="L3450" s="13"/>
      <c r="M3450" s="7"/>
      <c r="N3450" s="13"/>
      <c r="O3450" s="13"/>
      <c r="P3450" s="5">
        <v>15</v>
      </c>
      <c r="Q3450" s="3"/>
    </row>
    <row x14ac:dyDescent="0.25" r="3451" customHeight="1" ht="16.5">
      <c r="A3451" s="5">
        <v>97267</v>
      </c>
      <c r="B3451" s="3" t="s">
        <v>9670</v>
      </c>
      <c r="C3451" s="3" t="s">
        <v>9671</v>
      </c>
      <c r="D3451" s="5">
        <v>20</v>
      </c>
      <c r="E3451" s="3" t="s">
        <v>265</v>
      </c>
      <c r="F3451" s="5">
        <v>9</v>
      </c>
      <c r="G3451" s="5">
        <v>96</v>
      </c>
      <c r="H3451" s="3" t="s">
        <v>6</v>
      </c>
      <c r="I3451" s="3" t="s">
        <v>6</v>
      </c>
      <c r="J3451" s="55"/>
      <c r="K3451" s="3"/>
      <c r="L3451" s="13"/>
      <c r="M3451" s="7"/>
      <c r="N3451" s="13"/>
      <c r="O3451" s="13"/>
      <c r="P3451" s="5">
        <v>9</v>
      </c>
      <c r="Q3451" s="3"/>
    </row>
    <row x14ac:dyDescent="0.25" r="3452" customHeight="1" ht="16.5">
      <c r="A3452" s="5">
        <v>97329</v>
      </c>
      <c r="B3452" s="3" t="s">
        <v>9672</v>
      </c>
      <c r="C3452" s="3" t="s">
        <v>9673</v>
      </c>
      <c r="D3452" s="5">
        <v>20</v>
      </c>
      <c r="E3452" s="3" t="s">
        <v>265</v>
      </c>
      <c r="F3452" s="5">
        <v>24</v>
      </c>
      <c r="G3452" s="5">
        <v>379</v>
      </c>
      <c r="H3452" s="3" t="s">
        <v>5</v>
      </c>
      <c r="I3452" s="3" t="s">
        <v>6</v>
      </c>
      <c r="J3452" s="55"/>
      <c r="K3452" s="3"/>
      <c r="L3452" s="13"/>
      <c r="M3452" s="7"/>
      <c r="N3452" s="13"/>
      <c r="O3452" s="13"/>
      <c r="P3452" s="5">
        <v>12</v>
      </c>
      <c r="Q3452" s="3"/>
    </row>
    <row x14ac:dyDescent="0.25" r="3453" customHeight="1" ht="16.5">
      <c r="A3453" s="5">
        <v>97582</v>
      </c>
      <c r="B3453" s="3" t="s">
        <v>9674</v>
      </c>
      <c r="C3453" s="3" t="s">
        <v>9675</v>
      </c>
      <c r="D3453" s="5">
        <v>27</v>
      </c>
      <c r="E3453" s="3" t="s">
        <v>2570</v>
      </c>
      <c r="F3453" s="5">
        <v>2</v>
      </c>
      <c r="G3453" s="5">
        <v>50</v>
      </c>
      <c r="H3453" s="3" t="s">
        <v>6</v>
      </c>
      <c r="I3453" s="3" t="s">
        <v>6</v>
      </c>
      <c r="J3453" s="55"/>
      <c r="K3453" s="3"/>
      <c r="L3453" s="13"/>
      <c r="M3453" s="7"/>
      <c r="N3453" s="13"/>
      <c r="O3453" s="13"/>
      <c r="P3453" s="5">
        <v>6</v>
      </c>
      <c r="Q3453" s="3"/>
    </row>
    <row x14ac:dyDescent="0.25" r="3454" customHeight="1" ht="16.5">
      <c r="A3454" s="5">
        <v>97737</v>
      </c>
      <c r="B3454" s="3" t="s">
        <v>9676</v>
      </c>
      <c r="C3454" s="3" t="s">
        <v>9677</v>
      </c>
      <c r="D3454" s="5">
        <v>46</v>
      </c>
      <c r="E3454" s="3" t="s">
        <v>795</v>
      </c>
      <c r="F3454" s="5">
        <v>1</v>
      </c>
      <c r="G3454" s="5">
        <v>16</v>
      </c>
      <c r="H3454" s="3" t="s">
        <v>4</v>
      </c>
      <c r="I3454" s="3" t="s">
        <v>6</v>
      </c>
      <c r="J3454" s="5">
        <v>3</v>
      </c>
      <c r="K3454" s="3" t="s">
        <v>9678</v>
      </c>
      <c r="L3454" s="13"/>
      <c r="M3454" s="7"/>
      <c r="N3454" s="13"/>
      <c r="O3454" s="13"/>
      <c r="P3454" s="5">
        <v>5</v>
      </c>
      <c r="Q3454" s="3"/>
    </row>
    <row x14ac:dyDescent="0.25" r="3455" customHeight="1" ht="16.5">
      <c r="A3455" s="5">
        <v>97933</v>
      </c>
      <c r="B3455" s="3" t="s">
        <v>9679</v>
      </c>
      <c r="C3455" s="3" t="s">
        <v>9680</v>
      </c>
      <c r="D3455" s="5">
        <v>20</v>
      </c>
      <c r="E3455" s="3" t="s">
        <v>265</v>
      </c>
      <c r="F3455" s="5">
        <v>1</v>
      </c>
      <c r="G3455" s="5">
        <v>1</v>
      </c>
      <c r="H3455" s="3" t="s">
        <v>6</v>
      </c>
      <c r="I3455" s="3" t="s">
        <v>6</v>
      </c>
      <c r="J3455" s="55"/>
      <c r="K3455" s="3"/>
      <c r="L3455" s="13"/>
      <c r="M3455" s="7"/>
      <c r="N3455" s="13"/>
      <c r="O3455" s="13"/>
      <c r="P3455" s="5">
        <v>8</v>
      </c>
      <c r="Q3455" s="3"/>
    </row>
    <row x14ac:dyDescent="0.25" r="3456" customHeight="1" ht="16.5">
      <c r="A3456" s="5">
        <v>98850</v>
      </c>
      <c r="B3456" s="3" t="s">
        <v>723</v>
      </c>
      <c r="C3456" s="3" t="s">
        <v>724</v>
      </c>
      <c r="D3456" s="5">
        <v>15</v>
      </c>
      <c r="E3456" s="3" t="s">
        <v>82</v>
      </c>
      <c r="F3456" s="5">
        <v>5</v>
      </c>
      <c r="G3456" s="5">
        <v>9</v>
      </c>
      <c r="H3456" s="3" t="s">
        <v>5</v>
      </c>
      <c r="I3456" s="3" t="s">
        <v>6</v>
      </c>
      <c r="J3456" s="5">
        <v>2</v>
      </c>
      <c r="K3456" s="3" t="s">
        <v>725</v>
      </c>
      <c r="L3456" s="48">
        <v>3.4</v>
      </c>
      <c r="M3456" s="5">
        <v>59</v>
      </c>
      <c r="N3456" s="48">
        <v>2.104</v>
      </c>
      <c r="O3456" s="48">
        <v>30.3571429</v>
      </c>
      <c r="P3456" s="7"/>
      <c r="Q3456" s="3"/>
    </row>
    <row x14ac:dyDescent="0.25" r="3457" customHeight="1" ht="16.5">
      <c r="A3457" s="5">
        <v>98864</v>
      </c>
      <c r="B3457" s="3" t="s">
        <v>9681</v>
      </c>
      <c r="C3457" s="3" t="s">
        <v>9682</v>
      </c>
      <c r="D3457" s="5">
        <v>20</v>
      </c>
      <c r="E3457" s="3" t="s">
        <v>265</v>
      </c>
      <c r="F3457" s="5">
        <v>5</v>
      </c>
      <c r="G3457" s="5">
        <v>38</v>
      </c>
      <c r="H3457" s="3" t="s">
        <v>3</v>
      </c>
      <c r="I3457" s="3" t="s">
        <v>6</v>
      </c>
      <c r="J3457" s="55"/>
      <c r="K3457" s="3"/>
      <c r="L3457" s="13"/>
      <c r="M3457" s="7"/>
      <c r="N3457" s="13"/>
      <c r="O3457" s="13"/>
      <c r="P3457" s="5">
        <v>19</v>
      </c>
      <c r="Q3457" s="3"/>
    </row>
    <row x14ac:dyDescent="0.25" r="3458" customHeight="1" ht="16.5">
      <c r="A3458" s="5">
        <v>98866</v>
      </c>
      <c r="B3458" s="3" t="s">
        <v>9683</v>
      </c>
      <c r="C3458" s="3" t="s">
        <v>9684</v>
      </c>
      <c r="D3458" s="5">
        <v>45</v>
      </c>
      <c r="E3458" s="3" t="s">
        <v>324</v>
      </c>
      <c r="F3458" s="5">
        <v>1</v>
      </c>
      <c r="G3458" s="5">
        <v>21</v>
      </c>
      <c r="H3458" s="3" t="s">
        <v>6</v>
      </c>
      <c r="I3458" s="3" t="s">
        <v>6</v>
      </c>
      <c r="J3458" s="5">
        <v>3</v>
      </c>
      <c r="K3458" s="3" t="s">
        <v>9685</v>
      </c>
      <c r="L3458" s="13"/>
      <c r="M3458" s="7"/>
      <c r="N3458" s="13"/>
      <c r="O3458" s="13"/>
      <c r="P3458" s="5">
        <v>5</v>
      </c>
      <c r="Q3458" s="3"/>
    </row>
    <row x14ac:dyDescent="0.25" r="3459" customHeight="1" ht="16.5">
      <c r="A3459" s="5">
        <v>98886</v>
      </c>
      <c r="B3459" s="3" t="s">
        <v>9686</v>
      </c>
      <c r="C3459" s="3" t="s">
        <v>9687</v>
      </c>
      <c r="D3459" s="5">
        <v>37</v>
      </c>
      <c r="E3459" s="3" t="s">
        <v>446</v>
      </c>
      <c r="F3459" s="5">
        <v>1</v>
      </c>
      <c r="G3459" s="5">
        <v>51</v>
      </c>
      <c r="H3459" s="3" t="s">
        <v>5</v>
      </c>
      <c r="I3459" s="3" t="s">
        <v>6</v>
      </c>
      <c r="J3459" s="55"/>
      <c r="K3459" s="3"/>
      <c r="L3459" s="13"/>
      <c r="M3459" s="7"/>
      <c r="N3459" s="13"/>
      <c r="O3459" s="13"/>
      <c r="P3459" s="5">
        <v>5</v>
      </c>
      <c r="Q3459" s="3"/>
    </row>
    <row x14ac:dyDescent="0.25" r="3460" customHeight="1" ht="16.5">
      <c r="A3460" s="5">
        <v>99025</v>
      </c>
      <c r="B3460" s="3" t="s">
        <v>714</v>
      </c>
      <c r="C3460" s="3" t="s">
        <v>715</v>
      </c>
      <c r="D3460" s="5">
        <v>15</v>
      </c>
      <c r="E3460" s="3" t="s">
        <v>82</v>
      </c>
      <c r="F3460" s="5">
        <v>144</v>
      </c>
      <c r="G3460" s="5">
        <v>302</v>
      </c>
      <c r="H3460" s="3" t="s">
        <v>5</v>
      </c>
      <c r="I3460" s="3" t="s">
        <v>6</v>
      </c>
      <c r="J3460" s="5">
        <v>2</v>
      </c>
      <c r="K3460" s="3" t="s">
        <v>716</v>
      </c>
      <c r="L3460" s="48">
        <v>1.2</v>
      </c>
      <c r="M3460" s="5">
        <v>62</v>
      </c>
      <c r="N3460" s="48">
        <v>0.915</v>
      </c>
      <c r="O3460" s="48">
        <v>22.7272727</v>
      </c>
      <c r="P3460" s="5">
        <v>22</v>
      </c>
      <c r="Q3460" s="3"/>
    </row>
    <row x14ac:dyDescent="0.25" r="3461" customHeight="1" ht="16.5">
      <c r="A3461" s="5">
        <v>99027</v>
      </c>
      <c r="B3461" s="3" t="s">
        <v>711</v>
      </c>
      <c r="C3461" s="3" t="s">
        <v>712</v>
      </c>
      <c r="D3461" s="5">
        <v>45</v>
      </c>
      <c r="E3461" s="3" t="s">
        <v>324</v>
      </c>
      <c r="F3461" s="5">
        <v>19</v>
      </c>
      <c r="G3461" s="5">
        <v>34</v>
      </c>
      <c r="H3461" s="3" t="s">
        <v>7</v>
      </c>
      <c r="I3461" s="3" t="s">
        <v>6</v>
      </c>
      <c r="J3461" s="5">
        <v>3</v>
      </c>
      <c r="K3461" s="3" t="s">
        <v>713</v>
      </c>
      <c r="L3461" s="48">
        <v>0.4</v>
      </c>
      <c r="M3461" s="5">
        <v>33</v>
      </c>
      <c r="N3461" s="13"/>
      <c r="O3461" s="13"/>
      <c r="P3461" s="5">
        <v>8</v>
      </c>
      <c r="Q3461" s="3"/>
    </row>
    <row x14ac:dyDescent="0.25" r="3462" customHeight="1" ht="16.5">
      <c r="A3462" s="5">
        <v>99166</v>
      </c>
      <c r="B3462" s="3" t="s">
        <v>9688</v>
      </c>
      <c r="C3462" s="3" t="s">
        <v>9689</v>
      </c>
      <c r="D3462" s="5">
        <v>21</v>
      </c>
      <c r="E3462" s="3" t="s">
        <v>60</v>
      </c>
      <c r="F3462" s="5">
        <v>9</v>
      </c>
      <c r="G3462" s="5">
        <v>131</v>
      </c>
      <c r="H3462" s="3" t="s">
        <v>6</v>
      </c>
      <c r="I3462" s="3" t="s">
        <v>6</v>
      </c>
      <c r="J3462" s="55"/>
      <c r="K3462" s="3"/>
      <c r="L3462" s="13"/>
      <c r="M3462" s="7"/>
      <c r="N3462" s="13"/>
      <c r="O3462" s="13"/>
      <c r="P3462" s="5">
        <v>8</v>
      </c>
      <c r="Q3462" s="3"/>
    </row>
    <row x14ac:dyDescent="0.25" r="3463" customHeight="1" ht="16.5">
      <c r="A3463" s="5">
        <v>99196</v>
      </c>
      <c r="B3463" s="3" t="s">
        <v>9690</v>
      </c>
      <c r="C3463" s="3" t="s">
        <v>9691</v>
      </c>
      <c r="D3463" s="5">
        <v>17</v>
      </c>
      <c r="E3463" s="3" t="s">
        <v>311</v>
      </c>
      <c r="F3463" s="5">
        <v>2</v>
      </c>
      <c r="G3463" s="5">
        <v>11</v>
      </c>
      <c r="H3463" s="3" t="s">
        <v>6</v>
      </c>
      <c r="I3463" s="3" t="s">
        <v>6</v>
      </c>
      <c r="J3463" s="55"/>
      <c r="K3463" s="3"/>
      <c r="L3463" s="48">
        <v>1.9</v>
      </c>
      <c r="M3463" s="5">
        <v>48</v>
      </c>
      <c r="N3463" s="13"/>
      <c r="O3463" s="13"/>
      <c r="P3463" s="5">
        <v>25</v>
      </c>
      <c r="Q3463" s="3"/>
    </row>
    <row x14ac:dyDescent="0.25" r="3464" customHeight="1" ht="16.5">
      <c r="A3464" s="5">
        <v>99316</v>
      </c>
      <c r="B3464" s="3" t="s">
        <v>9692</v>
      </c>
      <c r="C3464" s="3" t="s">
        <v>9693</v>
      </c>
      <c r="D3464" s="5">
        <v>8</v>
      </c>
      <c r="E3464" s="3" t="s">
        <v>64</v>
      </c>
      <c r="F3464" s="5">
        <v>7</v>
      </c>
      <c r="G3464" s="5">
        <v>23</v>
      </c>
      <c r="H3464" s="3" t="s">
        <v>6</v>
      </c>
      <c r="I3464" s="3" t="s">
        <v>6</v>
      </c>
      <c r="J3464" s="5">
        <v>3</v>
      </c>
      <c r="K3464" s="3" t="s">
        <v>9694</v>
      </c>
      <c r="L3464" s="48">
        <v>3.6</v>
      </c>
      <c r="M3464" s="5">
        <v>46</v>
      </c>
      <c r="N3464" s="13"/>
      <c r="O3464" s="13"/>
      <c r="P3464" s="5">
        <v>37</v>
      </c>
      <c r="Q3464" s="3"/>
    </row>
    <row x14ac:dyDescent="0.25" r="3465" customHeight="1" ht="16.5">
      <c r="A3465" s="5">
        <v>99513</v>
      </c>
      <c r="B3465" s="3" t="s">
        <v>9695</v>
      </c>
      <c r="C3465" s="3" t="s">
        <v>9696</v>
      </c>
      <c r="D3465" s="5">
        <v>16</v>
      </c>
      <c r="E3465" s="3" t="s">
        <v>55</v>
      </c>
      <c r="F3465" s="5">
        <v>9</v>
      </c>
      <c r="G3465" s="5">
        <v>9</v>
      </c>
      <c r="H3465" s="3" t="s">
        <v>4</v>
      </c>
      <c r="I3465" s="3" t="s">
        <v>6</v>
      </c>
      <c r="J3465" s="5">
        <v>2</v>
      </c>
      <c r="K3465" s="3" t="s">
        <v>9697</v>
      </c>
      <c r="L3465" s="48">
        <v>3.1</v>
      </c>
      <c r="M3465" s="5">
        <v>69</v>
      </c>
      <c r="N3465" s="48">
        <v>1.465</v>
      </c>
      <c r="O3465" s="48">
        <v>7.5819672</v>
      </c>
      <c r="P3465" s="5">
        <v>20</v>
      </c>
      <c r="Q3465" s="3"/>
    </row>
    <row x14ac:dyDescent="0.25" r="3466" customHeight="1" ht="16.5">
      <c r="A3466" s="5">
        <v>99853</v>
      </c>
      <c r="B3466" s="3" t="s">
        <v>9698</v>
      </c>
      <c r="C3466" s="3" t="s">
        <v>9699</v>
      </c>
      <c r="D3466" s="5">
        <v>8</v>
      </c>
      <c r="E3466" s="3" t="s">
        <v>64</v>
      </c>
      <c r="F3466" s="5">
        <v>1</v>
      </c>
      <c r="G3466" s="5">
        <v>4</v>
      </c>
      <c r="H3466" s="3" t="s">
        <v>6</v>
      </c>
      <c r="I3466" s="3" t="s">
        <v>6</v>
      </c>
      <c r="J3466" s="5">
        <v>2</v>
      </c>
      <c r="K3466" s="3" t="s">
        <v>9700</v>
      </c>
      <c r="L3466" s="5">
        <v>2</v>
      </c>
      <c r="M3466" s="5">
        <v>38</v>
      </c>
      <c r="N3466" s="48">
        <v>0.968</v>
      </c>
      <c r="O3466" s="48">
        <v>21.1538462</v>
      </c>
      <c r="P3466" s="5">
        <v>21</v>
      </c>
      <c r="Q3466" s="3"/>
    </row>
    <row x14ac:dyDescent="0.25" r="3467" customHeight="1" ht="16.5">
      <c r="A3467" s="5">
        <v>99956</v>
      </c>
      <c r="B3467" s="3" t="s">
        <v>9701</v>
      </c>
      <c r="C3467" s="3" t="s">
        <v>9702</v>
      </c>
      <c r="D3467" s="5">
        <v>12</v>
      </c>
      <c r="E3467" s="3" t="s">
        <v>912</v>
      </c>
      <c r="F3467" s="5">
        <v>18</v>
      </c>
      <c r="G3467" s="5">
        <v>219</v>
      </c>
      <c r="H3467" s="3" t="s">
        <v>8</v>
      </c>
      <c r="I3467" s="3" t="s">
        <v>6</v>
      </c>
      <c r="J3467" s="55"/>
      <c r="K3467" s="3"/>
      <c r="L3467" s="13"/>
      <c r="M3467" s="7"/>
      <c r="N3467" s="13"/>
      <c r="O3467" s="13"/>
      <c r="P3467" s="5">
        <v>4</v>
      </c>
      <c r="Q3467" s="3"/>
    </row>
    <row x14ac:dyDescent="0.25" r="3468" customHeight="1" ht="16.5">
      <c r="A3468" s="5">
        <v>100066</v>
      </c>
      <c r="B3468" s="3" t="s">
        <v>9703</v>
      </c>
      <c r="C3468" s="3" t="s">
        <v>9704</v>
      </c>
      <c r="D3468" s="5">
        <v>31</v>
      </c>
      <c r="E3468" s="3" t="s">
        <v>1816</v>
      </c>
      <c r="F3468" s="5">
        <v>9</v>
      </c>
      <c r="G3468" s="5">
        <v>83</v>
      </c>
      <c r="H3468" s="3" t="s">
        <v>6</v>
      </c>
      <c r="I3468" s="3" t="s">
        <v>6</v>
      </c>
      <c r="J3468" s="55"/>
      <c r="K3468" s="3"/>
      <c r="L3468" s="13"/>
      <c r="M3468" s="7"/>
      <c r="N3468" s="13"/>
      <c r="O3468" s="13"/>
      <c r="P3468" s="5">
        <v>4</v>
      </c>
      <c r="Q3468" s="3"/>
    </row>
    <row x14ac:dyDescent="0.25" r="3469" customHeight="1" ht="16.5">
      <c r="A3469" s="5">
        <v>100101</v>
      </c>
      <c r="B3469" s="3" t="s">
        <v>9705</v>
      </c>
      <c r="C3469" s="3" t="s">
        <v>9706</v>
      </c>
      <c r="D3469" s="5">
        <v>21</v>
      </c>
      <c r="E3469" s="3" t="s">
        <v>60</v>
      </c>
      <c r="F3469" s="5">
        <v>3</v>
      </c>
      <c r="G3469" s="5">
        <v>24</v>
      </c>
      <c r="H3469" s="3" t="s">
        <v>6</v>
      </c>
      <c r="I3469" s="3" t="s">
        <v>6</v>
      </c>
      <c r="J3469" s="55"/>
      <c r="K3469" s="3"/>
      <c r="L3469" s="48">
        <v>1.9</v>
      </c>
      <c r="M3469" s="5">
        <v>48</v>
      </c>
      <c r="N3469" s="13"/>
      <c r="O3469" s="13"/>
      <c r="P3469" s="5">
        <v>20</v>
      </c>
      <c r="Q3469" s="3"/>
    </row>
    <row x14ac:dyDescent="0.25" r="3470" customHeight="1" ht="16.5">
      <c r="A3470" s="5">
        <v>100108</v>
      </c>
      <c r="B3470" s="3" t="s">
        <v>9707</v>
      </c>
      <c r="C3470" s="3" t="s">
        <v>9708</v>
      </c>
      <c r="D3470" s="5">
        <v>15</v>
      </c>
      <c r="E3470" s="3" t="s">
        <v>82</v>
      </c>
      <c r="F3470" s="5">
        <v>5</v>
      </c>
      <c r="G3470" s="5">
        <v>55</v>
      </c>
      <c r="H3470" s="3" t="s">
        <v>6</v>
      </c>
      <c r="I3470" s="3" t="s">
        <v>6</v>
      </c>
      <c r="J3470" s="55"/>
      <c r="K3470" s="3"/>
      <c r="L3470" s="48">
        <v>2.8</v>
      </c>
      <c r="M3470" s="5">
        <v>38</v>
      </c>
      <c r="N3470" s="13"/>
      <c r="O3470" s="13"/>
      <c r="P3470" s="5">
        <v>27</v>
      </c>
      <c r="Q3470" s="3"/>
    </row>
    <row x14ac:dyDescent="0.25" r="3471" customHeight="1" ht="16.5">
      <c r="A3471" s="5">
        <v>100157</v>
      </c>
      <c r="B3471" s="3" t="s">
        <v>9709</v>
      </c>
      <c r="C3471" s="3" t="s">
        <v>9710</v>
      </c>
      <c r="D3471" s="5">
        <v>16</v>
      </c>
      <c r="E3471" s="3" t="s">
        <v>55</v>
      </c>
      <c r="F3471" s="5">
        <v>26</v>
      </c>
      <c r="G3471" s="5">
        <v>26</v>
      </c>
      <c r="H3471" s="3" t="s">
        <v>6</v>
      </c>
      <c r="I3471" s="3" t="s">
        <v>6</v>
      </c>
      <c r="J3471" s="5">
        <v>2</v>
      </c>
      <c r="K3471" s="3" t="s">
        <v>9711</v>
      </c>
      <c r="L3471" s="48">
        <v>3.1</v>
      </c>
      <c r="M3471" s="5">
        <v>38</v>
      </c>
      <c r="N3471" s="13"/>
      <c r="O3471" s="13"/>
      <c r="P3471" s="5">
        <v>16</v>
      </c>
      <c r="Q3471" s="3"/>
    </row>
    <row x14ac:dyDescent="0.25" r="3472" customHeight="1" ht="16.5">
      <c r="A3472" s="5">
        <v>100205</v>
      </c>
      <c r="B3472" s="3" t="s">
        <v>9712</v>
      </c>
      <c r="C3472" s="3" t="s">
        <v>9713</v>
      </c>
      <c r="D3472" s="5">
        <v>21</v>
      </c>
      <c r="E3472" s="3" t="s">
        <v>60</v>
      </c>
      <c r="F3472" s="5">
        <v>1</v>
      </c>
      <c r="G3472" s="5">
        <v>3</v>
      </c>
      <c r="H3472" s="3" t="s">
        <v>6</v>
      </c>
      <c r="I3472" s="3" t="s">
        <v>6</v>
      </c>
      <c r="J3472" s="55"/>
      <c r="K3472" s="3"/>
      <c r="L3472" s="48">
        <v>3.6</v>
      </c>
      <c r="M3472" s="5">
        <v>41</v>
      </c>
      <c r="N3472" s="13"/>
      <c r="O3472" s="13"/>
      <c r="P3472" s="5">
        <v>17</v>
      </c>
      <c r="Q3472" s="3"/>
    </row>
    <row x14ac:dyDescent="0.25" r="3473" customHeight="1" ht="16.5">
      <c r="A3473" s="5">
        <v>100469</v>
      </c>
      <c r="B3473" s="3" t="s">
        <v>9714</v>
      </c>
      <c r="C3473" s="3" t="s">
        <v>9715</v>
      </c>
      <c r="D3473" s="5">
        <v>20</v>
      </c>
      <c r="E3473" s="3" t="s">
        <v>265</v>
      </c>
      <c r="F3473" s="5">
        <v>1</v>
      </c>
      <c r="G3473" s="5">
        <v>2</v>
      </c>
      <c r="H3473" s="3" t="s">
        <v>5</v>
      </c>
      <c r="I3473" s="3" t="s">
        <v>6</v>
      </c>
      <c r="J3473" s="55"/>
      <c r="K3473" s="3"/>
      <c r="L3473" s="13"/>
      <c r="M3473" s="7"/>
      <c r="N3473" s="13"/>
      <c r="O3473" s="13"/>
      <c r="P3473" s="5">
        <v>12</v>
      </c>
      <c r="Q3473" s="3"/>
    </row>
    <row x14ac:dyDescent="0.25" r="3474" customHeight="1" ht="16.5">
      <c r="A3474" s="5">
        <v>100480</v>
      </c>
      <c r="B3474" s="3" t="s">
        <v>9716</v>
      </c>
      <c r="C3474" s="3" t="s">
        <v>9717</v>
      </c>
      <c r="D3474" s="5">
        <v>15</v>
      </c>
      <c r="E3474" s="3" t="s">
        <v>82</v>
      </c>
      <c r="F3474" s="5">
        <v>2</v>
      </c>
      <c r="G3474" s="5">
        <v>12</v>
      </c>
      <c r="H3474" s="3" t="s">
        <v>6</v>
      </c>
      <c r="I3474" s="3" t="s">
        <v>6</v>
      </c>
      <c r="J3474" s="55"/>
      <c r="K3474" s="3"/>
      <c r="L3474" s="48">
        <v>1.8</v>
      </c>
      <c r="M3474" s="5">
        <v>49</v>
      </c>
      <c r="N3474" s="13"/>
      <c r="O3474" s="13"/>
      <c r="P3474" s="5">
        <v>27</v>
      </c>
      <c r="Q3474" s="3"/>
    </row>
    <row x14ac:dyDescent="0.25" r="3475" customHeight="1" ht="16.5">
      <c r="A3475" s="5">
        <v>100929</v>
      </c>
      <c r="B3475" s="3" t="s">
        <v>9718</v>
      </c>
      <c r="C3475" s="3" t="s">
        <v>9719</v>
      </c>
      <c r="D3475" s="5">
        <v>45</v>
      </c>
      <c r="E3475" s="3" t="s">
        <v>324</v>
      </c>
      <c r="F3475" s="5">
        <v>2</v>
      </c>
      <c r="G3475" s="5">
        <v>13</v>
      </c>
      <c r="H3475" s="3" t="s">
        <v>6</v>
      </c>
      <c r="I3475" s="3" t="s">
        <v>6</v>
      </c>
      <c r="J3475" s="5">
        <v>3</v>
      </c>
      <c r="K3475" s="3" t="s">
        <v>9720</v>
      </c>
      <c r="L3475" s="13"/>
      <c r="M3475" s="7"/>
      <c r="N3475" s="13"/>
      <c r="O3475" s="13"/>
      <c r="P3475" s="5">
        <v>4</v>
      </c>
      <c r="Q3475" s="3"/>
    </row>
    <row x14ac:dyDescent="0.25" r="3476" customHeight="1" ht="16.5">
      <c r="A3476" s="5">
        <v>101825</v>
      </c>
      <c r="B3476" s="3" t="s">
        <v>9721</v>
      </c>
      <c r="C3476" s="3" t="s">
        <v>9722</v>
      </c>
      <c r="D3476" s="5">
        <v>45</v>
      </c>
      <c r="E3476" s="3" t="s">
        <v>324</v>
      </c>
      <c r="F3476" s="5">
        <v>1</v>
      </c>
      <c r="G3476" s="5">
        <v>5</v>
      </c>
      <c r="H3476" s="3" t="s">
        <v>5</v>
      </c>
      <c r="I3476" s="3" t="s">
        <v>6</v>
      </c>
      <c r="J3476" s="5">
        <v>3</v>
      </c>
      <c r="K3476" s="3" t="s">
        <v>9723</v>
      </c>
      <c r="L3476" s="13"/>
      <c r="M3476" s="7"/>
      <c r="N3476" s="13"/>
      <c r="O3476" s="13"/>
      <c r="P3476" s="5">
        <v>5</v>
      </c>
      <c r="Q3476" s="3"/>
    </row>
    <row x14ac:dyDescent="0.25" r="3477" customHeight="1" ht="16.5">
      <c r="A3477" s="5">
        <v>101880</v>
      </c>
      <c r="B3477" s="3" t="s">
        <v>9724</v>
      </c>
      <c r="C3477" s="3" t="s">
        <v>9725</v>
      </c>
      <c r="D3477" s="5">
        <v>14</v>
      </c>
      <c r="E3477" s="3" t="s">
        <v>156</v>
      </c>
      <c r="F3477" s="5">
        <v>22</v>
      </c>
      <c r="G3477" s="5">
        <v>162</v>
      </c>
      <c r="H3477" s="3" t="s">
        <v>8</v>
      </c>
      <c r="I3477" s="3" t="s">
        <v>6</v>
      </c>
      <c r="J3477" s="55"/>
      <c r="K3477" s="3"/>
      <c r="L3477" s="48">
        <v>1.2</v>
      </c>
      <c r="M3477" s="5">
        <v>17</v>
      </c>
      <c r="N3477" s="13"/>
      <c r="O3477" s="13"/>
      <c r="P3477" s="5">
        <v>13</v>
      </c>
      <c r="Q3477" s="3"/>
    </row>
    <row x14ac:dyDescent="0.25" r="3478" customHeight="1" ht="16.5">
      <c r="A3478" s="5">
        <v>101918</v>
      </c>
      <c r="B3478" s="3" t="s">
        <v>9726</v>
      </c>
      <c r="C3478" s="3" t="s">
        <v>9727</v>
      </c>
      <c r="D3478" s="5">
        <v>18</v>
      </c>
      <c r="E3478" s="3" t="s">
        <v>196</v>
      </c>
      <c r="F3478" s="5">
        <v>1</v>
      </c>
      <c r="G3478" s="5">
        <v>1</v>
      </c>
      <c r="H3478" s="3" t="s">
        <v>4</v>
      </c>
      <c r="I3478" s="3" t="s">
        <v>6</v>
      </c>
      <c r="J3478" s="55"/>
      <c r="K3478" s="3"/>
      <c r="L3478" s="48">
        <v>1.6</v>
      </c>
      <c r="M3478" s="5">
        <v>71</v>
      </c>
      <c r="N3478" s="48">
        <v>1.2</v>
      </c>
      <c r="O3478" s="48">
        <v>34.2424242</v>
      </c>
      <c r="P3478" s="5">
        <v>15</v>
      </c>
      <c r="Q3478" s="3"/>
    </row>
    <row x14ac:dyDescent="0.25" r="3479" customHeight="1" ht="16.5">
      <c r="A3479" s="5">
        <v>102029</v>
      </c>
      <c r="B3479" s="3" t="s">
        <v>9728</v>
      </c>
      <c r="C3479" s="3" t="s">
        <v>9729</v>
      </c>
      <c r="D3479" s="5">
        <v>20</v>
      </c>
      <c r="E3479" s="3" t="s">
        <v>265</v>
      </c>
      <c r="F3479" s="5">
        <v>2</v>
      </c>
      <c r="G3479" s="5">
        <v>3</v>
      </c>
      <c r="H3479" s="3" t="s">
        <v>5</v>
      </c>
      <c r="I3479" s="3" t="s">
        <v>6</v>
      </c>
      <c r="J3479" s="55"/>
      <c r="K3479" s="3"/>
      <c r="L3479" s="13"/>
      <c r="M3479" s="7"/>
      <c r="N3479" s="13"/>
      <c r="O3479" s="13"/>
      <c r="P3479" s="5">
        <v>12</v>
      </c>
      <c r="Q3479" s="3"/>
    </row>
    <row x14ac:dyDescent="0.25" r="3480" customHeight="1" ht="16.5">
      <c r="A3480" s="5">
        <v>102287</v>
      </c>
      <c r="B3480" s="3" t="s">
        <v>9730</v>
      </c>
      <c r="C3480" s="3" t="s">
        <v>9731</v>
      </c>
      <c r="D3480" s="5">
        <v>16</v>
      </c>
      <c r="E3480" s="3" t="s">
        <v>55</v>
      </c>
      <c r="F3480" s="5">
        <v>1</v>
      </c>
      <c r="G3480" s="5">
        <v>1</v>
      </c>
      <c r="H3480" s="3" t="s">
        <v>6</v>
      </c>
      <c r="I3480" s="3" t="s">
        <v>6</v>
      </c>
      <c r="J3480" s="55"/>
      <c r="K3480" s="3"/>
      <c r="L3480" s="48">
        <v>1.3</v>
      </c>
      <c r="M3480" s="5">
        <v>43</v>
      </c>
      <c r="N3480" s="13"/>
      <c r="O3480" s="13"/>
      <c r="P3480" s="5">
        <v>11</v>
      </c>
      <c r="Q3480" s="3"/>
    </row>
    <row x14ac:dyDescent="0.25" r="3481" customHeight="1" ht="16.5">
      <c r="A3481" s="5">
        <v>102509</v>
      </c>
      <c r="B3481" s="3" t="s">
        <v>9732</v>
      </c>
      <c r="C3481" s="3" t="s">
        <v>9733</v>
      </c>
      <c r="D3481" s="5">
        <v>15</v>
      </c>
      <c r="E3481" s="3" t="s">
        <v>82</v>
      </c>
      <c r="F3481" s="5">
        <v>1</v>
      </c>
      <c r="G3481" s="5">
        <v>3</v>
      </c>
      <c r="H3481" s="3" t="s">
        <v>4</v>
      </c>
      <c r="I3481" s="3" t="s">
        <v>6</v>
      </c>
      <c r="J3481" s="5">
        <v>2</v>
      </c>
      <c r="K3481" s="3" t="s">
        <v>9734</v>
      </c>
      <c r="L3481" s="48">
        <v>2.8</v>
      </c>
      <c r="M3481" s="5">
        <v>63</v>
      </c>
      <c r="N3481" s="48">
        <v>1.618</v>
      </c>
      <c r="O3481" s="48">
        <v>26.9607843</v>
      </c>
      <c r="P3481" s="5">
        <v>25</v>
      </c>
      <c r="Q3481" s="3"/>
    </row>
    <row x14ac:dyDescent="0.25" r="3482" customHeight="1" ht="16.5">
      <c r="A3482" s="5">
        <v>102529</v>
      </c>
      <c r="B3482" s="3" t="s">
        <v>9735</v>
      </c>
      <c r="C3482" s="3" t="s">
        <v>9736</v>
      </c>
      <c r="D3482" s="5">
        <v>21</v>
      </c>
      <c r="E3482" s="3" t="s">
        <v>60</v>
      </c>
      <c r="F3482" s="5">
        <v>1</v>
      </c>
      <c r="G3482" s="5">
        <v>2</v>
      </c>
      <c r="H3482" s="3" t="s">
        <v>8</v>
      </c>
      <c r="I3482" s="3" t="s">
        <v>6</v>
      </c>
      <c r="J3482" s="55"/>
      <c r="K3482" s="3"/>
      <c r="L3482" s="48">
        <v>0.5</v>
      </c>
      <c r="M3482" s="5">
        <v>18</v>
      </c>
      <c r="N3482" s="13"/>
      <c r="O3482" s="13"/>
      <c r="P3482" s="5">
        <v>18</v>
      </c>
      <c r="Q3482" s="3"/>
    </row>
    <row x14ac:dyDescent="0.25" r="3483" customHeight="1" ht="16.5">
      <c r="A3483" s="5">
        <v>102548</v>
      </c>
      <c r="B3483" s="3" t="s">
        <v>9737</v>
      </c>
      <c r="C3483" s="3" t="s">
        <v>9738</v>
      </c>
      <c r="D3483" s="5">
        <v>38</v>
      </c>
      <c r="E3483" s="3" t="s">
        <v>127</v>
      </c>
      <c r="F3483" s="5">
        <v>1</v>
      </c>
      <c r="G3483" s="5">
        <v>436</v>
      </c>
      <c r="H3483" s="3"/>
      <c r="I3483" s="3" t="s">
        <v>6</v>
      </c>
      <c r="J3483" s="55"/>
      <c r="K3483" s="3"/>
      <c r="L3483" s="13"/>
      <c r="M3483" s="7"/>
      <c r="N3483" s="13"/>
      <c r="O3483" s="13"/>
      <c r="P3483" s="5">
        <v>6</v>
      </c>
      <c r="Q3483" s="3"/>
    </row>
    <row x14ac:dyDescent="0.25" r="3484" customHeight="1" ht="16.5">
      <c r="A3484" s="5">
        <v>102721</v>
      </c>
      <c r="B3484" s="3" t="s">
        <v>1686</v>
      </c>
      <c r="C3484" s="3" t="s">
        <v>1687</v>
      </c>
      <c r="D3484" s="5">
        <v>50</v>
      </c>
      <c r="E3484" s="3" t="s">
        <v>758</v>
      </c>
      <c r="F3484" s="5">
        <v>40</v>
      </c>
      <c r="G3484" s="5">
        <v>74</v>
      </c>
      <c r="H3484" s="3" t="s">
        <v>7</v>
      </c>
      <c r="I3484" s="3" t="s">
        <v>6</v>
      </c>
      <c r="J3484" s="5">
        <v>3</v>
      </c>
      <c r="K3484" s="3" t="s">
        <v>1688</v>
      </c>
      <c r="L3484" s="48">
        <v>1.9</v>
      </c>
      <c r="M3484" s="5">
        <v>37</v>
      </c>
      <c r="N3484" s="13"/>
      <c r="O3484" s="13"/>
      <c r="P3484" s="5">
        <v>20</v>
      </c>
      <c r="Q3484" s="3"/>
    </row>
    <row x14ac:dyDescent="0.25" r="3485" customHeight="1" ht="16.5">
      <c r="A3485" s="5">
        <v>102821</v>
      </c>
      <c r="B3485" s="3" t="s">
        <v>9739</v>
      </c>
      <c r="C3485" s="3" t="s">
        <v>9740</v>
      </c>
      <c r="D3485" s="5">
        <v>15</v>
      </c>
      <c r="E3485" s="3" t="s">
        <v>82</v>
      </c>
      <c r="F3485" s="5">
        <v>1</v>
      </c>
      <c r="G3485" s="5">
        <v>6</v>
      </c>
      <c r="H3485" s="3" t="s">
        <v>5</v>
      </c>
      <c r="I3485" s="3" t="s">
        <v>6</v>
      </c>
      <c r="J3485" s="55"/>
      <c r="K3485" s="3"/>
      <c r="L3485" s="48">
        <v>3.7</v>
      </c>
      <c r="M3485" s="5">
        <v>57</v>
      </c>
      <c r="N3485" s="48">
        <v>2.536</v>
      </c>
      <c r="O3485" s="48">
        <v>31.352459</v>
      </c>
      <c r="P3485" s="5">
        <v>33</v>
      </c>
      <c r="Q3485" s="3"/>
    </row>
    <row x14ac:dyDescent="0.25" r="3486" customHeight="1" ht="16.5">
      <c r="A3486" s="5">
        <v>102910</v>
      </c>
      <c r="B3486" s="3" t="s">
        <v>1954</v>
      </c>
      <c r="C3486" s="3" t="s">
        <v>1955</v>
      </c>
      <c r="D3486" s="5">
        <v>38</v>
      </c>
      <c r="E3486" s="3" t="s">
        <v>127</v>
      </c>
      <c r="F3486" s="5">
        <v>1</v>
      </c>
      <c r="G3486" s="5">
        <v>1</v>
      </c>
      <c r="H3486" s="3"/>
      <c r="I3486" s="3" t="s">
        <v>6</v>
      </c>
      <c r="J3486" s="5">
        <v>3</v>
      </c>
      <c r="K3486" s="3" t="s">
        <v>1956</v>
      </c>
      <c r="L3486" s="48">
        <v>0.7</v>
      </c>
      <c r="M3486" s="5">
        <v>41</v>
      </c>
      <c r="N3486" s="13"/>
      <c r="O3486" s="13"/>
      <c r="P3486" s="5">
        <v>12</v>
      </c>
      <c r="Q3486" s="3"/>
    </row>
    <row x14ac:dyDescent="0.25" r="3487" customHeight="1" ht="16.5">
      <c r="A3487" s="5">
        <v>102943</v>
      </c>
      <c r="B3487" s="3" t="s">
        <v>9741</v>
      </c>
      <c r="C3487" s="3" t="s">
        <v>9742</v>
      </c>
      <c r="D3487" s="5">
        <v>21</v>
      </c>
      <c r="E3487" s="3" t="s">
        <v>60</v>
      </c>
      <c r="F3487" s="5">
        <v>1</v>
      </c>
      <c r="G3487" s="5">
        <v>4</v>
      </c>
      <c r="H3487" s="3" t="s">
        <v>6</v>
      </c>
      <c r="I3487" s="3" t="s">
        <v>6</v>
      </c>
      <c r="J3487" s="5">
        <v>2</v>
      </c>
      <c r="K3487" s="3" t="s">
        <v>9743</v>
      </c>
      <c r="L3487" s="48">
        <v>2.1</v>
      </c>
      <c r="M3487" s="5">
        <v>44</v>
      </c>
      <c r="N3487" s="13"/>
      <c r="O3487" s="13"/>
      <c r="P3487" s="5">
        <v>14</v>
      </c>
      <c r="Q3487" s="3"/>
    </row>
    <row x14ac:dyDescent="0.25" r="3488" customHeight="1" ht="16.5">
      <c r="A3488" s="5">
        <v>103188</v>
      </c>
      <c r="B3488" s="3" t="s">
        <v>9744</v>
      </c>
      <c r="C3488" s="3" t="s">
        <v>9745</v>
      </c>
      <c r="D3488" s="5">
        <v>22</v>
      </c>
      <c r="E3488" s="3" t="s">
        <v>75</v>
      </c>
      <c r="F3488" s="5">
        <v>5</v>
      </c>
      <c r="G3488" s="5">
        <v>22</v>
      </c>
      <c r="H3488" s="3" t="s">
        <v>6</v>
      </c>
      <c r="I3488" s="3" t="s">
        <v>6</v>
      </c>
      <c r="J3488" s="55"/>
      <c r="K3488" s="3"/>
      <c r="L3488" s="13"/>
      <c r="M3488" s="7"/>
      <c r="N3488" s="13"/>
      <c r="O3488" s="13"/>
      <c r="P3488" s="5">
        <v>12</v>
      </c>
      <c r="Q3488" s="3"/>
    </row>
    <row x14ac:dyDescent="0.25" r="3489" customHeight="1" ht="16.5">
      <c r="A3489" s="5">
        <v>103228</v>
      </c>
      <c r="B3489" s="3" t="s">
        <v>9746</v>
      </c>
      <c r="C3489" s="3" t="s">
        <v>9747</v>
      </c>
      <c r="D3489" s="5">
        <v>45</v>
      </c>
      <c r="E3489" s="3" t="s">
        <v>324</v>
      </c>
      <c r="F3489" s="5">
        <v>1</v>
      </c>
      <c r="G3489" s="5">
        <v>22</v>
      </c>
      <c r="H3489" s="3" t="s">
        <v>5</v>
      </c>
      <c r="I3489" s="3" t="s">
        <v>6</v>
      </c>
      <c r="J3489" s="55"/>
      <c r="K3489" s="3"/>
      <c r="L3489" s="13"/>
      <c r="M3489" s="7"/>
      <c r="N3489" s="13"/>
      <c r="O3489" s="13"/>
      <c r="P3489" s="5">
        <v>5</v>
      </c>
      <c r="Q3489" s="3"/>
    </row>
    <row x14ac:dyDescent="0.25" r="3490" customHeight="1" ht="16.5">
      <c r="A3490" s="5">
        <v>103257</v>
      </c>
      <c r="B3490" s="3" t="s">
        <v>9748</v>
      </c>
      <c r="C3490" s="3" t="s">
        <v>9749</v>
      </c>
      <c r="D3490" s="5">
        <v>4</v>
      </c>
      <c r="E3490" s="3" t="s">
        <v>243</v>
      </c>
      <c r="F3490" s="5">
        <v>2</v>
      </c>
      <c r="G3490" s="5">
        <v>21</v>
      </c>
      <c r="H3490" s="3" t="s">
        <v>6</v>
      </c>
      <c r="I3490" s="3" t="s">
        <v>6</v>
      </c>
      <c r="J3490" s="55"/>
      <c r="K3490" s="3"/>
      <c r="L3490" s="48">
        <v>1.5</v>
      </c>
      <c r="M3490" s="5">
        <v>39</v>
      </c>
      <c r="N3490" s="48">
        <v>1.09</v>
      </c>
      <c r="O3490" s="48">
        <v>28.8461538</v>
      </c>
      <c r="P3490" s="5">
        <v>15</v>
      </c>
      <c r="Q3490" s="3"/>
    </row>
    <row x14ac:dyDescent="0.25" r="3491" customHeight="1" ht="16.5">
      <c r="A3491" s="5">
        <v>103482</v>
      </c>
      <c r="B3491" s="3" t="s">
        <v>9750</v>
      </c>
      <c r="C3491" s="3" t="s">
        <v>9751</v>
      </c>
      <c r="D3491" s="5">
        <v>45</v>
      </c>
      <c r="E3491" s="3" t="s">
        <v>324</v>
      </c>
      <c r="F3491" s="5">
        <v>3</v>
      </c>
      <c r="G3491" s="5">
        <v>4</v>
      </c>
      <c r="H3491" s="3" t="s">
        <v>6</v>
      </c>
      <c r="I3491" s="3" t="s">
        <v>6</v>
      </c>
      <c r="J3491" s="5">
        <v>3</v>
      </c>
      <c r="K3491" s="3" t="s">
        <v>9752</v>
      </c>
      <c r="L3491" s="48">
        <v>2.9</v>
      </c>
      <c r="M3491" s="5">
        <v>38</v>
      </c>
      <c r="N3491" s="13"/>
      <c r="O3491" s="13"/>
      <c r="P3491" s="5">
        <v>29</v>
      </c>
      <c r="Q3491" s="3"/>
    </row>
    <row x14ac:dyDescent="0.25" r="3492" customHeight="1" ht="16.5">
      <c r="A3492" s="5">
        <v>103519</v>
      </c>
      <c r="B3492" s="3" t="s">
        <v>9753</v>
      </c>
      <c r="C3492" s="3" t="s">
        <v>9754</v>
      </c>
      <c r="D3492" s="5">
        <v>45</v>
      </c>
      <c r="E3492" s="3" t="s">
        <v>324</v>
      </c>
      <c r="F3492" s="5">
        <v>12</v>
      </c>
      <c r="G3492" s="5">
        <v>39</v>
      </c>
      <c r="H3492" s="3" t="s">
        <v>5</v>
      </c>
      <c r="I3492" s="3" t="s">
        <v>6</v>
      </c>
      <c r="J3492" s="5">
        <v>2</v>
      </c>
      <c r="K3492" s="3" t="s">
        <v>9755</v>
      </c>
      <c r="L3492" s="13"/>
      <c r="M3492" s="7"/>
      <c r="N3492" s="13"/>
      <c r="O3492" s="13"/>
      <c r="P3492" s="5">
        <v>4</v>
      </c>
      <c r="Q3492" s="3"/>
    </row>
    <row x14ac:dyDescent="0.25" r="3493" customHeight="1" ht="16.5">
      <c r="A3493" s="5">
        <v>103521</v>
      </c>
      <c r="B3493" s="3" t="s">
        <v>9756</v>
      </c>
      <c r="C3493" s="3" t="s">
        <v>9757</v>
      </c>
      <c r="D3493" s="5">
        <v>16</v>
      </c>
      <c r="E3493" s="3" t="s">
        <v>55</v>
      </c>
      <c r="F3493" s="5">
        <v>1</v>
      </c>
      <c r="G3493" s="5">
        <v>1</v>
      </c>
      <c r="H3493" s="3" t="s">
        <v>6</v>
      </c>
      <c r="I3493" s="3" t="s">
        <v>6</v>
      </c>
      <c r="J3493" s="5">
        <v>2</v>
      </c>
      <c r="K3493" s="3" t="s">
        <v>9758</v>
      </c>
      <c r="L3493" s="13"/>
      <c r="M3493" s="7"/>
      <c r="N3493" s="48">
        <v>2.567</v>
      </c>
      <c r="O3493" s="48">
        <v>44.6296296</v>
      </c>
      <c r="P3493" s="5">
        <v>22</v>
      </c>
      <c r="Q3493" s="3"/>
    </row>
    <row x14ac:dyDescent="0.25" r="3494" customHeight="1" ht="16.5">
      <c r="A3494" s="5">
        <v>103542</v>
      </c>
      <c r="B3494" s="3" t="s">
        <v>9759</v>
      </c>
      <c r="C3494" s="3" t="s">
        <v>9760</v>
      </c>
      <c r="D3494" s="5">
        <v>18</v>
      </c>
      <c r="E3494" s="3" t="s">
        <v>196</v>
      </c>
      <c r="F3494" s="5">
        <v>2</v>
      </c>
      <c r="G3494" s="5">
        <v>8</v>
      </c>
      <c r="H3494" s="3" t="s">
        <v>6</v>
      </c>
      <c r="I3494" s="3" t="s">
        <v>6</v>
      </c>
      <c r="J3494" s="5">
        <v>2</v>
      </c>
      <c r="K3494" s="3" t="s">
        <v>9761</v>
      </c>
      <c r="L3494" s="48">
        <v>1.7</v>
      </c>
      <c r="M3494" s="5">
        <v>41</v>
      </c>
      <c r="N3494" s="13"/>
      <c r="O3494" s="13"/>
      <c r="P3494" s="5">
        <v>14</v>
      </c>
      <c r="Q3494" s="3"/>
    </row>
    <row x14ac:dyDescent="0.25" r="3495" customHeight="1" ht="16.5">
      <c r="A3495" s="5">
        <v>103782</v>
      </c>
      <c r="B3495" s="3" t="s">
        <v>9762</v>
      </c>
      <c r="C3495" s="3" t="s">
        <v>9763</v>
      </c>
      <c r="D3495" s="5">
        <v>20</v>
      </c>
      <c r="E3495" s="3" t="s">
        <v>265</v>
      </c>
      <c r="F3495" s="5">
        <v>9</v>
      </c>
      <c r="G3495" s="5">
        <v>268</v>
      </c>
      <c r="H3495" s="3" t="s">
        <v>6</v>
      </c>
      <c r="I3495" s="3" t="s">
        <v>6</v>
      </c>
      <c r="J3495" s="55"/>
      <c r="K3495" s="3"/>
      <c r="L3495" s="13"/>
      <c r="M3495" s="7"/>
      <c r="N3495" s="13"/>
      <c r="O3495" s="13"/>
      <c r="P3495" s="5">
        <v>6</v>
      </c>
      <c r="Q3495" s="3"/>
    </row>
    <row x14ac:dyDescent="0.25" r="3496" customHeight="1" ht="16.5">
      <c r="A3496" s="5">
        <v>103794</v>
      </c>
      <c r="B3496" s="3" t="s">
        <v>9764</v>
      </c>
      <c r="C3496" s="3" t="s">
        <v>9765</v>
      </c>
      <c r="D3496" s="5">
        <v>16</v>
      </c>
      <c r="E3496" s="3" t="s">
        <v>55</v>
      </c>
      <c r="F3496" s="5">
        <v>2</v>
      </c>
      <c r="G3496" s="5">
        <v>2</v>
      </c>
      <c r="H3496" s="3" t="s">
        <v>6</v>
      </c>
      <c r="I3496" s="3" t="s">
        <v>6</v>
      </c>
      <c r="J3496" s="55"/>
      <c r="K3496" s="3"/>
      <c r="L3496" s="48">
        <v>2.5</v>
      </c>
      <c r="M3496" s="5">
        <v>41</v>
      </c>
      <c r="N3496" s="13"/>
      <c r="O3496" s="13"/>
      <c r="P3496" s="5">
        <v>14</v>
      </c>
      <c r="Q3496" s="3"/>
    </row>
    <row x14ac:dyDescent="0.25" r="3497" customHeight="1" ht="16.5">
      <c r="A3497" s="5">
        <v>103797</v>
      </c>
      <c r="B3497" s="3" t="s">
        <v>9766</v>
      </c>
      <c r="C3497" s="3" t="s">
        <v>9767</v>
      </c>
      <c r="D3497" s="5">
        <v>21</v>
      </c>
      <c r="E3497" s="3" t="s">
        <v>60</v>
      </c>
      <c r="F3497" s="5">
        <v>20</v>
      </c>
      <c r="G3497" s="5">
        <v>180</v>
      </c>
      <c r="H3497" s="3" t="s">
        <v>6</v>
      </c>
      <c r="I3497" s="3" t="s">
        <v>6</v>
      </c>
      <c r="J3497" s="55"/>
      <c r="K3497" s="3"/>
      <c r="L3497" s="13"/>
      <c r="M3497" s="7"/>
      <c r="N3497" s="13"/>
      <c r="O3497" s="13"/>
      <c r="P3497" s="5">
        <v>11</v>
      </c>
      <c r="Q3497" s="3"/>
    </row>
    <row x14ac:dyDescent="0.25" r="3498" customHeight="1" ht="16.5">
      <c r="A3498" s="5">
        <v>103962</v>
      </c>
      <c r="B3498" s="3" t="s">
        <v>9768</v>
      </c>
      <c r="C3498" s="3" t="s">
        <v>9769</v>
      </c>
      <c r="D3498" s="5">
        <v>16</v>
      </c>
      <c r="E3498" s="3" t="s">
        <v>55</v>
      </c>
      <c r="F3498" s="5">
        <v>1</v>
      </c>
      <c r="G3498" s="5">
        <v>1</v>
      </c>
      <c r="H3498" s="3" t="s">
        <v>6</v>
      </c>
      <c r="I3498" s="3" t="s">
        <v>6</v>
      </c>
      <c r="J3498" s="55"/>
      <c r="K3498" s="3"/>
      <c r="L3498" s="48">
        <v>1.6</v>
      </c>
      <c r="M3498" s="5">
        <v>45</v>
      </c>
      <c r="N3498" s="48">
        <v>0.963</v>
      </c>
      <c r="O3498" s="48">
        <v>14.047619</v>
      </c>
      <c r="P3498" s="5">
        <v>17</v>
      </c>
      <c r="Q3498" s="3"/>
    </row>
    <row x14ac:dyDescent="0.25" r="3499" customHeight="1" ht="16.5">
      <c r="A3499" s="5">
        <v>104373</v>
      </c>
      <c r="B3499" s="3" t="s">
        <v>9770</v>
      </c>
      <c r="C3499" s="3" t="s">
        <v>9771</v>
      </c>
      <c r="D3499" s="5">
        <v>20</v>
      </c>
      <c r="E3499" s="3" t="s">
        <v>265</v>
      </c>
      <c r="F3499" s="5">
        <v>3</v>
      </c>
      <c r="G3499" s="5">
        <v>5</v>
      </c>
      <c r="H3499" s="3" t="s">
        <v>5</v>
      </c>
      <c r="I3499" s="3" t="s">
        <v>6</v>
      </c>
      <c r="J3499" s="5">
        <v>3</v>
      </c>
      <c r="K3499" s="3" t="s">
        <v>9772</v>
      </c>
      <c r="L3499" s="13"/>
      <c r="M3499" s="7"/>
      <c r="N3499" s="13"/>
      <c r="O3499" s="13"/>
      <c r="P3499" s="5">
        <v>12</v>
      </c>
      <c r="Q3499" s="3"/>
    </row>
    <row x14ac:dyDescent="0.25" r="3500" customHeight="1" ht="16.5">
      <c r="A3500" s="5">
        <v>104617</v>
      </c>
      <c r="B3500" s="3" t="s">
        <v>9773</v>
      </c>
      <c r="C3500" s="3" t="s">
        <v>9774</v>
      </c>
      <c r="D3500" s="5">
        <v>20</v>
      </c>
      <c r="E3500" s="3" t="s">
        <v>265</v>
      </c>
      <c r="F3500" s="5">
        <v>3</v>
      </c>
      <c r="G3500" s="5">
        <v>37</v>
      </c>
      <c r="H3500" s="3" t="s">
        <v>6</v>
      </c>
      <c r="I3500" s="3" t="s">
        <v>6</v>
      </c>
      <c r="J3500" s="55"/>
      <c r="K3500" s="3"/>
      <c r="L3500" s="13"/>
      <c r="M3500" s="7"/>
      <c r="N3500" s="13"/>
      <c r="O3500" s="13"/>
      <c r="P3500" s="5">
        <v>7</v>
      </c>
      <c r="Q3500" s="3"/>
    </row>
    <row x14ac:dyDescent="0.25" r="3501" customHeight="1" ht="16.5">
      <c r="A3501" s="5">
        <v>104822</v>
      </c>
      <c r="B3501" s="3" t="s">
        <v>9775</v>
      </c>
      <c r="C3501" s="3" t="s">
        <v>9776</v>
      </c>
      <c r="D3501" s="5">
        <v>15</v>
      </c>
      <c r="E3501" s="3" t="s">
        <v>82</v>
      </c>
      <c r="F3501" s="5">
        <v>1</v>
      </c>
      <c r="G3501" s="5">
        <v>5</v>
      </c>
      <c r="H3501" s="3" t="s">
        <v>6</v>
      </c>
      <c r="I3501" s="3" t="s">
        <v>6</v>
      </c>
      <c r="J3501" s="5">
        <v>2</v>
      </c>
      <c r="K3501" s="3" t="s">
        <v>9777</v>
      </c>
      <c r="L3501" s="48">
        <v>2.2</v>
      </c>
      <c r="M3501" s="5">
        <v>39</v>
      </c>
      <c r="N3501" s="13"/>
      <c r="O3501" s="13"/>
      <c r="P3501" s="5">
        <v>14</v>
      </c>
      <c r="Q3501" s="3"/>
    </row>
    <row x14ac:dyDescent="0.25" r="3502" customHeight="1" ht="16.5">
      <c r="A3502" s="5">
        <v>105098</v>
      </c>
      <c r="B3502" s="3" t="s">
        <v>322</v>
      </c>
      <c r="C3502" s="3" t="s">
        <v>323</v>
      </c>
      <c r="D3502" s="5">
        <v>45</v>
      </c>
      <c r="E3502" s="3" t="s">
        <v>324</v>
      </c>
      <c r="F3502" s="5">
        <v>2</v>
      </c>
      <c r="G3502" s="5">
        <v>2</v>
      </c>
      <c r="H3502" s="3" t="s">
        <v>4</v>
      </c>
      <c r="I3502" s="3" t="s">
        <v>6</v>
      </c>
      <c r="J3502" s="5">
        <v>2</v>
      </c>
      <c r="K3502" s="3" t="s">
        <v>325</v>
      </c>
      <c r="L3502" s="13"/>
      <c r="M3502" s="7"/>
      <c r="N3502" s="13"/>
      <c r="O3502" s="13"/>
      <c r="P3502" s="5">
        <v>7</v>
      </c>
      <c r="Q3502" s="3"/>
    </row>
    <row x14ac:dyDescent="0.25" r="3503" customHeight="1" ht="16.5">
      <c r="A3503" s="5">
        <v>105316</v>
      </c>
      <c r="B3503" s="3" t="s">
        <v>9778</v>
      </c>
      <c r="C3503" s="3" t="s">
        <v>9779</v>
      </c>
      <c r="D3503" s="5">
        <v>21</v>
      </c>
      <c r="E3503" s="3" t="s">
        <v>60</v>
      </c>
      <c r="F3503" s="5">
        <v>9</v>
      </c>
      <c r="G3503" s="5">
        <v>70</v>
      </c>
      <c r="H3503" s="3" t="s">
        <v>6</v>
      </c>
      <c r="I3503" s="3" t="s">
        <v>6</v>
      </c>
      <c r="J3503" s="55"/>
      <c r="K3503" s="3"/>
      <c r="L3503" s="48">
        <v>1.3</v>
      </c>
      <c r="M3503" s="5">
        <v>41</v>
      </c>
      <c r="N3503" s="13"/>
      <c r="O3503" s="13"/>
      <c r="P3503" s="5">
        <v>21</v>
      </c>
      <c r="Q3503" s="3"/>
    </row>
    <row x14ac:dyDescent="0.25" r="3504" customHeight="1" ht="16.5">
      <c r="A3504" s="5">
        <v>105354</v>
      </c>
      <c r="B3504" s="3" t="s">
        <v>9780</v>
      </c>
      <c r="C3504" s="3" t="s">
        <v>9781</v>
      </c>
      <c r="D3504" s="5">
        <v>16</v>
      </c>
      <c r="E3504" s="3" t="s">
        <v>55</v>
      </c>
      <c r="F3504" s="5">
        <v>9</v>
      </c>
      <c r="G3504" s="5">
        <v>9</v>
      </c>
      <c r="H3504" s="3" t="s">
        <v>6</v>
      </c>
      <c r="I3504" s="3" t="s">
        <v>6</v>
      </c>
      <c r="J3504" s="5">
        <v>3</v>
      </c>
      <c r="K3504" s="3" t="s">
        <v>9782</v>
      </c>
      <c r="L3504" s="48">
        <v>2.3</v>
      </c>
      <c r="M3504" s="5">
        <v>40</v>
      </c>
      <c r="N3504" s="13"/>
      <c r="O3504" s="13"/>
      <c r="P3504" s="5">
        <v>14</v>
      </c>
      <c r="Q3504" s="3"/>
    </row>
    <row x14ac:dyDescent="0.25" r="3505" customHeight="1" ht="16.5">
      <c r="A3505" s="5">
        <v>105465</v>
      </c>
      <c r="B3505" s="3" t="s">
        <v>9783</v>
      </c>
      <c r="C3505" s="3" t="s">
        <v>9784</v>
      </c>
      <c r="D3505" s="5">
        <v>15</v>
      </c>
      <c r="E3505" s="3" t="s">
        <v>82</v>
      </c>
      <c r="F3505" s="5">
        <v>1</v>
      </c>
      <c r="G3505" s="5">
        <v>5</v>
      </c>
      <c r="H3505" s="3" t="s">
        <v>6</v>
      </c>
      <c r="I3505" s="3" t="s">
        <v>6</v>
      </c>
      <c r="J3505" s="5">
        <v>2</v>
      </c>
      <c r="K3505" s="3" t="s">
        <v>9785</v>
      </c>
      <c r="L3505" s="5">
        <v>2</v>
      </c>
      <c r="M3505" s="5">
        <v>37</v>
      </c>
      <c r="N3505" s="48">
        <v>2.898</v>
      </c>
      <c r="O3505" s="48">
        <v>41.5983607</v>
      </c>
      <c r="P3505" s="5">
        <v>30</v>
      </c>
      <c r="Q3505" s="3"/>
    </row>
    <row x14ac:dyDescent="0.25" r="3506" customHeight="1" ht="16.5">
      <c r="A3506" s="5">
        <v>105593</v>
      </c>
      <c r="B3506" s="3" t="s">
        <v>9786</v>
      </c>
      <c r="C3506" s="3" t="s">
        <v>9787</v>
      </c>
      <c r="D3506" s="5">
        <v>17</v>
      </c>
      <c r="E3506" s="3" t="s">
        <v>311</v>
      </c>
      <c r="F3506" s="5">
        <v>1</v>
      </c>
      <c r="G3506" s="5">
        <v>4</v>
      </c>
      <c r="H3506" s="3" t="s">
        <v>6</v>
      </c>
      <c r="I3506" s="3" t="s">
        <v>6</v>
      </c>
      <c r="J3506" s="55"/>
      <c r="K3506" s="3"/>
      <c r="L3506" s="48">
        <v>1.5</v>
      </c>
      <c r="M3506" s="5">
        <v>38</v>
      </c>
      <c r="N3506" s="13"/>
      <c r="O3506" s="13"/>
      <c r="P3506" s="5">
        <v>23</v>
      </c>
      <c r="Q3506" s="3"/>
    </row>
    <row x14ac:dyDescent="0.25" r="3507" customHeight="1" ht="16.5">
      <c r="A3507" s="5">
        <v>105596</v>
      </c>
      <c r="B3507" s="3" t="s">
        <v>9788</v>
      </c>
      <c r="C3507" s="3" t="s">
        <v>9789</v>
      </c>
      <c r="D3507" s="5">
        <v>16</v>
      </c>
      <c r="E3507" s="3" t="s">
        <v>55</v>
      </c>
      <c r="F3507" s="5">
        <v>3</v>
      </c>
      <c r="G3507" s="5">
        <v>3</v>
      </c>
      <c r="H3507" s="3" t="s">
        <v>6</v>
      </c>
      <c r="I3507" s="3" t="s">
        <v>6</v>
      </c>
      <c r="J3507" s="55"/>
      <c r="K3507" s="3"/>
      <c r="L3507" s="48">
        <v>1.6</v>
      </c>
      <c r="M3507" s="5">
        <v>41</v>
      </c>
      <c r="N3507" s="13"/>
      <c r="O3507" s="13"/>
      <c r="P3507" s="5">
        <v>15</v>
      </c>
      <c r="Q3507" s="3"/>
    </row>
    <row x14ac:dyDescent="0.25" r="3508" customHeight="1" ht="16.5">
      <c r="A3508" s="5">
        <v>105744</v>
      </c>
      <c r="B3508" s="3" t="s">
        <v>9790</v>
      </c>
      <c r="C3508" s="3" t="s">
        <v>9791</v>
      </c>
      <c r="D3508" s="5">
        <v>20</v>
      </c>
      <c r="E3508" s="3" t="s">
        <v>265</v>
      </c>
      <c r="F3508" s="5">
        <v>1</v>
      </c>
      <c r="G3508" s="5">
        <v>3</v>
      </c>
      <c r="H3508" s="3" t="s">
        <v>7</v>
      </c>
      <c r="I3508" s="3" t="s">
        <v>6</v>
      </c>
      <c r="J3508" s="55"/>
      <c r="K3508" s="3"/>
      <c r="L3508" s="48">
        <v>0.9</v>
      </c>
      <c r="M3508" s="5">
        <v>33</v>
      </c>
      <c r="N3508" s="48">
        <v>0.489</v>
      </c>
      <c r="O3508" s="48">
        <v>2.8455285</v>
      </c>
      <c r="P3508" s="5">
        <v>11</v>
      </c>
      <c r="Q3508" s="3"/>
    </row>
    <row x14ac:dyDescent="0.25" r="3509" customHeight="1" ht="16.5">
      <c r="A3509" s="5">
        <v>105858</v>
      </c>
      <c r="B3509" s="3" t="s">
        <v>9792</v>
      </c>
      <c r="C3509" s="3" t="s">
        <v>9793</v>
      </c>
      <c r="D3509" s="5">
        <v>40</v>
      </c>
      <c r="E3509" s="3" t="s">
        <v>4681</v>
      </c>
      <c r="F3509" s="5">
        <v>2</v>
      </c>
      <c r="G3509" s="5">
        <v>21</v>
      </c>
      <c r="H3509" s="3" t="s">
        <v>6</v>
      </c>
      <c r="I3509" s="3" t="s">
        <v>6</v>
      </c>
      <c r="J3509" s="5">
        <v>3</v>
      </c>
      <c r="K3509" s="3" t="s">
        <v>9794</v>
      </c>
      <c r="L3509" s="13"/>
      <c r="M3509" s="7"/>
      <c r="N3509" s="13"/>
      <c r="O3509" s="13"/>
      <c r="P3509" s="5">
        <v>4</v>
      </c>
      <c r="Q3509" s="3"/>
    </row>
    <row x14ac:dyDescent="0.25" r="3510" customHeight="1" ht="16.5">
      <c r="A3510" s="5">
        <v>105993</v>
      </c>
      <c r="B3510" s="3" t="s">
        <v>9795</v>
      </c>
      <c r="C3510" s="3" t="s">
        <v>9796</v>
      </c>
      <c r="D3510" s="5">
        <v>16</v>
      </c>
      <c r="E3510" s="3" t="s">
        <v>55</v>
      </c>
      <c r="F3510" s="5">
        <v>1</v>
      </c>
      <c r="G3510" s="5">
        <v>1</v>
      </c>
      <c r="H3510" s="3" t="s">
        <v>6</v>
      </c>
      <c r="I3510" s="3" t="s">
        <v>6</v>
      </c>
      <c r="J3510" s="55"/>
      <c r="K3510" s="3"/>
      <c r="L3510" s="48">
        <v>1.8</v>
      </c>
      <c r="M3510" s="5">
        <v>43</v>
      </c>
      <c r="N3510" s="13"/>
      <c r="O3510" s="13"/>
      <c r="P3510" s="5">
        <v>19</v>
      </c>
      <c r="Q3510" s="3"/>
    </row>
    <row x14ac:dyDescent="0.25" r="3511" customHeight="1" ht="16.5">
      <c r="A3511" s="5">
        <v>106056</v>
      </c>
      <c r="B3511" s="3" t="s">
        <v>9797</v>
      </c>
      <c r="C3511" s="3" t="s">
        <v>9798</v>
      </c>
      <c r="D3511" s="5">
        <v>21</v>
      </c>
      <c r="E3511" s="3" t="s">
        <v>60</v>
      </c>
      <c r="F3511" s="5">
        <v>7</v>
      </c>
      <c r="G3511" s="5">
        <v>266</v>
      </c>
      <c r="H3511" s="3" t="s">
        <v>8</v>
      </c>
      <c r="I3511" s="3" t="s">
        <v>6</v>
      </c>
      <c r="J3511" s="55"/>
      <c r="K3511" s="3"/>
      <c r="L3511" s="48">
        <v>0.4</v>
      </c>
      <c r="M3511" s="5">
        <v>21</v>
      </c>
      <c r="N3511" s="13"/>
      <c r="O3511" s="13"/>
      <c r="P3511" s="5">
        <v>14</v>
      </c>
      <c r="Q3511" s="3"/>
    </row>
    <row x14ac:dyDescent="0.25" r="3512" customHeight="1" ht="16.5">
      <c r="A3512" s="5">
        <v>106187</v>
      </c>
      <c r="B3512" s="3" t="s">
        <v>9799</v>
      </c>
      <c r="C3512" s="3" t="s">
        <v>9800</v>
      </c>
      <c r="D3512" s="5">
        <v>20</v>
      </c>
      <c r="E3512" s="3" t="s">
        <v>265</v>
      </c>
      <c r="F3512" s="5">
        <v>4</v>
      </c>
      <c r="G3512" s="5">
        <v>53</v>
      </c>
      <c r="H3512" s="3" t="s">
        <v>6</v>
      </c>
      <c r="I3512" s="3" t="s">
        <v>6</v>
      </c>
      <c r="J3512" s="55"/>
      <c r="K3512" s="3"/>
      <c r="L3512" s="13"/>
      <c r="M3512" s="7"/>
      <c r="N3512" s="13"/>
      <c r="O3512" s="13"/>
      <c r="P3512" s="5">
        <v>8</v>
      </c>
      <c r="Q3512" s="3"/>
    </row>
    <row x14ac:dyDescent="0.25" r="3513" customHeight="1" ht="16.5">
      <c r="A3513" s="5">
        <v>106256</v>
      </c>
      <c r="B3513" s="3" t="s">
        <v>9801</v>
      </c>
      <c r="C3513" s="3" t="s">
        <v>9802</v>
      </c>
      <c r="D3513" s="5">
        <v>20</v>
      </c>
      <c r="E3513" s="3" t="s">
        <v>265</v>
      </c>
      <c r="F3513" s="5">
        <v>1</v>
      </c>
      <c r="G3513" s="5">
        <v>7</v>
      </c>
      <c r="H3513" s="3" t="s">
        <v>5</v>
      </c>
      <c r="I3513" s="3" t="s">
        <v>6</v>
      </c>
      <c r="J3513" s="5">
        <v>2</v>
      </c>
      <c r="K3513" s="3" t="s">
        <v>9803</v>
      </c>
      <c r="L3513" s="13"/>
      <c r="M3513" s="7"/>
      <c r="N3513" s="13"/>
      <c r="O3513" s="13"/>
      <c r="P3513" s="5">
        <v>12</v>
      </c>
      <c r="Q3513" s="3"/>
    </row>
    <row x14ac:dyDescent="0.25" r="3514" customHeight="1" ht="16.5">
      <c r="A3514" s="5">
        <v>106310</v>
      </c>
      <c r="B3514" s="3" t="s">
        <v>226</v>
      </c>
      <c r="C3514" s="3" t="s">
        <v>227</v>
      </c>
      <c r="D3514" s="5">
        <v>21</v>
      </c>
      <c r="E3514" s="3" t="s">
        <v>60</v>
      </c>
      <c r="F3514" s="5">
        <v>9</v>
      </c>
      <c r="G3514" s="5">
        <v>12</v>
      </c>
      <c r="H3514" s="3" t="s">
        <v>6</v>
      </c>
      <c r="I3514" s="3" t="s">
        <v>6</v>
      </c>
      <c r="J3514" s="5">
        <v>2</v>
      </c>
      <c r="K3514" s="3" t="s">
        <v>228</v>
      </c>
      <c r="L3514" s="48">
        <v>1.4</v>
      </c>
      <c r="M3514" s="5">
        <v>40</v>
      </c>
      <c r="N3514" s="13"/>
      <c r="O3514" s="13"/>
      <c r="P3514" s="5">
        <v>21</v>
      </c>
      <c r="Q3514" s="3"/>
    </row>
    <row x14ac:dyDescent="0.25" r="3515" customHeight="1" ht="16.5">
      <c r="A3515" s="5">
        <v>106406</v>
      </c>
      <c r="B3515" s="3" t="s">
        <v>9804</v>
      </c>
      <c r="C3515" s="3" t="s">
        <v>9805</v>
      </c>
      <c r="D3515" s="5">
        <v>46</v>
      </c>
      <c r="E3515" s="3" t="s">
        <v>795</v>
      </c>
      <c r="F3515" s="5">
        <v>4</v>
      </c>
      <c r="G3515" s="5">
        <v>23</v>
      </c>
      <c r="H3515" s="3" t="s">
        <v>6</v>
      </c>
      <c r="I3515" s="3" t="s">
        <v>6</v>
      </c>
      <c r="J3515" s="5">
        <v>2</v>
      </c>
      <c r="K3515" s="3" t="s">
        <v>9806</v>
      </c>
      <c r="L3515" s="13"/>
      <c r="M3515" s="7"/>
      <c r="N3515" s="13"/>
      <c r="O3515" s="13"/>
      <c r="P3515" s="5">
        <v>5</v>
      </c>
      <c r="Q3515" s="3"/>
    </row>
    <row x14ac:dyDescent="0.25" r="3516" customHeight="1" ht="16.5">
      <c r="A3516" s="5">
        <v>106433</v>
      </c>
      <c r="B3516" s="3" t="s">
        <v>9807</v>
      </c>
      <c r="C3516" s="3" t="s">
        <v>9808</v>
      </c>
      <c r="D3516" s="5">
        <v>16</v>
      </c>
      <c r="E3516" s="3" t="s">
        <v>55</v>
      </c>
      <c r="F3516" s="5">
        <v>7</v>
      </c>
      <c r="G3516" s="5">
        <v>7</v>
      </c>
      <c r="H3516" s="3" t="s">
        <v>4</v>
      </c>
      <c r="I3516" s="3" t="s">
        <v>6</v>
      </c>
      <c r="J3516" s="55"/>
      <c r="K3516" s="3"/>
      <c r="L3516" s="48">
        <v>5.1</v>
      </c>
      <c r="M3516" s="5">
        <v>74</v>
      </c>
      <c r="N3516" s="13"/>
      <c r="O3516" s="13"/>
      <c r="P3516" s="5">
        <v>17</v>
      </c>
      <c r="Q3516" s="3"/>
    </row>
    <row x14ac:dyDescent="0.25" r="3517" customHeight="1" ht="16.5">
      <c r="A3517" s="5">
        <v>106450</v>
      </c>
      <c r="B3517" s="3" t="s">
        <v>9809</v>
      </c>
      <c r="C3517" s="3" t="s">
        <v>9810</v>
      </c>
      <c r="D3517" s="5">
        <v>22</v>
      </c>
      <c r="E3517" s="3" t="s">
        <v>75</v>
      </c>
      <c r="F3517" s="5">
        <v>1</v>
      </c>
      <c r="G3517" s="5">
        <v>3</v>
      </c>
      <c r="H3517" s="3" t="s">
        <v>4</v>
      </c>
      <c r="I3517" s="3" t="s">
        <v>6</v>
      </c>
      <c r="J3517" s="55"/>
      <c r="K3517" s="3"/>
      <c r="L3517" s="13"/>
      <c r="M3517" s="7"/>
      <c r="N3517" s="13"/>
      <c r="O3517" s="13"/>
      <c r="P3517" s="5">
        <v>24</v>
      </c>
      <c r="Q3517" s="3"/>
    </row>
    <row x14ac:dyDescent="0.25" r="3518" customHeight="1" ht="16.5">
      <c r="A3518" s="5">
        <v>106587</v>
      </c>
      <c r="B3518" s="3" t="s">
        <v>204</v>
      </c>
      <c r="C3518" s="3" t="s">
        <v>205</v>
      </c>
      <c r="D3518" s="5">
        <v>15</v>
      </c>
      <c r="E3518" s="3" t="s">
        <v>82</v>
      </c>
      <c r="F3518" s="5">
        <v>2</v>
      </c>
      <c r="G3518" s="5">
        <v>2</v>
      </c>
      <c r="H3518" s="3" t="s">
        <v>6</v>
      </c>
      <c r="I3518" s="3" t="s">
        <v>6</v>
      </c>
      <c r="J3518" s="5">
        <v>2</v>
      </c>
      <c r="K3518" s="3" t="s">
        <v>206</v>
      </c>
      <c r="L3518" s="48">
        <v>2.6</v>
      </c>
      <c r="M3518" s="5">
        <v>42</v>
      </c>
      <c r="N3518" s="13"/>
      <c r="O3518" s="13"/>
      <c r="P3518" s="5">
        <v>14</v>
      </c>
      <c r="Q3518" s="3"/>
    </row>
    <row x14ac:dyDescent="0.25" r="3519" customHeight="1" ht="16.5">
      <c r="A3519" s="5">
        <v>106676</v>
      </c>
      <c r="B3519" s="3" t="s">
        <v>9811</v>
      </c>
      <c r="C3519" s="3" t="s">
        <v>9812</v>
      </c>
      <c r="D3519" s="5">
        <v>15</v>
      </c>
      <c r="E3519" s="3" t="s">
        <v>82</v>
      </c>
      <c r="F3519" s="5">
        <v>3</v>
      </c>
      <c r="G3519" s="5">
        <v>6</v>
      </c>
      <c r="H3519" s="3" t="s">
        <v>6</v>
      </c>
      <c r="I3519" s="3" t="s">
        <v>6</v>
      </c>
      <c r="J3519" s="55"/>
      <c r="K3519" s="3"/>
      <c r="L3519" s="48">
        <v>1.8</v>
      </c>
      <c r="M3519" s="5">
        <v>27</v>
      </c>
      <c r="N3519" s="48">
        <v>2.886</v>
      </c>
      <c r="O3519" s="48">
        <v>40.7786885</v>
      </c>
      <c r="P3519" s="5">
        <v>29</v>
      </c>
      <c r="Q3519" s="3"/>
    </row>
    <row x14ac:dyDescent="0.25" r="3520" customHeight="1" ht="16.5">
      <c r="A3520" s="5">
        <v>106782</v>
      </c>
      <c r="B3520" s="3" t="s">
        <v>187</v>
      </c>
      <c r="C3520" s="3" t="s">
        <v>188</v>
      </c>
      <c r="D3520" s="5">
        <v>22</v>
      </c>
      <c r="E3520" s="3" t="s">
        <v>75</v>
      </c>
      <c r="F3520" s="5">
        <v>10</v>
      </c>
      <c r="G3520" s="5">
        <v>13</v>
      </c>
      <c r="H3520" s="3" t="s">
        <v>4</v>
      </c>
      <c r="I3520" s="3" t="s">
        <v>6</v>
      </c>
      <c r="J3520" s="5">
        <v>2</v>
      </c>
      <c r="K3520" s="3" t="s">
        <v>189</v>
      </c>
      <c r="L3520" s="13"/>
      <c r="M3520" s="7"/>
      <c r="N3520" s="13"/>
      <c r="O3520" s="13"/>
      <c r="P3520" s="5">
        <v>23</v>
      </c>
      <c r="Q3520" s="3"/>
    </row>
    <row x14ac:dyDescent="0.25" r="3521" customHeight="1" ht="16.5">
      <c r="A3521" s="5">
        <v>107191</v>
      </c>
      <c r="B3521" s="3" t="s">
        <v>9813</v>
      </c>
      <c r="C3521" s="3" t="s">
        <v>9814</v>
      </c>
      <c r="D3521" s="5">
        <v>21</v>
      </c>
      <c r="E3521" s="3" t="s">
        <v>60</v>
      </c>
      <c r="F3521" s="5">
        <v>2</v>
      </c>
      <c r="G3521" s="5">
        <v>8</v>
      </c>
      <c r="H3521" s="3" t="s">
        <v>7</v>
      </c>
      <c r="I3521" s="3" t="s">
        <v>6</v>
      </c>
      <c r="J3521" s="55"/>
      <c r="K3521" s="3"/>
      <c r="L3521" s="48">
        <v>2.9</v>
      </c>
      <c r="M3521" s="5">
        <v>29</v>
      </c>
      <c r="N3521" s="48">
        <v>1.655</v>
      </c>
      <c r="O3521" s="48">
        <v>21.6</v>
      </c>
      <c r="P3521" s="5">
        <v>29</v>
      </c>
      <c r="Q3521" s="3"/>
    </row>
    <row x14ac:dyDescent="0.25" r="3522" customHeight="1" ht="16.5">
      <c r="A3522" s="5">
        <v>107334</v>
      </c>
      <c r="B3522" s="3" t="s">
        <v>9815</v>
      </c>
      <c r="C3522" s="3" t="s">
        <v>9816</v>
      </c>
      <c r="D3522" s="5">
        <v>17</v>
      </c>
      <c r="E3522" s="3" t="s">
        <v>311</v>
      </c>
      <c r="F3522" s="5">
        <v>1</v>
      </c>
      <c r="G3522" s="5">
        <v>2</v>
      </c>
      <c r="H3522" s="3" t="s">
        <v>6</v>
      </c>
      <c r="I3522" s="3" t="s">
        <v>6</v>
      </c>
      <c r="J3522" s="5">
        <v>2</v>
      </c>
      <c r="K3522" s="3" t="s">
        <v>9817</v>
      </c>
      <c r="L3522" s="48">
        <v>2.4</v>
      </c>
      <c r="M3522" s="5">
        <v>49</v>
      </c>
      <c r="N3522" s="48">
        <v>1.362</v>
      </c>
      <c r="O3522" s="48">
        <v>19.4117647</v>
      </c>
      <c r="P3522" s="5">
        <v>21</v>
      </c>
      <c r="Q3522" s="3"/>
    </row>
    <row x14ac:dyDescent="0.25" r="3523" customHeight="1" ht="16.5">
      <c r="A3523" s="5">
        <v>107499</v>
      </c>
      <c r="B3523" s="3" t="s">
        <v>9818</v>
      </c>
      <c r="C3523" s="3" t="s">
        <v>9819</v>
      </c>
      <c r="D3523" s="5">
        <v>45</v>
      </c>
      <c r="E3523" s="3" t="s">
        <v>324</v>
      </c>
      <c r="F3523" s="5">
        <v>11</v>
      </c>
      <c r="G3523" s="5">
        <v>282</v>
      </c>
      <c r="H3523" s="3" t="s">
        <v>5</v>
      </c>
      <c r="I3523" s="3" t="s">
        <v>6</v>
      </c>
      <c r="J3523" s="5">
        <v>3</v>
      </c>
      <c r="K3523" s="3" t="s">
        <v>9820</v>
      </c>
      <c r="L3523" s="13"/>
      <c r="M3523" s="7"/>
      <c r="N3523" s="13"/>
      <c r="O3523" s="13"/>
      <c r="P3523" s="5">
        <v>6</v>
      </c>
      <c r="Q3523" s="3"/>
    </row>
    <row x14ac:dyDescent="0.25" r="3524" customHeight="1" ht="16.5">
      <c r="A3524" s="5">
        <v>107613</v>
      </c>
      <c r="B3524" s="3" t="s">
        <v>9821</v>
      </c>
      <c r="C3524" s="3" t="s">
        <v>9822</v>
      </c>
      <c r="D3524" s="5">
        <v>16</v>
      </c>
      <c r="E3524" s="3" t="s">
        <v>55</v>
      </c>
      <c r="F3524" s="5">
        <v>170</v>
      </c>
      <c r="G3524" s="5">
        <v>170</v>
      </c>
      <c r="H3524" s="3" t="s">
        <v>6</v>
      </c>
      <c r="I3524" s="3" t="s">
        <v>6</v>
      </c>
      <c r="J3524" s="5">
        <v>3</v>
      </c>
      <c r="K3524" s="3" t="s">
        <v>9823</v>
      </c>
      <c r="L3524" s="48">
        <v>1.7</v>
      </c>
      <c r="M3524" s="5">
        <v>48</v>
      </c>
      <c r="N3524" s="13"/>
      <c r="O3524" s="13"/>
      <c r="P3524" s="5">
        <v>26</v>
      </c>
      <c r="Q3524" s="3"/>
    </row>
    <row x14ac:dyDescent="0.25" r="3525" customHeight="1" ht="16.5">
      <c r="A3525" s="5">
        <v>107639</v>
      </c>
      <c r="B3525" s="3" t="s">
        <v>9824</v>
      </c>
      <c r="C3525" s="3" t="s">
        <v>9825</v>
      </c>
      <c r="D3525" s="5">
        <v>24</v>
      </c>
      <c r="E3525" s="3" t="s">
        <v>281</v>
      </c>
      <c r="F3525" s="5">
        <v>2</v>
      </c>
      <c r="G3525" s="5">
        <v>3</v>
      </c>
      <c r="H3525" s="3" t="s">
        <v>6</v>
      </c>
      <c r="I3525" s="3" t="s">
        <v>6</v>
      </c>
      <c r="J3525" s="5">
        <v>3</v>
      </c>
      <c r="K3525" s="3" t="s">
        <v>9826</v>
      </c>
      <c r="L3525" s="48">
        <v>2.6</v>
      </c>
      <c r="M3525" s="5">
        <v>46</v>
      </c>
      <c r="N3525" s="48">
        <v>1.11</v>
      </c>
      <c r="O3525" s="48">
        <v>24.3589744</v>
      </c>
      <c r="P3525" s="5">
        <v>18</v>
      </c>
      <c r="Q3525" s="3"/>
    </row>
    <row x14ac:dyDescent="0.25" r="3526" customHeight="1" ht="16.5">
      <c r="A3526" s="5">
        <v>107641</v>
      </c>
      <c r="B3526" s="3" t="s">
        <v>9827</v>
      </c>
      <c r="C3526" s="3" t="s">
        <v>9828</v>
      </c>
      <c r="D3526" s="5">
        <v>29</v>
      </c>
      <c r="E3526" s="3" t="s">
        <v>5694</v>
      </c>
      <c r="F3526" s="5">
        <v>1</v>
      </c>
      <c r="G3526" s="5">
        <v>1</v>
      </c>
      <c r="H3526" s="3" t="s">
        <v>6</v>
      </c>
      <c r="I3526" s="3" t="s">
        <v>6</v>
      </c>
      <c r="J3526" s="55"/>
      <c r="K3526" s="3"/>
      <c r="L3526" s="13"/>
      <c r="M3526" s="7"/>
      <c r="N3526" s="13"/>
      <c r="O3526" s="13"/>
      <c r="P3526" s="5">
        <v>7</v>
      </c>
      <c r="Q3526" s="3"/>
    </row>
    <row x14ac:dyDescent="0.25" r="3527" customHeight="1" ht="16.5">
      <c r="A3527" s="5">
        <v>107726</v>
      </c>
      <c r="B3527" s="3" t="s">
        <v>9829</v>
      </c>
      <c r="C3527" s="3" t="s">
        <v>9830</v>
      </c>
      <c r="D3527" s="5">
        <v>15</v>
      </c>
      <c r="E3527" s="3" t="s">
        <v>82</v>
      </c>
      <c r="F3527" s="5">
        <v>2</v>
      </c>
      <c r="G3527" s="5">
        <v>4</v>
      </c>
      <c r="H3527" s="3" t="s">
        <v>6</v>
      </c>
      <c r="I3527" s="3" t="s">
        <v>6</v>
      </c>
      <c r="J3527" s="55"/>
      <c r="K3527" s="3"/>
      <c r="L3527" s="48">
        <v>2.1</v>
      </c>
      <c r="M3527" s="5">
        <v>33</v>
      </c>
      <c r="N3527" s="48">
        <v>2.318</v>
      </c>
      <c r="O3527" s="48">
        <v>37.962963</v>
      </c>
      <c r="P3527" s="5">
        <v>16</v>
      </c>
      <c r="Q3527" s="3"/>
    </row>
    <row x14ac:dyDescent="0.25" r="3528" customHeight="1" ht="16.5">
      <c r="A3528" s="5">
        <v>107741</v>
      </c>
      <c r="B3528" s="3" t="s">
        <v>9831</v>
      </c>
      <c r="C3528" s="3" t="s">
        <v>9832</v>
      </c>
      <c r="D3528" s="5">
        <v>20</v>
      </c>
      <c r="E3528" s="3" t="s">
        <v>265</v>
      </c>
      <c r="F3528" s="5">
        <v>1</v>
      </c>
      <c r="G3528" s="5">
        <v>2</v>
      </c>
      <c r="H3528" s="3" t="s">
        <v>5</v>
      </c>
      <c r="I3528" s="3" t="s">
        <v>6</v>
      </c>
      <c r="J3528" s="5">
        <v>3</v>
      </c>
      <c r="K3528" s="3" t="s">
        <v>9833</v>
      </c>
      <c r="L3528" s="13"/>
      <c r="M3528" s="7"/>
      <c r="N3528" s="13"/>
      <c r="O3528" s="13"/>
      <c r="P3528" s="5">
        <v>12</v>
      </c>
      <c r="Q3528" s="3"/>
    </row>
    <row x14ac:dyDescent="0.25" r="3529" customHeight="1" ht="16.5">
      <c r="A3529" s="5">
        <v>107824</v>
      </c>
      <c r="B3529" s="3" t="s">
        <v>9834</v>
      </c>
      <c r="C3529" s="3" t="s">
        <v>9835</v>
      </c>
      <c r="D3529" s="5">
        <v>15</v>
      </c>
      <c r="E3529" s="3" t="s">
        <v>82</v>
      </c>
      <c r="F3529" s="5">
        <v>6</v>
      </c>
      <c r="G3529" s="5">
        <v>17</v>
      </c>
      <c r="H3529" s="3" t="s">
        <v>6</v>
      </c>
      <c r="I3529" s="3" t="s">
        <v>6</v>
      </c>
      <c r="J3529" s="55"/>
      <c r="K3529" s="3"/>
      <c r="L3529" s="48">
        <v>1.8</v>
      </c>
      <c r="M3529" s="5">
        <v>44</v>
      </c>
      <c r="N3529" s="13"/>
      <c r="O3529" s="13"/>
      <c r="P3529" s="5">
        <v>12</v>
      </c>
      <c r="Q3529" s="3"/>
    </row>
    <row x14ac:dyDescent="0.25" r="3530" customHeight="1" ht="16.5">
      <c r="A3530" s="5">
        <v>107843</v>
      </c>
      <c r="B3530" s="3" t="s">
        <v>9836</v>
      </c>
      <c r="C3530" s="3" t="s">
        <v>9837</v>
      </c>
      <c r="D3530" s="5">
        <v>24</v>
      </c>
      <c r="E3530" s="3" t="s">
        <v>281</v>
      </c>
      <c r="F3530" s="5">
        <v>1</v>
      </c>
      <c r="G3530" s="5">
        <v>5</v>
      </c>
      <c r="H3530" s="3" t="s">
        <v>7</v>
      </c>
      <c r="I3530" s="3" t="s">
        <v>6</v>
      </c>
      <c r="J3530" s="55"/>
      <c r="K3530" s="3"/>
      <c r="L3530" s="13"/>
      <c r="M3530" s="7"/>
      <c r="N3530" s="13"/>
      <c r="O3530" s="13"/>
      <c r="P3530" s="5">
        <v>11</v>
      </c>
      <c r="Q3530" s="3"/>
    </row>
    <row x14ac:dyDescent="0.25" r="3531" customHeight="1" ht="16.5">
      <c r="A3531" s="5">
        <v>107925</v>
      </c>
      <c r="B3531" s="3" t="s">
        <v>9838</v>
      </c>
      <c r="C3531" s="3" t="s">
        <v>9839</v>
      </c>
      <c r="D3531" s="5">
        <v>17</v>
      </c>
      <c r="E3531" s="3" t="s">
        <v>311</v>
      </c>
      <c r="F3531" s="5">
        <v>4</v>
      </c>
      <c r="G3531" s="5">
        <v>16</v>
      </c>
      <c r="H3531" s="3" t="s">
        <v>6</v>
      </c>
      <c r="I3531" s="3" t="s">
        <v>6</v>
      </c>
      <c r="J3531" s="55"/>
      <c r="K3531" s="3"/>
      <c r="L3531" s="48">
        <v>1.8</v>
      </c>
      <c r="M3531" s="5">
        <v>46</v>
      </c>
      <c r="N3531" s="48">
        <v>1.314</v>
      </c>
      <c r="O3531" s="48">
        <v>19.1666667</v>
      </c>
      <c r="P3531" s="5">
        <v>25</v>
      </c>
      <c r="Q3531" s="3"/>
    </row>
    <row x14ac:dyDescent="0.25" r="3532" customHeight="1" ht="16.5">
      <c r="A3532" s="5">
        <v>108174</v>
      </c>
      <c r="B3532" s="3" t="s">
        <v>90</v>
      </c>
      <c r="C3532" s="3" t="s">
        <v>91</v>
      </c>
      <c r="D3532" s="5">
        <v>15</v>
      </c>
      <c r="E3532" s="3" t="s">
        <v>82</v>
      </c>
      <c r="F3532" s="5">
        <v>1</v>
      </c>
      <c r="G3532" s="5">
        <v>1</v>
      </c>
      <c r="H3532" s="3" t="s">
        <v>6</v>
      </c>
      <c r="I3532" s="3" t="s">
        <v>6</v>
      </c>
      <c r="J3532" s="5">
        <v>3</v>
      </c>
      <c r="K3532" s="3" t="s">
        <v>92</v>
      </c>
      <c r="L3532" s="48">
        <v>2.5</v>
      </c>
      <c r="M3532" s="5">
        <v>45</v>
      </c>
      <c r="N3532" s="13"/>
      <c r="O3532" s="13"/>
      <c r="P3532" s="7"/>
      <c r="Q3532" s="3"/>
    </row>
    <row x14ac:dyDescent="0.25" r="3533" customHeight="1" ht="16.5">
      <c r="A3533" s="5">
        <v>108506</v>
      </c>
      <c r="B3533" s="3" t="s">
        <v>9840</v>
      </c>
      <c r="C3533" s="3" t="s">
        <v>9841</v>
      </c>
      <c r="D3533" s="5">
        <v>24</v>
      </c>
      <c r="E3533" s="3" t="s">
        <v>281</v>
      </c>
      <c r="F3533" s="5">
        <v>2</v>
      </c>
      <c r="G3533" s="5">
        <v>13</v>
      </c>
      <c r="H3533" s="3" t="s">
        <v>6</v>
      </c>
      <c r="I3533" s="3" t="s">
        <v>6</v>
      </c>
      <c r="J3533" s="55"/>
      <c r="K3533" s="3"/>
      <c r="L3533" s="48">
        <v>0.9</v>
      </c>
      <c r="M3533" s="5">
        <v>47</v>
      </c>
      <c r="N3533" s="48">
        <v>0.617</v>
      </c>
      <c r="O3533" s="48">
        <v>29.9295775</v>
      </c>
      <c r="P3533" s="7"/>
      <c r="Q3533" s="3"/>
    </row>
    <row x14ac:dyDescent="0.25" r="3534" customHeight="1" ht="16.5">
      <c r="A3534" s="5">
        <v>108545</v>
      </c>
      <c r="B3534" s="3" t="s">
        <v>9842</v>
      </c>
      <c r="C3534" s="3" t="s">
        <v>9843</v>
      </c>
      <c r="D3534" s="5">
        <v>17</v>
      </c>
      <c r="E3534" s="3" t="s">
        <v>311</v>
      </c>
      <c r="F3534" s="5">
        <v>1</v>
      </c>
      <c r="G3534" s="5">
        <v>2</v>
      </c>
      <c r="H3534" s="3" t="s">
        <v>6</v>
      </c>
      <c r="I3534" s="3" t="s">
        <v>6</v>
      </c>
      <c r="J3534" s="55"/>
      <c r="K3534" s="3"/>
      <c r="L3534" s="48">
        <v>1.7</v>
      </c>
      <c r="M3534" s="5">
        <v>42</v>
      </c>
      <c r="N3534" s="13"/>
      <c r="O3534" s="13"/>
      <c r="P3534" s="5">
        <v>17</v>
      </c>
      <c r="Q3534" s="3"/>
    </row>
    <row x14ac:dyDescent="0.25" r="3535" customHeight="1" ht="16.5">
      <c r="A3535" s="5">
        <v>108745</v>
      </c>
      <c r="B3535" s="3" t="s">
        <v>9844</v>
      </c>
      <c r="C3535" s="3" t="s">
        <v>9845</v>
      </c>
      <c r="D3535" s="5">
        <v>20</v>
      </c>
      <c r="E3535" s="3" t="s">
        <v>265</v>
      </c>
      <c r="F3535" s="5">
        <v>1</v>
      </c>
      <c r="G3535" s="5">
        <v>2</v>
      </c>
      <c r="H3535" s="3" t="s">
        <v>6</v>
      </c>
      <c r="I3535" s="3" t="s">
        <v>6</v>
      </c>
      <c r="J3535" s="55"/>
      <c r="K3535" s="3"/>
      <c r="L3535" s="13"/>
      <c r="M3535" s="7"/>
      <c r="N3535" s="13"/>
      <c r="O3535" s="13"/>
      <c r="P3535" s="5">
        <v>6</v>
      </c>
      <c r="Q3535" s="3"/>
    </row>
    <row x14ac:dyDescent="0.25" r="3536" customHeight="1" ht="16.5">
      <c r="A3536" s="5">
        <v>110266</v>
      </c>
      <c r="B3536" s="3" t="s">
        <v>9846</v>
      </c>
      <c r="C3536" s="3" t="s">
        <v>9847</v>
      </c>
      <c r="D3536" s="5">
        <v>21</v>
      </c>
      <c r="E3536" s="3" t="s">
        <v>60</v>
      </c>
      <c r="F3536" s="5">
        <v>8</v>
      </c>
      <c r="G3536" s="5">
        <v>179</v>
      </c>
      <c r="H3536" s="3" t="s">
        <v>8</v>
      </c>
      <c r="I3536" s="3" t="s">
        <v>6</v>
      </c>
      <c r="J3536" s="5">
        <v>2</v>
      </c>
      <c r="K3536" s="3" t="s">
        <v>9848</v>
      </c>
      <c r="L3536" s="48">
        <v>0.2</v>
      </c>
      <c r="M3536" s="5">
        <v>19</v>
      </c>
      <c r="N3536" s="13"/>
      <c r="O3536" s="13"/>
      <c r="P3536" s="5">
        <v>12</v>
      </c>
      <c r="Q3536" s="3"/>
    </row>
    <row x14ac:dyDescent="0.25" r="3537" customHeight="1" ht="16.5">
      <c r="A3537" s="5">
        <v>110545</v>
      </c>
      <c r="B3537" s="3" t="s">
        <v>9849</v>
      </c>
      <c r="C3537" s="3" t="s">
        <v>9850</v>
      </c>
      <c r="D3537" s="5">
        <v>20</v>
      </c>
      <c r="E3537" s="3" t="s">
        <v>265</v>
      </c>
      <c r="F3537" s="5">
        <v>2</v>
      </c>
      <c r="G3537" s="5">
        <v>21</v>
      </c>
      <c r="H3537" s="3" t="s">
        <v>6</v>
      </c>
      <c r="I3537" s="3" t="s">
        <v>6</v>
      </c>
      <c r="J3537" s="55"/>
      <c r="K3537" s="3"/>
      <c r="L3537" s="13"/>
      <c r="M3537" s="7"/>
      <c r="N3537" s="13"/>
      <c r="O3537" s="13"/>
      <c r="P3537" s="5">
        <v>9</v>
      </c>
      <c r="Q3537" s="3"/>
    </row>
    <row x14ac:dyDescent="0.25" r="3538" customHeight="1" ht="16.5">
      <c r="A3538" s="5">
        <v>110806</v>
      </c>
      <c r="B3538" s="3" t="s">
        <v>929</v>
      </c>
      <c r="C3538" s="3" t="s">
        <v>930</v>
      </c>
      <c r="D3538" s="5">
        <v>15</v>
      </c>
      <c r="E3538" s="3" t="s">
        <v>82</v>
      </c>
      <c r="F3538" s="5">
        <v>14</v>
      </c>
      <c r="G3538" s="5">
        <v>17</v>
      </c>
      <c r="H3538" s="3" t="s">
        <v>6</v>
      </c>
      <c r="I3538" s="3" t="s">
        <v>6</v>
      </c>
      <c r="J3538" s="5">
        <v>3</v>
      </c>
      <c r="K3538" s="3" t="s">
        <v>931</v>
      </c>
      <c r="L3538" s="48">
        <v>2.6</v>
      </c>
      <c r="M3538" s="5">
        <v>41</v>
      </c>
      <c r="N3538" s="13"/>
      <c r="O3538" s="13"/>
      <c r="P3538" s="5">
        <v>31</v>
      </c>
      <c r="Q3538" s="3"/>
    </row>
    <row x14ac:dyDescent="0.25" r="3539" customHeight="1" ht="16.5">
      <c r="A3539" s="5">
        <v>111009</v>
      </c>
      <c r="B3539" s="3" t="s">
        <v>9851</v>
      </c>
      <c r="C3539" s="3" t="s">
        <v>9852</v>
      </c>
      <c r="D3539" s="5">
        <v>15</v>
      </c>
      <c r="E3539" s="3" t="s">
        <v>82</v>
      </c>
      <c r="F3539" s="5">
        <v>15</v>
      </c>
      <c r="G3539" s="5">
        <v>64</v>
      </c>
      <c r="H3539" s="3" t="s">
        <v>6</v>
      </c>
      <c r="I3539" s="3" t="s">
        <v>6</v>
      </c>
      <c r="J3539" s="55"/>
      <c r="K3539" s="3"/>
      <c r="L3539" s="48">
        <v>2.7</v>
      </c>
      <c r="M3539" s="5">
        <v>39</v>
      </c>
      <c r="N3539" s="13"/>
      <c r="O3539" s="13"/>
      <c r="P3539" s="5">
        <v>13</v>
      </c>
      <c r="Q3539" s="3"/>
    </row>
    <row x14ac:dyDescent="0.25" r="3540" customHeight="1" ht="16.5">
      <c r="A3540" s="5">
        <v>112786</v>
      </c>
      <c r="B3540" s="3" t="s">
        <v>9853</v>
      </c>
      <c r="C3540" s="3" t="s">
        <v>9854</v>
      </c>
      <c r="D3540" s="5">
        <v>16</v>
      </c>
      <c r="E3540" s="3" t="s">
        <v>55</v>
      </c>
      <c r="F3540" s="5">
        <v>1</v>
      </c>
      <c r="G3540" s="5">
        <v>1</v>
      </c>
      <c r="H3540" s="3" t="s">
        <v>6</v>
      </c>
      <c r="I3540" s="3" t="s">
        <v>6</v>
      </c>
      <c r="J3540" s="55"/>
      <c r="K3540" s="3"/>
      <c r="L3540" s="48">
        <v>1.8</v>
      </c>
      <c r="M3540" s="5">
        <v>43</v>
      </c>
      <c r="N3540" s="13"/>
      <c r="O3540" s="13"/>
      <c r="P3540" s="5">
        <v>11</v>
      </c>
      <c r="Q3540" s="3"/>
    </row>
    <row x14ac:dyDescent="0.25" r="3541" customHeight="1" ht="16.5">
      <c r="A3541" s="5">
        <v>113312</v>
      </c>
      <c r="B3541" s="3" t="s">
        <v>9855</v>
      </c>
      <c r="C3541" s="3" t="s">
        <v>9856</v>
      </c>
      <c r="D3541" s="5">
        <v>45</v>
      </c>
      <c r="E3541" s="3" t="s">
        <v>324</v>
      </c>
      <c r="F3541" s="5">
        <v>1</v>
      </c>
      <c r="G3541" s="5">
        <v>12</v>
      </c>
      <c r="H3541" s="3" t="s">
        <v>6</v>
      </c>
      <c r="I3541" s="3" t="s">
        <v>6</v>
      </c>
      <c r="J3541" s="5">
        <v>3</v>
      </c>
      <c r="K3541" s="3" t="s">
        <v>9857</v>
      </c>
      <c r="L3541" s="13"/>
      <c r="M3541" s="7"/>
      <c r="N3541" s="13"/>
      <c r="O3541" s="13"/>
      <c r="P3541" s="5">
        <v>7</v>
      </c>
      <c r="Q3541" s="3"/>
    </row>
    <row x14ac:dyDescent="0.25" r="3542" customHeight="1" ht="16.5">
      <c r="A3542" s="5">
        <v>113646</v>
      </c>
      <c r="B3542" s="3" t="s">
        <v>1666</v>
      </c>
      <c r="C3542" s="3" t="s">
        <v>1667</v>
      </c>
      <c r="D3542" s="5">
        <v>9</v>
      </c>
      <c r="E3542" s="3" t="s">
        <v>120</v>
      </c>
      <c r="F3542" s="5">
        <v>5</v>
      </c>
      <c r="G3542" s="5">
        <v>9</v>
      </c>
      <c r="H3542" s="3" t="s">
        <v>6</v>
      </c>
      <c r="I3542" s="3" t="s">
        <v>6</v>
      </c>
      <c r="J3542" s="5">
        <v>2</v>
      </c>
      <c r="K3542" s="3" t="s">
        <v>1668</v>
      </c>
      <c r="L3542" s="48">
        <v>2.3</v>
      </c>
      <c r="M3542" s="5">
        <v>40</v>
      </c>
      <c r="N3542" s="13"/>
      <c r="O3542" s="13"/>
      <c r="P3542" s="5">
        <v>26</v>
      </c>
      <c r="Q3542" s="3"/>
    </row>
    <row x14ac:dyDescent="0.25" r="3543" customHeight="1" ht="16.5">
      <c r="A3543" s="5">
        <v>113711</v>
      </c>
      <c r="B3543" s="3" t="s">
        <v>1655</v>
      </c>
      <c r="C3543" s="3" t="s">
        <v>1656</v>
      </c>
      <c r="D3543" s="5">
        <v>15</v>
      </c>
      <c r="E3543" s="3" t="s">
        <v>82</v>
      </c>
      <c r="F3543" s="5">
        <v>9</v>
      </c>
      <c r="G3543" s="5">
        <v>11</v>
      </c>
      <c r="H3543" s="3" t="s">
        <v>6</v>
      </c>
      <c r="I3543" s="3" t="s">
        <v>6</v>
      </c>
      <c r="J3543" s="5">
        <v>2</v>
      </c>
      <c r="K3543" s="3" t="s">
        <v>1657</v>
      </c>
      <c r="L3543" s="48">
        <v>1.5</v>
      </c>
      <c r="M3543" s="5">
        <v>44</v>
      </c>
      <c r="N3543" s="48">
        <v>1.886</v>
      </c>
      <c r="O3543" s="48">
        <v>49.2857143</v>
      </c>
      <c r="P3543" s="5">
        <v>27</v>
      </c>
      <c r="Q3543" s="3"/>
    </row>
    <row x14ac:dyDescent="0.25" r="3544" customHeight="1" ht="16.5">
      <c r="A3544" s="5">
        <v>114128</v>
      </c>
      <c r="B3544" s="3" t="s">
        <v>1780</v>
      </c>
      <c r="C3544" s="3" t="s">
        <v>1781</v>
      </c>
      <c r="D3544" s="5">
        <v>21</v>
      </c>
      <c r="E3544" s="3" t="s">
        <v>60</v>
      </c>
      <c r="F3544" s="5">
        <v>1</v>
      </c>
      <c r="G3544" s="5">
        <v>1</v>
      </c>
      <c r="H3544" s="3" t="s">
        <v>5</v>
      </c>
      <c r="I3544" s="3" t="s">
        <v>6</v>
      </c>
      <c r="J3544" s="5">
        <v>3</v>
      </c>
      <c r="K3544" s="3" t="s">
        <v>415</v>
      </c>
      <c r="L3544" s="13"/>
      <c r="M3544" s="7"/>
      <c r="N3544" s="13"/>
      <c r="O3544" s="13"/>
      <c r="P3544" s="5">
        <v>15</v>
      </c>
      <c r="Q3544" s="3"/>
    </row>
    <row x14ac:dyDescent="0.25" r="3545" customHeight="1" ht="16.5">
      <c r="A3545" s="5">
        <v>114226</v>
      </c>
      <c r="B3545" s="3" t="s">
        <v>9858</v>
      </c>
      <c r="C3545" s="3" t="s">
        <v>9859</v>
      </c>
      <c r="D3545" s="5">
        <v>21</v>
      </c>
      <c r="E3545" s="3" t="s">
        <v>60</v>
      </c>
      <c r="F3545" s="5">
        <v>5</v>
      </c>
      <c r="G3545" s="5">
        <v>21</v>
      </c>
      <c r="H3545" s="3" t="s">
        <v>6</v>
      </c>
      <c r="I3545" s="3" t="s">
        <v>6</v>
      </c>
      <c r="J3545" s="55"/>
      <c r="K3545" s="3"/>
      <c r="L3545" s="48">
        <v>1.5</v>
      </c>
      <c r="M3545" s="5">
        <v>47</v>
      </c>
      <c r="N3545" s="13"/>
      <c r="O3545" s="13"/>
      <c r="P3545" s="5">
        <v>11</v>
      </c>
      <c r="Q3545" s="3"/>
    </row>
    <row x14ac:dyDescent="0.25" r="3546" customHeight="1" ht="16.5">
      <c r="A3546" s="5">
        <v>114396</v>
      </c>
      <c r="B3546" s="3" t="s">
        <v>2017</v>
      </c>
      <c r="C3546" s="3" t="s">
        <v>2018</v>
      </c>
      <c r="D3546" s="5">
        <v>21</v>
      </c>
      <c r="E3546" s="3" t="s">
        <v>60</v>
      </c>
      <c r="F3546" s="5">
        <v>3</v>
      </c>
      <c r="G3546" s="5">
        <v>3</v>
      </c>
      <c r="H3546" s="3" t="s">
        <v>7</v>
      </c>
      <c r="I3546" s="3" t="s">
        <v>6</v>
      </c>
      <c r="J3546" s="5">
        <v>2</v>
      </c>
      <c r="K3546" s="3" t="s">
        <v>2019</v>
      </c>
      <c r="L3546" s="48">
        <v>1.1</v>
      </c>
      <c r="M3546" s="5">
        <v>31</v>
      </c>
      <c r="N3546" s="48">
        <v>0.764</v>
      </c>
      <c r="O3546" s="48">
        <v>13.732</v>
      </c>
      <c r="P3546" s="5">
        <v>22</v>
      </c>
      <c r="Q3546" s="3"/>
    </row>
    <row x14ac:dyDescent="0.25" r="3547" customHeight="1" ht="16.5">
      <c r="A3547" s="5">
        <v>114657</v>
      </c>
      <c r="B3547" s="3" t="s">
        <v>1957</v>
      </c>
      <c r="C3547" s="3" t="s">
        <v>1958</v>
      </c>
      <c r="D3547" s="5">
        <v>20</v>
      </c>
      <c r="E3547" s="3" t="s">
        <v>265</v>
      </c>
      <c r="F3547" s="5">
        <v>2</v>
      </c>
      <c r="G3547" s="5">
        <v>2</v>
      </c>
      <c r="H3547" s="3" t="s">
        <v>6</v>
      </c>
      <c r="I3547" s="3" t="s">
        <v>6</v>
      </c>
      <c r="J3547" s="5">
        <v>2</v>
      </c>
      <c r="K3547" s="3" t="s">
        <v>269</v>
      </c>
      <c r="L3547" s="13"/>
      <c r="M3547" s="7"/>
      <c r="N3547" s="13"/>
      <c r="O3547" s="13"/>
      <c r="P3547" s="5">
        <v>7</v>
      </c>
      <c r="Q3547" s="3"/>
    </row>
    <row x14ac:dyDescent="0.25" r="3548" customHeight="1" ht="16.5">
      <c r="A3548" s="5">
        <v>114665</v>
      </c>
      <c r="B3548" s="3" t="s">
        <v>9860</v>
      </c>
      <c r="C3548" s="3" t="s">
        <v>9861</v>
      </c>
      <c r="D3548" s="5">
        <v>24</v>
      </c>
      <c r="E3548" s="3" t="s">
        <v>281</v>
      </c>
      <c r="F3548" s="5">
        <v>1</v>
      </c>
      <c r="G3548" s="5">
        <v>2</v>
      </c>
      <c r="H3548" s="3" t="s">
        <v>6</v>
      </c>
      <c r="I3548" s="3" t="s">
        <v>6</v>
      </c>
      <c r="J3548" s="5">
        <v>2</v>
      </c>
      <c r="K3548" s="3" t="s">
        <v>9862</v>
      </c>
      <c r="L3548" s="48">
        <v>0.9</v>
      </c>
      <c r="M3548" s="5">
        <v>48</v>
      </c>
      <c r="N3548" s="13"/>
      <c r="O3548" s="13"/>
      <c r="P3548" s="7"/>
      <c r="Q3548" s="3"/>
    </row>
    <row x14ac:dyDescent="0.25" r="3549" customHeight="1" ht="16.5">
      <c r="A3549" s="5">
        <v>114927</v>
      </c>
      <c r="B3549" s="3" t="s">
        <v>9863</v>
      </c>
      <c r="C3549" s="3" t="s">
        <v>9864</v>
      </c>
      <c r="D3549" s="5">
        <v>38</v>
      </c>
      <c r="E3549" s="3" t="s">
        <v>127</v>
      </c>
      <c r="F3549" s="5">
        <v>1</v>
      </c>
      <c r="G3549" s="5">
        <v>13</v>
      </c>
      <c r="H3549" s="3"/>
      <c r="I3549" s="3" t="s">
        <v>6</v>
      </c>
      <c r="J3549" s="5">
        <v>3</v>
      </c>
      <c r="K3549" s="3" t="s">
        <v>9865</v>
      </c>
      <c r="L3549" s="13"/>
      <c r="M3549" s="7"/>
      <c r="N3549" s="13"/>
      <c r="O3549" s="13"/>
      <c r="P3549" s="5">
        <v>2</v>
      </c>
      <c r="Q3549" s="3"/>
    </row>
    <row x14ac:dyDescent="0.25" r="3550" customHeight="1" ht="16.5">
      <c r="A3550" s="5">
        <v>115353</v>
      </c>
      <c r="B3550" s="3" t="s">
        <v>9866</v>
      </c>
      <c r="C3550" s="3" t="s">
        <v>9867</v>
      </c>
      <c r="D3550" s="5">
        <v>20</v>
      </c>
      <c r="E3550" s="3" t="s">
        <v>265</v>
      </c>
      <c r="F3550" s="5">
        <v>1</v>
      </c>
      <c r="G3550" s="5">
        <v>6</v>
      </c>
      <c r="H3550" s="3" t="s">
        <v>5</v>
      </c>
      <c r="I3550" s="3" t="s">
        <v>6</v>
      </c>
      <c r="J3550" s="55"/>
      <c r="K3550" s="3"/>
      <c r="L3550" s="13"/>
      <c r="M3550" s="7"/>
      <c r="N3550" s="13"/>
      <c r="O3550" s="13"/>
      <c r="P3550" s="5">
        <v>10</v>
      </c>
      <c r="Q3550" s="3"/>
    </row>
    <row x14ac:dyDescent="0.25" r="3551" customHeight="1" ht="16.5">
      <c r="A3551" s="5">
        <v>115592</v>
      </c>
      <c r="B3551" s="3" t="s">
        <v>9868</v>
      </c>
      <c r="C3551" s="3" t="s">
        <v>9869</v>
      </c>
      <c r="D3551" s="5">
        <v>21</v>
      </c>
      <c r="E3551" s="3" t="s">
        <v>60</v>
      </c>
      <c r="F3551" s="5">
        <v>6</v>
      </c>
      <c r="G3551" s="5">
        <v>70</v>
      </c>
      <c r="H3551" s="3" t="s">
        <v>7</v>
      </c>
      <c r="I3551" s="3" t="s">
        <v>6</v>
      </c>
      <c r="J3551" s="55"/>
      <c r="K3551" s="3"/>
      <c r="L3551" s="5">
        <v>1</v>
      </c>
      <c r="M3551" s="5">
        <v>36</v>
      </c>
      <c r="N3551" s="13"/>
      <c r="O3551" s="13"/>
      <c r="P3551" s="5">
        <v>10</v>
      </c>
      <c r="Q3551" s="3"/>
    </row>
    <row x14ac:dyDescent="0.25" r="3552" customHeight="1" ht="16.5">
      <c r="A3552" s="5">
        <v>115688</v>
      </c>
      <c r="B3552" s="3" t="s">
        <v>993</v>
      </c>
      <c r="C3552" s="3" t="s">
        <v>994</v>
      </c>
      <c r="D3552" s="5">
        <v>21</v>
      </c>
      <c r="E3552" s="3" t="s">
        <v>60</v>
      </c>
      <c r="F3552" s="5">
        <v>1</v>
      </c>
      <c r="G3552" s="5">
        <v>1</v>
      </c>
      <c r="H3552" s="3" t="s">
        <v>7</v>
      </c>
      <c r="I3552" s="3" t="s">
        <v>6</v>
      </c>
      <c r="J3552" s="5">
        <v>2</v>
      </c>
      <c r="K3552" s="3" t="s">
        <v>995</v>
      </c>
      <c r="L3552" s="5">
        <v>1</v>
      </c>
      <c r="M3552" s="5">
        <v>36</v>
      </c>
      <c r="N3552" s="13"/>
      <c r="O3552" s="13"/>
      <c r="P3552" s="5">
        <v>10</v>
      </c>
      <c r="Q3552" s="3"/>
    </row>
    <row x14ac:dyDescent="0.25" r="3553" customHeight="1" ht="16.5">
      <c r="A3553" s="5">
        <v>115717</v>
      </c>
      <c r="B3553" s="3" t="s">
        <v>1959</v>
      </c>
      <c r="C3553" s="3" t="s">
        <v>1960</v>
      </c>
      <c r="D3553" s="5">
        <v>20</v>
      </c>
      <c r="E3553" s="3" t="s">
        <v>265</v>
      </c>
      <c r="F3553" s="5">
        <v>1</v>
      </c>
      <c r="G3553" s="5">
        <v>1</v>
      </c>
      <c r="H3553" s="3" t="s">
        <v>6</v>
      </c>
      <c r="I3553" s="3" t="s">
        <v>6</v>
      </c>
      <c r="J3553" s="5">
        <v>2</v>
      </c>
      <c r="K3553" s="3" t="s">
        <v>269</v>
      </c>
      <c r="L3553" s="13"/>
      <c r="M3553" s="7"/>
      <c r="N3553" s="13"/>
      <c r="O3553" s="13"/>
      <c r="P3553" s="5">
        <v>6</v>
      </c>
      <c r="Q3553" s="3"/>
    </row>
    <row x14ac:dyDescent="0.25" r="3554" customHeight="1" ht="16.5">
      <c r="A3554" s="5">
        <v>115725</v>
      </c>
      <c r="B3554" s="3" t="s">
        <v>9870</v>
      </c>
      <c r="C3554" s="3" t="s">
        <v>9871</v>
      </c>
      <c r="D3554" s="5">
        <v>20</v>
      </c>
      <c r="E3554" s="3" t="s">
        <v>265</v>
      </c>
      <c r="F3554" s="5">
        <v>1</v>
      </c>
      <c r="G3554" s="5">
        <v>27</v>
      </c>
      <c r="H3554" s="3" t="s">
        <v>6</v>
      </c>
      <c r="I3554" s="3" t="s">
        <v>6</v>
      </c>
      <c r="J3554" s="5">
        <v>2</v>
      </c>
      <c r="K3554" s="3" t="s">
        <v>9872</v>
      </c>
      <c r="L3554" s="13"/>
      <c r="M3554" s="7"/>
      <c r="N3554" s="13"/>
      <c r="O3554" s="13"/>
      <c r="P3554" s="5">
        <v>9</v>
      </c>
      <c r="Q3554" s="3"/>
    </row>
    <row x14ac:dyDescent="0.25" r="3555" customHeight="1" ht="16.5">
      <c r="A3555" s="5">
        <v>116052</v>
      </c>
      <c r="B3555" s="3" t="s">
        <v>9873</v>
      </c>
      <c r="C3555" s="3" t="s">
        <v>9874</v>
      </c>
      <c r="D3555" s="5">
        <v>16</v>
      </c>
      <c r="E3555" s="3" t="s">
        <v>55</v>
      </c>
      <c r="F3555" s="5">
        <v>3</v>
      </c>
      <c r="G3555" s="5">
        <v>3</v>
      </c>
      <c r="H3555" s="3" t="s">
        <v>6</v>
      </c>
      <c r="I3555" s="3" t="s">
        <v>6</v>
      </c>
      <c r="J3555" s="55"/>
      <c r="K3555" s="3"/>
      <c r="L3555" s="48">
        <v>2.2</v>
      </c>
      <c r="M3555" s="5">
        <v>43</v>
      </c>
      <c r="N3555" s="13"/>
      <c r="O3555" s="13"/>
      <c r="P3555" s="5">
        <v>12</v>
      </c>
      <c r="Q3555" s="3"/>
    </row>
    <row x14ac:dyDescent="0.25" r="3556" customHeight="1" ht="16.5">
      <c r="A3556" s="5">
        <v>116077</v>
      </c>
      <c r="B3556" s="3" t="s">
        <v>9875</v>
      </c>
      <c r="C3556" s="3" t="s">
        <v>9876</v>
      </c>
      <c r="D3556" s="5">
        <v>16</v>
      </c>
      <c r="E3556" s="3" t="s">
        <v>55</v>
      </c>
      <c r="F3556" s="5">
        <v>2</v>
      </c>
      <c r="G3556" s="5">
        <v>2</v>
      </c>
      <c r="H3556" s="3" t="s">
        <v>6</v>
      </c>
      <c r="I3556" s="3" t="s">
        <v>6</v>
      </c>
      <c r="J3556" s="55"/>
      <c r="K3556" s="3"/>
      <c r="L3556" s="48">
        <v>1.8</v>
      </c>
      <c r="M3556" s="5">
        <v>42</v>
      </c>
      <c r="N3556" s="48">
        <v>1.412</v>
      </c>
      <c r="O3556" s="48">
        <v>27.2058824</v>
      </c>
      <c r="P3556" s="5">
        <v>23</v>
      </c>
      <c r="Q3556" s="3"/>
    </row>
    <row x14ac:dyDescent="0.25" r="3557" customHeight="1" ht="16.5">
      <c r="A3557" s="5">
        <v>116380</v>
      </c>
      <c r="B3557" s="3" t="s">
        <v>9877</v>
      </c>
      <c r="C3557" s="3" t="s">
        <v>9878</v>
      </c>
      <c r="D3557" s="5">
        <v>16</v>
      </c>
      <c r="E3557" s="3" t="s">
        <v>55</v>
      </c>
      <c r="F3557" s="5">
        <v>3</v>
      </c>
      <c r="G3557" s="5">
        <v>3</v>
      </c>
      <c r="H3557" s="3" t="s">
        <v>5</v>
      </c>
      <c r="I3557" s="3" t="s">
        <v>6</v>
      </c>
      <c r="J3557" s="55"/>
      <c r="K3557" s="3"/>
      <c r="L3557" s="48">
        <v>3.2</v>
      </c>
      <c r="M3557" s="5">
        <v>61</v>
      </c>
      <c r="N3557" s="48">
        <v>1.872</v>
      </c>
      <c r="O3557" s="48">
        <v>37.2180451</v>
      </c>
      <c r="P3557" s="5">
        <v>24</v>
      </c>
      <c r="Q3557" s="3"/>
    </row>
    <row x14ac:dyDescent="0.25" r="3558" customHeight="1" ht="16.5">
      <c r="A3558" s="5">
        <v>116541</v>
      </c>
      <c r="B3558" s="3" t="s">
        <v>9879</v>
      </c>
      <c r="C3558" s="3" t="s">
        <v>9880</v>
      </c>
      <c r="D3558" s="5">
        <v>22</v>
      </c>
      <c r="E3558" s="3" t="s">
        <v>75</v>
      </c>
      <c r="F3558" s="5">
        <v>1</v>
      </c>
      <c r="G3558" s="5">
        <v>7</v>
      </c>
      <c r="H3558" s="3" t="s">
        <v>5</v>
      </c>
      <c r="I3558" s="3" t="s">
        <v>6</v>
      </c>
      <c r="J3558" s="5">
        <v>3</v>
      </c>
      <c r="K3558" s="3" t="s">
        <v>9881</v>
      </c>
      <c r="L3558" s="48">
        <v>3.1</v>
      </c>
      <c r="M3558" s="5">
        <v>78</v>
      </c>
      <c r="N3558" s="13"/>
      <c r="O3558" s="13"/>
      <c r="P3558" s="5">
        <v>18</v>
      </c>
      <c r="Q3558" s="3"/>
    </row>
    <row x14ac:dyDescent="0.25" r="3559" customHeight="1" ht="16.5">
      <c r="A3559" s="5">
        <v>116597</v>
      </c>
      <c r="B3559" s="3" t="s">
        <v>9882</v>
      </c>
      <c r="C3559" s="3" t="s">
        <v>9883</v>
      </c>
      <c r="D3559" s="5">
        <v>22</v>
      </c>
      <c r="E3559" s="3" t="s">
        <v>75</v>
      </c>
      <c r="F3559" s="5">
        <v>2</v>
      </c>
      <c r="G3559" s="5">
        <v>5</v>
      </c>
      <c r="H3559" s="3" t="s">
        <v>6</v>
      </c>
      <c r="I3559" s="3" t="s">
        <v>6</v>
      </c>
      <c r="J3559" s="55"/>
      <c r="K3559" s="3"/>
      <c r="L3559" s="48">
        <v>4.1</v>
      </c>
      <c r="M3559" s="5">
        <v>67</v>
      </c>
      <c r="N3559" s="13"/>
      <c r="O3559" s="13"/>
      <c r="P3559" s="5">
        <v>13</v>
      </c>
      <c r="Q3559" s="3"/>
    </row>
    <row x14ac:dyDescent="0.25" r="3560" customHeight="1" ht="16.5">
      <c r="A3560" s="5">
        <v>116679</v>
      </c>
      <c r="B3560" s="3" t="s">
        <v>9884</v>
      </c>
      <c r="C3560" s="3" t="s">
        <v>9885</v>
      </c>
      <c r="D3560" s="5">
        <v>16</v>
      </c>
      <c r="E3560" s="3" t="s">
        <v>55</v>
      </c>
      <c r="F3560" s="5">
        <v>1</v>
      </c>
      <c r="G3560" s="5">
        <v>1</v>
      </c>
      <c r="H3560" s="3" t="s">
        <v>6</v>
      </c>
      <c r="I3560" s="3" t="s">
        <v>6</v>
      </c>
      <c r="J3560" s="55"/>
      <c r="K3560" s="3"/>
      <c r="L3560" s="48">
        <v>2.6</v>
      </c>
      <c r="M3560" s="5">
        <v>42</v>
      </c>
      <c r="N3560" s="13"/>
      <c r="O3560" s="13"/>
      <c r="P3560" s="5">
        <v>16</v>
      </c>
      <c r="Q3560" s="3"/>
    </row>
    <row x14ac:dyDescent="0.25" r="3561" customHeight="1" ht="16.5">
      <c r="A3561" s="5">
        <v>116794</v>
      </c>
      <c r="B3561" s="3" t="s">
        <v>9886</v>
      </c>
      <c r="C3561" s="3" t="s">
        <v>9887</v>
      </c>
      <c r="D3561" s="5">
        <v>20</v>
      </c>
      <c r="E3561" s="3" t="s">
        <v>265</v>
      </c>
      <c r="F3561" s="5">
        <v>1</v>
      </c>
      <c r="G3561" s="5">
        <v>1</v>
      </c>
      <c r="H3561" s="3" t="s">
        <v>5</v>
      </c>
      <c r="I3561" s="3" t="s">
        <v>6</v>
      </c>
      <c r="J3561" s="55"/>
      <c r="K3561" s="3"/>
      <c r="L3561" s="13"/>
      <c r="M3561" s="7"/>
      <c r="N3561" s="13"/>
      <c r="O3561" s="13"/>
      <c r="P3561" s="5">
        <v>10</v>
      </c>
      <c r="Q3561" s="3"/>
    </row>
    <row x14ac:dyDescent="0.25" r="3562" customHeight="1" ht="16.5">
      <c r="A3562" s="5">
        <v>117608</v>
      </c>
      <c r="B3562" s="3" t="s">
        <v>9888</v>
      </c>
      <c r="C3562" s="3" t="s">
        <v>9889</v>
      </c>
      <c r="D3562" s="5">
        <v>45</v>
      </c>
      <c r="E3562" s="3" t="s">
        <v>324</v>
      </c>
      <c r="F3562" s="5">
        <v>13</v>
      </c>
      <c r="G3562" s="5">
        <v>43</v>
      </c>
      <c r="H3562" s="3" t="s">
        <v>4</v>
      </c>
      <c r="I3562" s="3" t="s">
        <v>6</v>
      </c>
      <c r="J3562" s="5">
        <v>3</v>
      </c>
      <c r="K3562" s="3" t="s">
        <v>9890</v>
      </c>
      <c r="L3562" s="13"/>
      <c r="M3562" s="7"/>
      <c r="N3562" s="13"/>
      <c r="O3562" s="13"/>
      <c r="P3562" s="5">
        <v>9</v>
      </c>
      <c r="Q3562" s="3"/>
    </row>
    <row x14ac:dyDescent="0.25" r="3563" customHeight="1" ht="16.5">
      <c r="A3563" s="5">
        <v>117680</v>
      </c>
      <c r="B3563" s="3" t="s">
        <v>9891</v>
      </c>
      <c r="C3563" s="3" t="s">
        <v>9892</v>
      </c>
      <c r="D3563" s="5">
        <v>4</v>
      </c>
      <c r="E3563" s="3" t="s">
        <v>243</v>
      </c>
      <c r="F3563" s="5">
        <v>1</v>
      </c>
      <c r="G3563" s="5">
        <v>3</v>
      </c>
      <c r="H3563" s="3" t="s">
        <v>6</v>
      </c>
      <c r="I3563" s="3" t="s">
        <v>6</v>
      </c>
      <c r="J3563" s="5">
        <v>2</v>
      </c>
      <c r="K3563" s="3" t="s">
        <v>9893</v>
      </c>
      <c r="L3563" s="13"/>
      <c r="M3563" s="7"/>
      <c r="N3563" s="48">
        <v>2.838</v>
      </c>
      <c r="O3563" s="48">
        <v>49.3710692</v>
      </c>
      <c r="P3563" s="5">
        <v>12</v>
      </c>
      <c r="Q3563" s="3"/>
    </row>
    <row x14ac:dyDescent="0.25" r="3564" customHeight="1" ht="16.5">
      <c r="A3564" s="5">
        <v>117883</v>
      </c>
      <c r="B3564" s="3" t="s">
        <v>1890</v>
      </c>
      <c r="C3564" s="3" t="s">
        <v>1891</v>
      </c>
      <c r="D3564" s="5">
        <v>32</v>
      </c>
      <c r="E3564" s="3" t="s">
        <v>1892</v>
      </c>
      <c r="F3564" s="5">
        <v>2</v>
      </c>
      <c r="G3564" s="5">
        <v>2</v>
      </c>
      <c r="H3564" s="3" t="s">
        <v>6</v>
      </c>
      <c r="I3564" s="3" t="s">
        <v>6</v>
      </c>
      <c r="J3564" s="5">
        <v>2</v>
      </c>
      <c r="K3564" s="3" t="s">
        <v>1893</v>
      </c>
      <c r="L3564" s="13"/>
      <c r="M3564" s="7"/>
      <c r="N3564" s="13"/>
      <c r="O3564" s="13"/>
      <c r="P3564" s="5">
        <v>4</v>
      </c>
      <c r="Q3564" s="3"/>
    </row>
    <row x14ac:dyDescent="0.25" r="3565" customHeight="1" ht="16.5">
      <c r="A3565" s="5">
        <v>118206</v>
      </c>
      <c r="B3565" s="3" t="s">
        <v>9894</v>
      </c>
      <c r="C3565" s="3" t="s">
        <v>9895</v>
      </c>
      <c r="D3565" s="5">
        <v>20</v>
      </c>
      <c r="E3565" s="3" t="s">
        <v>265</v>
      </c>
      <c r="F3565" s="5">
        <v>3</v>
      </c>
      <c r="G3565" s="5">
        <v>76</v>
      </c>
      <c r="H3565" s="3" t="s">
        <v>5</v>
      </c>
      <c r="I3565" s="3" t="s">
        <v>6</v>
      </c>
      <c r="J3565" s="55"/>
      <c r="K3565" s="3"/>
      <c r="L3565" s="13"/>
      <c r="M3565" s="7"/>
      <c r="N3565" s="13"/>
      <c r="O3565" s="13"/>
      <c r="P3565" s="5">
        <v>11</v>
      </c>
      <c r="Q3565" s="3"/>
    </row>
    <row x14ac:dyDescent="0.25" r="3566" customHeight="1" ht="16.5">
      <c r="A3566" s="5">
        <v>118309</v>
      </c>
      <c r="B3566" s="3" t="s">
        <v>9896</v>
      </c>
      <c r="C3566" s="3" t="s">
        <v>9897</v>
      </c>
      <c r="D3566" s="5">
        <v>48</v>
      </c>
      <c r="E3566" s="3" t="s">
        <v>68</v>
      </c>
      <c r="F3566" s="5">
        <v>1</v>
      </c>
      <c r="G3566" s="5">
        <v>24</v>
      </c>
      <c r="H3566" s="3" t="s">
        <v>6</v>
      </c>
      <c r="I3566" s="3" t="s">
        <v>6</v>
      </c>
      <c r="J3566" s="5">
        <v>3</v>
      </c>
      <c r="K3566" s="3" t="s">
        <v>9898</v>
      </c>
      <c r="L3566" s="48">
        <v>1.7</v>
      </c>
      <c r="M3566" s="5">
        <v>41</v>
      </c>
      <c r="N3566" s="13"/>
      <c r="O3566" s="13"/>
      <c r="P3566" s="5">
        <v>17</v>
      </c>
      <c r="Q3566" s="3"/>
    </row>
    <row x14ac:dyDescent="0.25" r="3567" customHeight="1" ht="16.5">
      <c r="A3567" s="5">
        <v>118451</v>
      </c>
      <c r="B3567" s="3" t="s">
        <v>1845</v>
      </c>
      <c r="C3567" s="3" t="s">
        <v>9899</v>
      </c>
      <c r="D3567" s="5">
        <v>7</v>
      </c>
      <c r="E3567" s="3" t="s">
        <v>1210</v>
      </c>
      <c r="F3567" s="5">
        <v>2</v>
      </c>
      <c r="G3567" s="5">
        <v>4</v>
      </c>
      <c r="H3567" s="3" t="s">
        <v>6</v>
      </c>
      <c r="I3567" s="3" t="s">
        <v>6</v>
      </c>
      <c r="J3567" s="5">
        <v>3</v>
      </c>
      <c r="K3567" s="3" t="s">
        <v>1847</v>
      </c>
      <c r="L3567" s="13"/>
      <c r="M3567" s="7"/>
      <c r="N3567" s="13"/>
      <c r="O3567" s="13"/>
      <c r="P3567" s="5">
        <v>9</v>
      </c>
      <c r="Q3567" s="3"/>
    </row>
    <row x14ac:dyDescent="0.25" r="3568" customHeight="1" ht="16.5">
      <c r="A3568" s="5">
        <v>118462</v>
      </c>
      <c r="B3568" s="3" t="s">
        <v>9900</v>
      </c>
      <c r="C3568" s="3" t="s">
        <v>9901</v>
      </c>
      <c r="D3568" s="5">
        <v>16</v>
      </c>
      <c r="E3568" s="3" t="s">
        <v>55</v>
      </c>
      <c r="F3568" s="5">
        <v>9</v>
      </c>
      <c r="G3568" s="5">
        <v>9</v>
      </c>
      <c r="H3568" s="3" t="s">
        <v>6</v>
      </c>
      <c r="I3568" s="3" t="s">
        <v>6</v>
      </c>
      <c r="J3568" s="5">
        <v>2</v>
      </c>
      <c r="K3568" s="3" t="s">
        <v>9902</v>
      </c>
      <c r="L3568" s="48">
        <v>2.5</v>
      </c>
      <c r="M3568" s="5">
        <v>42</v>
      </c>
      <c r="N3568" s="13"/>
      <c r="O3568" s="13"/>
      <c r="P3568" s="5">
        <v>21</v>
      </c>
      <c r="Q3568" s="3"/>
    </row>
    <row x14ac:dyDescent="0.25" r="3569" customHeight="1" ht="16.5">
      <c r="A3569" s="5">
        <v>118477</v>
      </c>
      <c r="B3569" s="3" t="s">
        <v>9903</v>
      </c>
      <c r="C3569" s="3" t="s">
        <v>9904</v>
      </c>
      <c r="D3569" s="5">
        <v>21</v>
      </c>
      <c r="E3569" s="3" t="s">
        <v>60</v>
      </c>
      <c r="F3569" s="5">
        <v>1</v>
      </c>
      <c r="G3569" s="5">
        <v>3</v>
      </c>
      <c r="H3569" s="3" t="s">
        <v>8</v>
      </c>
      <c r="I3569" s="3" t="s">
        <v>6</v>
      </c>
      <c r="J3569" s="55"/>
      <c r="K3569" s="3"/>
      <c r="L3569" s="48">
        <v>0.4</v>
      </c>
      <c r="M3569" s="5">
        <v>13</v>
      </c>
      <c r="N3569" s="13"/>
      <c r="O3569" s="13"/>
      <c r="P3569" s="5">
        <v>22</v>
      </c>
      <c r="Q3569" s="3"/>
    </row>
    <row x14ac:dyDescent="0.25" r="3570" customHeight="1" ht="16.5">
      <c r="A3570" s="5">
        <v>118552</v>
      </c>
      <c r="B3570" s="3" t="s">
        <v>9905</v>
      </c>
      <c r="C3570" s="3" t="s">
        <v>9906</v>
      </c>
      <c r="D3570" s="5">
        <v>20</v>
      </c>
      <c r="E3570" s="3" t="s">
        <v>265</v>
      </c>
      <c r="F3570" s="5">
        <v>5</v>
      </c>
      <c r="G3570" s="5">
        <v>79</v>
      </c>
      <c r="H3570" s="3" t="s">
        <v>5</v>
      </c>
      <c r="I3570" s="3" t="s">
        <v>6</v>
      </c>
      <c r="J3570" s="55"/>
      <c r="K3570" s="3"/>
      <c r="L3570" s="13"/>
      <c r="M3570" s="7"/>
      <c r="N3570" s="13"/>
      <c r="O3570" s="13"/>
      <c r="P3570" s="5">
        <v>12</v>
      </c>
      <c r="Q3570" s="3"/>
    </row>
    <row x14ac:dyDescent="0.25" r="3571" customHeight="1" ht="16.5">
      <c r="A3571" s="5">
        <v>118838</v>
      </c>
      <c r="B3571" s="3" t="s">
        <v>9907</v>
      </c>
      <c r="C3571" s="3" t="s">
        <v>9908</v>
      </c>
      <c r="D3571" s="5">
        <v>21</v>
      </c>
      <c r="E3571" s="3" t="s">
        <v>60</v>
      </c>
      <c r="F3571" s="5">
        <v>1</v>
      </c>
      <c r="G3571" s="5">
        <v>1</v>
      </c>
      <c r="H3571" s="3" t="s">
        <v>8</v>
      </c>
      <c r="I3571" s="3" t="s">
        <v>6</v>
      </c>
      <c r="J3571" s="55"/>
      <c r="K3571" s="3"/>
      <c r="L3571" s="48">
        <v>0.8</v>
      </c>
      <c r="M3571" s="5">
        <v>23</v>
      </c>
      <c r="N3571" s="13"/>
      <c r="O3571" s="13"/>
      <c r="P3571" s="5">
        <v>6</v>
      </c>
      <c r="Q3571" s="3"/>
    </row>
    <row x14ac:dyDescent="0.25" r="3572" customHeight="1" ht="16.5">
      <c r="A3572" s="5">
        <v>118911</v>
      </c>
      <c r="B3572" s="3" t="s">
        <v>9909</v>
      </c>
      <c r="C3572" s="3" t="s">
        <v>9910</v>
      </c>
      <c r="D3572" s="5">
        <v>35</v>
      </c>
      <c r="E3572" s="3" t="s">
        <v>667</v>
      </c>
      <c r="F3572" s="5">
        <v>1</v>
      </c>
      <c r="G3572" s="5">
        <v>3</v>
      </c>
      <c r="H3572" s="3" t="s">
        <v>6</v>
      </c>
      <c r="I3572" s="3" t="s">
        <v>6</v>
      </c>
      <c r="J3572" s="5">
        <v>2</v>
      </c>
      <c r="K3572" s="3" t="s">
        <v>9911</v>
      </c>
      <c r="L3572" s="13"/>
      <c r="M3572" s="7"/>
      <c r="N3572" s="13"/>
      <c r="O3572" s="13"/>
      <c r="P3572" s="5">
        <v>2</v>
      </c>
      <c r="Q3572" s="3"/>
    </row>
    <row x14ac:dyDescent="0.25" r="3573" customHeight="1" ht="16.5">
      <c r="A3573" s="5">
        <v>119170</v>
      </c>
      <c r="B3573" s="3" t="s">
        <v>9912</v>
      </c>
      <c r="C3573" s="3" t="s">
        <v>9913</v>
      </c>
      <c r="D3573" s="5">
        <v>22</v>
      </c>
      <c r="E3573" s="3" t="s">
        <v>75</v>
      </c>
      <c r="F3573" s="5">
        <v>3</v>
      </c>
      <c r="G3573" s="5">
        <v>12</v>
      </c>
      <c r="H3573" s="3" t="s">
        <v>5</v>
      </c>
      <c r="I3573" s="3" t="s">
        <v>6</v>
      </c>
      <c r="J3573" s="55"/>
      <c r="K3573" s="3"/>
      <c r="L3573" s="48">
        <v>2.5</v>
      </c>
      <c r="M3573" s="5">
        <v>49</v>
      </c>
      <c r="N3573" s="13"/>
      <c r="O3573" s="13"/>
      <c r="P3573" s="5">
        <v>16</v>
      </c>
      <c r="Q3573" s="3"/>
    </row>
    <row x14ac:dyDescent="0.25" r="3574" customHeight="1" ht="16.5">
      <c r="A3574" s="5">
        <v>119330</v>
      </c>
      <c r="B3574" s="3" t="s">
        <v>9914</v>
      </c>
      <c r="C3574" s="3" t="s">
        <v>9915</v>
      </c>
      <c r="D3574" s="5">
        <v>25</v>
      </c>
      <c r="E3574" s="3" t="s">
        <v>1545</v>
      </c>
      <c r="F3574" s="5">
        <v>2</v>
      </c>
      <c r="G3574" s="5">
        <v>119</v>
      </c>
      <c r="H3574" s="3" t="s">
        <v>6</v>
      </c>
      <c r="I3574" s="3" t="s">
        <v>6</v>
      </c>
      <c r="J3574" s="55"/>
      <c r="K3574" s="3"/>
      <c r="L3574" s="48">
        <v>1.5</v>
      </c>
      <c r="M3574" s="5">
        <v>39</v>
      </c>
      <c r="N3574" s="48">
        <v>0.61</v>
      </c>
      <c r="O3574" s="48">
        <v>11.1510791</v>
      </c>
      <c r="P3574" s="5">
        <v>29</v>
      </c>
      <c r="Q3574" s="3"/>
    </row>
    <row x14ac:dyDescent="0.25" r="3575" customHeight="1" ht="16.5">
      <c r="A3575" s="5">
        <v>119410</v>
      </c>
      <c r="B3575" s="3" t="s">
        <v>9916</v>
      </c>
      <c r="C3575" s="3" t="s">
        <v>9917</v>
      </c>
      <c r="D3575" s="5">
        <v>15</v>
      </c>
      <c r="E3575" s="3" t="s">
        <v>82</v>
      </c>
      <c r="F3575" s="5">
        <v>1</v>
      </c>
      <c r="G3575" s="5">
        <v>3</v>
      </c>
      <c r="H3575" s="3" t="s">
        <v>6</v>
      </c>
      <c r="I3575" s="3" t="s">
        <v>6</v>
      </c>
      <c r="J3575" s="55"/>
      <c r="K3575" s="3"/>
      <c r="L3575" s="48">
        <v>1.4</v>
      </c>
      <c r="M3575" s="5">
        <v>42</v>
      </c>
      <c r="N3575" s="48">
        <v>1.105</v>
      </c>
      <c r="O3575" s="48">
        <v>22.6190476</v>
      </c>
      <c r="P3575" s="5">
        <v>18</v>
      </c>
      <c r="Q3575" s="3"/>
    </row>
    <row x14ac:dyDescent="0.25" r="3576" customHeight="1" ht="16.5">
      <c r="A3576" s="5">
        <v>120049</v>
      </c>
      <c r="B3576" s="3" t="s">
        <v>9918</v>
      </c>
      <c r="C3576" s="3" t="s">
        <v>9919</v>
      </c>
      <c r="D3576" s="5">
        <v>3</v>
      </c>
      <c r="E3576" s="3" t="s">
        <v>146</v>
      </c>
      <c r="F3576" s="5">
        <v>2</v>
      </c>
      <c r="G3576" s="5">
        <v>13</v>
      </c>
      <c r="H3576" s="3" t="s">
        <v>4</v>
      </c>
      <c r="I3576" s="3" t="s">
        <v>6</v>
      </c>
      <c r="J3576" s="55"/>
      <c r="K3576" s="3"/>
      <c r="L3576" s="48">
        <v>2.3</v>
      </c>
      <c r="M3576" s="5">
        <v>70</v>
      </c>
      <c r="N3576" s="48">
        <v>2.638</v>
      </c>
      <c r="O3576" s="48">
        <v>65.2941176</v>
      </c>
      <c r="P3576" s="5">
        <v>29</v>
      </c>
      <c r="Q3576" s="3"/>
    </row>
    <row x14ac:dyDescent="0.25" r="3577" customHeight="1" ht="16.5">
      <c r="A3577" s="5">
        <v>121533</v>
      </c>
      <c r="B3577" s="3" t="s">
        <v>9920</v>
      </c>
      <c r="C3577" s="3" t="s">
        <v>9921</v>
      </c>
      <c r="D3577" s="5">
        <v>15</v>
      </c>
      <c r="E3577" s="3" t="s">
        <v>82</v>
      </c>
      <c r="F3577" s="5">
        <v>2</v>
      </c>
      <c r="G3577" s="5">
        <v>5</v>
      </c>
      <c r="H3577" s="3" t="s">
        <v>6</v>
      </c>
      <c r="I3577" s="3" t="s">
        <v>6</v>
      </c>
      <c r="J3577" s="55"/>
      <c r="K3577" s="3"/>
      <c r="L3577" s="48">
        <v>2.6</v>
      </c>
      <c r="M3577" s="5">
        <v>42</v>
      </c>
      <c r="N3577" s="13"/>
      <c r="O3577" s="13"/>
      <c r="P3577" s="5">
        <v>10</v>
      </c>
      <c r="Q3577" s="3"/>
    </row>
    <row x14ac:dyDescent="0.25" r="3578" customHeight="1" ht="16.5">
      <c r="A3578" s="5">
        <v>121836</v>
      </c>
      <c r="B3578" s="3" t="s">
        <v>9922</v>
      </c>
      <c r="C3578" s="3" t="s">
        <v>9923</v>
      </c>
      <c r="D3578" s="5">
        <v>15</v>
      </c>
      <c r="E3578" s="3" t="s">
        <v>82</v>
      </c>
      <c r="F3578" s="5">
        <v>2</v>
      </c>
      <c r="G3578" s="5">
        <v>5</v>
      </c>
      <c r="H3578" s="3" t="s">
        <v>6</v>
      </c>
      <c r="I3578" s="3" t="s">
        <v>6</v>
      </c>
      <c r="J3578" s="55"/>
      <c r="K3578" s="3"/>
      <c r="L3578" s="48">
        <v>1.2</v>
      </c>
      <c r="M3578" s="5">
        <v>38</v>
      </c>
      <c r="N3578" s="13"/>
      <c r="O3578" s="13"/>
      <c r="P3578" s="5">
        <v>13</v>
      </c>
      <c r="Q3578" s="3"/>
    </row>
    <row x14ac:dyDescent="0.25" r="3579" customHeight="1" ht="16.5">
      <c r="A3579" s="5">
        <v>121955</v>
      </c>
      <c r="B3579" s="3" t="s">
        <v>9924</v>
      </c>
      <c r="C3579" s="3" t="s">
        <v>9925</v>
      </c>
      <c r="D3579" s="5">
        <v>16</v>
      </c>
      <c r="E3579" s="3" t="s">
        <v>55</v>
      </c>
      <c r="F3579" s="5">
        <v>2</v>
      </c>
      <c r="G3579" s="5">
        <v>2</v>
      </c>
      <c r="H3579" s="3" t="s">
        <v>6</v>
      </c>
      <c r="I3579" s="3" t="s">
        <v>6</v>
      </c>
      <c r="J3579" s="55"/>
      <c r="K3579" s="3"/>
      <c r="L3579" s="48">
        <v>1.4</v>
      </c>
      <c r="M3579" s="5">
        <v>44</v>
      </c>
      <c r="N3579" s="13"/>
      <c r="O3579" s="13"/>
      <c r="P3579" s="7"/>
      <c r="Q3579" s="3"/>
    </row>
    <row x14ac:dyDescent="0.25" r="3580" customHeight="1" ht="16.5">
      <c r="A3580" s="5">
        <v>121968</v>
      </c>
      <c r="B3580" s="3" t="s">
        <v>9926</v>
      </c>
      <c r="C3580" s="3" t="s">
        <v>9927</v>
      </c>
      <c r="D3580" s="5">
        <v>15</v>
      </c>
      <c r="E3580" s="3" t="s">
        <v>82</v>
      </c>
      <c r="F3580" s="5">
        <v>1</v>
      </c>
      <c r="G3580" s="5">
        <v>5</v>
      </c>
      <c r="H3580" s="3" t="s">
        <v>6</v>
      </c>
      <c r="I3580" s="3" t="s">
        <v>6</v>
      </c>
      <c r="J3580" s="55"/>
      <c r="K3580" s="3"/>
      <c r="L3580" s="48">
        <v>1.2</v>
      </c>
      <c r="M3580" s="5">
        <v>38</v>
      </c>
      <c r="N3580" s="13"/>
      <c r="O3580" s="13"/>
      <c r="P3580" s="5">
        <v>13</v>
      </c>
      <c r="Q3580" s="3"/>
    </row>
    <row x14ac:dyDescent="0.25" r="3581" customHeight="1" ht="16.5">
      <c r="A3581" s="5">
        <v>122147</v>
      </c>
      <c r="B3581" s="3" t="s">
        <v>9928</v>
      </c>
      <c r="C3581" s="3" t="s">
        <v>9929</v>
      </c>
      <c r="D3581" s="5">
        <v>6</v>
      </c>
      <c r="E3581" s="3" t="s">
        <v>56</v>
      </c>
      <c r="F3581" s="5">
        <v>1</v>
      </c>
      <c r="G3581" s="5">
        <v>2</v>
      </c>
      <c r="H3581" s="3" t="s">
        <v>6</v>
      </c>
      <c r="I3581" s="3" t="s">
        <v>6</v>
      </c>
      <c r="J3581" s="5">
        <v>2</v>
      </c>
      <c r="K3581" s="3" t="s">
        <v>9930</v>
      </c>
      <c r="L3581" s="5">
        <v>2</v>
      </c>
      <c r="M3581" s="5">
        <v>45</v>
      </c>
      <c r="N3581" s="48">
        <v>1.232</v>
      </c>
      <c r="O3581" s="48">
        <v>11.5853659</v>
      </c>
      <c r="P3581" s="5">
        <v>9</v>
      </c>
      <c r="Q3581" s="3"/>
    </row>
    <row x14ac:dyDescent="0.25" r="3582" customHeight="1" ht="16.5">
      <c r="A3582" s="5">
        <v>122513</v>
      </c>
      <c r="B3582" s="3" t="s">
        <v>1106</v>
      </c>
      <c r="C3582" s="3" t="s">
        <v>1107</v>
      </c>
      <c r="D3582" s="5">
        <v>21</v>
      </c>
      <c r="E3582" s="3" t="s">
        <v>60</v>
      </c>
      <c r="F3582" s="5">
        <v>1</v>
      </c>
      <c r="G3582" s="5">
        <v>1</v>
      </c>
      <c r="H3582" s="3" t="s">
        <v>7</v>
      </c>
      <c r="I3582" s="3" t="s">
        <v>6</v>
      </c>
      <c r="J3582" s="5">
        <v>2</v>
      </c>
      <c r="K3582" s="3" t="s">
        <v>1108</v>
      </c>
      <c r="L3582" s="48">
        <v>1.5</v>
      </c>
      <c r="M3582" s="5">
        <v>29</v>
      </c>
      <c r="N3582" s="13"/>
      <c r="O3582" s="13"/>
      <c r="P3582" s="5">
        <v>11</v>
      </c>
      <c r="Q3582" s="3"/>
    </row>
    <row x14ac:dyDescent="0.25" r="3583" customHeight="1" ht="16.5">
      <c r="A3583" s="5">
        <v>123448</v>
      </c>
      <c r="B3583" s="3" t="s">
        <v>9931</v>
      </c>
      <c r="C3583" s="3" t="s">
        <v>9932</v>
      </c>
      <c r="D3583" s="5">
        <v>30</v>
      </c>
      <c r="E3583" s="3" t="s">
        <v>2543</v>
      </c>
      <c r="F3583" s="5">
        <v>1</v>
      </c>
      <c r="G3583" s="5">
        <v>2</v>
      </c>
      <c r="H3583" s="3" t="s">
        <v>6</v>
      </c>
      <c r="I3583" s="3" t="s">
        <v>6</v>
      </c>
      <c r="J3583" s="5">
        <v>2</v>
      </c>
      <c r="K3583" s="3" t="s">
        <v>9933</v>
      </c>
      <c r="L3583" s="13"/>
      <c r="M3583" s="7"/>
      <c r="N3583" s="13"/>
      <c r="O3583" s="13"/>
      <c r="P3583" s="5">
        <v>4</v>
      </c>
      <c r="Q3583" s="3"/>
    </row>
    <row x14ac:dyDescent="0.25" r="3584" customHeight="1" ht="16.5">
      <c r="A3584" s="5">
        <v>124292</v>
      </c>
      <c r="B3584" s="3" t="s">
        <v>9934</v>
      </c>
      <c r="C3584" s="3" t="s">
        <v>9935</v>
      </c>
      <c r="D3584" s="5">
        <v>15</v>
      </c>
      <c r="E3584" s="3" t="s">
        <v>82</v>
      </c>
      <c r="F3584" s="5">
        <v>1</v>
      </c>
      <c r="G3584" s="5">
        <v>3</v>
      </c>
      <c r="H3584" s="3" t="s">
        <v>6</v>
      </c>
      <c r="I3584" s="3" t="s">
        <v>6</v>
      </c>
      <c r="J3584" s="55"/>
      <c r="K3584" s="3"/>
      <c r="L3584" s="48">
        <v>2.1</v>
      </c>
      <c r="M3584" s="5">
        <v>42</v>
      </c>
      <c r="N3584" s="13"/>
      <c r="O3584" s="13"/>
      <c r="P3584" s="5">
        <v>18</v>
      </c>
      <c r="Q3584" s="3"/>
    </row>
    <row x14ac:dyDescent="0.25" r="3585" customHeight="1" ht="16.5">
      <c r="A3585" s="5">
        <v>125448</v>
      </c>
      <c r="B3585" s="3" t="s">
        <v>9936</v>
      </c>
      <c r="C3585" s="3" t="s">
        <v>9937</v>
      </c>
      <c r="D3585" s="5">
        <v>22</v>
      </c>
      <c r="E3585" s="3" t="s">
        <v>75</v>
      </c>
      <c r="F3585" s="5">
        <v>1</v>
      </c>
      <c r="G3585" s="5">
        <v>4</v>
      </c>
      <c r="H3585" s="3" t="s">
        <v>5</v>
      </c>
      <c r="I3585" s="3" t="s">
        <v>6</v>
      </c>
      <c r="J3585" s="55"/>
      <c r="K3585" s="3"/>
      <c r="L3585" s="48">
        <v>1.8</v>
      </c>
      <c r="M3585" s="5">
        <v>40</v>
      </c>
      <c r="N3585" s="48">
        <v>0.977</v>
      </c>
      <c r="O3585" s="48">
        <v>11.6580311</v>
      </c>
      <c r="P3585" s="5">
        <v>17</v>
      </c>
      <c r="Q3585" s="3"/>
    </row>
    <row x14ac:dyDescent="0.25" r="3586" customHeight="1" ht="16.5">
      <c r="A3586" s="5">
        <v>127431</v>
      </c>
      <c r="B3586" s="3" t="s">
        <v>9938</v>
      </c>
      <c r="C3586" s="3" t="s">
        <v>9939</v>
      </c>
      <c r="D3586" s="5">
        <v>16</v>
      </c>
      <c r="E3586" s="3" t="s">
        <v>55</v>
      </c>
      <c r="F3586" s="5">
        <v>2</v>
      </c>
      <c r="G3586" s="5">
        <v>2</v>
      </c>
      <c r="H3586" s="3" t="s">
        <v>6</v>
      </c>
      <c r="I3586" s="3" t="s">
        <v>6</v>
      </c>
      <c r="J3586" s="55"/>
      <c r="K3586" s="3"/>
      <c r="L3586" s="48">
        <v>1.2</v>
      </c>
      <c r="M3586" s="5">
        <v>38</v>
      </c>
      <c r="N3586" s="13"/>
      <c r="O3586" s="13"/>
      <c r="P3586" s="5">
        <v>15</v>
      </c>
      <c r="Q3586" s="3"/>
    </row>
    <row x14ac:dyDescent="0.25" r="3587" customHeight="1" ht="16.5">
      <c r="A3587" s="5">
        <v>128228</v>
      </c>
      <c r="B3587" s="3" t="s">
        <v>9940</v>
      </c>
      <c r="C3587" s="3" t="s">
        <v>9941</v>
      </c>
      <c r="D3587" s="5">
        <v>18</v>
      </c>
      <c r="E3587" s="3" t="s">
        <v>196</v>
      </c>
      <c r="F3587" s="5">
        <v>1</v>
      </c>
      <c r="G3587" s="5">
        <v>31</v>
      </c>
      <c r="H3587" s="3" t="s">
        <v>6</v>
      </c>
      <c r="I3587" s="3" t="s">
        <v>6</v>
      </c>
      <c r="J3587" s="55"/>
      <c r="K3587" s="3"/>
      <c r="L3587" s="48">
        <v>1.2</v>
      </c>
      <c r="M3587" s="5">
        <v>39</v>
      </c>
      <c r="N3587" s="13"/>
      <c r="O3587" s="13"/>
      <c r="P3587" s="5">
        <v>8</v>
      </c>
      <c r="Q3587" s="3"/>
    </row>
    <row x14ac:dyDescent="0.25" r="3588" customHeight="1" ht="16.5">
      <c r="A3588" s="5">
        <v>128653</v>
      </c>
      <c r="B3588" s="3" t="s">
        <v>9942</v>
      </c>
      <c r="C3588" s="3" t="s">
        <v>9943</v>
      </c>
      <c r="D3588" s="5">
        <v>21</v>
      </c>
      <c r="E3588" s="3" t="s">
        <v>60</v>
      </c>
      <c r="F3588" s="5">
        <v>1</v>
      </c>
      <c r="G3588" s="5">
        <v>20</v>
      </c>
      <c r="H3588" s="3" t="s">
        <v>7</v>
      </c>
      <c r="I3588" s="3" t="s">
        <v>6</v>
      </c>
      <c r="J3588" s="5">
        <v>2</v>
      </c>
      <c r="K3588" s="3" t="s">
        <v>9944</v>
      </c>
      <c r="L3588" s="48">
        <v>1.1</v>
      </c>
      <c r="M3588" s="5">
        <v>27</v>
      </c>
      <c r="N3588" s="13"/>
      <c r="O3588" s="13"/>
      <c r="P3588" s="5">
        <v>8</v>
      </c>
      <c r="Q3588" s="3"/>
    </row>
    <row x14ac:dyDescent="0.25" r="3589" customHeight="1" ht="16.5">
      <c r="A3589" s="5">
        <v>130018</v>
      </c>
      <c r="B3589" s="3" t="s">
        <v>9945</v>
      </c>
      <c r="C3589" s="3" t="s">
        <v>9946</v>
      </c>
      <c r="D3589" s="5">
        <v>16</v>
      </c>
      <c r="E3589" s="3" t="s">
        <v>55</v>
      </c>
      <c r="F3589" s="5">
        <v>2</v>
      </c>
      <c r="G3589" s="5">
        <v>2</v>
      </c>
      <c r="H3589" s="3" t="s">
        <v>6</v>
      </c>
      <c r="I3589" s="3" t="s">
        <v>6</v>
      </c>
      <c r="J3589" s="55"/>
      <c r="K3589" s="3"/>
      <c r="L3589" s="48">
        <v>1.1</v>
      </c>
      <c r="M3589" s="5">
        <v>38</v>
      </c>
      <c r="N3589" s="13"/>
      <c r="O3589" s="13"/>
      <c r="P3589" s="5">
        <v>20</v>
      </c>
      <c r="Q3589" s="3"/>
    </row>
    <row x14ac:dyDescent="0.25" r="3590" customHeight="1" ht="16.5">
      <c r="A3590" s="5">
        <v>130303</v>
      </c>
      <c r="B3590" s="3" t="s">
        <v>9947</v>
      </c>
      <c r="C3590" s="3" t="s">
        <v>9948</v>
      </c>
      <c r="D3590" s="5">
        <v>20</v>
      </c>
      <c r="E3590" s="3" t="s">
        <v>265</v>
      </c>
      <c r="F3590" s="5">
        <v>2</v>
      </c>
      <c r="G3590" s="5">
        <v>4</v>
      </c>
      <c r="H3590" s="3" t="s">
        <v>4</v>
      </c>
      <c r="I3590" s="3" t="s">
        <v>6</v>
      </c>
      <c r="J3590" s="5">
        <v>2</v>
      </c>
      <c r="K3590" s="3" t="s">
        <v>9949</v>
      </c>
      <c r="L3590" s="13"/>
      <c r="M3590" s="7"/>
      <c r="N3590" s="13"/>
      <c r="O3590" s="13"/>
      <c r="P3590" s="5">
        <v>13</v>
      </c>
      <c r="Q3590" s="3"/>
    </row>
    <row x14ac:dyDescent="0.25" r="3591" customHeight="1" ht="16.5">
      <c r="A3591" s="5">
        <v>32</v>
      </c>
      <c r="B3591" s="3" t="s">
        <v>9950</v>
      </c>
      <c r="C3591" s="3" t="s">
        <v>9951</v>
      </c>
      <c r="D3591" s="5">
        <v>16</v>
      </c>
      <c r="E3591" s="3" t="s">
        <v>55</v>
      </c>
      <c r="F3591" s="5">
        <v>2</v>
      </c>
      <c r="G3591" s="5">
        <v>2</v>
      </c>
      <c r="H3591" s="3" t="s">
        <v>7</v>
      </c>
      <c r="I3591" s="3" t="s">
        <v>7</v>
      </c>
      <c r="J3591" s="55"/>
      <c r="K3591" s="3"/>
      <c r="L3591" s="48">
        <v>1.5</v>
      </c>
      <c r="M3591" s="5">
        <v>31</v>
      </c>
      <c r="N3591" s="48">
        <v>1.208</v>
      </c>
      <c r="O3591" s="48">
        <v>10.5072464</v>
      </c>
      <c r="P3591" s="5">
        <v>16</v>
      </c>
      <c r="Q3591" s="3"/>
    </row>
    <row x14ac:dyDescent="0.25" r="3592" customHeight="1" ht="16.5">
      <c r="A3592" s="5">
        <v>70</v>
      </c>
      <c r="B3592" s="3" t="s">
        <v>9952</v>
      </c>
      <c r="C3592" s="3" t="s">
        <v>9953</v>
      </c>
      <c r="D3592" s="5">
        <v>18</v>
      </c>
      <c r="E3592" s="3" t="s">
        <v>196</v>
      </c>
      <c r="F3592" s="5">
        <v>2</v>
      </c>
      <c r="G3592" s="5">
        <v>12</v>
      </c>
      <c r="H3592" s="3" t="s">
        <v>7</v>
      </c>
      <c r="I3592" s="3" t="s">
        <v>7</v>
      </c>
      <c r="J3592" s="55"/>
      <c r="K3592" s="3"/>
      <c r="L3592" s="48">
        <v>1.1</v>
      </c>
      <c r="M3592" s="5">
        <v>36</v>
      </c>
      <c r="N3592" s="13"/>
      <c r="O3592" s="13"/>
      <c r="P3592" s="5">
        <v>11</v>
      </c>
      <c r="Q3592" s="3"/>
    </row>
    <row x14ac:dyDescent="0.25" r="3593" customHeight="1" ht="16.5">
      <c r="A3593" s="5">
        <v>78</v>
      </c>
      <c r="B3593" s="3" t="s">
        <v>9954</v>
      </c>
      <c r="C3593" s="3" t="s">
        <v>9955</v>
      </c>
      <c r="D3593" s="5">
        <v>15</v>
      </c>
      <c r="E3593" s="3" t="s">
        <v>82</v>
      </c>
      <c r="F3593" s="5">
        <v>2</v>
      </c>
      <c r="G3593" s="5">
        <v>5</v>
      </c>
      <c r="H3593" s="3" t="s">
        <v>7</v>
      </c>
      <c r="I3593" s="3" t="s">
        <v>7</v>
      </c>
      <c r="J3593" s="55"/>
      <c r="K3593" s="3"/>
      <c r="L3593" s="5">
        <v>1</v>
      </c>
      <c r="M3593" s="5">
        <v>28</v>
      </c>
      <c r="N3593" s="13"/>
      <c r="O3593" s="13"/>
      <c r="P3593" s="5">
        <v>25</v>
      </c>
      <c r="Q3593" s="3"/>
    </row>
    <row x14ac:dyDescent="0.25" r="3594" customHeight="1" ht="16.5">
      <c r="A3594" s="5">
        <v>274</v>
      </c>
      <c r="B3594" s="3" t="s">
        <v>9956</v>
      </c>
      <c r="C3594" s="3" t="s">
        <v>9957</v>
      </c>
      <c r="D3594" s="5">
        <v>6</v>
      </c>
      <c r="E3594" s="3" t="s">
        <v>56</v>
      </c>
      <c r="F3594" s="5">
        <v>4</v>
      </c>
      <c r="G3594" s="5">
        <v>9</v>
      </c>
      <c r="H3594" s="3" t="s">
        <v>7</v>
      </c>
      <c r="I3594" s="3" t="s">
        <v>7</v>
      </c>
      <c r="J3594" s="5">
        <v>3</v>
      </c>
      <c r="K3594" s="3" t="s">
        <v>9958</v>
      </c>
      <c r="L3594" s="48">
        <v>2.2</v>
      </c>
      <c r="M3594" s="5">
        <v>25</v>
      </c>
      <c r="N3594" s="48">
        <v>1.368</v>
      </c>
      <c r="O3594" s="48">
        <v>19.4915254</v>
      </c>
      <c r="P3594" s="5">
        <v>17</v>
      </c>
      <c r="Q3594" s="3"/>
    </row>
    <row x14ac:dyDescent="0.25" r="3595" customHeight="1" ht="16.5">
      <c r="A3595" s="5">
        <v>366</v>
      </c>
      <c r="B3595" s="3" t="s">
        <v>1431</v>
      </c>
      <c r="C3595" s="3" t="s">
        <v>1432</v>
      </c>
      <c r="D3595" s="5">
        <v>45</v>
      </c>
      <c r="E3595" s="3" t="s">
        <v>324</v>
      </c>
      <c r="F3595" s="5">
        <v>10</v>
      </c>
      <c r="G3595" s="5">
        <v>19</v>
      </c>
      <c r="H3595" s="3" t="s">
        <v>7</v>
      </c>
      <c r="I3595" s="3" t="s">
        <v>7</v>
      </c>
      <c r="J3595" s="5">
        <v>3</v>
      </c>
      <c r="K3595" s="3" t="s">
        <v>1433</v>
      </c>
      <c r="L3595" s="13"/>
      <c r="M3595" s="7"/>
      <c r="N3595" s="13"/>
      <c r="O3595" s="13"/>
      <c r="P3595" s="5">
        <v>2</v>
      </c>
      <c r="Q3595" s="3"/>
    </row>
    <row x14ac:dyDescent="0.25" r="3596" customHeight="1" ht="16.5">
      <c r="A3596" s="5">
        <v>367</v>
      </c>
      <c r="B3596" s="3" t="s">
        <v>9959</v>
      </c>
      <c r="C3596" s="3" t="s">
        <v>9960</v>
      </c>
      <c r="D3596" s="5">
        <v>15</v>
      </c>
      <c r="E3596" s="3" t="s">
        <v>82</v>
      </c>
      <c r="F3596" s="5">
        <v>64</v>
      </c>
      <c r="G3596" s="5">
        <v>142</v>
      </c>
      <c r="H3596" s="3" t="s">
        <v>7</v>
      </c>
      <c r="I3596" s="3" t="s">
        <v>7</v>
      </c>
      <c r="J3596" s="5">
        <v>2</v>
      </c>
      <c r="K3596" s="3" t="s">
        <v>9961</v>
      </c>
      <c r="L3596" s="48">
        <v>1.7</v>
      </c>
      <c r="M3596" s="5">
        <v>33</v>
      </c>
      <c r="N3596" s="13"/>
      <c r="O3596" s="13"/>
      <c r="P3596" s="5">
        <v>18</v>
      </c>
      <c r="Q3596" s="3"/>
    </row>
    <row x14ac:dyDescent="0.25" r="3597" customHeight="1" ht="16.5">
      <c r="A3597" s="5">
        <v>368</v>
      </c>
      <c r="B3597" s="3" t="s">
        <v>9962</v>
      </c>
      <c r="C3597" s="3" t="s">
        <v>9963</v>
      </c>
      <c r="D3597" s="5">
        <v>16</v>
      </c>
      <c r="E3597" s="3" t="s">
        <v>55</v>
      </c>
      <c r="F3597" s="5">
        <v>304</v>
      </c>
      <c r="G3597" s="5">
        <v>304</v>
      </c>
      <c r="H3597" s="3" t="s">
        <v>7</v>
      </c>
      <c r="I3597" s="3" t="s">
        <v>7</v>
      </c>
      <c r="J3597" s="5">
        <v>2</v>
      </c>
      <c r="K3597" s="3" t="s">
        <v>9964</v>
      </c>
      <c r="L3597" s="48">
        <v>2.1</v>
      </c>
      <c r="M3597" s="5">
        <v>36</v>
      </c>
      <c r="N3597" s="48">
        <v>1.008</v>
      </c>
      <c r="O3597" s="48">
        <v>11.9354839</v>
      </c>
      <c r="P3597" s="5">
        <v>25</v>
      </c>
      <c r="Q3597" s="3"/>
    </row>
    <row x14ac:dyDescent="0.25" r="3598" customHeight="1" ht="16.5">
      <c r="A3598" s="5">
        <v>1134</v>
      </c>
      <c r="B3598" s="3" t="s">
        <v>9965</v>
      </c>
      <c r="C3598" s="3" t="s">
        <v>9966</v>
      </c>
      <c r="D3598" s="5">
        <v>19</v>
      </c>
      <c r="E3598" s="3" t="s">
        <v>116</v>
      </c>
      <c r="F3598" s="5">
        <v>1</v>
      </c>
      <c r="G3598" s="5">
        <v>8</v>
      </c>
      <c r="H3598" s="3" t="s">
        <v>7</v>
      </c>
      <c r="I3598" s="3" t="s">
        <v>7</v>
      </c>
      <c r="J3598" s="5">
        <v>3</v>
      </c>
      <c r="K3598" s="3" t="s">
        <v>9967</v>
      </c>
      <c r="L3598" s="48">
        <v>2.8</v>
      </c>
      <c r="M3598" s="5">
        <v>35</v>
      </c>
      <c r="N3598" s="48">
        <v>1.73</v>
      </c>
      <c r="O3598" s="48">
        <v>22.1153846</v>
      </c>
      <c r="P3598" s="5">
        <v>19</v>
      </c>
      <c r="Q3598" s="3"/>
    </row>
    <row x14ac:dyDescent="0.25" r="3599" customHeight="1" ht="16.5">
      <c r="A3599" s="5">
        <v>1708</v>
      </c>
      <c r="B3599" s="3" t="s">
        <v>9968</v>
      </c>
      <c r="C3599" s="3" t="s">
        <v>9969</v>
      </c>
      <c r="D3599" s="5">
        <v>4</v>
      </c>
      <c r="E3599" s="3" t="s">
        <v>243</v>
      </c>
      <c r="F3599" s="5">
        <v>1</v>
      </c>
      <c r="G3599" s="5">
        <v>19</v>
      </c>
      <c r="H3599" s="3" t="s">
        <v>7</v>
      </c>
      <c r="I3599" s="3" t="s">
        <v>7</v>
      </c>
      <c r="J3599" s="55"/>
      <c r="K3599" s="3"/>
      <c r="L3599" s="48">
        <v>2.4</v>
      </c>
      <c r="M3599" s="5">
        <v>36</v>
      </c>
      <c r="N3599" s="48">
        <v>1.484</v>
      </c>
      <c r="O3599" s="48">
        <v>30.7017544</v>
      </c>
      <c r="P3599" s="5">
        <v>17</v>
      </c>
      <c r="Q3599" s="3"/>
    </row>
    <row x14ac:dyDescent="0.25" r="3600" customHeight="1" ht="16.5">
      <c r="A3600" s="5">
        <v>1715</v>
      </c>
      <c r="B3600" s="3" t="s">
        <v>9970</v>
      </c>
      <c r="C3600" s="3" t="s">
        <v>9971</v>
      </c>
      <c r="D3600" s="5">
        <v>16</v>
      </c>
      <c r="E3600" s="3" t="s">
        <v>55</v>
      </c>
      <c r="F3600" s="5">
        <v>25</v>
      </c>
      <c r="G3600" s="5">
        <v>25</v>
      </c>
      <c r="H3600" s="3" t="s">
        <v>7</v>
      </c>
      <c r="I3600" s="3" t="s">
        <v>7</v>
      </c>
      <c r="J3600" s="5">
        <v>3</v>
      </c>
      <c r="K3600" s="3" t="s">
        <v>9972</v>
      </c>
      <c r="L3600" s="48">
        <v>3.4</v>
      </c>
      <c r="M3600" s="5">
        <v>37</v>
      </c>
      <c r="N3600" s="48">
        <v>1.901</v>
      </c>
      <c r="O3600" s="48">
        <v>31.8181818</v>
      </c>
      <c r="P3600" s="5">
        <v>34</v>
      </c>
      <c r="Q3600" s="3"/>
    </row>
    <row x14ac:dyDescent="0.25" r="3601" customHeight="1" ht="16.5">
      <c r="A3601" s="5">
        <v>1915</v>
      </c>
      <c r="B3601" s="3" t="s">
        <v>9973</v>
      </c>
      <c r="C3601" s="3" t="s">
        <v>9974</v>
      </c>
      <c r="D3601" s="5">
        <v>24</v>
      </c>
      <c r="E3601" s="3" t="s">
        <v>281</v>
      </c>
      <c r="F3601" s="5">
        <v>3</v>
      </c>
      <c r="G3601" s="5">
        <v>5</v>
      </c>
      <c r="H3601" s="3" t="s">
        <v>7</v>
      </c>
      <c r="I3601" s="3" t="s">
        <v>7</v>
      </c>
      <c r="J3601" s="5">
        <v>3</v>
      </c>
      <c r="K3601" s="3" t="s">
        <v>9975</v>
      </c>
      <c r="L3601" s="48">
        <v>2.2</v>
      </c>
      <c r="M3601" s="5">
        <v>37</v>
      </c>
      <c r="N3601" s="48">
        <v>1.311</v>
      </c>
      <c r="O3601" s="48">
        <v>29.4871795</v>
      </c>
      <c r="P3601" s="5">
        <v>35</v>
      </c>
      <c r="Q3601" s="3"/>
    </row>
    <row x14ac:dyDescent="0.25" r="3602" customHeight="1" ht="16.5">
      <c r="A3602" s="5">
        <v>2201</v>
      </c>
      <c r="B3602" s="3" t="s">
        <v>9976</v>
      </c>
      <c r="C3602" s="3" t="s">
        <v>9977</v>
      </c>
      <c r="D3602" s="5">
        <v>15</v>
      </c>
      <c r="E3602" s="3" t="s">
        <v>82</v>
      </c>
      <c r="F3602" s="5">
        <v>3</v>
      </c>
      <c r="G3602" s="5">
        <v>6</v>
      </c>
      <c r="H3602" s="3" t="s">
        <v>7</v>
      </c>
      <c r="I3602" s="3" t="s">
        <v>7</v>
      </c>
      <c r="J3602" s="55"/>
      <c r="K3602" s="3"/>
      <c r="L3602" s="5">
        <v>2</v>
      </c>
      <c r="M3602" s="5">
        <v>35</v>
      </c>
      <c r="N3602" s="48">
        <v>2.128</v>
      </c>
      <c r="O3602" s="48">
        <v>23.4317343</v>
      </c>
      <c r="P3602" s="5">
        <v>19</v>
      </c>
      <c r="Q3602" s="3"/>
    </row>
    <row x14ac:dyDescent="0.25" r="3603" customHeight="1" ht="16.5">
      <c r="A3603" s="5">
        <v>2624</v>
      </c>
      <c r="B3603" s="3" t="s">
        <v>9978</v>
      </c>
      <c r="C3603" s="3" t="s">
        <v>9979</v>
      </c>
      <c r="D3603" s="5">
        <v>25</v>
      </c>
      <c r="E3603" s="3" t="s">
        <v>1545</v>
      </c>
      <c r="F3603" s="5">
        <v>1</v>
      </c>
      <c r="G3603" s="5">
        <v>32</v>
      </c>
      <c r="H3603" s="3" t="s">
        <v>7</v>
      </c>
      <c r="I3603" s="3" t="s">
        <v>7</v>
      </c>
      <c r="J3603" s="5">
        <v>2</v>
      </c>
      <c r="K3603" s="3" t="s">
        <v>9980</v>
      </c>
      <c r="L3603" s="48">
        <v>1.3</v>
      </c>
      <c r="M3603" s="5">
        <v>35</v>
      </c>
      <c r="N3603" s="13"/>
      <c r="O3603" s="13"/>
      <c r="P3603" s="7"/>
      <c r="Q3603" s="3"/>
    </row>
    <row x14ac:dyDescent="0.25" r="3604" customHeight="1" ht="16.5">
      <c r="A3604" s="5">
        <v>2644</v>
      </c>
      <c r="B3604" s="3" t="s">
        <v>2074</v>
      </c>
      <c r="C3604" s="3" t="s">
        <v>2075</v>
      </c>
      <c r="D3604" s="5">
        <v>17</v>
      </c>
      <c r="E3604" s="3" t="s">
        <v>311</v>
      </c>
      <c r="F3604" s="5">
        <v>20</v>
      </c>
      <c r="G3604" s="5">
        <v>40</v>
      </c>
      <c r="H3604" s="3" t="s">
        <v>8</v>
      </c>
      <c r="I3604" s="3" t="s">
        <v>7</v>
      </c>
      <c r="J3604" s="5">
        <v>3</v>
      </c>
      <c r="K3604" s="3" t="s">
        <v>2076</v>
      </c>
      <c r="L3604" s="48">
        <v>0.3</v>
      </c>
      <c r="M3604" s="5">
        <v>14</v>
      </c>
      <c r="N3604" s="13"/>
      <c r="O3604" s="13"/>
      <c r="P3604" s="5">
        <v>9</v>
      </c>
      <c r="Q3604" s="3"/>
    </row>
    <row x14ac:dyDescent="0.25" r="3605" customHeight="1" ht="16.5">
      <c r="A3605" s="5">
        <v>2651</v>
      </c>
      <c r="B3605" s="3" t="s">
        <v>9981</v>
      </c>
      <c r="C3605" s="3" t="s">
        <v>9982</v>
      </c>
      <c r="D3605" s="5">
        <v>16</v>
      </c>
      <c r="E3605" s="3" t="s">
        <v>55</v>
      </c>
      <c r="F3605" s="5">
        <v>4</v>
      </c>
      <c r="G3605" s="5">
        <v>4</v>
      </c>
      <c r="H3605" s="3" t="s">
        <v>7</v>
      </c>
      <c r="I3605" s="3" t="s">
        <v>7</v>
      </c>
      <c r="J3605" s="5">
        <v>2</v>
      </c>
      <c r="K3605" s="3" t="s">
        <v>9983</v>
      </c>
      <c r="L3605" s="5">
        <v>1</v>
      </c>
      <c r="M3605" s="5">
        <v>27</v>
      </c>
      <c r="N3605" s="13"/>
      <c r="O3605" s="13"/>
      <c r="P3605" s="5">
        <v>12</v>
      </c>
      <c r="Q3605" s="3"/>
    </row>
    <row x14ac:dyDescent="0.25" r="3606" customHeight="1" ht="16.5">
      <c r="A3606" s="5">
        <v>2676</v>
      </c>
      <c r="B3606" s="3" t="s">
        <v>1729</v>
      </c>
      <c r="C3606" s="3" t="s">
        <v>1730</v>
      </c>
      <c r="D3606" s="5">
        <v>22</v>
      </c>
      <c r="E3606" s="3" t="s">
        <v>75</v>
      </c>
      <c r="F3606" s="5">
        <v>14</v>
      </c>
      <c r="G3606" s="5">
        <v>14</v>
      </c>
      <c r="H3606" s="3" t="s">
        <v>6</v>
      </c>
      <c r="I3606" s="3" t="s">
        <v>7</v>
      </c>
      <c r="J3606" s="5">
        <v>3</v>
      </c>
      <c r="K3606" s="3" t="s">
        <v>1731</v>
      </c>
      <c r="L3606" s="13"/>
      <c r="M3606" s="7"/>
      <c r="N3606" s="13"/>
      <c r="O3606" s="13"/>
      <c r="P3606" s="5">
        <v>12</v>
      </c>
      <c r="Q3606" s="3"/>
    </row>
    <row x14ac:dyDescent="0.25" r="3607" customHeight="1" ht="16.5">
      <c r="A3607" s="5">
        <v>3344</v>
      </c>
      <c r="B3607" s="3" t="s">
        <v>9984</v>
      </c>
      <c r="C3607" s="3" t="s">
        <v>9985</v>
      </c>
      <c r="D3607" s="5">
        <v>17</v>
      </c>
      <c r="E3607" s="3" t="s">
        <v>311</v>
      </c>
      <c r="F3607" s="5">
        <v>1</v>
      </c>
      <c r="G3607" s="5">
        <v>3</v>
      </c>
      <c r="H3607" s="3" t="s">
        <v>7</v>
      </c>
      <c r="I3607" s="3" t="s">
        <v>7</v>
      </c>
      <c r="J3607" s="5">
        <v>2</v>
      </c>
      <c r="K3607" s="3" t="s">
        <v>9986</v>
      </c>
      <c r="L3607" s="48">
        <v>1.6</v>
      </c>
      <c r="M3607" s="5">
        <v>27</v>
      </c>
      <c r="N3607" s="13"/>
      <c r="O3607" s="13"/>
      <c r="P3607" s="5">
        <v>13</v>
      </c>
      <c r="Q3607" s="3"/>
    </row>
    <row x14ac:dyDescent="0.25" r="3608" customHeight="1" ht="16.5">
      <c r="A3608" s="5">
        <v>3379</v>
      </c>
      <c r="B3608" s="3" t="s">
        <v>9987</v>
      </c>
      <c r="C3608" s="3" t="s">
        <v>9988</v>
      </c>
      <c r="D3608" s="5">
        <v>12</v>
      </c>
      <c r="E3608" s="3" t="s">
        <v>912</v>
      </c>
      <c r="F3608" s="5">
        <v>1</v>
      </c>
      <c r="G3608" s="5">
        <v>20</v>
      </c>
      <c r="H3608" s="3" t="s">
        <v>7</v>
      </c>
      <c r="I3608" s="3" t="s">
        <v>7</v>
      </c>
      <c r="J3608" s="5">
        <v>3</v>
      </c>
      <c r="K3608" s="3" t="s">
        <v>9989</v>
      </c>
      <c r="L3608" s="48">
        <v>2.2</v>
      </c>
      <c r="M3608" s="5">
        <v>30</v>
      </c>
      <c r="N3608" s="48">
        <v>1.254</v>
      </c>
      <c r="O3608" s="48">
        <v>36.9047619</v>
      </c>
      <c r="P3608" s="5">
        <v>15</v>
      </c>
      <c r="Q3608" s="3"/>
    </row>
    <row x14ac:dyDescent="0.25" r="3609" customHeight="1" ht="16.5">
      <c r="A3609" s="5">
        <v>3387</v>
      </c>
      <c r="B3609" s="3" t="s">
        <v>1585</v>
      </c>
      <c r="C3609" s="3" t="s">
        <v>1586</v>
      </c>
      <c r="D3609" s="5">
        <v>8</v>
      </c>
      <c r="E3609" s="3" t="s">
        <v>64</v>
      </c>
      <c r="F3609" s="5">
        <v>3</v>
      </c>
      <c r="G3609" s="5">
        <v>5</v>
      </c>
      <c r="H3609" s="3" t="s">
        <v>7</v>
      </c>
      <c r="I3609" s="3" t="s">
        <v>7</v>
      </c>
      <c r="J3609" s="5">
        <v>2</v>
      </c>
      <c r="K3609" s="3" t="s">
        <v>1587</v>
      </c>
      <c r="L3609" s="48">
        <v>2.5</v>
      </c>
      <c r="M3609" s="5">
        <v>26</v>
      </c>
      <c r="N3609" s="48">
        <v>1.541</v>
      </c>
      <c r="O3609" s="48">
        <v>12.7306273</v>
      </c>
      <c r="P3609" s="5">
        <v>18</v>
      </c>
      <c r="Q3609" s="3"/>
    </row>
    <row x14ac:dyDescent="0.25" r="3610" customHeight="1" ht="16.5">
      <c r="A3610" s="5">
        <v>3468</v>
      </c>
      <c r="B3610" s="3" t="s">
        <v>9990</v>
      </c>
      <c r="C3610" s="3" t="s">
        <v>9991</v>
      </c>
      <c r="D3610" s="5">
        <v>15</v>
      </c>
      <c r="E3610" s="3" t="s">
        <v>82</v>
      </c>
      <c r="F3610" s="5">
        <v>140</v>
      </c>
      <c r="G3610" s="5">
        <v>856</v>
      </c>
      <c r="H3610" s="3" t="s">
        <v>6</v>
      </c>
      <c r="I3610" s="3" t="s">
        <v>7</v>
      </c>
      <c r="J3610" s="55"/>
      <c r="K3610" s="3"/>
      <c r="L3610" s="48">
        <v>2.4</v>
      </c>
      <c r="M3610" s="5">
        <v>45</v>
      </c>
      <c r="N3610" s="48">
        <v>1.45</v>
      </c>
      <c r="O3610" s="48">
        <v>19.9275362</v>
      </c>
      <c r="P3610" s="5">
        <v>32</v>
      </c>
      <c r="Q3610" s="3"/>
    </row>
    <row x14ac:dyDescent="0.25" r="3611" customHeight="1" ht="16.5">
      <c r="A3611" s="5">
        <v>3712</v>
      </c>
      <c r="B3611" s="3" t="s">
        <v>1450</v>
      </c>
      <c r="C3611" s="3" t="s">
        <v>1451</v>
      </c>
      <c r="D3611" s="5">
        <v>15</v>
      </c>
      <c r="E3611" s="3" t="s">
        <v>82</v>
      </c>
      <c r="F3611" s="5">
        <v>2</v>
      </c>
      <c r="G3611" s="5">
        <v>1</v>
      </c>
      <c r="H3611" s="3" t="s">
        <v>6</v>
      </c>
      <c r="I3611" s="3" t="s">
        <v>7</v>
      </c>
      <c r="J3611" s="5">
        <v>2</v>
      </c>
      <c r="K3611" s="3" t="s">
        <v>1452</v>
      </c>
      <c r="L3611" s="48">
        <v>1.7</v>
      </c>
      <c r="M3611" s="5">
        <v>44</v>
      </c>
      <c r="N3611" s="48">
        <v>0.724</v>
      </c>
      <c r="O3611" s="48">
        <v>6.1290323</v>
      </c>
      <c r="P3611" s="7"/>
      <c r="Q3611" s="3"/>
    </row>
    <row x14ac:dyDescent="0.25" r="3612" customHeight="1" ht="16.5">
      <c r="A3612" s="5">
        <v>3714</v>
      </c>
      <c r="B3612" s="3" t="s">
        <v>9992</v>
      </c>
      <c r="C3612" s="3" t="s">
        <v>9993</v>
      </c>
      <c r="D3612" s="5">
        <v>15</v>
      </c>
      <c r="E3612" s="3" t="s">
        <v>82</v>
      </c>
      <c r="F3612" s="5">
        <v>2</v>
      </c>
      <c r="G3612" s="5">
        <v>4</v>
      </c>
      <c r="H3612" s="3" t="s">
        <v>7</v>
      </c>
      <c r="I3612" s="3" t="s">
        <v>7</v>
      </c>
      <c r="J3612" s="55"/>
      <c r="K3612" s="3"/>
      <c r="L3612" s="48">
        <v>1.5</v>
      </c>
      <c r="M3612" s="5">
        <v>29</v>
      </c>
      <c r="N3612" s="48">
        <v>0.764</v>
      </c>
      <c r="O3612" s="48">
        <v>10.9375</v>
      </c>
      <c r="P3612" s="5">
        <v>20</v>
      </c>
      <c r="Q3612" s="3"/>
    </row>
    <row x14ac:dyDescent="0.25" r="3613" customHeight="1" ht="16.5">
      <c r="A3613" s="5">
        <v>3726</v>
      </c>
      <c r="B3613" s="3" t="s">
        <v>9994</v>
      </c>
      <c r="C3613" s="3" t="s">
        <v>9995</v>
      </c>
      <c r="D3613" s="5">
        <v>15</v>
      </c>
      <c r="E3613" s="3" t="s">
        <v>82</v>
      </c>
      <c r="F3613" s="5">
        <v>4</v>
      </c>
      <c r="G3613" s="5">
        <v>5</v>
      </c>
      <c r="H3613" s="3" t="s">
        <v>7</v>
      </c>
      <c r="I3613" s="3" t="s">
        <v>7</v>
      </c>
      <c r="J3613" s="55"/>
      <c r="K3613" s="3"/>
      <c r="L3613" s="48">
        <v>1.3</v>
      </c>
      <c r="M3613" s="5">
        <v>25</v>
      </c>
      <c r="N3613" s="13"/>
      <c r="O3613" s="13"/>
      <c r="P3613" s="5">
        <v>17</v>
      </c>
      <c r="Q3613" s="3"/>
    </row>
    <row x14ac:dyDescent="0.25" r="3614" customHeight="1" ht="16.5">
      <c r="A3614" s="5">
        <v>3919</v>
      </c>
      <c r="B3614" s="3" t="s">
        <v>9996</v>
      </c>
      <c r="C3614" s="3" t="s">
        <v>9997</v>
      </c>
      <c r="D3614" s="5">
        <v>22</v>
      </c>
      <c r="E3614" s="3" t="s">
        <v>75</v>
      </c>
      <c r="F3614" s="5">
        <v>13</v>
      </c>
      <c r="G3614" s="5">
        <v>127</v>
      </c>
      <c r="H3614" s="3" t="s">
        <v>7</v>
      </c>
      <c r="I3614" s="3" t="s">
        <v>7</v>
      </c>
      <c r="J3614" s="55"/>
      <c r="K3614" s="3"/>
      <c r="L3614" s="13"/>
      <c r="M3614" s="7"/>
      <c r="N3614" s="13"/>
      <c r="O3614" s="13"/>
      <c r="P3614" s="5">
        <v>8</v>
      </c>
      <c r="Q3614" s="3"/>
    </row>
    <row x14ac:dyDescent="0.25" r="3615" customHeight="1" ht="16.5">
      <c r="A3615" s="5">
        <v>3947</v>
      </c>
      <c r="B3615" s="3" t="s">
        <v>9998</v>
      </c>
      <c r="C3615" s="3" t="s">
        <v>9999</v>
      </c>
      <c r="D3615" s="5">
        <v>24</v>
      </c>
      <c r="E3615" s="3" t="s">
        <v>281</v>
      </c>
      <c r="F3615" s="5">
        <v>3</v>
      </c>
      <c r="G3615" s="5">
        <v>133</v>
      </c>
      <c r="H3615" s="3" t="s">
        <v>8</v>
      </c>
      <c r="I3615" s="3" t="s">
        <v>7</v>
      </c>
      <c r="J3615" s="55"/>
      <c r="K3615" s="3"/>
      <c r="L3615" s="48">
        <v>0.3</v>
      </c>
      <c r="M3615" s="5">
        <v>19</v>
      </c>
      <c r="N3615" s="13"/>
      <c r="O3615" s="13"/>
      <c r="P3615" s="7"/>
      <c r="Q3615" s="3"/>
    </row>
    <row x14ac:dyDescent="0.25" r="3616" customHeight="1" ht="16.5">
      <c r="A3616" s="5">
        <v>3954</v>
      </c>
      <c r="B3616" s="3" t="s">
        <v>10000</v>
      </c>
      <c r="C3616" s="3" t="s">
        <v>10001</v>
      </c>
      <c r="D3616" s="5">
        <v>42</v>
      </c>
      <c r="E3616" s="3" t="s">
        <v>982</v>
      </c>
      <c r="F3616" s="5">
        <v>1</v>
      </c>
      <c r="G3616" s="5">
        <v>510</v>
      </c>
      <c r="H3616" s="3" t="s">
        <v>7</v>
      </c>
      <c r="I3616" s="3" t="s">
        <v>7</v>
      </c>
      <c r="J3616" s="55"/>
      <c r="K3616" s="3"/>
      <c r="L3616" s="48">
        <v>0.9</v>
      </c>
      <c r="M3616" s="5">
        <v>31</v>
      </c>
      <c r="N3616" s="48">
        <v>0.614</v>
      </c>
      <c r="O3616" s="48">
        <v>20.8333333</v>
      </c>
      <c r="P3616" s="5">
        <v>16</v>
      </c>
      <c r="Q3616" s="3"/>
    </row>
    <row x14ac:dyDescent="0.25" r="3617" customHeight="1" ht="16.5">
      <c r="A3617" s="5">
        <v>4044</v>
      </c>
      <c r="B3617" s="3" t="s">
        <v>10002</v>
      </c>
      <c r="C3617" s="3" t="s">
        <v>10003</v>
      </c>
      <c r="D3617" s="5">
        <v>45</v>
      </c>
      <c r="E3617" s="3" t="s">
        <v>324</v>
      </c>
      <c r="F3617" s="5">
        <v>1</v>
      </c>
      <c r="G3617" s="5">
        <v>1</v>
      </c>
      <c r="H3617" s="3" t="s">
        <v>7</v>
      </c>
      <c r="I3617" s="3" t="s">
        <v>7</v>
      </c>
      <c r="J3617" s="5">
        <v>2</v>
      </c>
      <c r="K3617" s="3" t="s">
        <v>10004</v>
      </c>
      <c r="L3617" s="13"/>
      <c r="M3617" s="7"/>
      <c r="N3617" s="13"/>
      <c r="O3617" s="13"/>
      <c r="P3617" s="5">
        <v>3</v>
      </c>
      <c r="Q3617" s="3"/>
    </row>
    <row x14ac:dyDescent="0.25" r="3618" customHeight="1" ht="16.5">
      <c r="A3618" s="5">
        <v>4110</v>
      </c>
      <c r="B3618" s="3" t="s">
        <v>10005</v>
      </c>
      <c r="C3618" s="3" t="s">
        <v>10006</v>
      </c>
      <c r="D3618" s="5">
        <v>16</v>
      </c>
      <c r="E3618" s="3" t="s">
        <v>55</v>
      </c>
      <c r="F3618" s="5">
        <v>42</v>
      </c>
      <c r="G3618" s="5">
        <v>42</v>
      </c>
      <c r="H3618" s="3" t="s">
        <v>7</v>
      </c>
      <c r="I3618" s="3" t="s">
        <v>7</v>
      </c>
      <c r="J3618" s="5">
        <v>2</v>
      </c>
      <c r="K3618" s="3" t="s">
        <v>10007</v>
      </c>
      <c r="L3618" s="48">
        <v>1.1</v>
      </c>
      <c r="M3618" s="5">
        <v>31</v>
      </c>
      <c r="N3618" s="48">
        <v>0.586</v>
      </c>
      <c r="O3618" s="48">
        <v>4.1935484</v>
      </c>
      <c r="P3618" s="5">
        <v>14</v>
      </c>
      <c r="Q3618" s="3"/>
    </row>
    <row x14ac:dyDescent="0.25" r="3619" customHeight="1" ht="16.5">
      <c r="A3619" s="5">
        <v>4174</v>
      </c>
      <c r="B3619" s="3" t="s">
        <v>10008</v>
      </c>
      <c r="C3619" s="3" t="s">
        <v>10009</v>
      </c>
      <c r="D3619" s="5">
        <v>5</v>
      </c>
      <c r="E3619" s="3" t="s">
        <v>192</v>
      </c>
      <c r="F3619" s="5">
        <v>1</v>
      </c>
      <c r="G3619" s="5">
        <v>451</v>
      </c>
      <c r="H3619" s="3" t="s">
        <v>8</v>
      </c>
      <c r="I3619" s="3" t="s">
        <v>7</v>
      </c>
      <c r="J3619" s="5">
        <v>2</v>
      </c>
      <c r="K3619" s="3" t="s">
        <v>10010</v>
      </c>
      <c r="L3619" s="48">
        <v>0.3</v>
      </c>
      <c r="M3619" s="5">
        <v>17</v>
      </c>
      <c r="N3619" s="13"/>
      <c r="O3619" s="13"/>
      <c r="P3619" s="5">
        <v>7</v>
      </c>
      <c r="Q3619" s="3"/>
    </row>
    <row x14ac:dyDescent="0.25" r="3620" customHeight="1" ht="16.5">
      <c r="A3620" s="5">
        <v>4267</v>
      </c>
      <c r="B3620" s="3" t="s">
        <v>10011</v>
      </c>
      <c r="C3620" s="3" t="s">
        <v>10012</v>
      </c>
      <c r="D3620" s="5">
        <v>20</v>
      </c>
      <c r="E3620" s="3" t="s">
        <v>265</v>
      </c>
      <c r="F3620" s="5">
        <v>7</v>
      </c>
      <c r="G3620" s="5">
        <v>259</v>
      </c>
      <c r="H3620" s="3" t="s">
        <v>9</v>
      </c>
      <c r="I3620" s="3" t="s">
        <v>7</v>
      </c>
      <c r="J3620" s="55"/>
      <c r="K3620" s="3"/>
      <c r="L3620" s="48">
        <v>0.1</v>
      </c>
      <c r="M3620" s="5">
        <v>8</v>
      </c>
      <c r="N3620" s="13"/>
      <c r="O3620" s="13"/>
      <c r="P3620" s="5">
        <v>13</v>
      </c>
      <c r="Q3620" s="3"/>
    </row>
    <row x14ac:dyDescent="0.25" r="3621" customHeight="1" ht="16.5">
      <c r="A3621" s="5">
        <v>4315</v>
      </c>
      <c r="B3621" s="3" t="s">
        <v>10013</v>
      </c>
      <c r="C3621" s="3" t="s">
        <v>10014</v>
      </c>
      <c r="D3621" s="5">
        <v>21</v>
      </c>
      <c r="E3621" s="3" t="s">
        <v>60</v>
      </c>
      <c r="F3621" s="5">
        <v>11</v>
      </c>
      <c r="G3621" s="5">
        <v>145</v>
      </c>
      <c r="H3621" s="3" t="s">
        <v>6</v>
      </c>
      <c r="I3621" s="3" t="s">
        <v>7</v>
      </c>
      <c r="J3621" s="5">
        <v>2</v>
      </c>
      <c r="K3621" s="3" t="s">
        <v>10015</v>
      </c>
      <c r="L3621" s="13"/>
      <c r="M3621" s="7"/>
      <c r="N3621" s="13"/>
      <c r="O3621" s="13"/>
      <c r="P3621" s="5">
        <v>8</v>
      </c>
      <c r="Q3621" s="3"/>
    </row>
    <row x14ac:dyDescent="0.25" r="3622" customHeight="1" ht="16.5">
      <c r="A3622" s="5">
        <v>4408</v>
      </c>
      <c r="B3622" s="3" t="s">
        <v>10016</v>
      </c>
      <c r="C3622" s="3" t="s">
        <v>10017</v>
      </c>
      <c r="D3622" s="5">
        <v>21</v>
      </c>
      <c r="E3622" s="3" t="s">
        <v>60</v>
      </c>
      <c r="F3622" s="5">
        <v>7</v>
      </c>
      <c r="G3622" s="5">
        <v>244</v>
      </c>
      <c r="H3622" s="3" t="s">
        <v>6</v>
      </c>
      <c r="I3622" s="3" t="s">
        <v>7</v>
      </c>
      <c r="J3622" s="55"/>
      <c r="K3622" s="3"/>
      <c r="L3622" s="13"/>
      <c r="M3622" s="7"/>
      <c r="N3622" s="13"/>
      <c r="O3622" s="13"/>
      <c r="P3622" s="5">
        <v>11</v>
      </c>
      <c r="Q3622" s="3"/>
    </row>
    <row x14ac:dyDescent="0.25" r="3623" customHeight="1" ht="16.5">
      <c r="A3623" s="5">
        <v>4461</v>
      </c>
      <c r="B3623" s="3" t="s">
        <v>10018</v>
      </c>
      <c r="C3623" s="3" t="s">
        <v>10019</v>
      </c>
      <c r="D3623" s="5">
        <v>21</v>
      </c>
      <c r="E3623" s="3" t="s">
        <v>60</v>
      </c>
      <c r="F3623" s="5">
        <v>1</v>
      </c>
      <c r="G3623" s="5">
        <v>85</v>
      </c>
      <c r="H3623" s="3" t="s">
        <v>6</v>
      </c>
      <c r="I3623" s="3" t="s">
        <v>7</v>
      </c>
      <c r="J3623" s="55"/>
      <c r="K3623" s="3"/>
      <c r="L3623" s="13"/>
      <c r="M3623" s="7"/>
      <c r="N3623" s="13"/>
      <c r="O3623" s="13"/>
      <c r="P3623" s="5">
        <v>11</v>
      </c>
      <c r="Q3623" s="3"/>
    </row>
    <row x14ac:dyDescent="0.25" r="3624" customHeight="1" ht="16.5">
      <c r="A3624" s="5">
        <v>4613</v>
      </c>
      <c r="B3624" s="3" t="s">
        <v>726</v>
      </c>
      <c r="C3624" s="3" t="s">
        <v>727</v>
      </c>
      <c r="D3624" s="5">
        <v>22</v>
      </c>
      <c r="E3624" s="3" t="s">
        <v>75</v>
      </c>
      <c r="F3624" s="5">
        <v>48</v>
      </c>
      <c r="G3624" s="5">
        <v>33</v>
      </c>
      <c r="H3624" s="3" t="s">
        <v>7</v>
      </c>
      <c r="I3624" s="3" t="s">
        <v>7</v>
      </c>
      <c r="J3624" s="5">
        <v>2</v>
      </c>
      <c r="K3624" s="3" t="s">
        <v>728</v>
      </c>
      <c r="L3624" s="13"/>
      <c r="M3624" s="7"/>
      <c r="N3624" s="13"/>
      <c r="O3624" s="13"/>
      <c r="P3624" s="5">
        <v>9</v>
      </c>
      <c r="Q3624" s="3"/>
    </row>
    <row x14ac:dyDescent="0.25" r="3625" customHeight="1" ht="16.5">
      <c r="A3625" s="5">
        <v>4698</v>
      </c>
      <c r="B3625" s="3" t="s">
        <v>659</v>
      </c>
      <c r="C3625" s="3" t="s">
        <v>660</v>
      </c>
      <c r="D3625" s="5">
        <v>22</v>
      </c>
      <c r="E3625" s="3" t="s">
        <v>75</v>
      </c>
      <c r="F3625" s="5">
        <v>60</v>
      </c>
      <c r="G3625" s="5">
        <v>51</v>
      </c>
      <c r="H3625" s="3" t="s">
        <v>6</v>
      </c>
      <c r="I3625" s="3" t="s">
        <v>7</v>
      </c>
      <c r="J3625" s="5">
        <v>3</v>
      </c>
      <c r="K3625" s="3" t="s">
        <v>661</v>
      </c>
      <c r="L3625" s="48">
        <v>1.8</v>
      </c>
      <c r="M3625" s="5">
        <v>42</v>
      </c>
      <c r="N3625" s="13"/>
      <c r="O3625" s="13"/>
      <c r="P3625" s="5">
        <v>14</v>
      </c>
      <c r="Q3625" s="3"/>
    </row>
    <row x14ac:dyDescent="0.25" r="3626" customHeight="1" ht="16.5">
      <c r="A3626" s="5">
        <v>4988</v>
      </c>
      <c r="B3626" s="3" t="s">
        <v>10020</v>
      </c>
      <c r="C3626" s="3" t="s">
        <v>10021</v>
      </c>
      <c r="D3626" s="5">
        <v>16</v>
      </c>
      <c r="E3626" s="3" t="s">
        <v>55</v>
      </c>
      <c r="F3626" s="5">
        <v>1</v>
      </c>
      <c r="G3626" s="5">
        <v>1</v>
      </c>
      <c r="H3626" s="3" t="s">
        <v>7</v>
      </c>
      <c r="I3626" s="3" t="s">
        <v>7</v>
      </c>
      <c r="J3626" s="5">
        <v>3</v>
      </c>
      <c r="K3626" s="3" t="s">
        <v>10022</v>
      </c>
      <c r="L3626" s="5">
        <v>1</v>
      </c>
      <c r="M3626" s="5">
        <v>27</v>
      </c>
      <c r="N3626" s="48">
        <v>0.597</v>
      </c>
      <c r="O3626" s="48">
        <v>15.2173913</v>
      </c>
      <c r="P3626" s="5">
        <v>18</v>
      </c>
      <c r="Q3626" s="3"/>
    </row>
    <row x14ac:dyDescent="0.25" r="3627" customHeight="1" ht="16.5">
      <c r="A3627" s="5">
        <v>5012</v>
      </c>
      <c r="B3627" s="3" t="s">
        <v>10023</v>
      </c>
      <c r="C3627" s="3" t="s">
        <v>10024</v>
      </c>
      <c r="D3627" s="5">
        <v>22</v>
      </c>
      <c r="E3627" s="3" t="s">
        <v>75</v>
      </c>
      <c r="F3627" s="5">
        <v>1</v>
      </c>
      <c r="G3627" s="5">
        <v>4</v>
      </c>
      <c r="H3627" s="3" t="s">
        <v>6</v>
      </c>
      <c r="I3627" s="3" t="s">
        <v>7</v>
      </c>
      <c r="J3627" s="5">
        <v>2</v>
      </c>
      <c r="K3627" s="3" t="s">
        <v>10025</v>
      </c>
      <c r="L3627" s="48">
        <v>1.8</v>
      </c>
      <c r="M3627" s="5">
        <v>74</v>
      </c>
      <c r="N3627" s="5">
        <v>1</v>
      </c>
      <c r="O3627" s="48">
        <v>26.364</v>
      </c>
      <c r="P3627" s="5">
        <v>15</v>
      </c>
      <c r="Q3627" s="3"/>
    </row>
    <row x14ac:dyDescent="0.25" r="3628" customHeight="1" ht="16.5">
      <c r="A3628" s="5">
        <v>5221</v>
      </c>
      <c r="B3628" s="3" t="s">
        <v>10026</v>
      </c>
      <c r="C3628" s="3" t="s">
        <v>10027</v>
      </c>
      <c r="D3628" s="5">
        <v>16</v>
      </c>
      <c r="E3628" s="3" t="s">
        <v>55</v>
      </c>
      <c r="F3628" s="5">
        <v>1</v>
      </c>
      <c r="G3628" s="5">
        <v>1</v>
      </c>
      <c r="H3628" s="3" t="s">
        <v>7</v>
      </c>
      <c r="I3628" s="3" t="s">
        <v>7</v>
      </c>
      <c r="J3628" s="55"/>
      <c r="K3628" s="3"/>
      <c r="L3628" s="48">
        <v>0.7</v>
      </c>
      <c r="M3628" s="5">
        <v>31</v>
      </c>
      <c r="N3628" s="13"/>
      <c r="O3628" s="13"/>
      <c r="P3628" s="5">
        <v>6</v>
      </c>
      <c r="Q3628" s="3"/>
    </row>
    <row x14ac:dyDescent="0.25" r="3629" customHeight="1" ht="16.5">
      <c r="A3629" s="5">
        <v>5234</v>
      </c>
      <c r="B3629" s="3" t="s">
        <v>10028</v>
      </c>
      <c r="C3629" s="3" t="s">
        <v>10029</v>
      </c>
      <c r="D3629" s="5">
        <v>50</v>
      </c>
      <c r="E3629" s="3" t="s">
        <v>758</v>
      </c>
      <c r="F3629" s="5">
        <v>1</v>
      </c>
      <c r="G3629" s="5">
        <v>1</v>
      </c>
      <c r="H3629" s="3" t="s">
        <v>7</v>
      </c>
      <c r="I3629" s="3" t="s">
        <v>7</v>
      </c>
      <c r="J3629" s="5">
        <v>2</v>
      </c>
      <c r="K3629" s="3" t="s">
        <v>9009</v>
      </c>
      <c r="L3629" s="48">
        <v>2.5</v>
      </c>
      <c r="M3629" s="5">
        <v>27</v>
      </c>
      <c r="N3629" s="48">
        <v>1.737</v>
      </c>
      <c r="O3629" s="48">
        <v>14.6153846</v>
      </c>
      <c r="P3629" s="5">
        <v>17</v>
      </c>
      <c r="Q3629" s="3"/>
    </row>
    <row x14ac:dyDescent="0.25" r="3630" customHeight="1" ht="16.5">
      <c r="A3630" s="5">
        <v>5308</v>
      </c>
      <c r="B3630" s="3" t="s">
        <v>10030</v>
      </c>
      <c r="C3630" s="3" t="s">
        <v>10031</v>
      </c>
      <c r="D3630" s="5">
        <v>16</v>
      </c>
      <c r="E3630" s="3" t="s">
        <v>55</v>
      </c>
      <c r="F3630" s="5">
        <v>16</v>
      </c>
      <c r="G3630" s="5">
        <v>16</v>
      </c>
      <c r="H3630" s="3" t="s">
        <v>7</v>
      </c>
      <c r="I3630" s="3" t="s">
        <v>7</v>
      </c>
      <c r="J3630" s="5">
        <v>2</v>
      </c>
      <c r="K3630" s="3" t="s">
        <v>10032</v>
      </c>
      <c r="L3630" s="48">
        <v>1.2</v>
      </c>
      <c r="M3630" s="5">
        <v>35</v>
      </c>
      <c r="N3630" s="48">
        <v>0.807</v>
      </c>
      <c r="O3630" s="48">
        <v>5.4878049</v>
      </c>
      <c r="P3630" s="5">
        <v>20</v>
      </c>
      <c r="Q3630" s="3"/>
    </row>
    <row x14ac:dyDescent="0.25" r="3631" customHeight="1" ht="16.5">
      <c r="A3631" s="5">
        <v>5323</v>
      </c>
      <c r="B3631" s="3" t="s">
        <v>10033</v>
      </c>
      <c r="C3631" s="3" t="s">
        <v>10034</v>
      </c>
      <c r="D3631" s="5">
        <v>12</v>
      </c>
      <c r="E3631" s="3" t="s">
        <v>912</v>
      </c>
      <c r="F3631" s="5">
        <v>4</v>
      </c>
      <c r="G3631" s="5">
        <v>16</v>
      </c>
      <c r="H3631" s="3" t="s">
        <v>7</v>
      </c>
      <c r="I3631" s="3" t="s">
        <v>7</v>
      </c>
      <c r="J3631" s="5">
        <v>3</v>
      </c>
      <c r="K3631" s="3" t="s">
        <v>10035</v>
      </c>
      <c r="L3631" s="48">
        <v>1.6</v>
      </c>
      <c r="M3631" s="5">
        <v>35</v>
      </c>
      <c r="N3631" s="48">
        <v>0.773</v>
      </c>
      <c r="O3631" s="48">
        <v>22.0588235</v>
      </c>
      <c r="P3631" s="5">
        <v>22</v>
      </c>
      <c r="Q3631" s="3"/>
    </row>
    <row x14ac:dyDescent="0.25" r="3632" customHeight="1" ht="16.5">
      <c r="A3632" s="5">
        <v>5363</v>
      </c>
      <c r="B3632" s="3" t="s">
        <v>10036</v>
      </c>
      <c r="C3632" s="3" t="s">
        <v>10037</v>
      </c>
      <c r="D3632" s="5">
        <v>22</v>
      </c>
      <c r="E3632" s="3" t="s">
        <v>75</v>
      </c>
      <c r="F3632" s="5">
        <v>1</v>
      </c>
      <c r="G3632" s="5">
        <v>2</v>
      </c>
      <c r="H3632" s="3" t="s">
        <v>6</v>
      </c>
      <c r="I3632" s="3" t="s">
        <v>7</v>
      </c>
      <c r="J3632" s="55"/>
      <c r="K3632" s="3"/>
      <c r="L3632" s="48">
        <v>5.4</v>
      </c>
      <c r="M3632" s="5">
        <v>80</v>
      </c>
      <c r="N3632" s="48">
        <v>2.966</v>
      </c>
      <c r="O3632" s="48">
        <v>58.3333333</v>
      </c>
      <c r="P3632" s="5">
        <v>15</v>
      </c>
      <c r="Q3632" s="3"/>
    </row>
    <row x14ac:dyDescent="0.25" r="3633" customHeight="1" ht="16.5">
      <c r="A3633" s="5">
        <v>5732</v>
      </c>
      <c r="B3633" s="3" t="s">
        <v>1571</v>
      </c>
      <c r="C3633" s="3" t="s">
        <v>1572</v>
      </c>
      <c r="D3633" s="5">
        <v>9</v>
      </c>
      <c r="E3633" s="3" t="s">
        <v>120</v>
      </c>
      <c r="F3633" s="5">
        <v>15</v>
      </c>
      <c r="G3633" s="5">
        <v>24</v>
      </c>
      <c r="H3633" s="3" t="s">
        <v>7</v>
      </c>
      <c r="I3633" s="3" t="s">
        <v>7</v>
      </c>
      <c r="J3633" s="5">
        <v>3</v>
      </c>
      <c r="K3633" s="3" t="s">
        <v>1573</v>
      </c>
      <c r="L3633" s="48">
        <v>3.4</v>
      </c>
      <c r="M3633" s="5">
        <v>37</v>
      </c>
      <c r="N3633" s="48">
        <v>1.786</v>
      </c>
      <c r="O3633" s="48">
        <v>25.3246753</v>
      </c>
      <c r="P3633" s="5">
        <v>28</v>
      </c>
      <c r="Q3633" s="3"/>
    </row>
    <row x14ac:dyDescent="0.25" r="3634" customHeight="1" ht="16.5">
      <c r="A3634" s="5">
        <v>5791</v>
      </c>
      <c r="B3634" s="3" t="s">
        <v>10038</v>
      </c>
      <c r="C3634" s="3" t="s">
        <v>10039</v>
      </c>
      <c r="D3634" s="5">
        <v>15</v>
      </c>
      <c r="E3634" s="3" t="s">
        <v>82</v>
      </c>
      <c r="F3634" s="5">
        <v>1</v>
      </c>
      <c r="G3634" s="5">
        <v>10</v>
      </c>
      <c r="H3634" s="3" t="s">
        <v>7</v>
      </c>
      <c r="I3634" s="3" t="s">
        <v>7</v>
      </c>
      <c r="J3634" s="55"/>
      <c r="K3634" s="3"/>
      <c r="L3634" s="48">
        <v>1.1</v>
      </c>
      <c r="M3634" s="5">
        <v>34</v>
      </c>
      <c r="N3634" s="13"/>
      <c r="O3634" s="13"/>
      <c r="P3634" s="5">
        <v>18</v>
      </c>
      <c r="Q3634" s="3"/>
    </row>
    <row x14ac:dyDescent="0.25" r="3635" customHeight="1" ht="16.5">
      <c r="A3635" s="5">
        <v>6174</v>
      </c>
      <c r="B3635" s="3" t="s">
        <v>10040</v>
      </c>
      <c r="C3635" s="3" t="s">
        <v>10041</v>
      </c>
      <c r="D3635" s="5">
        <v>15</v>
      </c>
      <c r="E3635" s="3" t="s">
        <v>82</v>
      </c>
      <c r="F3635" s="5">
        <v>9</v>
      </c>
      <c r="G3635" s="5">
        <v>18</v>
      </c>
      <c r="H3635" s="3" t="s">
        <v>6</v>
      </c>
      <c r="I3635" s="3" t="s">
        <v>7</v>
      </c>
      <c r="J3635" s="55"/>
      <c r="K3635" s="3"/>
      <c r="L3635" s="48">
        <v>1.8</v>
      </c>
      <c r="M3635" s="5">
        <v>41</v>
      </c>
      <c r="N3635" s="48">
        <v>1.102</v>
      </c>
      <c r="O3635" s="48">
        <v>15.4411765</v>
      </c>
      <c r="P3635" s="5">
        <v>22</v>
      </c>
      <c r="Q3635" s="3"/>
    </row>
    <row x14ac:dyDescent="0.25" r="3636" customHeight="1" ht="16.5">
      <c r="A3636" s="5">
        <v>6381</v>
      </c>
      <c r="B3636" s="3" t="s">
        <v>10042</v>
      </c>
      <c r="C3636" s="3" t="s">
        <v>10043</v>
      </c>
      <c r="D3636" s="5">
        <v>50</v>
      </c>
      <c r="E3636" s="3" t="s">
        <v>758</v>
      </c>
      <c r="F3636" s="5">
        <v>16</v>
      </c>
      <c r="G3636" s="5">
        <v>46</v>
      </c>
      <c r="H3636" s="3" t="s">
        <v>8</v>
      </c>
      <c r="I3636" s="3" t="s">
        <v>7</v>
      </c>
      <c r="J3636" s="5">
        <v>2</v>
      </c>
      <c r="K3636" s="3" t="s">
        <v>10044</v>
      </c>
      <c r="L3636" s="48">
        <v>0.5</v>
      </c>
      <c r="M3636" s="5">
        <v>14</v>
      </c>
      <c r="N3636" s="13"/>
      <c r="O3636" s="13"/>
      <c r="P3636" s="5">
        <v>11</v>
      </c>
      <c r="Q3636" s="3"/>
    </row>
    <row x14ac:dyDescent="0.25" r="3637" customHeight="1" ht="16.5">
      <c r="A3637" s="5">
        <v>6383</v>
      </c>
      <c r="B3637" s="3" t="s">
        <v>10045</v>
      </c>
      <c r="C3637" s="3" t="s">
        <v>10046</v>
      </c>
      <c r="D3637" s="5">
        <v>15</v>
      </c>
      <c r="E3637" s="3" t="s">
        <v>82</v>
      </c>
      <c r="F3637" s="5">
        <v>1</v>
      </c>
      <c r="G3637" s="5">
        <v>2</v>
      </c>
      <c r="H3637" s="3" t="s">
        <v>7</v>
      </c>
      <c r="I3637" s="3" t="s">
        <v>7</v>
      </c>
      <c r="J3637" s="55"/>
      <c r="K3637" s="3"/>
      <c r="L3637" s="48">
        <v>1.5</v>
      </c>
      <c r="M3637" s="5">
        <v>26</v>
      </c>
      <c r="N3637" s="48">
        <v>1.544</v>
      </c>
      <c r="O3637" s="48">
        <v>24.1176471</v>
      </c>
      <c r="P3637" s="5">
        <v>22</v>
      </c>
      <c r="Q3637" s="3"/>
    </row>
    <row x14ac:dyDescent="0.25" r="3638" customHeight="1" ht="16.5">
      <c r="A3638" s="5">
        <v>6396</v>
      </c>
      <c r="B3638" s="3" t="s">
        <v>10047</v>
      </c>
      <c r="C3638" s="3" t="s">
        <v>10048</v>
      </c>
      <c r="D3638" s="5">
        <v>50</v>
      </c>
      <c r="E3638" s="3" t="s">
        <v>758</v>
      </c>
      <c r="F3638" s="5">
        <v>28</v>
      </c>
      <c r="G3638" s="5">
        <v>96</v>
      </c>
      <c r="H3638" s="3" t="s">
        <v>7</v>
      </c>
      <c r="I3638" s="3" t="s">
        <v>7</v>
      </c>
      <c r="J3638" s="5">
        <v>2</v>
      </c>
      <c r="K3638" s="3" t="s">
        <v>10049</v>
      </c>
      <c r="L3638" s="48">
        <v>1.1</v>
      </c>
      <c r="M3638" s="5">
        <v>26</v>
      </c>
      <c r="N3638" s="48">
        <v>0.888</v>
      </c>
      <c r="O3638" s="48">
        <v>14.0449438</v>
      </c>
      <c r="P3638" s="5">
        <v>40</v>
      </c>
      <c r="Q3638" s="3"/>
    </row>
    <row x14ac:dyDescent="0.25" r="3639" customHeight="1" ht="16.5">
      <c r="A3639" s="5">
        <v>6415</v>
      </c>
      <c r="B3639" s="3" t="s">
        <v>10050</v>
      </c>
      <c r="C3639" s="3" t="s">
        <v>10051</v>
      </c>
      <c r="D3639" s="5">
        <v>16</v>
      </c>
      <c r="E3639" s="3" t="s">
        <v>55</v>
      </c>
      <c r="F3639" s="5">
        <v>1</v>
      </c>
      <c r="G3639" s="5">
        <v>1</v>
      </c>
      <c r="H3639" s="3" t="s">
        <v>7</v>
      </c>
      <c r="I3639" s="3" t="s">
        <v>7</v>
      </c>
      <c r="J3639" s="55"/>
      <c r="K3639" s="3"/>
      <c r="L3639" s="48">
        <v>1.7</v>
      </c>
      <c r="M3639" s="5">
        <v>31</v>
      </c>
      <c r="N3639" s="48">
        <v>1.654</v>
      </c>
      <c r="O3639" s="48">
        <v>17.4074074</v>
      </c>
      <c r="P3639" s="5">
        <v>23</v>
      </c>
      <c r="Q3639" s="3"/>
    </row>
    <row x14ac:dyDescent="0.25" r="3640" customHeight="1" ht="16.5">
      <c r="A3640" s="5">
        <v>6739</v>
      </c>
      <c r="B3640" s="3" t="s">
        <v>10052</v>
      </c>
      <c r="C3640" s="3" t="s">
        <v>10053</v>
      </c>
      <c r="D3640" s="5">
        <v>9</v>
      </c>
      <c r="E3640" s="3" t="s">
        <v>120</v>
      </c>
      <c r="F3640" s="5">
        <v>1</v>
      </c>
      <c r="G3640" s="5">
        <v>1</v>
      </c>
      <c r="H3640" s="3" t="s">
        <v>7</v>
      </c>
      <c r="I3640" s="3" t="s">
        <v>7</v>
      </c>
      <c r="J3640" s="55"/>
      <c r="K3640" s="3"/>
      <c r="L3640" s="48">
        <v>1.5</v>
      </c>
      <c r="M3640" s="5">
        <v>29</v>
      </c>
      <c r="N3640" s="48">
        <v>0.9</v>
      </c>
      <c r="O3640" s="48">
        <v>4.1139241</v>
      </c>
      <c r="P3640" s="5">
        <v>22</v>
      </c>
      <c r="Q3640" s="3"/>
    </row>
    <row x14ac:dyDescent="0.25" r="3641" customHeight="1" ht="16.5">
      <c r="A3641" s="5">
        <v>6798</v>
      </c>
      <c r="B3641" s="3" t="s">
        <v>10054</v>
      </c>
      <c r="C3641" s="3" t="s">
        <v>10055</v>
      </c>
      <c r="D3641" s="5">
        <v>18</v>
      </c>
      <c r="E3641" s="3" t="s">
        <v>196</v>
      </c>
      <c r="F3641" s="5">
        <v>5</v>
      </c>
      <c r="G3641" s="5">
        <v>12</v>
      </c>
      <c r="H3641" s="3" t="s">
        <v>8</v>
      </c>
      <c r="I3641" s="3" t="s">
        <v>7</v>
      </c>
      <c r="J3641" s="55"/>
      <c r="K3641" s="3"/>
      <c r="L3641" s="48">
        <v>0.8</v>
      </c>
      <c r="M3641" s="5">
        <v>21</v>
      </c>
      <c r="N3641" s="13"/>
      <c r="O3641" s="13"/>
      <c r="P3641" s="5">
        <v>10</v>
      </c>
      <c r="Q3641" s="3"/>
    </row>
    <row x14ac:dyDescent="0.25" r="3642" customHeight="1" ht="16.5">
      <c r="A3642" s="5">
        <v>7266</v>
      </c>
      <c r="B3642" s="3" t="s">
        <v>10056</v>
      </c>
      <c r="C3642" s="3" t="s">
        <v>10057</v>
      </c>
      <c r="D3642" s="5">
        <v>18</v>
      </c>
      <c r="E3642" s="3" t="s">
        <v>196</v>
      </c>
      <c r="F3642" s="5">
        <v>13</v>
      </c>
      <c r="G3642" s="5">
        <v>131</v>
      </c>
      <c r="H3642" s="3" t="s">
        <v>7</v>
      </c>
      <c r="I3642" s="3" t="s">
        <v>7</v>
      </c>
      <c r="J3642" s="55"/>
      <c r="K3642" s="3"/>
      <c r="L3642" s="48">
        <v>1.1</v>
      </c>
      <c r="M3642" s="5">
        <v>35</v>
      </c>
      <c r="N3642" s="13"/>
      <c r="O3642" s="13"/>
      <c r="P3642" s="5">
        <v>15</v>
      </c>
      <c r="Q3642" s="3"/>
    </row>
    <row x14ac:dyDescent="0.25" r="3643" customHeight="1" ht="16.5">
      <c r="A3643" s="5">
        <v>7445</v>
      </c>
      <c r="B3643" s="3" t="s">
        <v>1226</v>
      </c>
      <c r="C3643" s="3" t="s">
        <v>1227</v>
      </c>
      <c r="D3643" s="5">
        <v>15</v>
      </c>
      <c r="E3643" s="3" t="s">
        <v>82</v>
      </c>
      <c r="F3643" s="5">
        <v>2</v>
      </c>
      <c r="G3643" s="5">
        <v>5</v>
      </c>
      <c r="H3643" s="3" t="s">
        <v>7</v>
      </c>
      <c r="I3643" s="3" t="s">
        <v>7</v>
      </c>
      <c r="J3643" s="5">
        <v>2</v>
      </c>
      <c r="K3643" s="3" t="s">
        <v>1228</v>
      </c>
      <c r="L3643" s="48">
        <v>1.4</v>
      </c>
      <c r="M3643" s="5">
        <v>25</v>
      </c>
      <c r="N3643" s="48">
        <v>1.287</v>
      </c>
      <c r="O3643" s="48">
        <v>13.4057971</v>
      </c>
      <c r="P3643" s="5">
        <v>26</v>
      </c>
      <c r="Q3643" s="3"/>
    </row>
    <row x14ac:dyDescent="0.25" r="3644" customHeight="1" ht="16.5">
      <c r="A3644" s="5">
        <v>7465</v>
      </c>
      <c r="B3644" s="3" t="s">
        <v>1215</v>
      </c>
      <c r="C3644" s="3" t="s">
        <v>1216</v>
      </c>
      <c r="D3644" s="5">
        <v>9</v>
      </c>
      <c r="E3644" s="3" t="s">
        <v>120</v>
      </c>
      <c r="F3644" s="5">
        <v>3</v>
      </c>
      <c r="G3644" s="5">
        <v>4</v>
      </c>
      <c r="H3644" s="3" t="s">
        <v>7</v>
      </c>
      <c r="I3644" s="3" t="s">
        <v>7</v>
      </c>
      <c r="J3644" s="5">
        <v>3</v>
      </c>
      <c r="K3644" s="3" t="s">
        <v>1217</v>
      </c>
      <c r="L3644" s="48">
        <v>1.9</v>
      </c>
      <c r="M3644" s="5">
        <v>34</v>
      </c>
      <c r="N3644" s="48">
        <v>1.235</v>
      </c>
      <c r="O3644" s="48">
        <v>12.1621622</v>
      </c>
      <c r="P3644" s="5">
        <v>13</v>
      </c>
      <c r="Q3644" s="3"/>
    </row>
    <row x14ac:dyDescent="0.25" r="3645" customHeight="1" ht="16.5">
      <c r="A3645" s="5">
        <v>7485</v>
      </c>
      <c r="B3645" s="3" t="s">
        <v>10058</v>
      </c>
      <c r="C3645" s="3" t="s">
        <v>10059</v>
      </c>
      <c r="D3645" s="5">
        <v>15</v>
      </c>
      <c r="E3645" s="3" t="s">
        <v>82</v>
      </c>
      <c r="F3645" s="5">
        <v>1</v>
      </c>
      <c r="G3645" s="5">
        <v>3</v>
      </c>
      <c r="H3645" s="3" t="s">
        <v>7</v>
      </c>
      <c r="I3645" s="3" t="s">
        <v>7</v>
      </c>
      <c r="J3645" s="5">
        <v>2</v>
      </c>
      <c r="K3645" s="3" t="s">
        <v>10060</v>
      </c>
      <c r="L3645" s="5">
        <v>2</v>
      </c>
      <c r="M3645" s="5">
        <v>30</v>
      </c>
      <c r="N3645" s="48">
        <v>1.707</v>
      </c>
      <c r="O3645" s="48">
        <v>10.0409836</v>
      </c>
      <c r="P3645" s="5">
        <v>18</v>
      </c>
      <c r="Q3645" s="3"/>
    </row>
    <row x14ac:dyDescent="0.25" r="3646" customHeight="1" ht="16.5">
      <c r="A3646" s="5">
        <v>7501</v>
      </c>
      <c r="B3646" s="3" t="s">
        <v>10061</v>
      </c>
      <c r="C3646" s="3" t="s">
        <v>10062</v>
      </c>
      <c r="D3646" s="5">
        <v>22</v>
      </c>
      <c r="E3646" s="3" t="s">
        <v>75</v>
      </c>
      <c r="F3646" s="5">
        <v>2</v>
      </c>
      <c r="G3646" s="5">
        <v>4</v>
      </c>
      <c r="H3646" s="3" t="s">
        <v>6</v>
      </c>
      <c r="I3646" s="3" t="s">
        <v>7</v>
      </c>
      <c r="J3646" s="5">
        <v>3</v>
      </c>
      <c r="K3646" s="3" t="s">
        <v>10063</v>
      </c>
      <c r="L3646" s="48">
        <v>0.6</v>
      </c>
      <c r="M3646" s="5">
        <v>20</v>
      </c>
      <c r="N3646" s="48">
        <v>0.765</v>
      </c>
      <c r="O3646" s="48">
        <v>11.7977528</v>
      </c>
      <c r="P3646" s="5">
        <v>15</v>
      </c>
      <c r="Q3646" s="3"/>
    </row>
    <row x14ac:dyDescent="0.25" r="3647" customHeight="1" ht="16.5">
      <c r="A3647" s="5">
        <v>7508</v>
      </c>
      <c r="B3647" s="3" t="s">
        <v>10064</v>
      </c>
      <c r="C3647" s="3" t="s">
        <v>10065</v>
      </c>
      <c r="D3647" s="5">
        <v>15</v>
      </c>
      <c r="E3647" s="3" t="s">
        <v>82</v>
      </c>
      <c r="F3647" s="5">
        <v>1</v>
      </c>
      <c r="G3647" s="5">
        <v>6</v>
      </c>
      <c r="H3647" s="3" t="s">
        <v>7</v>
      </c>
      <c r="I3647" s="3" t="s">
        <v>7</v>
      </c>
      <c r="J3647" s="55"/>
      <c r="K3647" s="3"/>
      <c r="L3647" s="5">
        <v>2</v>
      </c>
      <c r="M3647" s="5">
        <v>31</v>
      </c>
      <c r="N3647" s="48">
        <v>0.991</v>
      </c>
      <c r="O3647" s="48">
        <v>11.1764706</v>
      </c>
      <c r="P3647" s="5">
        <v>23</v>
      </c>
      <c r="Q3647" s="3"/>
    </row>
    <row x14ac:dyDescent="0.25" r="3648" customHeight="1" ht="16.5">
      <c r="A3648" s="5">
        <v>7701</v>
      </c>
      <c r="B3648" s="3" t="s">
        <v>968</v>
      </c>
      <c r="C3648" s="3" t="s">
        <v>969</v>
      </c>
      <c r="D3648" s="5">
        <v>22</v>
      </c>
      <c r="E3648" s="3" t="s">
        <v>75</v>
      </c>
      <c r="F3648" s="5">
        <v>10</v>
      </c>
      <c r="G3648" s="5">
        <v>13</v>
      </c>
      <c r="H3648" s="3" t="s">
        <v>6</v>
      </c>
      <c r="I3648" s="3" t="s">
        <v>7</v>
      </c>
      <c r="J3648" s="5">
        <v>3</v>
      </c>
      <c r="K3648" s="3" t="s">
        <v>970</v>
      </c>
      <c r="L3648" s="5">
        <v>1</v>
      </c>
      <c r="M3648" s="5">
        <v>28</v>
      </c>
      <c r="N3648" s="48">
        <v>0.663</v>
      </c>
      <c r="O3648" s="48">
        <v>19.5652174</v>
      </c>
      <c r="P3648" s="5">
        <v>14</v>
      </c>
      <c r="Q3648" s="3"/>
    </row>
    <row x14ac:dyDescent="0.25" r="3649" customHeight="1" ht="16.5">
      <c r="A3649" s="5">
        <v>8296</v>
      </c>
      <c r="B3649" s="3" t="s">
        <v>10066</v>
      </c>
      <c r="C3649" s="3" t="s">
        <v>10067</v>
      </c>
      <c r="D3649" s="5">
        <v>18</v>
      </c>
      <c r="E3649" s="3" t="s">
        <v>196</v>
      </c>
      <c r="F3649" s="5">
        <v>8</v>
      </c>
      <c r="G3649" s="5">
        <v>184</v>
      </c>
      <c r="H3649" s="3" t="s">
        <v>7</v>
      </c>
      <c r="I3649" s="3" t="s">
        <v>7</v>
      </c>
      <c r="J3649" s="55"/>
      <c r="K3649" s="3"/>
      <c r="L3649" s="48">
        <v>0.8</v>
      </c>
      <c r="M3649" s="5">
        <v>26</v>
      </c>
      <c r="N3649" s="13"/>
      <c r="O3649" s="13"/>
      <c r="P3649" s="5">
        <v>12</v>
      </c>
      <c r="Q3649" s="3"/>
    </row>
    <row x14ac:dyDescent="0.25" r="3650" customHeight="1" ht="16.5">
      <c r="A3650" s="5">
        <v>8328</v>
      </c>
      <c r="B3650" s="3" t="s">
        <v>163</v>
      </c>
      <c r="C3650" s="3" t="s">
        <v>164</v>
      </c>
      <c r="D3650" s="5">
        <v>15</v>
      </c>
      <c r="E3650" s="3" t="s">
        <v>82</v>
      </c>
      <c r="F3650" s="5">
        <v>123</v>
      </c>
      <c r="G3650" s="5">
        <v>245</v>
      </c>
      <c r="H3650" s="3" t="s">
        <v>6</v>
      </c>
      <c r="I3650" s="3" t="s">
        <v>7</v>
      </c>
      <c r="J3650" s="5">
        <v>2</v>
      </c>
      <c r="K3650" s="3" t="s">
        <v>165</v>
      </c>
      <c r="L3650" s="48">
        <v>1.9</v>
      </c>
      <c r="M3650" s="5">
        <v>45</v>
      </c>
      <c r="N3650" s="48">
        <v>1.121</v>
      </c>
      <c r="O3650" s="48">
        <v>16.9117647</v>
      </c>
      <c r="P3650" s="5">
        <v>35</v>
      </c>
      <c r="Q3650" s="3"/>
    </row>
    <row x14ac:dyDescent="0.25" r="3651" customHeight="1" ht="16.5">
      <c r="A3651" s="5">
        <v>8435</v>
      </c>
      <c r="B3651" s="3" t="s">
        <v>10068</v>
      </c>
      <c r="C3651" s="3" t="s">
        <v>10069</v>
      </c>
      <c r="D3651" s="5">
        <v>15</v>
      </c>
      <c r="E3651" s="3" t="s">
        <v>82</v>
      </c>
      <c r="F3651" s="5">
        <v>2</v>
      </c>
      <c r="G3651" s="5">
        <v>3</v>
      </c>
      <c r="H3651" s="3" t="s">
        <v>7</v>
      </c>
      <c r="I3651" s="3" t="s">
        <v>7</v>
      </c>
      <c r="J3651" s="55"/>
      <c r="K3651" s="3"/>
      <c r="L3651" s="5">
        <v>1</v>
      </c>
      <c r="M3651" s="5">
        <v>25</v>
      </c>
      <c r="N3651" s="13"/>
      <c r="O3651" s="13"/>
      <c r="P3651" s="5">
        <v>12</v>
      </c>
      <c r="Q3651" s="3"/>
    </row>
    <row x14ac:dyDescent="0.25" r="3652" customHeight="1" ht="16.5">
      <c r="A3652" s="5">
        <v>8480</v>
      </c>
      <c r="B3652" s="3" t="s">
        <v>10070</v>
      </c>
      <c r="C3652" s="3" t="s">
        <v>10071</v>
      </c>
      <c r="D3652" s="5">
        <v>16</v>
      </c>
      <c r="E3652" s="3" t="s">
        <v>55</v>
      </c>
      <c r="F3652" s="5">
        <v>3</v>
      </c>
      <c r="G3652" s="5">
        <v>3</v>
      </c>
      <c r="H3652" s="3" t="s">
        <v>7</v>
      </c>
      <c r="I3652" s="3" t="s">
        <v>7</v>
      </c>
      <c r="J3652" s="5">
        <v>2</v>
      </c>
      <c r="K3652" s="3" t="s">
        <v>10072</v>
      </c>
      <c r="L3652" s="48">
        <v>1.1</v>
      </c>
      <c r="M3652" s="5">
        <v>29</v>
      </c>
      <c r="N3652" s="48">
        <v>0.663</v>
      </c>
      <c r="O3652" s="48">
        <v>10.8974359</v>
      </c>
      <c r="P3652" s="5">
        <v>15</v>
      </c>
      <c r="Q3652" s="3"/>
    </row>
    <row x14ac:dyDescent="0.25" r="3653" customHeight="1" ht="16.5">
      <c r="A3653" s="5">
        <v>8531</v>
      </c>
      <c r="B3653" s="3" t="s">
        <v>622</v>
      </c>
      <c r="C3653" s="3" t="s">
        <v>623</v>
      </c>
      <c r="D3653" s="5">
        <v>15</v>
      </c>
      <c r="E3653" s="3" t="s">
        <v>82</v>
      </c>
      <c r="F3653" s="5">
        <v>8</v>
      </c>
      <c r="G3653" s="5">
        <v>7</v>
      </c>
      <c r="H3653" s="3" t="s">
        <v>5</v>
      </c>
      <c r="I3653" s="3" t="s">
        <v>7</v>
      </c>
      <c r="J3653" s="5">
        <v>2</v>
      </c>
      <c r="K3653" s="3" t="s">
        <v>624</v>
      </c>
      <c r="L3653" s="48">
        <v>2.3</v>
      </c>
      <c r="M3653" s="5">
        <v>51</v>
      </c>
      <c r="N3653" s="48">
        <v>1.281</v>
      </c>
      <c r="O3653" s="48">
        <v>14.0243902</v>
      </c>
      <c r="P3653" s="5">
        <v>23</v>
      </c>
      <c r="Q3653" s="3"/>
    </row>
    <row x14ac:dyDescent="0.25" r="3654" customHeight="1" ht="16.5">
      <c r="A3654" s="5">
        <v>8586</v>
      </c>
      <c r="B3654" s="3" t="s">
        <v>596</v>
      </c>
      <c r="C3654" s="3" t="s">
        <v>597</v>
      </c>
      <c r="D3654" s="5">
        <v>9</v>
      </c>
      <c r="E3654" s="3" t="s">
        <v>120</v>
      </c>
      <c r="F3654" s="5">
        <v>4</v>
      </c>
      <c r="G3654" s="5">
        <v>1</v>
      </c>
      <c r="H3654" s="3" t="s">
        <v>7</v>
      </c>
      <c r="I3654" s="3" t="s">
        <v>7</v>
      </c>
      <c r="J3654" s="5">
        <v>1</v>
      </c>
      <c r="K3654" s="3" t="s">
        <v>421</v>
      </c>
      <c r="L3654" s="48">
        <v>2.8</v>
      </c>
      <c r="M3654" s="5">
        <v>35</v>
      </c>
      <c r="N3654" s="48">
        <v>1.566</v>
      </c>
      <c r="O3654" s="48">
        <v>15.9259259</v>
      </c>
      <c r="P3654" s="5">
        <v>21</v>
      </c>
      <c r="Q3654" s="3"/>
    </row>
    <row x14ac:dyDescent="0.25" r="3655" customHeight="1" ht="16.5">
      <c r="A3655" s="5">
        <v>8651</v>
      </c>
      <c r="B3655" s="3" t="s">
        <v>10073</v>
      </c>
      <c r="C3655" s="3" t="s">
        <v>10074</v>
      </c>
      <c r="D3655" s="5">
        <v>16</v>
      </c>
      <c r="E3655" s="3" t="s">
        <v>55</v>
      </c>
      <c r="F3655" s="5">
        <v>10</v>
      </c>
      <c r="G3655" s="5">
        <v>10</v>
      </c>
      <c r="H3655" s="3" t="s">
        <v>7</v>
      </c>
      <c r="I3655" s="3" t="s">
        <v>7</v>
      </c>
      <c r="J3655" s="55"/>
      <c r="K3655" s="3"/>
      <c r="L3655" s="48">
        <v>0.6</v>
      </c>
      <c r="M3655" s="5">
        <v>26</v>
      </c>
      <c r="N3655" s="48">
        <v>0.215</v>
      </c>
      <c r="O3655" s="48">
        <v>3.0487805</v>
      </c>
      <c r="P3655" s="5">
        <v>18</v>
      </c>
      <c r="Q3655" s="3"/>
    </row>
    <row x14ac:dyDescent="0.25" r="3656" customHeight="1" ht="16.5">
      <c r="A3656" s="5">
        <v>8688</v>
      </c>
      <c r="B3656" s="3" t="s">
        <v>10075</v>
      </c>
      <c r="C3656" s="3" t="s">
        <v>10076</v>
      </c>
      <c r="D3656" s="5">
        <v>7</v>
      </c>
      <c r="E3656" s="3" t="s">
        <v>1210</v>
      </c>
      <c r="F3656" s="5">
        <v>1</v>
      </c>
      <c r="G3656" s="5">
        <v>20</v>
      </c>
      <c r="H3656" s="3" t="s">
        <v>7</v>
      </c>
      <c r="I3656" s="3" t="s">
        <v>7</v>
      </c>
      <c r="J3656" s="55"/>
      <c r="K3656" s="3"/>
      <c r="L3656" s="48">
        <v>1.2</v>
      </c>
      <c r="M3656" s="5">
        <v>37</v>
      </c>
      <c r="N3656" s="48">
        <v>0.704</v>
      </c>
      <c r="O3656" s="48">
        <v>23.5119048</v>
      </c>
      <c r="P3656" s="7"/>
      <c r="Q3656" s="3"/>
    </row>
    <row x14ac:dyDescent="0.25" r="3657" customHeight="1" ht="16.5">
      <c r="A3657" s="5">
        <v>8782</v>
      </c>
      <c r="B3657" s="3" t="s">
        <v>10077</v>
      </c>
      <c r="C3657" s="3" t="s">
        <v>10078</v>
      </c>
      <c r="D3657" s="5">
        <v>37</v>
      </c>
      <c r="E3657" s="3" t="s">
        <v>446</v>
      </c>
      <c r="F3657" s="5">
        <v>1</v>
      </c>
      <c r="G3657" s="5">
        <v>42</v>
      </c>
      <c r="H3657" s="3" t="s">
        <v>7</v>
      </c>
      <c r="I3657" s="3" t="s">
        <v>7</v>
      </c>
      <c r="J3657" s="55"/>
      <c r="K3657" s="3"/>
      <c r="L3657" s="13"/>
      <c r="M3657" s="7"/>
      <c r="N3657" s="13"/>
      <c r="O3657" s="13"/>
      <c r="P3657" s="5">
        <v>3</v>
      </c>
      <c r="Q3657" s="3"/>
    </row>
    <row x14ac:dyDescent="0.25" r="3658" customHeight="1" ht="16.5">
      <c r="A3658" s="5">
        <v>8879</v>
      </c>
      <c r="B3658" s="3" t="s">
        <v>10079</v>
      </c>
      <c r="C3658" s="3" t="s">
        <v>10080</v>
      </c>
      <c r="D3658" s="5">
        <v>12</v>
      </c>
      <c r="E3658" s="3" t="s">
        <v>912</v>
      </c>
      <c r="F3658" s="5">
        <v>1</v>
      </c>
      <c r="G3658" s="5">
        <v>14</v>
      </c>
      <c r="H3658" s="3" t="s">
        <v>7</v>
      </c>
      <c r="I3658" s="3" t="s">
        <v>7</v>
      </c>
      <c r="J3658" s="5">
        <v>3</v>
      </c>
      <c r="K3658" s="3" t="s">
        <v>10081</v>
      </c>
      <c r="L3658" s="48">
        <v>1.4</v>
      </c>
      <c r="M3658" s="5">
        <v>36</v>
      </c>
      <c r="N3658" s="13"/>
      <c r="O3658" s="13"/>
      <c r="P3658" s="5">
        <v>17</v>
      </c>
      <c r="Q3658" s="3"/>
    </row>
    <row x14ac:dyDescent="0.25" r="3659" customHeight="1" ht="16.5">
      <c r="A3659" s="5">
        <v>8967</v>
      </c>
      <c r="B3659" s="3" t="s">
        <v>10082</v>
      </c>
      <c r="C3659" s="3" t="s">
        <v>10083</v>
      </c>
      <c r="D3659" s="5">
        <v>50</v>
      </c>
      <c r="E3659" s="3" t="s">
        <v>758</v>
      </c>
      <c r="F3659" s="5">
        <v>6</v>
      </c>
      <c r="G3659" s="5">
        <v>38</v>
      </c>
      <c r="H3659" s="3" t="s">
        <v>8</v>
      </c>
      <c r="I3659" s="3" t="s">
        <v>7</v>
      </c>
      <c r="J3659" s="5">
        <v>3</v>
      </c>
      <c r="K3659" s="3" t="s">
        <v>10084</v>
      </c>
      <c r="L3659" s="48">
        <v>0.5</v>
      </c>
      <c r="M3659" s="5">
        <v>20</v>
      </c>
      <c r="N3659" s="13"/>
      <c r="O3659" s="13"/>
      <c r="P3659" s="5">
        <v>18</v>
      </c>
      <c r="Q3659" s="3"/>
    </row>
    <row x14ac:dyDescent="0.25" r="3660" customHeight="1" ht="16.5">
      <c r="A3660" s="5">
        <v>9072</v>
      </c>
      <c r="B3660" s="3" t="s">
        <v>10085</v>
      </c>
      <c r="C3660" s="3" t="s">
        <v>10086</v>
      </c>
      <c r="D3660" s="5">
        <v>19</v>
      </c>
      <c r="E3660" s="3" t="s">
        <v>116</v>
      </c>
      <c r="F3660" s="5">
        <v>1</v>
      </c>
      <c r="G3660" s="5">
        <v>10</v>
      </c>
      <c r="H3660" s="3" t="s">
        <v>7</v>
      </c>
      <c r="I3660" s="3" t="s">
        <v>7</v>
      </c>
      <c r="J3660" s="5">
        <v>3</v>
      </c>
      <c r="K3660" s="3" t="s">
        <v>10087</v>
      </c>
      <c r="L3660" s="48">
        <v>1.1</v>
      </c>
      <c r="M3660" s="5">
        <v>37</v>
      </c>
      <c r="N3660" s="48">
        <v>0.819</v>
      </c>
      <c r="O3660" s="48">
        <v>8.9285714</v>
      </c>
      <c r="P3660" s="5">
        <v>10</v>
      </c>
      <c r="Q3660" s="3"/>
    </row>
    <row x14ac:dyDescent="0.25" r="3661" customHeight="1" ht="16.5">
      <c r="A3661" s="5">
        <v>9144</v>
      </c>
      <c r="B3661" s="3" t="s">
        <v>10088</v>
      </c>
      <c r="C3661" s="3" t="s">
        <v>10089</v>
      </c>
      <c r="D3661" s="5">
        <v>7</v>
      </c>
      <c r="E3661" s="3" t="s">
        <v>1210</v>
      </c>
      <c r="F3661" s="5">
        <v>1</v>
      </c>
      <c r="G3661" s="5">
        <v>70</v>
      </c>
      <c r="H3661" s="3" t="s">
        <v>7</v>
      </c>
      <c r="I3661" s="3" t="s">
        <v>7</v>
      </c>
      <c r="J3661" s="5">
        <v>2</v>
      </c>
      <c r="K3661" s="3" t="s">
        <v>10090</v>
      </c>
      <c r="L3661" s="48">
        <v>1.3</v>
      </c>
      <c r="M3661" s="5">
        <v>31</v>
      </c>
      <c r="N3661" s="48">
        <v>0.721</v>
      </c>
      <c r="O3661" s="48">
        <v>23.5849057</v>
      </c>
      <c r="P3661" s="5">
        <v>15</v>
      </c>
      <c r="Q3661" s="3"/>
    </row>
    <row x14ac:dyDescent="0.25" r="3662" customHeight="1" ht="16.5">
      <c r="A3662" s="5">
        <v>9186</v>
      </c>
      <c r="B3662" s="3" t="s">
        <v>10091</v>
      </c>
      <c r="C3662" s="3" t="s">
        <v>10092</v>
      </c>
      <c r="D3662" s="5">
        <v>16</v>
      </c>
      <c r="E3662" s="3" t="s">
        <v>55</v>
      </c>
      <c r="F3662" s="5">
        <v>1</v>
      </c>
      <c r="G3662" s="5">
        <v>1</v>
      </c>
      <c r="H3662" s="3" t="s">
        <v>7</v>
      </c>
      <c r="I3662" s="3" t="s">
        <v>7</v>
      </c>
      <c r="J3662" s="55"/>
      <c r="K3662" s="3"/>
      <c r="L3662" s="48">
        <v>1.4</v>
      </c>
      <c r="M3662" s="5">
        <v>36</v>
      </c>
      <c r="N3662" s="48">
        <v>1.103</v>
      </c>
      <c r="O3662" s="48">
        <v>21.1538462</v>
      </c>
      <c r="P3662" s="5">
        <v>14</v>
      </c>
      <c r="Q3662" s="3"/>
    </row>
    <row x14ac:dyDescent="0.25" r="3663" customHeight="1" ht="16.5">
      <c r="A3663" s="5">
        <v>9373</v>
      </c>
      <c r="B3663" s="3" t="s">
        <v>431</v>
      </c>
      <c r="C3663" s="3" t="s">
        <v>432</v>
      </c>
      <c r="D3663" s="5">
        <v>15</v>
      </c>
      <c r="E3663" s="3" t="s">
        <v>82</v>
      </c>
      <c r="F3663" s="5">
        <v>10</v>
      </c>
      <c r="G3663" s="5">
        <v>4</v>
      </c>
      <c r="H3663" s="3" t="s">
        <v>5</v>
      </c>
      <c r="I3663" s="3" t="s">
        <v>7</v>
      </c>
      <c r="J3663" s="5">
        <v>2</v>
      </c>
      <c r="K3663" s="3" t="s">
        <v>433</v>
      </c>
      <c r="L3663" s="5">
        <v>2</v>
      </c>
      <c r="M3663" s="5">
        <v>54</v>
      </c>
      <c r="N3663" s="48">
        <v>1.164</v>
      </c>
      <c r="O3663" s="48">
        <v>20.703125</v>
      </c>
      <c r="P3663" s="5">
        <v>26</v>
      </c>
      <c r="Q3663" s="3"/>
    </row>
    <row x14ac:dyDescent="0.25" r="3664" customHeight="1" ht="16.5">
      <c r="A3664" s="5">
        <v>9491</v>
      </c>
      <c r="B3664" s="3" t="s">
        <v>10093</v>
      </c>
      <c r="C3664" s="3" t="s">
        <v>10094</v>
      </c>
      <c r="D3664" s="5">
        <v>15</v>
      </c>
      <c r="E3664" s="3" t="s">
        <v>82</v>
      </c>
      <c r="F3664" s="5">
        <v>3</v>
      </c>
      <c r="G3664" s="5">
        <v>10</v>
      </c>
      <c r="H3664" s="3" t="s">
        <v>7</v>
      </c>
      <c r="I3664" s="3" t="s">
        <v>7</v>
      </c>
      <c r="J3664" s="55"/>
      <c r="K3664" s="3"/>
      <c r="L3664" s="48">
        <v>1.8</v>
      </c>
      <c r="M3664" s="5">
        <v>34</v>
      </c>
      <c r="N3664" s="48">
        <v>1.393</v>
      </c>
      <c r="O3664" s="48">
        <v>18.4782609</v>
      </c>
      <c r="P3664" s="5">
        <v>29</v>
      </c>
      <c r="Q3664" s="3"/>
    </row>
    <row x14ac:dyDescent="0.25" r="3665" customHeight="1" ht="16.5">
      <c r="A3665" s="5">
        <v>9874</v>
      </c>
      <c r="B3665" s="3" t="s">
        <v>10095</v>
      </c>
      <c r="C3665" s="3" t="s">
        <v>10096</v>
      </c>
      <c r="D3665" s="5">
        <v>16</v>
      </c>
      <c r="E3665" s="3" t="s">
        <v>55</v>
      </c>
      <c r="F3665" s="5">
        <v>2</v>
      </c>
      <c r="G3665" s="5">
        <v>2</v>
      </c>
      <c r="H3665" s="3" t="s">
        <v>7</v>
      </c>
      <c r="I3665" s="3" t="s">
        <v>7</v>
      </c>
      <c r="J3665" s="55"/>
      <c r="K3665" s="3"/>
      <c r="L3665" s="5">
        <v>2</v>
      </c>
      <c r="M3665" s="5">
        <v>37</v>
      </c>
      <c r="N3665" s="48">
        <v>1.726</v>
      </c>
      <c r="O3665" s="48">
        <v>30.4511278</v>
      </c>
      <c r="P3665" s="5">
        <v>17</v>
      </c>
      <c r="Q3665" s="3"/>
    </row>
    <row x14ac:dyDescent="0.25" r="3666" customHeight="1" ht="16.5">
      <c r="A3666" s="5">
        <v>10034</v>
      </c>
      <c r="B3666" s="3" t="s">
        <v>10097</v>
      </c>
      <c r="C3666" s="3" t="s">
        <v>10098</v>
      </c>
      <c r="D3666" s="5">
        <v>20</v>
      </c>
      <c r="E3666" s="3" t="s">
        <v>265</v>
      </c>
      <c r="F3666" s="5">
        <v>1</v>
      </c>
      <c r="G3666" s="5">
        <v>4</v>
      </c>
      <c r="H3666" s="3" t="s">
        <v>7</v>
      </c>
      <c r="I3666" s="3" t="s">
        <v>7</v>
      </c>
      <c r="J3666" s="5">
        <v>2</v>
      </c>
      <c r="K3666" s="3" t="s">
        <v>10099</v>
      </c>
      <c r="L3666" s="13"/>
      <c r="M3666" s="7"/>
      <c r="N3666" s="13"/>
      <c r="O3666" s="13"/>
      <c r="P3666" s="5">
        <v>4</v>
      </c>
      <c r="Q3666" s="3"/>
    </row>
    <row x14ac:dyDescent="0.25" r="3667" customHeight="1" ht="16.5">
      <c r="A3667" s="5">
        <v>10126</v>
      </c>
      <c r="B3667" s="3" t="s">
        <v>356</v>
      </c>
      <c r="C3667" s="3" t="s">
        <v>357</v>
      </c>
      <c r="D3667" s="5">
        <v>15</v>
      </c>
      <c r="E3667" s="3" t="s">
        <v>82</v>
      </c>
      <c r="F3667" s="5">
        <v>10</v>
      </c>
      <c r="G3667" s="5">
        <v>10</v>
      </c>
      <c r="H3667" s="3" t="s">
        <v>7</v>
      </c>
      <c r="I3667" s="3" t="s">
        <v>7</v>
      </c>
      <c r="J3667" s="5">
        <v>2</v>
      </c>
      <c r="K3667" s="3" t="s">
        <v>358</v>
      </c>
      <c r="L3667" s="13"/>
      <c r="M3667" s="7"/>
      <c r="N3667" s="48">
        <v>1.973</v>
      </c>
      <c r="O3667" s="48">
        <v>25.78125</v>
      </c>
      <c r="P3667" s="5">
        <v>17</v>
      </c>
      <c r="Q3667" s="3"/>
    </row>
    <row x14ac:dyDescent="0.25" r="3668" customHeight="1" ht="16.5">
      <c r="A3668" s="5">
        <v>10173</v>
      </c>
      <c r="B3668" s="3" t="s">
        <v>10100</v>
      </c>
      <c r="C3668" s="3" t="s">
        <v>10101</v>
      </c>
      <c r="D3668" s="5">
        <v>20</v>
      </c>
      <c r="E3668" s="3" t="s">
        <v>265</v>
      </c>
      <c r="F3668" s="5">
        <v>3</v>
      </c>
      <c r="G3668" s="5">
        <v>92</v>
      </c>
      <c r="H3668" s="3" t="s">
        <v>9</v>
      </c>
      <c r="I3668" s="3" t="s">
        <v>7</v>
      </c>
      <c r="J3668" s="55"/>
      <c r="K3668" s="3"/>
      <c r="L3668" s="5">
        <v>0</v>
      </c>
      <c r="M3668" s="5">
        <v>3</v>
      </c>
      <c r="N3668" s="13"/>
      <c r="O3668" s="13"/>
      <c r="P3668" s="5">
        <v>16</v>
      </c>
      <c r="Q3668" s="3"/>
    </row>
    <row x14ac:dyDescent="0.25" r="3669" customHeight="1" ht="16.5">
      <c r="A3669" s="5">
        <v>10240</v>
      </c>
      <c r="B3669" s="3" t="s">
        <v>335</v>
      </c>
      <c r="C3669" s="3" t="s">
        <v>336</v>
      </c>
      <c r="D3669" s="5">
        <v>9</v>
      </c>
      <c r="E3669" s="3" t="s">
        <v>120</v>
      </c>
      <c r="F3669" s="5">
        <v>7</v>
      </c>
      <c r="G3669" s="5">
        <v>12</v>
      </c>
      <c r="H3669" s="3" t="s">
        <v>7</v>
      </c>
      <c r="I3669" s="3" t="s">
        <v>7</v>
      </c>
      <c r="J3669" s="5">
        <v>2</v>
      </c>
      <c r="K3669" s="3" t="s">
        <v>337</v>
      </c>
      <c r="L3669" s="48">
        <v>2.9</v>
      </c>
      <c r="M3669" s="5">
        <v>32</v>
      </c>
      <c r="N3669" s="48">
        <v>1.695</v>
      </c>
      <c r="O3669" s="48">
        <v>14.8734177</v>
      </c>
      <c r="P3669" s="5">
        <v>20</v>
      </c>
      <c r="Q3669" s="3"/>
    </row>
    <row x14ac:dyDescent="0.25" r="3670" customHeight="1" ht="16.5">
      <c r="A3670" s="5">
        <v>10446</v>
      </c>
      <c r="B3670" s="3" t="s">
        <v>10102</v>
      </c>
      <c r="C3670" s="3" t="s">
        <v>10103</v>
      </c>
      <c r="D3670" s="5">
        <v>16</v>
      </c>
      <c r="E3670" s="3" t="s">
        <v>55</v>
      </c>
      <c r="F3670" s="5">
        <v>39</v>
      </c>
      <c r="G3670" s="5">
        <v>39</v>
      </c>
      <c r="H3670" s="3" t="s">
        <v>5</v>
      </c>
      <c r="I3670" s="3" t="s">
        <v>7</v>
      </c>
      <c r="J3670" s="5">
        <v>3</v>
      </c>
      <c r="K3670" s="3" t="s">
        <v>10104</v>
      </c>
      <c r="L3670" s="48">
        <v>3.4</v>
      </c>
      <c r="M3670" s="5">
        <v>54</v>
      </c>
      <c r="N3670" s="48">
        <v>1.765</v>
      </c>
      <c r="O3670" s="48">
        <v>18.8172043</v>
      </c>
      <c r="P3670" s="5">
        <v>30</v>
      </c>
      <c r="Q3670" s="3"/>
    </row>
    <row x14ac:dyDescent="0.25" r="3671" customHeight="1" ht="16.5">
      <c r="A3671" s="5">
        <v>10463</v>
      </c>
      <c r="B3671" s="3" t="s">
        <v>10105</v>
      </c>
      <c r="C3671" s="3" t="s">
        <v>10106</v>
      </c>
      <c r="D3671" s="5">
        <v>20</v>
      </c>
      <c r="E3671" s="3" t="s">
        <v>265</v>
      </c>
      <c r="F3671" s="5">
        <v>2</v>
      </c>
      <c r="G3671" s="5">
        <v>8</v>
      </c>
      <c r="H3671" s="3" t="s">
        <v>7</v>
      </c>
      <c r="I3671" s="3" t="s">
        <v>7</v>
      </c>
      <c r="J3671" s="5">
        <v>2</v>
      </c>
      <c r="K3671" s="3" t="s">
        <v>10107</v>
      </c>
      <c r="L3671" s="13"/>
      <c r="M3671" s="7"/>
      <c r="N3671" s="48">
        <v>1.481</v>
      </c>
      <c r="O3671" s="48">
        <v>34.5238095</v>
      </c>
      <c r="P3671" s="5">
        <v>17</v>
      </c>
      <c r="Q3671" s="3"/>
    </row>
    <row x14ac:dyDescent="0.25" r="3672" customHeight="1" ht="16.5">
      <c r="A3672" s="5">
        <v>10493</v>
      </c>
      <c r="B3672" s="3" t="s">
        <v>10108</v>
      </c>
      <c r="C3672" s="3" t="s">
        <v>10109</v>
      </c>
      <c r="D3672" s="5">
        <v>15</v>
      </c>
      <c r="E3672" s="3" t="s">
        <v>82</v>
      </c>
      <c r="F3672" s="5">
        <v>6</v>
      </c>
      <c r="G3672" s="5">
        <v>45</v>
      </c>
      <c r="H3672" s="3" t="s">
        <v>5</v>
      </c>
      <c r="I3672" s="3" t="s">
        <v>7</v>
      </c>
      <c r="J3672" s="55"/>
      <c r="K3672" s="3"/>
      <c r="L3672" s="48">
        <v>1.9</v>
      </c>
      <c r="M3672" s="5">
        <v>52</v>
      </c>
      <c r="N3672" s="48">
        <v>1.125</v>
      </c>
      <c r="O3672" s="48">
        <v>21.1904762</v>
      </c>
      <c r="P3672" s="5">
        <v>29</v>
      </c>
      <c r="Q3672" s="3"/>
    </row>
    <row x14ac:dyDescent="0.25" r="3673" customHeight="1" ht="16.5">
      <c r="A3673" s="5">
        <v>10514</v>
      </c>
      <c r="B3673" s="3" t="s">
        <v>10110</v>
      </c>
      <c r="C3673" s="3" t="s">
        <v>10111</v>
      </c>
      <c r="D3673" s="5">
        <v>8</v>
      </c>
      <c r="E3673" s="3" t="s">
        <v>64</v>
      </c>
      <c r="F3673" s="5">
        <v>5</v>
      </c>
      <c r="G3673" s="5">
        <v>17</v>
      </c>
      <c r="H3673" s="3" t="s">
        <v>7</v>
      </c>
      <c r="I3673" s="3" t="s">
        <v>7</v>
      </c>
      <c r="J3673" s="5">
        <v>3</v>
      </c>
      <c r="K3673" s="3" t="s">
        <v>10112</v>
      </c>
      <c r="L3673" s="48">
        <v>4.3</v>
      </c>
      <c r="M3673" s="5">
        <v>23</v>
      </c>
      <c r="N3673" s="48">
        <v>2.353</v>
      </c>
      <c r="O3673" s="48">
        <v>32.1548822</v>
      </c>
      <c r="P3673" s="5">
        <v>20</v>
      </c>
      <c r="Q3673" s="3"/>
    </row>
    <row x14ac:dyDescent="0.25" r="3674" customHeight="1" ht="16.5">
      <c r="A3674" s="5">
        <v>10539</v>
      </c>
      <c r="B3674" s="3" t="s">
        <v>10113</v>
      </c>
      <c r="C3674" s="3" t="s">
        <v>10114</v>
      </c>
      <c r="D3674" s="5">
        <v>15</v>
      </c>
      <c r="E3674" s="3" t="s">
        <v>82</v>
      </c>
      <c r="F3674" s="5">
        <v>2</v>
      </c>
      <c r="G3674" s="5">
        <v>13</v>
      </c>
      <c r="H3674" s="3" t="s">
        <v>5</v>
      </c>
      <c r="I3674" s="3" t="s">
        <v>7</v>
      </c>
      <c r="J3674" s="5">
        <v>2</v>
      </c>
      <c r="K3674" s="3" t="s">
        <v>10115</v>
      </c>
      <c r="L3674" s="48">
        <v>4.6</v>
      </c>
      <c r="M3674" s="5">
        <v>50</v>
      </c>
      <c r="N3674" s="48">
        <v>2.125</v>
      </c>
      <c r="O3674" s="48">
        <v>22.4683544</v>
      </c>
      <c r="P3674" s="5">
        <v>28</v>
      </c>
      <c r="Q3674" s="3"/>
    </row>
    <row x14ac:dyDescent="0.25" r="3675" customHeight="1" ht="16.5">
      <c r="A3675" s="5">
        <v>10653</v>
      </c>
      <c r="B3675" s="3" t="s">
        <v>10116</v>
      </c>
      <c r="C3675" s="3" t="s">
        <v>10117</v>
      </c>
      <c r="D3675" s="5">
        <v>17</v>
      </c>
      <c r="E3675" s="3" t="s">
        <v>311</v>
      </c>
      <c r="F3675" s="5">
        <v>1</v>
      </c>
      <c r="G3675" s="5">
        <v>1</v>
      </c>
      <c r="H3675" s="3" t="s">
        <v>7</v>
      </c>
      <c r="I3675" s="3" t="s">
        <v>7</v>
      </c>
      <c r="J3675" s="55"/>
      <c r="K3675" s="3"/>
      <c r="L3675" s="48">
        <v>1.5</v>
      </c>
      <c r="M3675" s="5">
        <v>28</v>
      </c>
      <c r="N3675" s="48">
        <v>0.737</v>
      </c>
      <c r="O3675" s="48">
        <v>5.6390977</v>
      </c>
      <c r="P3675" s="5">
        <v>13</v>
      </c>
      <c r="Q3675" s="3"/>
    </row>
    <row x14ac:dyDescent="0.25" r="3676" customHeight="1" ht="16.5">
      <c r="A3676" s="5">
        <v>10692</v>
      </c>
      <c r="B3676" s="3" t="s">
        <v>135</v>
      </c>
      <c r="C3676" s="3" t="s">
        <v>136</v>
      </c>
      <c r="D3676" s="5">
        <v>15</v>
      </c>
      <c r="E3676" s="3" t="s">
        <v>82</v>
      </c>
      <c r="F3676" s="5">
        <v>2</v>
      </c>
      <c r="G3676" s="5">
        <v>2</v>
      </c>
      <c r="H3676" s="3" t="s">
        <v>5</v>
      </c>
      <c r="I3676" s="3" t="s">
        <v>7</v>
      </c>
      <c r="J3676" s="5">
        <v>2</v>
      </c>
      <c r="K3676" s="3" t="s">
        <v>137</v>
      </c>
      <c r="L3676" s="48">
        <v>3.4</v>
      </c>
      <c r="M3676" s="5">
        <v>51</v>
      </c>
      <c r="N3676" s="48">
        <v>1.895</v>
      </c>
      <c r="O3676" s="48">
        <v>19.0217391</v>
      </c>
      <c r="P3676" s="5">
        <v>22</v>
      </c>
      <c r="Q3676" s="3"/>
    </row>
    <row x14ac:dyDescent="0.25" r="3677" customHeight="1" ht="16.5">
      <c r="A3677" s="5">
        <v>10711</v>
      </c>
      <c r="B3677" s="3" t="s">
        <v>10118</v>
      </c>
      <c r="C3677" s="3" t="s">
        <v>10119</v>
      </c>
      <c r="D3677" s="5">
        <v>37</v>
      </c>
      <c r="E3677" s="3" t="s">
        <v>446</v>
      </c>
      <c r="F3677" s="5">
        <v>1</v>
      </c>
      <c r="G3677" s="5">
        <v>3</v>
      </c>
      <c r="H3677" s="3" t="s">
        <v>7</v>
      </c>
      <c r="I3677" s="3" t="s">
        <v>7</v>
      </c>
      <c r="J3677" s="55"/>
      <c r="K3677" s="3"/>
      <c r="L3677" s="48">
        <v>1.3</v>
      </c>
      <c r="M3677" s="5">
        <v>41</v>
      </c>
      <c r="N3677" s="48">
        <v>0.81</v>
      </c>
      <c r="O3677" s="48">
        <v>17.8571429</v>
      </c>
      <c r="P3677" s="5">
        <v>15</v>
      </c>
      <c r="Q3677" s="3"/>
    </row>
    <row x14ac:dyDescent="0.25" r="3678" customHeight="1" ht="16.5">
      <c r="A3678" s="5">
        <v>10744</v>
      </c>
      <c r="B3678" s="3" t="s">
        <v>10120</v>
      </c>
      <c r="C3678" s="3" t="s">
        <v>10121</v>
      </c>
      <c r="D3678" s="5">
        <v>16</v>
      </c>
      <c r="E3678" s="3" t="s">
        <v>55</v>
      </c>
      <c r="F3678" s="5">
        <v>5</v>
      </c>
      <c r="G3678" s="5">
        <v>5</v>
      </c>
      <c r="H3678" s="3" t="s">
        <v>7</v>
      </c>
      <c r="I3678" s="3" t="s">
        <v>7</v>
      </c>
      <c r="J3678" s="5">
        <v>2</v>
      </c>
      <c r="K3678" s="3" t="s">
        <v>10122</v>
      </c>
      <c r="L3678" s="48">
        <v>2.4</v>
      </c>
      <c r="M3678" s="5">
        <v>26</v>
      </c>
      <c r="N3678" s="48">
        <v>1.543</v>
      </c>
      <c r="O3678" s="48">
        <v>10.5128205</v>
      </c>
      <c r="P3678" s="5">
        <v>17</v>
      </c>
      <c r="Q3678" s="3"/>
    </row>
    <row x14ac:dyDescent="0.25" r="3679" customHeight="1" ht="16.5">
      <c r="A3679" s="5">
        <v>10779</v>
      </c>
      <c r="B3679" s="3" t="s">
        <v>470</v>
      </c>
      <c r="C3679" s="3" t="s">
        <v>471</v>
      </c>
      <c r="D3679" s="5">
        <v>21</v>
      </c>
      <c r="E3679" s="3" t="s">
        <v>60</v>
      </c>
      <c r="F3679" s="5">
        <v>7</v>
      </c>
      <c r="G3679" s="5">
        <v>10</v>
      </c>
      <c r="H3679" s="3" t="s">
        <v>9</v>
      </c>
      <c r="I3679" s="3" t="s">
        <v>7</v>
      </c>
      <c r="J3679" s="5">
        <v>3</v>
      </c>
      <c r="K3679" s="3" t="s">
        <v>472</v>
      </c>
      <c r="L3679" s="13"/>
      <c r="M3679" s="7"/>
      <c r="N3679" s="48">
        <v>1.028</v>
      </c>
      <c r="O3679" s="48">
        <v>6.8265683</v>
      </c>
      <c r="P3679" s="5">
        <v>13</v>
      </c>
      <c r="Q3679" s="3"/>
    </row>
    <row x14ac:dyDescent="0.25" r="3680" customHeight="1" ht="16.5">
      <c r="A3680" s="5">
        <v>11131</v>
      </c>
      <c r="B3680" s="3" t="s">
        <v>10123</v>
      </c>
      <c r="C3680" s="3" t="s">
        <v>10124</v>
      </c>
      <c r="D3680" s="5">
        <v>23</v>
      </c>
      <c r="E3680" s="3" t="s">
        <v>2298</v>
      </c>
      <c r="F3680" s="5">
        <v>3</v>
      </c>
      <c r="G3680" s="5">
        <v>70</v>
      </c>
      <c r="H3680" s="3" t="s">
        <v>7</v>
      </c>
      <c r="I3680" s="3" t="s">
        <v>7</v>
      </c>
      <c r="J3680" s="55"/>
      <c r="K3680" s="3"/>
      <c r="L3680" s="48">
        <v>1.4</v>
      </c>
      <c r="M3680" s="5">
        <v>36</v>
      </c>
      <c r="N3680" s="48">
        <v>0.826</v>
      </c>
      <c r="O3680" s="48">
        <v>24.1935484</v>
      </c>
      <c r="P3680" s="5">
        <v>15</v>
      </c>
      <c r="Q3680" s="3"/>
    </row>
    <row x14ac:dyDescent="0.25" r="3681" customHeight="1" ht="16.5">
      <c r="A3681" s="5">
        <v>11148</v>
      </c>
      <c r="B3681" s="3" t="s">
        <v>10125</v>
      </c>
      <c r="C3681" s="3" t="s">
        <v>10126</v>
      </c>
      <c r="D3681" s="5">
        <v>8</v>
      </c>
      <c r="E3681" s="3" t="s">
        <v>64</v>
      </c>
      <c r="F3681" s="5">
        <v>1</v>
      </c>
      <c r="G3681" s="5">
        <v>1</v>
      </c>
      <c r="H3681" s="3" t="s">
        <v>7</v>
      </c>
      <c r="I3681" s="3" t="s">
        <v>7</v>
      </c>
      <c r="J3681" s="55"/>
      <c r="K3681" s="3"/>
      <c r="L3681" s="48">
        <v>0.8</v>
      </c>
      <c r="M3681" s="5">
        <v>32</v>
      </c>
      <c r="N3681" s="48">
        <v>0.591</v>
      </c>
      <c r="O3681" s="48">
        <v>4.296875</v>
      </c>
      <c r="P3681" s="5">
        <v>9</v>
      </c>
      <c r="Q3681" s="3"/>
    </row>
    <row x14ac:dyDescent="0.25" r="3682" customHeight="1" ht="16.5">
      <c r="A3682" s="5">
        <v>11152</v>
      </c>
      <c r="B3682" s="3" t="s">
        <v>10127</v>
      </c>
      <c r="C3682" s="3" t="s">
        <v>10128</v>
      </c>
      <c r="D3682" s="5">
        <v>6</v>
      </c>
      <c r="E3682" s="3" t="s">
        <v>56</v>
      </c>
      <c r="F3682" s="5">
        <v>7</v>
      </c>
      <c r="G3682" s="5">
        <v>19</v>
      </c>
      <c r="H3682" s="3" t="s">
        <v>7</v>
      </c>
      <c r="I3682" s="3" t="s">
        <v>7</v>
      </c>
      <c r="J3682" s="5">
        <v>3</v>
      </c>
      <c r="K3682" s="3" t="s">
        <v>10129</v>
      </c>
      <c r="L3682" s="48">
        <v>2.2</v>
      </c>
      <c r="M3682" s="5">
        <v>25</v>
      </c>
      <c r="N3682" s="48">
        <v>1.156</v>
      </c>
      <c r="O3682" s="48">
        <v>8.2491582</v>
      </c>
      <c r="P3682" s="5">
        <v>20</v>
      </c>
      <c r="Q3682" s="3"/>
    </row>
    <row x14ac:dyDescent="0.25" r="3683" customHeight="1" ht="16.5">
      <c r="A3683" s="5">
        <v>11186</v>
      </c>
      <c r="B3683" s="3" t="s">
        <v>10130</v>
      </c>
      <c r="C3683" s="3" t="s">
        <v>10131</v>
      </c>
      <c r="D3683" s="5">
        <v>16</v>
      </c>
      <c r="E3683" s="3" t="s">
        <v>55</v>
      </c>
      <c r="F3683" s="5">
        <v>4</v>
      </c>
      <c r="G3683" s="5">
        <v>4</v>
      </c>
      <c r="H3683" s="3" t="s">
        <v>7</v>
      </c>
      <c r="I3683" s="3" t="s">
        <v>7</v>
      </c>
      <c r="J3683" s="5">
        <v>2</v>
      </c>
      <c r="K3683" s="3" t="s">
        <v>10132</v>
      </c>
      <c r="L3683" s="48">
        <v>0.9</v>
      </c>
      <c r="M3683" s="5">
        <v>28</v>
      </c>
      <c r="N3683" s="48">
        <v>0.923</v>
      </c>
      <c r="O3683" s="48">
        <v>15.2439024</v>
      </c>
      <c r="P3683" s="7"/>
      <c r="Q3683" s="3"/>
    </row>
    <row x14ac:dyDescent="0.25" r="3684" customHeight="1" ht="16.5">
      <c r="A3684" s="5">
        <v>11319</v>
      </c>
      <c r="B3684" s="3" t="s">
        <v>1943</v>
      </c>
      <c r="C3684" s="3" t="s">
        <v>1944</v>
      </c>
      <c r="D3684" s="5">
        <v>8</v>
      </c>
      <c r="E3684" s="3" t="s">
        <v>64</v>
      </c>
      <c r="F3684" s="5">
        <v>3</v>
      </c>
      <c r="G3684" s="5">
        <v>2</v>
      </c>
      <c r="H3684" s="3" t="s">
        <v>7</v>
      </c>
      <c r="I3684" s="3" t="s">
        <v>7</v>
      </c>
      <c r="J3684" s="5">
        <v>3</v>
      </c>
      <c r="K3684" s="3" t="s">
        <v>1945</v>
      </c>
      <c r="L3684" s="48">
        <v>0.9</v>
      </c>
      <c r="M3684" s="5">
        <v>26</v>
      </c>
      <c r="N3684" s="13"/>
      <c r="O3684" s="13"/>
      <c r="P3684" s="5">
        <v>10</v>
      </c>
      <c r="Q3684" s="3"/>
    </row>
    <row x14ac:dyDescent="0.25" r="3685" customHeight="1" ht="16.5">
      <c r="A3685" s="5">
        <v>11335</v>
      </c>
      <c r="B3685" s="3" t="s">
        <v>10133</v>
      </c>
      <c r="C3685" s="3" t="s">
        <v>10134</v>
      </c>
      <c r="D3685" s="5">
        <v>18</v>
      </c>
      <c r="E3685" s="3" t="s">
        <v>196</v>
      </c>
      <c r="F3685" s="5">
        <v>6</v>
      </c>
      <c r="G3685" s="5">
        <v>29</v>
      </c>
      <c r="H3685" s="3" t="s">
        <v>8</v>
      </c>
      <c r="I3685" s="3" t="s">
        <v>7</v>
      </c>
      <c r="J3685" s="5">
        <v>2</v>
      </c>
      <c r="K3685" s="3" t="s">
        <v>10135</v>
      </c>
      <c r="L3685" s="5">
        <v>1</v>
      </c>
      <c r="M3685" s="5">
        <v>24</v>
      </c>
      <c r="N3685" s="13"/>
      <c r="O3685" s="13"/>
      <c r="P3685" s="7"/>
      <c r="Q3685" s="3"/>
    </row>
    <row x14ac:dyDescent="0.25" r="3686" customHeight="1" ht="16.5">
      <c r="A3686" s="5">
        <v>11417</v>
      </c>
      <c r="B3686" s="3" t="s">
        <v>10136</v>
      </c>
      <c r="C3686" s="3" t="s">
        <v>10137</v>
      </c>
      <c r="D3686" s="5">
        <v>13</v>
      </c>
      <c r="E3686" s="3" t="s">
        <v>215</v>
      </c>
      <c r="F3686" s="5">
        <v>2</v>
      </c>
      <c r="G3686" s="5">
        <v>13</v>
      </c>
      <c r="H3686" s="3" t="s">
        <v>7</v>
      </c>
      <c r="I3686" s="3" t="s">
        <v>7</v>
      </c>
      <c r="J3686" s="5">
        <v>3</v>
      </c>
      <c r="K3686" s="3" t="s">
        <v>10138</v>
      </c>
      <c r="L3686" s="5">
        <v>1</v>
      </c>
      <c r="M3686" s="5">
        <v>32</v>
      </c>
      <c r="N3686" s="48">
        <v>0.662</v>
      </c>
      <c r="O3686" s="48">
        <v>10.15625</v>
      </c>
      <c r="P3686" s="5">
        <v>11</v>
      </c>
      <c r="Q3686" s="3"/>
    </row>
    <row x14ac:dyDescent="0.25" r="3687" customHeight="1" ht="16.5">
      <c r="A3687" s="5">
        <v>11698</v>
      </c>
      <c r="B3687" s="3" t="s">
        <v>10139</v>
      </c>
      <c r="C3687" s="3" t="s">
        <v>10140</v>
      </c>
      <c r="D3687" s="5">
        <v>13</v>
      </c>
      <c r="E3687" s="3" t="s">
        <v>215</v>
      </c>
      <c r="F3687" s="5">
        <v>1</v>
      </c>
      <c r="G3687" s="5">
        <v>1</v>
      </c>
      <c r="H3687" s="3" t="s">
        <v>7</v>
      </c>
      <c r="I3687" s="3" t="s">
        <v>7</v>
      </c>
      <c r="J3687" s="5">
        <v>3</v>
      </c>
      <c r="K3687" s="3" t="s">
        <v>10141</v>
      </c>
      <c r="L3687" s="48">
        <v>0.9</v>
      </c>
      <c r="M3687" s="5">
        <v>26</v>
      </c>
      <c r="N3687" s="48">
        <v>0.54</v>
      </c>
      <c r="O3687" s="48">
        <v>2.0754717</v>
      </c>
      <c r="P3687" s="5">
        <v>8</v>
      </c>
      <c r="Q3687" s="3"/>
    </row>
    <row x14ac:dyDescent="0.25" r="3688" customHeight="1" ht="16.5">
      <c r="A3688" s="5">
        <v>12122</v>
      </c>
      <c r="B3688" s="3" t="s">
        <v>10142</v>
      </c>
      <c r="C3688" s="3" t="s">
        <v>10143</v>
      </c>
      <c r="D3688" s="5">
        <v>16</v>
      </c>
      <c r="E3688" s="3" t="s">
        <v>55</v>
      </c>
      <c r="F3688" s="5">
        <v>6</v>
      </c>
      <c r="G3688" s="5">
        <v>6</v>
      </c>
      <c r="H3688" s="3" t="s">
        <v>7</v>
      </c>
      <c r="I3688" s="3" t="s">
        <v>7</v>
      </c>
      <c r="J3688" s="55"/>
      <c r="K3688" s="3"/>
      <c r="L3688" s="48">
        <v>1.6</v>
      </c>
      <c r="M3688" s="5">
        <v>34</v>
      </c>
      <c r="N3688" s="13"/>
      <c r="O3688" s="13"/>
      <c r="P3688" s="5">
        <v>19</v>
      </c>
      <c r="Q3688" s="3"/>
    </row>
    <row x14ac:dyDescent="0.25" r="3689" customHeight="1" ht="16.5">
      <c r="A3689" s="5">
        <v>12178</v>
      </c>
      <c r="B3689" s="3" t="s">
        <v>10144</v>
      </c>
      <c r="C3689" s="3" t="s">
        <v>10145</v>
      </c>
      <c r="D3689" s="5">
        <v>4</v>
      </c>
      <c r="E3689" s="3" t="s">
        <v>243</v>
      </c>
      <c r="F3689" s="5">
        <v>1</v>
      </c>
      <c r="G3689" s="5">
        <v>19</v>
      </c>
      <c r="H3689" s="3" t="s">
        <v>7</v>
      </c>
      <c r="I3689" s="3" t="s">
        <v>7</v>
      </c>
      <c r="J3689" s="5">
        <v>3</v>
      </c>
      <c r="K3689" s="3" t="s">
        <v>10146</v>
      </c>
      <c r="L3689" s="48">
        <v>1.6</v>
      </c>
      <c r="M3689" s="5">
        <v>27</v>
      </c>
      <c r="N3689" s="48">
        <v>0.824</v>
      </c>
      <c r="O3689" s="48">
        <v>22.008547</v>
      </c>
      <c r="P3689" s="5">
        <v>15</v>
      </c>
      <c r="Q3689" s="3"/>
    </row>
    <row x14ac:dyDescent="0.25" r="3690" customHeight="1" ht="16.5">
      <c r="A3690" s="5">
        <v>12189</v>
      </c>
      <c r="B3690" s="3" t="s">
        <v>10147</v>
      </c>
      <c r="C3690" s="3" t="s">
        <v>10148</v>
      </c>
      <c r="D3690" s="5">
        <v>16</v>
      </c>
      <c r="E3690" s="3" t="s">
        <v>55</v>
      </c>
      <c r="F3690" s="5">
        <v>1</v>
      </c>
      <c r="G3690" s="5">
        <v>1</v>
      </c>
      <c r="H3690" s="3" t="s">
        <v>7</v>
      </c>
      <c r="I3690" s="3" t="s">
        <v>7</v>
      </c>
      <c r="J3690" s="55"/>
      <c r="K3690" s="3"/>
      <c r="L3690" s="48">
        <v>1.5</v>
      </c>
      <c r="M3690" s="5">
        <v>30</v>
      </c>
      <c r="N3690" s="48">
        <v>0.905</v>
      </c>
      <c r="O3690" s="48">
        <v>6.6176471</v>
      </c>
      <c r="P3690" s="5">
        <v>20</v>
      </c>
      <c r="Q3690" s="3"/>
    </row>
    <row x14ac:dyDescent="0.25" r="3691" customHeight="1" ht="16.5">
      <c r="A3691" s="5">
        <v>12212</v>
      </c>
      <c r="B3691" s="3" t="s">
        <v>10149</v>
      </c>
      <c r="C3691" s="3" t="s">
        <v>10150</v>
      </c>
      <c r="D3691" s="5">
        <v>15</v>
      </c>
      <c r="E3691" s="3" t="s">
        <v>82</v>
      </c>
      <c r="F3691" s="5">
        <v>3</v>
      </c>
      <c r="G3691" s="5">
        <v>4</v>
      </c>
      <c r="H3691" s="3" t="s">
        <v>7</v>
      </c>
      <c r="I3691" s="3" t="s">
        <v>7</v>
      </c>
      <c r="J3691" s="55"/>
      <c r="K3691" s="3"/>
      <c r="L3691" s="48">
        <v>0.9</v>
      </c>
      <c r="M3691" s="5">
        <v>25</v>
      </c>
      <c r="N3691" s="13"/>
      <c r="O3691" s="13"/>
      <c r="P3691" s="5">
        <v>9</v>
      </c>
      <c r="Q3691" s="3"/>
    </row>
    <row x14ac:dyDescent="0.25" r="3692" customHeight="1" ht="16.5">
      <c r="A3692" s="5">
        <v>12223</v>
      </c>
      <c r="B3692" s="3" t="s">
        <v>10151</v>
      </c>
      <c r="C3692" s="3" t="s">
        <v>10152</v>
      </c>
      <c r="D3692" s="5">
        <v>18</v>
      </c>
      <c r="E3692" s="3" t="s">
        <v>196</v>
      </c>
      <c r="F3692" s="5">
        <v>3</v>
      </c>
      <c r="G3692" s="5">
        <v>12</v>
      </c>
      <c r="H3692" s="3" t="s">
        <v>7</v>
      </c>
      <c r="I3692" s="3" t="s">
        <v>7</v>
      </c>
      <c r="J3692" s="55"/>
      <c r="K3692" s="3"/>
      <c r="L3692" s="48">
        <v>1.2</v>
      </c>
      <c r="M3692" s="5">
        <v>37</v>
      </c>
      <c r="N3692" s="13"/>
      <c r="O3692" s="13"/>
      <c r="P3692" s="5">
        <v>20</v>
      </c>
      <c r="Q3692" s="3"/>
    </row>
    <row x14ac:dyDescent="0.25" r="3693" customHeight="1" ht="16.5">
      <c r="A3693" s="5">
        <v>12250</v>
      </c>
      <c r="B3693" s="3" t="s">
        <v>10153</v>
      </c>
      <c r="C3693" s="3" t="s">
        <v>10154</v>
      </c>
      <c r="D3693" s="5">
        <v>16</v>
      </c>
      <c r="E3693" s="3" t="s">
        <v>55</v>
      </c>
      <c r="F3693" s="5">
        <v>2</v>
      </c>
      <c r="G3693" s="5">
        <v>2</v>
      </c>
      <c r="H3693" s="3" t="s">
        <v>7</v>
      </c>
      <c r="I3693" s="3" t="s">
        <v>7</v>
      </c>
      <c r="J3693" s="55"/>
      <c r="K3693" s="3"/>
      <c r="L3693" s="48">
        <v>1.9</v>
      </c>
      <c r="M3693" s="5">
        <v>36</v>
      </c>
      <c r="N3693" s="48">
        <v>1.326</v>
      </c>
      <c r="O3693" s="48">
        <v>5.942623</v>
      </c>
      <c r="P3693" s="5">
        <v>26</v>
      </c>
      <c r="Q3693" s="3"/>
    </row>
    <row x14ac:dyDescent="0.25" r="3694" customHeight="1" ht="16.5">
      <c r="A3694" s="5">
        <v>12655</v>
      </c>
      <c r="B3694" s="3" t="s">
        <v>1547</v>
      </c>
      <c r="C3694" s="3" t="s">
        <v>1548</v>
      </c>
      <c r="D3694" s="5">
        <v>8</v>
      </c>
      <c r="E3694" s="3" t="s">
        <v>64</v>
      </c>
      <c r="F3694" s="5">
        <v>11</v>
      </c>
      <c r="G3694" s="5">
        <v>22</v>
      </c>
      <c r="H3694" s="3" t="s">
        <v>7</v>
      </c>
      <c r="I3694" s="3" t="s">
        <v>7</v>
      </c>
      <c r="J3694" s="5">
        <v>3</v>
      </c>
      <c r="K3694" s="3" t="s">
        <v>1549</v>
      </c>
      <c r="L3694" s="48">
        <v>2.6</v>
      </c>
      <c r="M3694" s="5">
        <v>36</v>
      </c>
      <c r="N3694" s="48">
        <v>1.685</v>
      </c>
      <c r="O3694" s="48">
        <v>15.3136531</v>
      </c>
      <c r="P3694" s="5">
        <v>22</v>
      </c>
      <c r="Q3694" s="3"/>
    </row>
    <row x14ac:dyDescent="0.25" r="3695" customHeight="1" ht="16.5">
      <c r="A3695" s="5">
        <v>12676</v>
      </c>
      <c r="B3695" s="3" t="s">
        <v>10155</v>
      </c>
      <c r="C3695" s="3" t="s">
        <v>10156</v>
      </c>
      <c r="D3695" s="5">
        <v>17</v>
      </c>
      <c r="E3695" s="3" t="s">
        <v>311</v>
      </c>
      <c r="F3695" s="5">
        <v>2</v>
      </c>
      <c r="G3695" s="5">
        <v>2</v>
      </c>
      <c r="H3695" s="3" t="s">
        <v>7</v>
      </c>
      <c r="I3695" s="3" t="s">
        <v>7</v>
      </c>
      <c r="J3695" s="55"/>
      <c r="K3695" s="3"/>
      <c r="L3695" s="48">
        <v>0.4</v>
      </c>
      <c r="M3695" s="5">
        <v>36</v>
      </c>
      <c r="N3695" s="13"/>
      <c r="O3695" s="13"/>
      <c r="P3695" s="5">
        <v>11</v>
      </c>
      <c r="Q3695" s="3"/>
    </row>
    <row x14ac:dyDescent="0.25" r="3696" customHeight="1" ht="16.5">
      <c r="A3696" s="5">
        <v>12679</v>
      </c>
      <c r="B3696" s="3" t="s">
        <v>10157</v>
      </c>
      <c r="C3696" s="3" t="s">
        <v>10158</v>
      </c>
      <c r="D3696" s="5">
        <v>17</v>
      </c>
      <c r="E3696" s="3" t="s">
        <v>311</v>
      </c>
      <c r="F3696" s="5">
        <v>1</v>
      </c>
      <c r="G3696" s="5">
        <v>5</v>
      </c>
      <c r="H3696" s="3" t="s">
        <v>7</v>
      </c>
      <c r="I3696" s="3" t="s">
        <v>7</v>
      </c>
      <c r="J3696" s="55"/>
      <c r="K3696" s="3"/>
      <c r="L3696" s="48">
        <v>1.1</v>
      </c>
      <c r="M3696" s="5">
        <v>36</v>
      </c>
      <c r="N3696" s="48">
        <v>1.095</v>
      </c>
      <c r="O3696" s="48">
        <v>21.3414634</v>
      </c>
      <c r="P3696" s="5">
        <v>18</v>
      </c>
      <c r="Q3696" s="3"/>
    </row>
    <row x14ac:dyDescent="0.25" r="3697" customHeight="1" ht="16.5">
      <c r="A3697" s="5">
        <v>12718</v>
      </c>
      <c r="B3697" s="3" t="s">
        <v>10159</v>
      </c>
      <c r="C3697" s="3" t="s">
        <v>10160</v>
      </c>
      <c r="D3697" s="5">
        <v>15</v>
      </c>
      <c r="E3697" s="3" t="s">
        <v>82</v>
      </c>
      <c r="F3697" s="5">
        <v>2</v>
      </c>
      <c r="G3697" s="5">
        <v>6</v>
      </c>
      <c r="H3697" s="3" t="s">
        <v>7</v>
      </c>
      <c r="I3697" s="3" t="s">
        <v>7</v>
      </c>
      <c r="J3697" s="55"/>
      <c r="K3697" s="3"/>
      <c r="L3697" s="48">
        <v>2.2</v>
      </c>
      <c r="M3697" s="5">
        <v>36</v>
      </c>
      <c r="N3697" s="48">
        <v>1.65</v>
      </c>
      <c r="O3697" s="48">
        <v>21.7105263</v>
      </c>
      <c r="P3697" s="5">
        <v>17</v>
      </c>
      <c r="Q3697" s="3"/>
    </row>
    <row x14ac:dyDescent="0.25" r="3698" customHeight="1" ht="16.5">
      <c r="A3698" s="5">
        <v>13449</v>
      </c>
      <c r="B3698" s="3" t="s">
        <v>10161</v>
      </c>
      <c r="C3698" s="3" t="s">
        <v>10162</v>
      </c>
      <c r="D3698" s="5">
        <v>6</v>
      </c>
      <c r="E3698" s="3" t="s">
        <v>56</v>
      </c>
      <c r="F3698" s="5">
        <v>1</v>
      </c>
      <c r="G3698" s="5">
        <v>1</v>
      </c>
      <c r="H3698" s="3" t="s">
        <v>7</v>
      </c>
      <c r="I3698" s="3" t="s">
        <v>7</v>
      </c>
      <c r="J3698" s="55"/>
      <c r="K3698" s="3"/>
      <c r="L3698" s="48">
        <v>0.7</v>
      </c>
      <c r="M3698" s="5">
        <v>30</v>
      </c>
      <c r="N3698" s="13"/>
      <c r="O3698" s="13"/>
      <c r="P3698" s="5">
        <v>12</v>
      </c>
      <c r="Q3698" s="3"/>
    </row>
    <row x14ac:dyDescent="0.25" r="3699" customHeight="1" ht="16.5">
      <c r="A3699" s="5">
        <v>13690</v>
      </c>
      <c r="B3699" s="3" t="s">
        <v>10163</v>
      </c>
      <c r="C3699" s="3" t="s">
        <v>10164</v>
      </c>
      <c r="D3699" s="5">
        <v>6</v>
      </c>
      <c r="E3699" s="3" t="s">
        <v>56</v>
      </c>
      <c r="F3699" s="5">
        <v>9</v>
      </c>
      <c r="G3699" s="5">
        <v>76</v>
      </c>
      <c r="H3699" s="3" t="s">
        <v>7</v>
      </c>
      <c r="I3699" s="3" t="s">
        <v>7</v>
      </c>
      <c r="J3699" s="5">
        <v>2</v>
      </c>
      <c r="K3699" s="3" t="s">
        <v>10165</v>
      </c>
      <c r="L3699" s="48">
        <v>3.9</v>
      </c>
      <c r="M3699" s="5">
        <v>37</v>
      </c>
      <c r="N3699" s="48">
        <v>2.571</v>
      </c>
      <c r="O3699" s="48">
        <v>28.974359</v>
      </c>
      <c r="P3699" s="5">
        <v>29</v>
      </c>
      <c r="Q3699" s="3"/>
    </row>
    <row x14ac:dyDescent="0.25" r="3700" customHeight="1" ht="16.5">
      <c r="A3700" s="5">
        <v>13938</v>
      </c>
      <c r="B3700" s="3" t="s">
        <v>10166</v>
      </c>
      <c r="C3700" s="3" t="s">
        <v>10167</v>
      </c>
      <c r="D3700" s="5">
        <v>16</v>
      </c>
      <c r="E3700" s="3" t="s">
        <v>55</v>
      </c>
      <c r="F3700" s="5">
        <v>4</v>
      </c>
      <c r="G3700" s="5">
        <v>4</v>
      </c>
      <c r="H3700" s="3" t="s">
        <v>7</v>
      </c>
      <c r="I3700" s="3" t="s">
        <v>7</v>
      </c>
      <c r="J3700" s="55"/>
      <c r="K3700" s="3"/>
      <c r="L3700" s="48">
        <v>1.4</v>
      </c>
      <c r="M3700" s="5">
        <v>28</v>
      </c>
      <c r="N3700" s="48">
        <v>0.886</v>
      </c>
      <c r="O3700" s="48">
        <v>5.6372549</v>
      </c>
      <c r="P3700" s="5">
        <v>11</v>
      </c>
      <c r="Q3700" s="3"/>
    </row>
    <row x14ac:dyDescent="0.25" r="3701" customHeight="1" ht="16.5">
      <c r="A3701" s="5">
        <v>13970</v>
      </c>
      <c r="B3701" s="3" t="s">
        <v>10168</v>
      </c>
      <c r="C3701" s="3" t="s">
        <v>10169</v>
      </c>
      <c r="D3701" s="5">
        <v>15</v>
      </c>
      <c r="E3701" s="3" t="s">
        <v>82</v>
      </c>
      <c r="F3701" s="5">
        <v>2</v>
      </c>
      <c r="G3701" s="5">
        <v>27</v>
      </c>
      <c r="H3701" s="3" t="s">
        <v>6</v>
      </c>
      <c r="I3701" s="3" t="s">
        <v>7</v>
      </c>
      <c r="J3701" s="55"/>
      <c r="K3701" s="3"/>
      <c r="L3701" s="48">
        <v>2.8</v>
      </c>
      <c r="M3701" s="5">
        <v>45</v>
      </c>
      <c r="N3701" s="48">
        <v>1.374</v>
      </c>
      <c r="O3701" s="48">
        <v>16.4473684</v>
      </c>
      <c r="P3701" s="5">
        <v>30</v>
      </c>
      <c r="Q3701" s="3"/>
    </row>
    <row x14ac:dyDescent="0.25" r="3702" customHeight="1" ht="16.5">
      <c r="A3702" s="5">
        <v>14082</v>
      </c>
      <c r="B3702" s="3" t="s">
        <v>10170</v>
      </c>
      <c r="C3702" s="3" t="s">
        <v>10171</v>
      </c>
      <c r="D3702" s="5">
        <v>8</v>
      </c>
      <c r="E3702" s="3" t="s">
        <v>64</v>
      </c>
      <c r="F3702" s="5">
        <v>1</v>
      </c>
      <c r="G3702" s="5">
        <v>2</v>
      </c>
      <c r="H3702" s="3" t="s">
        <v>7</v>
      </c>
      <c r="I3702" s="3" t="s">
        <v>7</v>
      </c>
      <c r="J3702" s="5">
        <v>3</v>
      </c>
      <c r="K3702" s="3" t="s">
        <v>10172</v>
      </c>
      <c r="L3702" s="48">
        <v>3.2</v>
      </c>
      <c r="M3702" s="5">
        <v>34</v>
      </c>
      <c r="N3702" s="48">
        <v>2.032</v>
      </c>
      <c r="O3702" s="48">
        <v>24.0740741</v>
      </c>
      <c r="P3702" s="5">
        <v>32</v>
      </c>
      <c r="Q3702" s="3"/>
    </row>
    <row x14ac:dyDescent="0.25" r="3703" customHeight="1" ht="16.5">
      <c r="A3703" s="5">
        <v>14276</v>
      </c>
      <c r="B3703" s="3" t="s">
        <v>10173</v>
      </c>
      <c r="C3703" s="3" t="s">
        <v>10174</v>
      </c>
      <c r="D3703" s="5">
        <v>18</v>
      </c>
      <c r="E3703" s="3" t="s">
        <v>196</v>
      </c>
      <c r="F3703" s="5">
        <v>5</v>
      </c>
      <c r="G3703" s="5">
        <v>15</v>
      </c>
      <c r="H3703" s="3" t="s">
        <v>7</v>
      </c>
      <c r="I3703" s="3" t="s">
        <v>7</v>
      </c>
      <c r="J3703" s="55"/>
      <c r="K3703" s="3"/>
      <c r="L3703" s="48">
        <v>0.8</v>
      </c>
      <c r="M3703" s="5">
        <v>26</v>
      </c>
      <c r="N3703" s="13"/>
      <c r="O3703" s="13"/>
      <c r="P3703" s="5">
        <v>18</v>
      </c>
      <c r="Q3703" s="3"/>
    </row>
    <row x14ac:dyDescent="0.25" r="3704" customHeight="1" ht="16.5">
      <c r="A3704" s="5">
        <v>14582</v>
      </c>
      <c r="B3704" s="3" t="s">
        <v>1181</v>
      </c>
      <c r="C3704" s="3" t="s">
        <v>1182</v>
      </c>
      <c r="D3704" s="5">
        <v>15</v>
      </c>
      <c r="E3704" s="3" t="s">
        <v>82</v>
      </c>
      <c r="F3704" s="5">
        <v>8</v>
      </c>
      <c r="G3704" s="5">
        <v>14</v>
      </c>
      <c r="H3704" s="3" t="s">
        <v>5</v>
      </c>
      <c r="I3704" s="3" t="s">
        <v>7</v>
      </c>
      <c r="J3704" s="5">
        <v>2</v>
      </c>
      <c r="K3704" s="3" t="s">
        <v>1183</v>
      </c>
      <c r="L3704" s="48">
        <v>4.2</v>
      </c>
      <c r="M3704" s="5">
        <v>58</v>
      </c>
      <c r="N3704" s="48">
        <v>1.618</v>
      </c>
      <c r="O3704" s="48">
        <v>12.2377622</v>
      </c>
      <c r="P3704" s="5">
        <v>20</v>
      </c>
      <c r="Q3704" s="3"/>
    </row>
    <row x14ac:dyDescent="0.25" r="3705" customHeight="1" ht="16.5">
      <c r="A3705" s="5">
        <v>14632</v>
      </c>
      <c r="B3705" s="3" t="s">
        <v>10175</v>
      </c>
      <c r="C3705" s="3" t="s">
        <v>10176</v>
      </c>
      <c r="D3705" s="5">
        <v>21</v>
      </c>
      <c r="E3705" s="3" t="s">
        <v>60</v>
      </c>
      <c r="F3705" s="5">
        <v>37</v>
      </c>
      <c r="G3705" s="5">
        <v>210</v>
      </c>
      <c r="H3705" s="3" t="s">
        <v>9</v>
      </c>
      <c r="I3705" s="3" t="s">
        <v>7</v>
      </c>
      <c r="J3705" s="55"/>
      <c r="K3705" s="3"/>
      <c r="L3705" s="48">
        <v>0.6</v>
      </c>
      <c r="M3705" s="5">
        <v>10</v>
      </c>
      <c r="N3705" s="13"/>
      <c r="O3705" s="13"/>
      <c r="P3705" s="5">
        <v>12</v>
      </c>
      <c r="Q3705" s="3"/>
    </row>
    <row x14ac:dyDescent="0.25" r="3706" customHeight="1" ht="16.5">
      <c r="A3706" s="5">
        <v>14765</v>
      </c>
      <c r="B3706" s="3" t="s">
        <v>10177</v>
      </c>
      <c r="C3706" s="3" t="s">
        <v>10178</v>
      </c>
      <c r="D3706" s="5">
        <v>1</v>
      </c>
      <c r="E3706" s="3" t="s">
        <v>436</v>
      </c>
      <c r="F3706" s="5">
        <v>2</v>
      </c>
      <c r="G3706" s="5">
        <v>3</v>
      </c>
      <c r="H3706" s="3" t="s">
        <v>7</v>
      </c>
      <c r="I3706" s="3" t="s">
        <v>7</v>
      </c>
      <c r="J3706" s="55"/>
      <c r="K3706" s="3"/>
      <c r="L3706" s="48">
        <v>1.1</v>
      </c>
      <c r="M3706" s="5">
        <v>31</v>
      </c>
      <c r="N3706" s="13"/>
      <c r="O3706" s="13"/>
      <c r="P3706" s="5">
        <v>24</v>
      </c>
      <c r="Q3706" s="3"/>
    </row>
    <row x14ac:dyDescent="0.25" r="3707" customHeight="1" ht="16.5">
      <c r="A3707" s="5">
        <v>14772</v>
      </c>
      <c r="B3707" s="3" t="s">
        <v>2065</v>
      </c>
      <c r="C3707" s="3" t="s">
        <v>2066</v>
      </c>
      <c r="D3707" s="5">
        <v>15</v>
      </c>
      <c r="E3707" s="3" t="s">
        <v>82</v>
      </c>
      <c r="F3707" s="5">
        <v>2</v>
      </c>
      <c r="G3707" s="5">
        <v>1</v>
      </c>
      <c r="H3707" s="3" t="s">
        <v>6</v>
      </c>
      <c r="I3707" s="3" t="s">
        <v>7</v>
      </c>
      <c r="J3707" s="5">
        <v>2</v>
      </c>
      <c r="K3707" s="3" t="s">
        <v>2067</v>
      </c>
      <c r="L3707" s="48">
        <v>2.6</v>
      </c>
      <c r="M3707" s="5">
        <v>47</v>
      </c>
      <c r="N3707" s="48">
        <v>1.661</v>
      </c>
      <c r="O3707" s="48">
        <v>17.2222222</v>
      </c>
      <c r="P3707" s="5">
        <v>18</v>
      </c>
      <c r="Q3707" s="3"/>
    </row>
    <row x14ac:dyDescent="0.25" r="3708" customHeight="1" ht="16.5">
      <c r="A3708" s="5">
        <v>14803</v>
      </c>
      <c r="B3708" s="3" t="s">
        <v>10179</v>
      </c>
      <c r="C3708" s="3" t="s">
        <v>10180</v>
      </c>
      <c r="D3708" s="5">
        <v>16</v>
      </c>
      <c r="E3708" s="3" t="s">
        <v>55</v>
      </c>
      <c r="F3708" s="5">
        <v>1</v>
      </c>
      <c r="G3708" s="5">
        <v>1</v>
      </c>
      <c r="H3708" s="3" t="s">
        <v>7</v>
      </c>
      <c r="I3708" s="3" t="s">
        <v>7</v>
      </c>
      <c r="J3708" s="55"/>
      <c r="K3708" s="3"/>
      <c r="L3708" s="48">
        <v>0.7</v>
      </c>
      <c r="M3708" s="5">
        <v>28</v>
      </c>
      <c r="N3708" s="13"/>
      <c r="O3708" s="13"/>
      <c r="P3708" s="7"/>
      <c r="Q3708" s="3"/>
    </row>
    <row x14ac:dyDescent="0.25" r="3709" customHeight="1" ht="16.5">
      <c r="A3709" s="5">
        <v>14867</v>
      </c>
      <c r="B3709" s="3" t="s">
        <v>10181</v>
      </c>
      <c r="C3709" s="3" t="s">
        <v>10182</v>
      </c>
      <c r="D3709" s="5">
        <v>15</v>
      </c>
      <c r="E3709" s="3" t="s">
        <v>82</v>
      </c>
      <c r="F3709" s="5">
        <v>1</v>
      </c>
      <c r="G3709" s="5">
        <v>3</v>
      </c>
      <c r="H3709" s="3" t="s">
        <v>7</v>
      </c>
      <c r="I3709" s="3" t="s">
        <v>7</v>
      </c>
      <c r="J3709" s="5">
        <v>3</v>
      </c>
      <c r="K3709" s="3" t="s">
        <v>10183</v>
      </c>
      <c r="L3709" s="48">
        <v>1.6</v>
      </c>
      <c r="M3709" s="5">
        <v>31</v>
      </c>
      <c r="N3709" s="48">
        <v>1.591</v>
      </c>
      <c r="O3709" s="48">
        <v>8.5227273</v>
      </c>
      <c r="P3709" s="5">
        <v>22</v>
      </c>
      <c r="Q3709" s="3"/>
    </row>
    <row x14ac:dyDescent="0.25" r="3710" customHeight="1" ht="16.5">
      <c r="A3710" s="5">
        <v>14886</v>
      </c>
      <c r="B3710" s="3" t="s">
        <v>10184</v>
      </c>
      <c r="C3710" s="3" t="s">
        <v>10185</v>
      </c>
      <c r="D3710" s="5">
        <v>16</v>
      </c>
      <c r="E3710" s="3" t="s">
        <v>55</v>
      </c>
      <c r="F3710" s="5">
        <v>1</v>
      </c>
      <c r="G3710" s="5">
        <v>1</v>
      </c>
      <c r="H3710" s="3" t="s">
        <v>7</v>
      </c>
      <c r="I3710" s="3" t="s">
        <v>7</v>
      </c>
      <c r="J3710" s="55"/>
      <c r="K3710" s="3"/>
      <c r="L3710" s="48">
        <v>1.3</v>
      </c>
      <c r="M3710" s="5">
        <v>26</v>
      </c>
      <c r="N3710" s="13"/>
      <c r="O3710" s="13"/>
      <c r="P3710" s="5">
        <v>14</v>
      </c>
      <c r="Q3710" s="3"/>
    </row>
    <row x14ac:dyDescent="0.25" r="3711" customHeight="1" ht="16.5">
      <c r="A3711" s="5">
        <v>14890</v>
      </c>
      <c r="B3711" s="3" t="s">
        <v>10186</v>
      </c>
      <c r="C3711" s="3" t="s">
        <v>10187</v>
      </c>
      <c r="D3711" s="5">
        <v>20</v>
      </c>
      <c r="E3711" s="3" t="s">
        <v>265</v>
      </c>
      <c r="F3711" s="5">
        <v>1</v>
      </c>
      <c r="G3711" s="5">
        <v>12</v>
      </c>
      <c r="H3711" s="3" t="s">
        <v>7</v>
      </c>
      <c r="I3711" s="3" t="s">
        <v>7</v>
      </c>
      <c r="J3711" s="55"/>
      <c r="K3711" s="3"/>
      <c r="L3711" s="48">
        <v>0.6</v>
      </c>
      <c r="M3711" s="5">
        <v>36</v>
      </c>
      <c r="N3711" s="13"/>
      <c r="O3711" s="13"/>
      <c r="P3711" s="5">
        <v>16</v>
      </c>
      <c r="Q3711" s="3"/>
    </row>
    <row x14ac:dyDescent="0.25" r="3712" customHeight="1" ht="16.5">
      <c r="A3712" s="5">
        <v>15377</v>
      </c>
      <c r="B3712" s="3" t="s">
        <v>10188</v>
      </c>
      <c r="C3712" s="3" t="s">
        <v>10189</v>
      </c>
      <c r="D3712" s="5">
        <v>24</v>
      </c>
      <c r="E3712" s="3" t="s">
        <v>281</v>
      </c>
      <c r="F3712" s="5">
        <v>13</v>
      </c>
      <c r="G3712" s="5">
        <v>71</v>
      </c>
      <c r="H3712" s="3" t="s">
        <v>7</v>
      </c>
      <c r="I3712" s="3" t="s">
        <v>7</v>
      </c>
      <c r="J3712" s="5">
        <v>2</v>
      </c>
      <c r="K3712" s="3" t="s">
        <v>10190</v>
      </c>
      <c r="L3712" s="48">
        <v>1.9</v>
      </c>
      <c r="M3712" s="5">
        <v>28</v>
      </c>
      <c r="N3712" s="48">
        <v>1.019</v>
      </c>
      <c r="O3712" s="48">
        <v>14.1025641</v>
      </c>
      <c r="P3712" s="5">
        <v>15</v>
      </c>
      <c r="Q3712" s="3"/>
    </row>
    <row x14ac:dyDescent="0.25" r="3713" customHeight="1" ht="16.5">
      <c r="A3713" s="5">
        <v>15416</v>
      </c>
      <c r="B3713" s="3" t="s">
        <v>10191</v>
      </c>
      <c r="C3713" s="3" t="s">
        <v>10192</v>
      </c>
      <c r="D3713" s="5">
        <v>15</v>
      </c>
      <c r="E3713" s="3" t="s">
        <v>82</v>
      </c>
      <c r="F3713" s="5">
        <v>1</v>
      </c>
      <c r="G3713" s="5">
        <v>9</v>
      </c>
      <c r="H3713" s="3" t="s">
        <v>7</v>
      </c>
      <c r="I3713" s="3" t="s">
        <v>7</v>
      </c>
      <c r="J3713" s="55"/>
      <c r="K3713" s="3"/>
      <c r="L3713" s="48">
        <v>1.5</v>
      </c>
      <c r="M3713" s="5">
        <v>29</v>
      </c>
      <c r="N3713" s="48">
        <v>1.2</v>
      </c>
      <c r="O3713" s="48">
        <v>11.1842105</v>
      </c>
      <c r="P3713" s="5">
        <v>11</v>
      </c>
      <c r="Q3713" s="3"/>
    </row>
    <row x14ac:dyDescent="0.25" r="3714" customHeight="1" ht="16.5">
      <c r="A3714" s="5">
        <v>15602</v>
      </c>
      <c r="B3714" s="3" t="s">
        <v>10193</v>
      </c>
      <c r="C3714" s="3" t="s">
        <v>10194</v>
      </c>
      <c r="D3714" s="5">
        <v>16</v>
      </c>
      <c r="E3714" s="3" t="s">
        <v>55</v>
      </c>
      <c r="F3714" s="5">
        <v>1</v>
      </c>
      <c r="G3714" s="5">
        <v>1</v>
      </c>
      <c r="H3714" s="3" t="s">
        <v>7</v>
      </c>
      <c r="I3714" s="3" t="s">
        <v>7</v>
      </c>
      <c r="J3714" s="55"/>
      <c r="K3714" s="3"/>
      <c r="L3714" s="48">
        <v>1.2</v>
      </c>
      <c r="M3714" s="5">
        <v>37</v>
      </c>
      <c r="N3714" s="48">
        <v>0.848</v>
      </c>
      <c r="O3714" s="48">
        <v>8.3333333</v>
      </c>
      <c r="P3714" s="5">
        <v>14</v>
      </c>
      <c r="Q3714" s="3"/>
    </row>
    <row x14ac:dyDescent="0.25" r="3715" customHeight="1" ht="16.5">
      <c r="A3715" s="5">
        <v>15725</v>
      </c>
      <c r="B3715" s="3" t="s">
        <v>10195</v>
      </c>
      <c r="C3715" s="3" t="s">
        <v>10196</v>
      </c>
      <c r="D3715" s="5">
        <v>16</v>
      </c>
      <c r="E3715" s="3" t="s">
        <v>55</v>
      </c>
      <c r="F3715" s="5">
        <v>5</v>
      </c>
      <c r="G3715" s="5">
        <v>5</v>
      </c>
      <c r="H3715" s="3" t="s">
        <v>7</v>
      </c>
      <c r="I3715" s="3" t="s">
        <v>7</v>
      </c>
      <c r="J3715" s="55"/>
      <c r="K3715" s="3"/>
      <c r="L3715" s="48">
        <v>1.3</v>
      </c>
      <c r="M3715" s="5">
        <v>32</v>
      </c>
      <c r="N3715" s="48">
        <v>1.048</v>
      </c>
      <c r="O3715" s="48">
        <v>12.5</v>
      </c>
      <c r="P3715" s="5">
        <v>13</v>
      </c>
      <c r="Q3715" s="3"/>
    </row>
    <row x14ac:dyDescent="0.25" r="3716" customHeight="1" ht="16.5">
      <c r="A3716" s="5">
        <v>15842</v>
      </c>
      <c r="B3716" s="3" t="s">
        <v>10197</v>
      </c>
      <c r="C3716" s="3" t="s">
        <v>10198</v>
      </c>
      <c r="D3716" s="5">
        <v>50</v>
      </c>
      <c r="E3716" s="3" t="s">
        <v>758</v>
      </c>
      <c r="F3716" s="5">
        <v>1</v>
      </c>
      <c r="G3716" s="5">
        <v>1</v>
      </c>
      <c r="H3716" s="3" t="s">
        <v>5</v>
      </c>
      <c r="I3716" s="3" t="s">
        <v>7</v>
      </c>
      <c r="J3716" s="5">
        <v>2</v>
      </c>
      <c r="K3716" s="3" t="s">
        <v>10199</v>
      </c>
      <c r="L3716" s="13"/>
      <c r="M3716" s="7"/>
      <c r="N3716" s="13"/>
      <c r="O3716" s="13"/>
      <c r="P3716" s="5">
        <v>15</v>
      </c>
      <c r="Q3716" s="3"/>
    </row>
    <row x14ac:dyDescent="0.25" r="3717" customHeight="1" ht="16.5">
      <c r="A3717" s="5">
        <v>16546</v>
      </c>
      <c r="B3717" s="3" t="s">
        <v>10200</v>
      </c>
      <c r="C3717" s="3" t="s">
        <v>10201</v>
      </c>
      <c r="D3717" s="5">
        <v>15</v>
      </c>
      <c r="E3717" s="3" t="s">
        <v>82</v>
      </c>
      <c r="F3717" s="5">
        <v>2</v>
      </c>
      <c r="G3717" s="5">
        <v>13</v>
      </c>
      <c r="H3717" s="3" t="s">
        <v>5</v>
      </c>
      <c r="I3717" s="3" t="s">
        <v>7</v>
      </c>
      <c r="J3717" s="5">
        <v>2</v>
      </c>
      <c r="K3717" s="3" t="s">
        <v>10202</v>
      </c>
      <c r="L3717" s="48">
        <v>1.9</v>
      </c>
      <c r="M3717" s="5">
        <v>52</v>
      </c>
      <c r="N3717" s="48">
        <v>1.308</v>
      </c>
      <c r="O3717" s="48">
        <v>17.5</v>
      </c>
      <c r="P3717" s="5">
        <v>16</v>
      </c>
      <c r="Q3717" s="3"/>
    </row>
    <row x14ac:dyDescent="0.25" r="3718" customHeight="1" ht="16.5">
      <c r="A3718" s="5">
        <v>16901</v>
      </c>
      <c r="B3718" s="3" t="s">
        <v>10203</v>
      </c>
      <c r="C3718" s="3" t="s">
        <v>10204</v>
      </c>
      <c r="D3718" s="5">
        <v>21</v>
      </c>
      <c r="E3718" s="3" t="s">
        <v>60</v>
      </c>
      <c r="F3718" s="5">
        <v>6</v>
      </c>
      <c r="G3718" s="5">
        <v>220</v>
      </c>
      <c r="H3718" s="3" t="s">
        <v>5</v>
      </c>
      <c r="I3718" s="3" t="s">
        <v>7</v>
      </c>
      <c r="J3718" s="55"/>
      <c r="K3718" s="3"/>
      <c r="L3718" s="13"/>
      <c r="M3718" s="7"/>
      <c r="N3718" s="13"/>
      <c r="O3718" s="13"/>
      <c r="P3718" s="5">
        <v>12</v>
      </c>
      <c r="Q3718" s="3"/>
    </row>
    <row x14ac:dyDescent="0.25" r="3719" customHeight="1" ht="16.5">
      <c r="A3719" s="5">
        <v>17142</v>
      </c>
      <c r="B3719" s="3" t="s">
        <v>10205</v>
      </c>
      <c r="C3719" s="3" t="s">
        <v>10206</v>
      </c>
      <c r="D3719" s="5">
        <v>38</v>
      </c>
      <c r="E3719" s="3" t="s">
        <v>127</v>
      </c>
      <c r="F3719" s="5">
        <v>2</v>
      </c>
      <c r="G3719" s="5">
        <v>9</v>
      </c>
      <c r="H3719" s="3"/>
      <c r="I3719" s="3" t="s">
        <v>7</v>
      </c>
      <c r="J3719" s="5">
        <v>2</v>
      </c>
      <c r="K3719" s="3" t="s">
        <v>10207</v>
      </c>
      <c r="L3719" s="13"/>
      <c r="M3719" s="7"/>
      <c r="N3719" s="13"/>
      <c r="O3719" s="13"/>
      <c r="P3719" s="5">
        <v>3</v>
      </c>
      <c r="Q3719" s="3"/>
    </row>
    <row x14ac:dyDescent="0.25" r="3720" customHeight="1" ht="16.5">
      <c r="A3720" s="5">
        <v>17258</v>
      </c>
      <c r="B3720" s="3" t="s">
        <v>10208</v>
      </c>
      <c r="C3720" s="3" t="s">
        <v>10209</v>
      </c>
      <c r="D3720" s="5">
        <v>45</v>
      </c>
      <c r="E3720" s="3" t="s">
        <v>324</v>
      </c>
      <c r="F3720" s="5">
        <v>1</v>
      </c>
      <c r="G3720" s="5">
        <v>27</v>
      </c>
      <c r="H3720" s="3" t="s">
        <v>7</v>
      </c>
      <c r="I3720" s="3" t="s">
        <v>7</v>
      </c>
      <c r="J3720" s="5">
        <v>2</v>
      </c>
      <c r="K3720" s="3" t="s">
        <v>10210</v>
      </c>
      <c r="L3720" s="13"/>
      <c r="M3720" s="7"/>
      <c r="N3720" s="13"/>
      <c r="O3720" s="13"/>
      <c r="P3720" s="5">
        <v>4</v>
      </c>
      <c r="Q3720" s="3"/>
    </row>
    <row x14ac:dyDescent="0.25" r="3721" customHeight="1" ht="16.5">
      <c r="A3721" s="5">
        <v>17273</v>
      </c>
      <c r="B3721" s="3" t="s">
        <v>10211</v>
      </c>
      <c r="C3721" s="3" t="s">
        <v>10212</v>
      </c>
      <c r="D3721" s="5">
        <v>21</v>
      </c>
      <c r="E3721" s="3" t="s">
        <v>60</v>
      </c>
      <c r="F3721" s="5">
        <v>4</v>
      </c>
      <c r="G3721" s="5">
        <v>246</v>
      </c>
      <c r="H3721" s="3" t="s">
        <v>6</v>
      </c>
      <c r="I3721" s="3" t="s">
        <v>7</v>
      </c>
      <c r="J3721" s="55"/>
      <c r="K3721" s="3"/>
      <c r="L3721" s="13"/>
      <c r="M3721" s="7"/>
      <c r="N3721" s="13"/>
      <c r="O3721" s="13"/>
      <c r="P3721" s="5">
        <v>8</v>
      </c>
      <c r="Q3721" s="3"/>
    </row>
    <row x14ac:dyDescent="0.25" r="3722" customHeight="1" ht="16.5">
      <c r="A3722" s="5">
        <v>17338</v>
      </c>
      <c r="B3722" s="3" t="s">
        <v>10213</v>
      </c>
      <c r="C3722" s="3" t="s">
        <v>10214</v>
      </c>
      <c r="D3722" s="5">
        <v>12</v>
      </c>
      <c r="E3722" s="3" t="s">
        <v>912</v>
      </c>
      <c r="F3722" s="5">
        <v>1</v>
      </c>
      <c r="G3722" s="5">
        <v>52</v>
      </c>
      <c r="H3722" s="3" t="s">
        <v>7</v>
      </c>
      <c r="I3722" s="3" t="s">
        <v>7</v>
      </c>
      <c r="J3722" s="5">
        <v>3</v>
      </c>
      <c r="K3722" s="3" t="s">
        <v>10215</v>
      </c>
      <c r="L3722" s="13"/>
      <c r="M3722" s="7"/>
      <c r="N3722" s="13"/>
      <c r="O3722" s="13"/>
      <c r="P3722" s="5">
        <v>6</v>
      </c>
      <c r="Q3722" s="3"/>
    </row>
    <row x14ac:dyDescent="0.25" r="3723" customHeight="1" ht="16.5">
      <c r="A3723" s="5">
        <v>17394</v>
      </c>
      <c r="B3723" s="3" t="s">
        <v>10216</v>
      </c>
      <c r="C3723" s="3" t="s">
        <v>10217</v>
      </c>
      <c r="D3723" s="5">
        <v>21</v>
      </c>
      <c r="E3723" s="3" t="s">
        <v>60</v>
      </c>
      <c r="F3723" s="5">
        <v>1</v>
      </c>
      <c r="G3723" s="5">
        <v>58</v>
      </c>
      <c r="H3723" s="3" t="s">
        <v>6</v>
      </c>
      <c r="I3723" s="3" t="s">
        <v>7</v>
      </c>
      <c r="J3723" s="55"/>
      <c r="K3723" s="3"/>
      <c r="L3723" s="13"/>
      <c r="M3723" s="7"/>
      <c r="N3723" s="13"/>
      <c r="O3723" s="13"/>
      <c r="P3723" s="5">
        <v>10</v>
      </c>
      <c r="Q3723" s="3"/>
    </row>
    <row x14ac:dyDescent="0.25" r="3724" customHeight="1" ht="16.5">
      <c r="A3724" s="5">
        <v>17480</v>
      </c>
      <c r="B3724" s="3" t="s">
        <v>10218</v>
      </c>
      <c r="C3724" s="3" t="s">
        <v>10219</v>
      </c>
      <c r="D3724" s="5">
        <v>6</v>
      </c>
      <c r="E3724" s="3" t="s">
        <v>56</v>
      </c>
      <c r="F3724" s="5">
        <v>11</v>
      </c>
      <c r="G3724" s="5">
        <v>67</v>
      </c>
      <c r="H3724" s="3" t="s">
        <v>7</v>
      </c>
      <c r="I3724" s="3" t="s">
        <v>7</v>
      </c>
      <c r="J3724" s="5">
        <v>2</v>
      </c>
      <c r="K3724" s="3" t="s">
        <v>10220</v>
      </c>
      <c r="L3724" s="48">
        <v>2.5</v>
      </c>
      <c r="M3724" s="5">
        <v>31</v>
      </c>
      <c r="N3724" s="48">
        <v>1.114</v>
      </c>
      <c r="O3724" s="48">
        <v>12.1468927</v>
      </c>
      <c r="P3724" s="5">
        <v>21</v>
      </c>
      <c r="Q3724" s="3"/>
    </row>
    <row x14ac:dyDescent="0.25" r="3725" customHeight="1" ht="16.5">
      <c r="A3725" s="5">
        <v>17490</v>
      </c>
      <c r="B3725" s="3" t="s">
        <v>10221</v>
      </c>
      <c r="C3725" s="3" t="s">
        <v>10222</v>
      </c>
      <c r="D3725" s="5">
        <v>17</v>
      </c>
      <c r="E3725" s="3" t="s">
        <v>311</v>
      </c>
      <c r="F3725" s="5">
        <v>2</v>
      </c>
      <c r="G3725" s="5">
        <v>4</v>
      </c>
      <c r="H3725" s="3" t="s">
        <v>7</v>
      </c>
      <c r="I3725" s="3" t="s">
        <v>7</v>
      </c>
      <c r="J3725" s="5">
        <v>2</v>
      </c>
      <c r="K3725" s="3" t="s">
        <v>10223</v>
      </c>
      <c r="L3725" s="5">
        <v>2</v>
      </c>
      <c r="M3725" s="5">
        <v>37</v>
      </c>
      <c r="N3725" s="48">
        <v>0.99</v>
      </c>
      <c r="O3725" s="48">
        <v>15.952381</v>
      </c>
      <c r="P3725" s="5">
        <v>17</v>
      </c>
      <c r="Q3725" s="3"/>
    </row>
    <row x14ac:dyDescent="0.25" r="3726" customHeight="1" ht="16.5">
      <c r="A3726" s="5">
        <v>17587</v>
      </c>
      <c r="B3726" s="3" t="s">
        <v>662</v>
      </c>
      <c r="C3726" s="3" t="s">
        <v>663</v>
      </c>
      <c r="D3726" s="5">
        <v>19</v>
      </c>
      <c r="E3726" s="3" t="s">
        <v>116</v>
      </c>
      <c r="F3726" s="5">
        <v>5</v>
      </c>
      <c r="G3726" s="5">
        <v>6</v>
      </c>
      <c r="H3726" s="3" t="s">
        <v>7</v>
      </c>
      <c r="I3726" s="3" t="s">
        <v>7</v>
      </c>
      <c r="J3726" s="5">
        <v>2</v>
      </c>
      <c r="K3726" s="3" t="s">
        <v>664</v>
      </c>
      <c r="L3726" s="48">
        <v>1.5</v>
      </c>
      <c r="M3726" s="5">
        <v>35</v>
      </c>
      <c r="N3726" s="48">
        <v>0.94</v>
      </c>
      <c r="O3726" s="48">
        <v>18.9655172</v>
      </c>
      <c r="P3726" s="5">
        <v>21</v>
      </c>
      <c r="Q3726" s="3"/>
    </row>
    <row x14ac:dyDescent="0.25" r="3727" customHeight="1" ht="16.5">
      <c r="A3727" s="5">
        <v>17924</v>
      </c>
      <c r="B3727" s="3" t="s">
        <v>10224</v>
      </c>
      <c r="C3727" s="3" t="s">
        <v>10225</v>
      </c>
      <c r="D3727" s="5">
        <v>18</v>
      </c>
      <c r="E3727" s="3" t="s">
        <v>196</v>
      </c>
      <c r="F3727" s="5">
        <v>1</v>
      </c>
      <c r="G3727" s="5">
        <v>4</v>
      </c>
      <c r="H3727" s="3" t="s">
        <v>8</v>
      </c>
      <c r="I3727" s="3" t="s">
        <v>7</v>
      </c>
      <c r="J3727" s="55"/>
      <c r="K3727" s="3"/>
      <c r="L3727" s="48">
        <v>0.5</v>
      </c>
      <c r="M3727" s="5">
        <v>19</v>
      </c>
      <c r="N3727" s="13"/>
      <c r="O3727" s="13"/>
      <c r="P3727" s="5">
        <v>13</v>
      </c>
      <c r="Q3727" s="3"/>
    </row>
    <row x14ac:dyDescent="0.25" r="3728" customHeight="1" ht="16.5">
      <c r="A3728" s="5">
        <v>18270</v>
      </c>
      <c r="B3728" s="3" t="s">
        <v>10226</v>
      </c>
      <c r="C3728" s="3" t="s">
        <v>10227</v>
      </c>
      <c r="D3728" s="5">
        <v>15</v>
      </c>
      <c r="E3728" s="3" t="s">
        <v>82</v>
      </c>
      <c r="F3728" s="5">
        <v>2</v>
      </c>
      <c r="G3728" s="5">
        <v>6</v>
      </c>
      <c r="H3728" s="3" t="s">
        <v>6</v>
      </c>
      <c r="I3728" s="3" t="s">
        <v>7</v>
      </c>
      <c r="J3728" s="5">
        <v>2</v>
      </c>
      <c r="K3728" s="3" t="s">
        <v>10228</v>
      </c>
      <c r="L3728" s="48">
        <v>2.7</v>
      </c>
      <c r="M3728" s="5">
        <v>45</v>
      </c>
      <c r="N3728" s="48">
        <v>1.417</v>
      </c>
      <c r="O3728" s="48">
        <v>16.1538462</v>
      </c>
      <c r="P3728" s="5">
        <v>21</v>
      </c>
      <c r="Q3728" s="3"/>
    </row>
    <row x14ac:dyDescent="0.25" r="3729" customHeight="1" ht="16.5">
      <c r="A3729" s="5">
        <v>18320</v>
      </c>
      <c r="B3729" s="3" t="s">
        <v>10229</v>
      </c>
      <c r="C3729" s="3" t="s">
        <v>10230</v>
      </c>
      <c r="D3729" s="5">
        <v>16</v>
      </c>
      <c r="E3729" s="3" t="s">
        <v>55</v>
      </c>
      <c r="F3729" s="5">
        <v>3</v>
      </c>
      <c r="G3729" s="5">
        <v>3</v>
      </c>
      <c r="H3729" s="3" t="s">
        <v>7</v>
      </c>
      <c r="I3729" s="3" t="s">
        <v>7</v>
      </c>
      <c r="J3729" s="5">
        <v>3</v>
      </c>
      <c r="K3729" s="3" t="s">
        <v>10231</v>
      </c>
      <c r="L3729" s="48">
        <v>3.7</v>
      </c>
      <c r="M3729" s="5">
        <v>34</v>
      </c>
      <c r="N3729" s="48">
        <v>2.495</v>
      </c>
      <c r="O3729" s="48">
        <v>28.7974684</v>
      </c>
      <c r="P3729" s="5">
        <v>26</v>
      </c>
      <c r="Q3729" s="3"/>
    </row>
    <row x14ac:dyDescent="0.25" r="3730" customHeight="1" ht="16.5">
      <c r="A3730" s="5">
        <v>18336</v>
      </c>
      <c r="B3730" s="3" t="s">
        <v>1836</v>
      </c>
      <c r="C3730" s="3" t="s">
        <v>1837</v>
      </c>
      <c r="D3730" s="5">
        <v>15</v>
      </c>
      <c r="E3730" s="3" t="s">
        <v>82</v>
      </c>
      <c r="F3730" s="5">
        <v>9</v>
      </c>
      <c r="G3730" s="5">
        <v>23</v>
      </c>
      <c r="H3730" s="3" t="s">
        <v>7</v>
      </c>
      <c r="I3730" s="3" t="s">
        <v>7</v>
      </c>
      <c r="J3730" s="5">
        <v>3</v>
      </c>
      <c r="K3730" s="3" t="s">
        <v>1838</v>
      </c>
      <c r="L3730" s="48">
        <v>2.3</v>
      </c>
      <c r="M3730" s="5">
        <v>28</v>
      </c>
      <c r="N3730" s="48">
        <v>1.585</v>
      </c>
      <c r="O3730" s="48">
        <v>22.3163842</v>
      </c>
      <c r="P3730" s="5">
        <v>29</v>
      </c>
      <c r="Q3730" s="3"/>
    </row>
    <row x14ac:dyDescent="0.25" r="3731" customHeight="1" ht="16.5">
      <c r="A3731" s="5">
        <v>18379</v>
      </c>
      <c r="B3731" s="3" t="s">
        <v>10232</v>
      </c>
      <c r="C3731" s="3" t="s">
        <v>10233</v>
      </c>
      <c r="D3731" s="5">
        <v>22</v>
      </c>
      <c r="E3731" s="3" t="s">
        <v>75</v>
      </c>
      <c r="F3731" s="5">
        <v>2</v>
      </c>
      <c r="G3731" s="5">
        <v>6</v>
      </c>
      <c r="H3731" s="3" t="s">
        <v>6</v>
      </c>
      <c r="I3731" s="3" t="s">
        <v>7</v>
      </c>
      <c r="J3731" s="5">
        <v>2</v>
      </c>
      <c r="K3731" s="3" t="s">
        <v>10234</v>
      </c>
      <c r="L3731" s="5">
        <v>2</v>
      </c>
      <c r="M3731" s="5">
        <v>64</v>
      </c>
      <c r="N3731" s="48">
        <v>1.431</v>
      </c>
      <c r="O3731" s="48">
        <v>64.5454545</v>
      </c>
      <c r="P3731" s="5">
        <v>13</v>
      </c>
      <c r="Q3731" s="3"/>
    </row>
    <row x14ac:dyDescent="0.25" r="3732" customHeight="1" ht="16.5">
      <c r="A3732" s="5">
        <v>18865</v>
      </c>
      <c r="B3732" s="3" t="s">
        <v>10235</v>
      </c>
      <c r="C3732" s="3" t="s">
        <v>10236</v>
      </c>
      <c r="D3732" s="5">
        <v>16</v>
      </c>
      <c r="E3732" s="3" t="s">
        <v>55</v>
      </c>
      <c r="F3732" s="5">
        <v>3</v>
      </c>
      <c r="G3732" s="5">
        <v>3</v>
      </c>
      <c r="H3732" s="3" t="s">
        <v>7</v>
      </c>
      <c r="I3732" s="3" t="s">
        <v>7</v>
      </c>
      <c r="J3732" s="55"/>
      <c r="K3732" s="3"/>
      <c r="L3732" s="48">
        <v>0.8</v>
      </c>
      <c r="M3732" s="5">
        <v>35</v>
      </c>
      <c r="N3732" s="13"/>
      <c r="O3732" s="13"/>
      <c r="P3732" s="5">
        <v>10</v>
      </c>
      <c r="Q3732" s="3"/>
    </row>
    <row x14ac:dyDescent="0.25" r="3733" customHeight="1" ht="16.5">
      <c r="A3733" s="5">
        <v>18866</v>
      </c>
      <c r="B3733" s="3" t="s">
        <v>10237</v>
      </c>
      <c r="C3733" s="3" t="s">
        <v>10238</v>
      </c>
      <c r="D3733" s="5">
        <v>14</v>
      </c>
      <c r="E3733" s="3" t="s">
        <v>156</v>
      </c>
      <c r="F3733" s="5">
        <v>1</v>
      </c>
      <c r="G3733" s="5">
        <v>3</v>
      </c>
      <c r="H3733" s="3" t="s">
        <v>7</v>
      </c>
      <c r="I3733" s="3" t="s">
        <v>7</v>
      </c>
      <c r="J3733" s="55"/>
      <c r="K3733" s="3"/>
      <c r="L3733" s="48">
        <v>1.9</v>
      </c>
      <c r="M3733" s="5">
        <v>34</v>
      </c>
      <c r="N3733" s="48">
        <v>0.968</v>
      </c>
      <c r="O3733" s="48">
        <v>13.3802817</v>
      </c>
      <c r="P3733" s="5">
        <v>15</v>
      </c>
      <c r="Q3733" s="3"/>
    </row>
    <row x14ac:dyDescent="0.25" r="3734" customHeight="1" ht="16.5">
      <c r="A3734" s="5">
        <v>18903</v>
      </c>
      <c r="B3734" s="3" t="s">
        <v>10239</v>
      </c>
      <c r="C3734" s="3" t="s">
        <v>10240</v>
      </c>
      <c r="D3734" s="5">
        <v>21</v>
      </c>
      <c r="E3734" s="3" t="s">
        <v>60</v>
      </c>
      <c r="F3734" s="5">
        <v>1</v>
      </c>
      <c r="G3734" s="5">
        <v>52</v>
      </c>
      <c r="H3734" s="3" t="s">
        <v>7</v>
      </c>
      <c r="I3734" s="3" t="s">
        <v>7</v>
      </c>
      <c r="J3734" s="55"/>
      <c r="K3734" s="3"/>
      <c r="L3734" s="13"/>
      <c r="M3734" s="7"/>
      <c r="N3734" s="13"/>
      <c r="O3734" s="13"/>
      <c r="P3734" s="5">
        <v>7</v>
      </c>
      <c r="Q3734" s="3"/>
    </row>
    <row x14ac:dyDescent="0.25" r="3735" customHeight="1" ht="16.5">
      <c r="A3735" s="5">
        <v>19050</v>
      </c>
      <c r="B3735" s="3" t="s">
        <v>10241</v>
      </c>
      <c r="C3735" s="3" t="s">
        <v>10242</v>
      </c>
      <c r="D3735" s="5">
        <v>42</v>
      </c>
      <c r="E3735" s="3" t="s">
        <v>982</v>
      </c>
      <c r="F3735" s="5">
        <v>9</v>
      </c>
      <c r="G3735" s="5">
        <v>784</v>
      </c>
      <c r="H3735" s="3" t="s">
        <v>7</v>
      </c>
      <c r="I3735" s="3" t="s">
        <v>7</v>
      </c>
      <c r="J3735" s="55"/>
      <c r="K3735" s="3"/>
      <c r="L3735" s="48">
        <v>0.6</v>
      </c>
      <c r="M3735" s="5">
        <v>32</v>
      </c>
      <c r="N3735" s="13"/>
      <c r="O3735" s="13"/>
      <c r="P3735" s="5">
        <v>13</v>
      </c>
      <c r="Q3735" s="3"/>
    </row>
    <row x14ac:dyDescent="0.25" r="3736" customHeight="1" ht="16.5">
      <c r="A3736" s="5">
        <v>19152</v>
      </c>
      <c r="B3736" s="3" t="s">
        <v>10243</v>
      </c>
      <c r="C3736" s="3" t="s">
        <v>10244</v>
      </c>
      <c r="D3736" s="5">
        <v>26</v>
      </c>
      <c r="E3736" s="3" t="s">
        <v>4005</v>
      </c>
      <c r="F3736" s="5">
        <v>1</v>
      </c>
      <c r="G3736" s="5">
        <v>24</v>
      </c>
      <c r="H3736" s="3" t="s">
        <v>7</v>
      </c>
      <c r="I3736" s="3" t="s">
        <v>7</v>
      </c>
      <c r="J3736" s="55"/>
      <c r="K3736" s="3"/>
      <c r="L3736" s="13"/>
      <c r="M3736" s="7"/>
      <c r="N3736" s="13"/>
      <c r="O3736" s="13"/>
      <c r="P3736" s="5">
        <v>1</v>
      </c>
      <c r="Q3736" s="3"/>
    </row>
    <row x14ac:dyDescent="0.25" r="3737" customHeight="1" ht="16.5">
      <c r="A3737" s="5">
        <v>19390</v>
      </c>
      <c r="B3737" s="3" t="s">
        <v>10245</v>
      </c>
      <c r="C3737" s="3" t="s">
        <v>10246</v>
      </c>
      <c r="D3737" s="5">
        <v>24</v>
      </c>
      <c r="E3737" s="3" t="s">
        <v>281</v>
      </c>
      <c r="F3737" s="5">
        <v>4</v>
      </c>
      <c r="G3737" s="5">
        <v>136</v>
      </c>
      <c r="H3737" s="3" t="s">
        <v>8</v>
      </c>
      <c r="I3737" s="3" t="s">
        <v>7</v>
      </c>
      <c r="J3737" s="55"/>
      <c r="K3737" s="3"/>
      <c r="L3737" s="48">
        <v>0.2</v>
      </c>
      <c r="M3737" s="5">
        <v>16</v>
      </c>
      <c r="N3737" s="13"/>
      <c r="O3737" s="13"/>
      <c r="P3737" s="5">
        <v>6</v>
      </c>
      <c r="Q3737" s="3"/>
    </row>
    <row x14ac:dyDescent="0.25" r="3738" customHeight="1" ht="16.5">
      <c r="A3738" s="5">
        <v>19481</v>
      </c>
      <c r="B3738" s="3" t="s">
        <v>10247</v>
      </c>
      <c r="C3738" s="3" t="s">
        <v>10248</v>
      </c>
      <c r="D3738" s="5">
        <v>22</v>
      </c>
      <c r="E3738" s="3" t="s">
        <v>75</v>
      </c>
      <c r="F3738" s="5">
        <v>1</v>
      </c>
      <c r="G3738" s="5">
        <v>65</v>
      </c>
      <c r="H3738" s="3" t="s">
        <v>5</v>
      </c>
      <c r="I3738" s="3" t="s">
        <v>7</v>
      </c>
      <c r="J3738" s="55"/>
      <c r="K3738" s="3"/>
      <c r="L3738" s="13"/>
      <c r="M3738" s="7"/>
      <c r="N3738" s="13"/>
      <c r="O3738" s="13"/>
      <c r="P3738" s="5">
        <v>18</v>
      </c>
      <c r="Q3738" s="3"/>
    </row>
    <row x14ac:dyDescent="0.25" r="3739" customHeight="1" ht="16.5">
      <c r="A3739" s="5">
        <v>19844</v>
      </c>
      <c r="B3739" s="3" t="s">
        <v>10249</v>
      </c>
      <c r="C3739" s="3" t="s">
        <v>10250</v>
      </c>
      <c r="D3739" s="5">
        <v>21</v>
      </c>
      <c r="E3739" s="3" t="s">
        <v>60</v>
      </c>
      <c r="F3739" s="5">
        <v>1</v>
      </c>
      <c r="G3739" s="5">
        <v>5</v>
      </c>
      <c r="H3739" s="3" t="s">
        <v>7</v>
      </c>
      <c r="I3739" s="3" t="s">
        <v>7</v>
      </c>
      <c r="J3739" s="5">
        <v>3</v>
      </c>
      <c r="K3739" s="3" t="s">
        <v>10251</v>
      </c>
      <c r="L3739" s="13"/>
      <c r="M3739" s="7"/>
      <c r="N3739" s="13"/>
      <c r="O3739" s="13"/>
      <c r="P3739" s="5">
        <v>6</v>
      </c>
      <c r="Q3739" s="3"/>
    </row>
    <row x14ac:dyDescent="0.25" r="3740" customHeight="1" ht="16.5">
      <c r="A3740" s="5">
        <v>20064</v>
      </c>
      <c r="B3740" s="3" t="s">
        <v>10252</v>
      </c>
      <c r="C3740" s="3" t="s">
        <v>10253</v>
      </c>
      <c r="D3740" s="5">
        <v>45</v>
      </c>
      <c r="E3740" s="3" t="s">
        <v>324</v>
      </c>
      <c r="F3740" s="5">
        <v>1</v>
      </c>
      <c r="G3740" s="5">
        <v>1</v>
      </c>
      <c r="H3740" s="3" t="s">
        <v>7</v>
      </c>
      <c r="I3740" s="3" t="s">
        <v>7</v>
      </c>
      <c r="J3740" s="55"/>
      <c r="K3740" s="3"/>
      <c r="L3740" s="48">
        <v>1.4</v>
      </c>
      <c r="M3740" s="5">
        <v>28</v>
      </c>
      <c r="N3740" s="13"/>
      <c r="O3740" s="13"/>
      <c r="P3740" s="5">
        <v>15</v>
      </c>
      <c r="Q3740" s="3"/>
    </row>
    <row x14ac:dyDescent="0.25" r="3741" customHeight="1" ht="16.5">
      <c r="A3741" s="5">
        <v>20234</v>
      </c>
      <c r="B3741" s="3" t="s">
        <v>10254</v>
      </c>
      <c r="C3741" s="3" t="s">
        <v>10255</v>
      </c>
      <c r="D3741" s="5">
        <v>22</v>
      </c>
      <c r="E3741" s="3" t="s">
        <v>75</v>
      </c>
      <c r="F3741" s="5">
        <v>1</v>
      </c>
      <c r="G3741" s="5">
        <v>2</v>
      </c>
      <c r="H3741" s="3" t="s">
        <v>7</v>
      </c>
      <c r="I3741" s="3" t="s">
        <v>7</v>
      </c>
      <c r="J3741" s="55"/>
      <c r="K3741" s="3"/>
      <c r="L3741" s="48">
        <v>0.5</v>
      </c>
      <c r="M3741" s="5">
        <v>22</v>
      </c>
      <c r="N3741" s="13"/>
      <c r="O3741" s="13"/>
      <c r="P3741" s="5">
        <v>11</v>
      </c>
      <c r="Q3741" s="3"/>
    </row>
    <row x14ac:dyDescent="0.25" r="3742" customHeight="1" ht="16.5">
      <c r="A3742" s="5">
        <v>20424</v>
      </c>
      <c r="B3742" s="3" t="s">
        <v>10256</v>
      </c>
      <c r="C3742" s="3" t="s">
        <v>10257</v>
      </c>
      <c r="D3742" s="5">
        <v>16</v>
      </c>
      <c r="E3742" s="3" t="s">
        <v>55</v>
      </c>
      <c r="F3742" s="5">
        <v>6</v>
      </c>
      <c r="G3742" s="5">
        <v>6</v>
      </c>
      <c r="H3742" s="3" t="s">
        <v>7</v>
      </c>
      <c r="I3742" s="3" t="s">
        <v>7</v>
      </c>
      <c r="J3742" s="55"/>
      <c r="K3742" s="3"/>
      <c r="L3742" s="48">
        <v>1.2</v>
      </c>
      <c r="M3742" s="5">
        <v>33</v>
      </c>
      <c r="N3742" s="13"/>
      <c r="O3742" s="13"/>
      <c r="P3742" s="5">
        <v>10</v>
      </c>
      <c r="Q3742" s="3"/>
    </row>
    <row x14ac:dyDescent="0.25" r="3743" customHeight="1" ht="16.5">
      <c r="A3743" s="5">
        <v>20449</v>
      </c>
      <c r="B3743" s="3" t="s">
        <v>279</v>
      </c>
      <c r="C3743" s="3" t="s">
        <v>280</v>
      </c>
      <c r="D3743" s="5">
        <v>24</v>
      </c>
      <c r="E3743" s="3" t="s">
        <v>281</v>
      </c>
      <c r="F3743" s="5">
        <v>2</v>
      </c>
      <c r="G3743" s="5">
        <v>1</v>
      </c>
      <c r="H3743" s="3" t="s">
        <v>7</v>
      </c>
      <c r="I3743" s="3" t="s">
        <v>7</v>
      </c>
      <c r="J3743" s="5">
        <v>2</v>
      </c>
      <c r="K3743" s="3" t="s">
        <v>282</v>
      </c>
      <c r="L3743" s="48">
        <v>1.4</v>
      </c>
      <c r="M3743" s="5">
        <v>33</v>
      </c>
      <c r="N3743" s="13"/>
      <c r="O3743" s="13"/>
      <c r="P3743" s="5">
        <v>11</v>
      </c>
      <c r="Q3743" s="3"/>
    </row>
    <row x14ac:dyDescent="0.25" r="3744" customHeight="1" ht="16.5">
      <c r="A3744" s="5">
        <v>20800</v>
      </c>
      <c r="B3744" s="3" t="s">
        <v>10258</v>
      </c>
      <c r="C3744" s="3" t="s">
        <v>10259</v>
      </c>
      <c r="D3744" s="5">
        <v>16</v>
      </c>
      <c r="E3744" s="3" t="s">
        <v>55</v>
      </c>
      <c r="F3744" s="5">
        <v>2</v>
      </c>
      <c r="G3744" s="5">
        <v>2</v>
      </c>
      <c r="H3744" s="3" t="s">
        <v>7</v>
      </c>
      <c r="I3744" s="3" t="s">
        <v>7</v>
      </c>
      <c r="J3744" s="55"/>
      <c r="K3744" s="3"/>
      <c r="L3744" s="48">
        <v>2.8</v>
      </c>
      <c r="M3744" s="5">
        <v>36</v>
      </c>
      <c r="N3744" s="48">
        <v>1.187</v>
      </c>
      <c r="O3744" s="48">
        <v>9.4444444</v>
      </c>
      <c r="P3744" s="5">
        <v>21</v>
      </c>
      <c r="Q3744" s="3"/>
    </row>
    <row x14ac:dyDescent="0.25" r="3745" customHeight="1" ht="16.5">
      <c r="A3745" s="5">
        <v>21012</v>
      </c>
      <c r="B3745" s="3" t="s">
        <v>10260</v>
      </c>
      <c r="C3745" s="3" t="s">
        <v>10261</v>
      </c>
      <c r="D3745" s="5">
        <v>37</v>
      </c>
      <c r="E3745" s="3" t="s">
        <v>446</v>
      </c>
      <c r="F3745" s="5">
        <v>1</v>
      </c>
      <c r="G3745" s="5">
        <v>1</v>
      </c>
      <c r="H3745" s="3" t="s">
        <v>7</v>
      </c>
      <c r="I3745" s="3" t="s">
        <v>7</v>
      </c>
      <c r="J3745" s="5">
        <v>2</v>
      </c>
      <c r="K3745" s="3" t="s">
        <v>10262</v>
      </c>
      <c r="L3745" s="13"/>
      <c r="M3745" s="7"/>
      <c r="N3745" s="13"/>
      <c r="O3745" s="13"/>
      <c r="P3745" s="5">
        <v>10</v>
      </c>
      <c r="Q3745" s="3"/>
    </row>
    <row x14ac:dyDescent="0.25" r="3746" customHeight="1" ht="16.5">
      <c r="A3746" s="5">
        <v>21089</v>
      </c>
      <c r="B3746" s="3" t="s">
        <v>10263</v>
      </c>
      <c r="C3746" s="3" t="s">
        <v>10264</v>
      </c>
      <c r="D3746" s="5">
        <v>2</v>
      </c>
      <c r="E3746" s="3" t="s">
        <v>1463</v>
      </c>
      <c r="F3746" s="5">
        <v>1</v>
      </c>
      <c r="G3746" s="5">
        <v>5</v>
      </c>
      <c r="H3746" s="3" t="s">
        <v>7</v>
      </c>
      <c r="I3746" s="3" t="s">
        <v>7</v>
      </c>
      <c r="J3746" s="55"/>
      <c r="K3746" s="3"/>
      <c r="L3746" s="48">
        <v>1.8</v>
      </c>
      <c r="M3746" s="5">
        <v>30</v>
      </c>
      <c r="N3746" s="48">
        <v>0.406</v>
      </c>
      <c r="O3746" s="48">
        <v>3.2407407</v>
      </c>
      <c r="P3746" s="5">
        <v>9</v>
      </c>
      <c r="Q3746" s="3"/>
    </row>
    <row x14ac:dyDescent="0.25" r="3747" customHeight="1" ht="16.5">
      <c r="A3747" s="5">
        <v>21202</v>
      </c>
      <c r="B3747" s="3" t="s">
        <v>10265</v>
      </c>
      <c r="C3747" s="3" t="s">
        <v>10266</v>
      </c>
      <c r="D3747" s="5">
        <v>16</v>
      </c>
      <c r="E3747" s="3" t="s">
        <v>55</v>
      </c>
      <c r="F3747" s="5">
        <v>4</v>
      </c>
      <c r="G3747" s="5">
        <v>4</v>
      </c>
      <c r="H3747" s="3" t="s">
        <v>7</v>
      </c>
      <c r="I3747" s="3" t="s">
        <v>7</v>
      </c>
      <c r="J3747" s="55"/>
      <c r="K3747" s="3"/>
      <c r="L3747" s="5">
        <v>1</v>
      </c>
      <c r="M3747" s="5">
        <v>35</v>
      </c>
      <c r="N3747" s="48">
        <v>0.596</v>
      </c>
      <c r="O3747" s="48">
        <v>7.0512821</v>
      </c>
      <c r="P3747" s="5">
        <v>13</v>
      </c>
      <c r="Q3747" s="3"/>
    </row>
    <row x14ac:dyDescent="0.25" r="3748" customHeight="1" ht="16.5">
      <c r="A3748" s="5">
        <v>21366</v>
      </c>
      <c r="B3748" s="3" t="s">
        <v>10267</v>
      </c>
      <c r="C3748" s="3" t="s">
        <v>10268</v>
      </c>
      <c r="D3748" s="5">
        <v>4</v>
      </c>
      <c r="E3748" s="3" t="s">
        <v>243</v>
      </c>
      <c r="F3748" s="5">
        <v>9</v>
      </c>
      <c r="G3748" s="5">
        <v>33</v>
      </c>
      <c r="H3748" s="3" t="s">
        <v>7</v>
      </c>
      <c r="I3748" s="3" t="s">
        <v>7</v>
      </c>
      <c r="J3748" s="5">
        <v>3</v>
      </c>
      <c r="K3748" s="3" t="s">
        <v>10269</v>
      </c>
      <c r="L3748" s="5">
        <v>1</v>
      </c>
      <c r="M3748" s="5">
        <v>35</v>
      </c>
      <c r="N3748" s="48">
        <v>0.468</v>
      </c>
      <c r="O3748" s="48">
        <v>8.2733813</v>
      </c>
      <c r="P3748" s="5">
        <v>21</v>
      </c>
      <c r="Q3748" s="3"/>
    </row>
    <row x14ac:dyDescent="0.25" r="3749" customHeight="1" ht="16.5">
      <c r="A3749" s="5">
        <v>21406</v>
      </c>
      <c r="B3749" s="3" t="s">
        <v>359</v>
      </c>
      <c r="C3749" s="3" t="s">
        <v>360</v>
      </c>
      <c r="D3749" s="5">
        <v>19</v>
      </c>
      <c r="E3749" s="3" t="s">
        <v>116</v>
      </c>
      <c r="F3749" s="5">
        <v>3</v>
      </c>
      <c r="G3749" s="5">
        <v>1</v>
      </c>
      <c r="H3749" s="3" t="s">
        <v>7</v>
      </c>
      <c r="I3749" s="3" t="s">
        <v>7</v>
      </c>
      <c r="J3749" s="5">
        <v>2</v>
      </c>
      <c r="K3749" s="3" t="s">
        <v>361</v>
      </c>
      <c r="L3749" s="48">
        <v>2.2</v>
      </c>
      <c r="M3749" s="5">
        <v>22</v>
      </c>
      <c r="N3749" s="48">
        <v>1.385</v>
      </c>
      <c r="O3749" s="48">
        <v>27.5</v>
      </c>
      <c r="P3749" s="5">
        <v>16</v>
      </c>
      <c r="Q3749" s="3"/>
    </row>
    <row x14ac:dyDescent="0.25" r="3750" customHeight="1" ht="16.5">
      <c r="A3750" s="5">
        <v>21616</v>
      </c>
      <c r="B3750" s="3" t="s">
        <v>10270</v>
      </c>
      <c r="C3750" s="3" t="s">
        <v>10271</v>
      </c>
      <c r="D3750" s="5">
        <v>16</v>
      </c>
      <c r="E3750" s="3" t="s">
        <v>55</v>
      </c>
      <c r="F3750" s="5">
        <v>6</v>
      </c>
      <c r="G3750" s="5">
        <v>6</v>
      </c>
      <c r="H3750" s="3" t="s">
        <v>7</v>
      </c>
      <c r="I3750" s="3" t="s">
        <v>7</v>
      </c>
      <c r="J3750" s="5">
        <v>2</v>
      </c>
      <c r="K3750" s="3" t="s">
        <v>10272</v>
      </c>
      <c r="L3750" s="48">
        <v>2.5</v>
      </c>
      <c r="M3750" s="5">
        <v>34</v>
      </c>
      <c r="N3750" s="48">
        <v>1.649</v>
      </c>
      <c r="O3750" s="48">
        <v>21.3235294</v>
      </c>
      <c r="P3750" s="5">
        <v>19</v>
      </c>
      <c r="Q3750" s="3"/>
    </row>
    <row x14ac:dyDescent="0.25" r="3751" customHeight="1" ht="16.5">
      <c r="A3751" s="5">
        <v>21707</v>
      </c>
      <c r="B3751" s="3" t="s">
        <v>10273</v>
      </c>
      <c r="C3751" s="3" t="s">
        <v>10274</v>
      </c>
      <c r="D3751" s="5">
        <v>15</v>
      </c>
      <c r="E3751" s="3" t="s">
        <v>82</v>
      </c>
      <c r="F3751" s="5">
        <v>1</v>
      </c>
      <c r="G3751" s="5">
        <v>5</v>
      </c>
      <c r="H3751" s="3" t="s">
        <v>7</v>
      </c>
      <c r="I3751" s="3" t="s">
        <v>7</v>
      </c>
      <c r="J3751" s="5">
        <v>3</v>
      </c>
      <c r="K3751" s="3" t="s">
        <v>10275</v>
      </c>
      <c r="L3751" s="5">
        <v>2</v>
      </c>
      <c r="M3751" s="5">
        <v>26</v>
      </c>
      <c r="N3751" s="13"/>
      <c r="O3751" s="13"/>
      <c r="P3751" s="5">
        <v>15</v>
      </c>
      <c r="Q3751" s="3"/>
    </row>
    <row x14ac:dyDescent="0.25" r="3752" customHeight="1" ht="16.5">
      <c r="A3752" s="5">
        <v>21757</v>
      </c>
      <c r="B3752" s="3" t="s">
        <v>53</v>
      </c>
      <c r="C3752" s="3" t="s">
        <v>54</v>
      </c>
      <c r="D3752" s="5">
        <v>6</v>
      </c>
      <c r="E3752" s="3" t="s">
        <v>56</v>
      </c>
      <c r="F3752" s="5">
        <v>3</v>
      </c>
      <c r="G3752" s="5">
        <v>3</v>
      </c>
      <c r="H3752" s="3" t="s">
        <v>7</v>
      </c>
      <c r="I3752" s="3" t="s">
        <v>7</v>
      </c>
      <c r="J3752" s="5">
        <v>3</v>
      </c>
      <c r="K3752" s="3" t="s">
        <v>57</v>
      </c>
      <c r="L3752" s="5">
        <v>2</v>
      </c>
      <c r="M3752" s="5">
        <v>35</v>
      </c>
      <c r="N3752" s="48">
        <v>1.317</v>
      </c>
      <c r="O3752" s="48">
        <v>10.2693603</v>
      </c>
      <c r="P3752" s="5">
        <v>14</v>
      </c>
      <c r="Q3752" s="3"/>
    </row>
    <row x14ac:dyDescent="0.25" r="3753" customHeight="1" ht="16.5">
      <c r="A3753" s="5">
        <v>21832</v>
      </c>
      <c r="B3753" s="3" t="s">
        <v>10276</v>
      </c>
      <c r="C3753" s="3" t="s">
        <v>10277</v>
      </c>
      <c r="D3753" s="5">
        <v>48</v>
      </c>
      <c r="E3753" s="3" t="s">
        <v>68</v>
      </c>
      <c r="F3753" s="5">
        <v>1</v>
      </c>
      <c r="G3753" s="5">
        <v>1</v>
      </c>
      <c r="H3753" s="3" t="s">
        <v>7</v>
      </c>
      <c r="I3753" s="3" t="s">
        <v>7</v>
      </c>
      <c r="J3753" s="5">
        <v>2</v>
      </c>
      <c r="K3753" s="3" t="s">
        <v>10278</v>
      </c>
      <c r="L3753" s="48">
        <v>1.6</v>
      </c>
      <c r="M3753" s="5">
        <v>26</v>
      </c>
      <c r="N3753" s="48">
        <v>1.5</v>
      </c>
      <c r="O3753" s="48">
        <v>12.6262626</v>
      </c>
      <c r="P3753" s="5">
        <v>16</v>
      </c>
      <c r="Q3753" s="3"/>
    </row>
    <row x14ac:dyDescent="0.25" r="3754" customHeight="1" ht="16.5">
      <c r="A3754" s="5">
        <v>22339</v>
      </c>
      <c r="B3754" s="3" t="s">
        <v>10279</v>
      </c>
      <c r="C3754" s="3" t="s">
        <v>10280</v>
      </c>
      <c r="D3754" s="5">
        <v>24</v>
      </c>
      <c r="E3754" s="3" t="s">
        <v>281</v>
      </c>
      <c r="F3754" s="5">
        <v>2</v>
      </c>
      <c r="G3754" s="5">
        <v>42</v>
      </c>
      <c r="H3754" s="3" t="s">
        <v>7</v>
      </c>
      <c r="I3754" s="3" t="s">
        <v>7</v>
      </c>
      <c r="J3754" s="5">
        <v>2</v>
      </c>
      <c r="K3754" s="3" t="s">
        <v>10281</v>
      </c>
      <c r="L3754" s="48">
        <v>1.1</v>
      </c>
      <c r="M3754" s="5">
        <v>28</v>
      </c>
      <c r="N3754" s="13"/>
      <c r="O3754" s="13"/>
      <c r="P3754" s="5">
        <v>19</v>
      </c>
      <c r="Q3754" s="3"/>
    </row>
    <row x14ac:dyDescent="0.25" r="3755" customHeight="1" ht="16.5">
      <c r="A3755" s="5">
        <v>22669</v>
      </c>
      <c r="B3755" s="3" t="s">
        <v>10282</v>
      </c>
      <c r="C3755" s="3" t="s">
        <v>10283</v>
      </c>
      <c r="D3755" s="5">
        <v>15</v>
      </c>
      <c r="E3755" s="3" t="s">
        <v>82</v>
      </c>
      <c r="F3755" s="5">
        <v>3</v>
      </c>
      <c r="G3755" s="5">
        <v>4</v>
      </c>
      <c r="H3755" s="3" t="s">
        <v>7</v>
      </c>
      <c r="I3755" s="3" t="s">
        <v>7</v>
      </c>
      <c r="J3755" s="55"/>
      <c r="K3755" s="3"/>
      <c r="L3755" s="48">
        <v>1.3</v>
      </c>
      <c r="M3755" s="5">
        <v>26</v>
      </c>
      <c r="N3755" s="13"/>
      <c r="O3755" s="13"/>
      <c r="P3755" s="5">
        <v>12</v>
      </c>
      <c r="Q3755" s="3"/>
    </row>
    <row x14ac:dyDescent="0.25" r="3756" customHeight="1" ht="16.5">
      <c r="A3756" s="5">
        <v>22770</v>
      </c>
      <c r="B3756" s="3" t="s">
        <v>10284</v>
      </c>
      <c r="C3756" s="3" t="s">
        <v>10285</v>
      </c>
      <c r="D3756" s="5">
        <v>21</v>
      </c>
      <c r="E3756" s="3" t="s">
        <v>60</v>
      </c>
      <c r="F3756" s="5">
        <v>1</v>
      </c>
      <c r="G3756" s="5">
        <v>3</v>
      </c>
      <c r="H3756" s="3" t="s">
        <v>9</v>
      </c>
      <c r="I3756" s="3" t="s">
        <v>7</v>
      </c>
      <c r="J3756" s="5">
        <v>3</v>
      </c>
      <c r="K3756" s="3" t="s">
        <v>10286</v>
      </c>
      <c r="L3756" s="5">
        <v>0</v>
      </c>
      <c r="M3756" s="5">
        <v>3</v>
      </c>
      <c r="N3756" s="13"/>
      <c r="O3756" s="13"/>
      <c r="P3756" s="5">
        <v>4</v>
      </c>
      <c r="Q3756" s="3"/>
    </row>
    <row x14ac:dyDescent="0.25" r="3757" customHeight="1" ht="16.5">
      <c r="A3757" s="5">
        <v>22804</v>
      </c>
      <c r="B3757" s="3" t="s">
        <v>10287</v>
      </c>
      <c r="C3757" s="3" t="s">
        <v>10288</v>
      </c>
      <c r="D3757" s="5">
        <v>22</v>
      </c>
      <c r="E3757" s="3" t="s">
        <v>75</v>
      </c>
      <c r="F3757" s="5">
        <v>1</v>
      </c>
      <c r="G3757" s="5">
        <v>81</v>
      </c>
      <c r="H3757" s="3" t="s">
        <v>6</v>
      </c>
      <c r="I3757" s="3" t="s">
        <v>7</v>
      </c>
      <c r="J3757" s="55"/>
      <c r="K3757" s="3"/>
      <c r="L3757" s="5">
        <v>1</v>
      </c>
      <c r="M3757" s="5">
        <v>27</v>
      </c>
      <c r="N3757" s="13"/>
      <c r="O3757" s="13"/>
      <c r="P3757" s="5">
        <v>12</v>
      </c>
      <c r="Q3757" s="3"/>
    </row>
    <row x14ac:dyDescent="0.25" r="3758" customHeight="1" ht="16.5">
      <c r="A3758" s="5">
        <v>22938</v>
      </c>
      <c r="B3758" s="3" t="s">
        <v>10289</v>
      </c>
      <c r="C3758" s="3" t="s">
        <v>10290</v>
      </c>
      <c r="D3758" s="5">
        <v>45</v>
      </c>
      <c r="E3758" s="3" t="s">
        <v>324</v>
      </c>
      <c r="F3758" s="5">
        <v>3</v>
      </c>
      <c r="G3758" s="5">
        <v>11</v>
      </c>
      <c r="H3758" s="3" t="s">
        <v>7</v>
      </c>
      <c r="I3758" s="3" t="s">
        <v>7</v>
      </c>
      <c r="J3758" s="5">
        <v>3</v>
      </c>
      <c r="K3758" s="3" t="s">
        <v>10291</v>
      </c>
      <c r="L3758" s="13"/>
      <c r="M3758" s="7"/>
      <c r="N3758" s="13"/>
      <c r="O3758" s="13"/>
      <c r="P3758" s="5">
        <v>2</v>
      </c>
      <c r="Q3758" s="3"/>
    </row>
    <row x14ac:dyDescent="0.25" r="3759" customHeight="1" ht="16.5">
      <c r="A3759" s="5">
        <v>23192</v>
      </c>
      <c r="B3759" s="3" t="s">
        <v>10292</v>
      </c>
      <c r="C3759" s="3" t="s">
        <v>10293</v>
      </c>
      <c r="D3759" s="5">
        <v>21</v>
      </c>
      <c r="E3759" s="3" t="s">
        <v>60</v>
      </c>
      <c r="F3759" s="5">
        <v>12</v>
      </c>
      <c r="G3759" s="5">
        <v>124</v>
      </c>
      <c r="H3759" s="3" t="s">
        <v>6</v>
      </c>
      <c r="I3759" s="3" t="s">
        <v>7</v>
      </c>
      <c r="J3759" s="55"/>
      <c r="K3759" s="3"/>
      <c r="L3759" s="13"/>
      <c r="M3759" s="7"/>
      <c r="N3759" s="13"/>
      <c r="O3759" s="13"/>
      <c r="P3759" s="5">
        <v>8</v>
      </c>
      <c r="Q3759" s="3"/>
    </row>
    <row x14ac:dyDescent="0.25" r="3760" customHeight="1" ht="16.5">
      <c r="A3760" s="5">
        <v>23524</v>
      </c>
      <c r="B3760" s="3" t="s">
        <v>10294</v>
      </c>
      <c r="C3760" s="3" t="s">
        <v>10295</v>
      </c>
      <c r="D3760" s="5">
        <v>20</v>
      </c>
      <c r="E3760" s="3" t="s">
        <v>265</v>
      </c>
      <c r="F3760" s="5">
        <v>14</v>
      </c>
      <c r="G3760" s="5">
        <v>150</v>
      </c>
      <c r="H3760" s="3" t="s">
        <v>7</v>
      </c>
      <c r="I3760" s="3" t="s">
        <v>7</v>
      </c>
      <c r="J3760" s="55"/>
      <c r="K3760" s="3"/>
      <c r="L3760" s="13"/>
      <c r="M3760" s="7"/>
      <c r="N3760" s="13"/>
      <c r="O3760" s="13"/>
      <c r="P3760" s="5">
        <v>5</v>
      </c>
      <c r="Q3760" s="3"/>
    </row>
    <row x14ac:dyDescent="0.25" r="3761" customHeight="1" ht="16.5">
      <c r="A3761" s="5">
        <v>23787</v>
      </c>
      <c r="B3761" s="3" t="s">
        <v>10296</v>
      </c>
      <c r="C3761" s="3" t="s">
        <v>10297</v>
      </c>
      <c r="D3761" s="5">
        <v>20</v>
      </c>
      <c r="E3761" s="3" t="s">
        <v>265</v>
      </c>
      <c r="F3761" s="5">
        <v>3</v>
      </c>
      <c r="G3761" s="5">
        <v>10</v>
      </c>
      <c r="H3761" s="3" t="s">
        <v>7</v>
      </c>
      <c r="I3761" s="3" t="s">
        <v>7</v>
      </c>
      <c r="J3761" s="5">
        <v>2</v>
      </c>
      <c r="K3761" s="3" t="s">
        <v>10298</v>
      </c>
      <c r="L3761" s="13"/>
      <c r="M3761" s="7"/>
      <c r="N3761" s="13"/>
      <c r="O3761" s="13"/>
      <c r="P3761" s="5">
        <v>5</v>
      </c>
      <c r="Q3761" s="3"/>
    </row>
    <row x14ac:dyDescent="0.25" r="3762" customHeight="1" ht="16.5">
      <c r="A3762" s="5">
        <v>23990</v>
      </c>
      <c r="B3762" s="3" t="s">
        <v>10299</v>
      </c>
      <c r="C3762" s="3" t="s">
        <v>10300</v>
      </c>
      <c r="D3762" s="5">
        <v>24</v>
      </c>
      <c r="E3762" s="3" t="s">
        <v>281</v>
      </c>
      <c r="F3762" s="5">
        <v>11</v>
      </c>
      <c r="G3762" s="5">
        <v>910</v>
      </c>
      <c r="H3762" s="3" t="s">
        <v>9</v>
      </c>
      <c r="I3762" s="3" t="s">
        <v>7</v>
      </c>
      <c r="J3762" s="55"/>
      <c r="K3762" s="3"/>
      <c r="L3762" s="48">
        <v>0.2</v>
      </c>
      <c r="M3762" s="5">
        <v>11</v>
      </c>
      <c r="N3762" s="48">
        <v>0.321</v>
      </c>
      <c r="O3762" s="48">
        <v>11.6197183</v>
      </c>
      <c r="P3762" s="5">
        <v>8</v>
      </c>
      <c r="Q3762" s="3"/>
    </row>
    <row x14ac:dyDescent="0.25" r="3763" customHeight="1" ht="16.5">
      <c r="A3763" s="5">
        <v>23995</v>
      </c>
      <c r="B3763" s="3" t="s">
        <v>10301</v>
      </c>
      <c r="C3763" s="3" t="s">
        <v>10302</v>
      </c>
      <c r="D3763" s="5">
        <v>7</v>
      </c>
      <c r="E3763" s="3" t="s">
        <v>1210</v>
      </c>
      <c r="F3763" s="5">
        <v>2</v>
      </c>
      <c r="G3763" s="5">
        <v>91</v>
      </c>
      <c r="H3763" s="3" t="s">
        <v>7</v>
      </c>
      <c r="I3763" s="3" t="s">
        <v>7</v>
      </c>
      <c r="J3763" s="5">
        <v>3</v>
      </c>
      <c r="K3763" s="3" t="s">
        <v>10303</v>
      </c>
      <c r="L3763" s="48">
        <v>0.6</v>
      </c>
      <c r="M3763" s="5">
        <v>31</v>
      </c>
      <c r="N3763" s="13"/>
      <c r="O3763" s="13"/>
      <c r="P3763" s="5">
        <v>9</v>
      </c>
      <c r="Q3763" s="3"/>
    </row>
    <row x14ac:dyDescent="0.25" r="3764" customHeight="1" ht="16.5">
      <c r="A3764" s="5">
        <v>24022</v>
      </c>
      <c r="B3764" s="3" t="s">
        <v>10304</v>
      </c>
      <c r="C3764" s="3" t="s">
        <v>10305</v>
      </c>
      <c r="D3764" s="5">
        <v>22</v>
      </c>
      <c r="E3764" s="3" t="s">
        <v>75</v>
      </c>
      <c r="F3764" s="5">
        <v>20</v>
      </c>
      <c r="G3764" s="5">
        <v>48</v>
      </c>
      <c r="H3764" s="3" t="s">
        <v>7</v>
      </c>
      <c r="I3764" s="3" t="s">
        <v>7</v>
      </c>
      <c r="J3764" s="5">
        <v>3</v>
      </c>
      <c r="K3764" s="3" t="s">
        <v>10306</v>
      </c>
      <c r="L3764" s="48">
        <v>0.2</v>
      </c>
      <c r="M3764" s="5">
        <v>12</v>
      </c>
      <c r="N3764" s="13"/>
      <c r="O3764" s="13"/>
      <c r="P3764" s="5">
        <v>10</v>
      </c>
      <c r="Q3764" s="3"/>
    </row>
    <row x14ac:dyDescent="0.25" r="3765" customHeight="1" ht="16.5">
      <c r="A3765" s="5">
        <v>24132</v>
      </c>
      <c r="B3765" s="3" t="s">
        <v>10307</v>
      </c>
      <c r="C3765" s="3" t="s">
        <v>10308</v>
      </c>
      <c r="D3765" s="5">
        <v>22</v>
      </c>
      <c r="E3765" s="3" t="s">
        <v>75</v>
      </c>
      <c r="F3765" s="5">
        <v>2</v>
      </c>
      <c r="G3765" s="5">
        <v>3</v>
      </c>
      <c r="H3765" s="3" t="s">
        <v>6</v>
      </c>
      <c r="I3765" s="3" t="s">
        <v>7</v>
      </c>
      <c r="J3765" s="5">
        <v>2</v>
      </c>
      <c r="K3765" s="3" t="s">
        <v>10309</v>
      </c>
      <c r="L3765" s="48">
        <v>3.2</v>
      </c>
      <c r="M3765" s="5">
        <v>57</v>
      </c>
      <c r="N3765" s="13"/>
      <c r="O3765" s="13"/>
      <c r="P3765" s="5">
        <v>14</v>
      </c>
      <c r="Q3765" s="3"/>
    </row>
    <row x14ac:dyDescent="0.25" r="3766" customHeight="1" ht="16.5">
      <c r="A3766" s="5">
        <v>24196</v>
      </c>
      <c r="B3766" s="3" t="s">
        <v>10310</v>
      </c>
      <c r="C3766" s="3" t="s">
        <v>10311</v>
      </c>
      <c r="D3766" s="5">
        <v>16</v>
      </c>
      <c r="E3766" s="3" t="s">
        <v>55</v>
      </c>
      <c r="F3766" s="5">
        <v>2</v>
      </c>
      <c r="G3766" s="5">
        <v>2</v>
      </c>
      <c r="H3766" s="3" t="s">
        <v>7</v>
      </c>
      <c r="I3766" s="3" t="s">
        <v>7</v>
      </c>
      <c r="J3766" s="55"/>
      <c r="K3766" s="3"/>
      <c r="L3766" s="48">
        <v>1.1</v>
      </c>
      <c r="M3766" s="5">
        <v>36</v>
      </c>
      <c r="N3766" s="48">
        <v>1.313</v>
      </c>
      <c r="O3766" s="48">
        <v>27.734375</v>
      </c>
      <c r="P3766" s="5">
        <v>17</v>
      </c>
      <c r="Q3766" s="3"/>
    </row>
    <row x14ac:dyDescent="0.25" r="3767" customHeight="1" ht="16.5">
      <c r="A3767" s="5">
        <v>24333</v>
      </c>
      <c r="B3767" s="3" t="s">
        <v>10312</v>
      </c>
      <c r="C3767" s="3" t="s">
        <v>10313</v>
      </c>
      <c r="D3767" s="5">
        <v>15</v>
      </c>
      <c r="E3767" s="3" t="s">
        <v>82</v>
      </c>
      <c r="F3767" s="5">
        <v>1</v>
      </c>
      <c r="G3767" s="5">
        <v>3</v>
      </c>
      <c r="H3767" s="3" t="s">
        <v>6</v>
      </c>
      <c r="I3767" s="3" t="s">
        <v>7</v>
      </c>
      <c r="J3767" s="5">
        <v>3</v>
      </c>
      <c r="K3767" s="3" t="s">
        <v>10314</v>
      </c>
      <c r="L3767" s="48">
        <v>2.4</v>
      </c>
      <c r="M3767" s="5">
        <v>41</v>
      </c>
      <c r="N3767" s="48">
        <v>1.52</v>
      </c>
      <c r="O3767" s="48">
        <v>14.4444444</v>
      </c>
      <c r="P3767" s="5">
        <v>19</v>
      </c>
      <c r="Q3767" s="3"/>
    </row>
    <row x14ac:dyDescent="0.25" r="3768" customHeight="1" ht="16.5">
      <c r="A3768" s="5">
        <v>24699</v>
      </c>
      <c r="B3768" s="3" t="s">
        <v>1854</v>
      </c>
      <c r="C3768" s="3" t="s">
        <v>1855</v>
      </c>
      <c r="D3768" s="5">
        <v>15</v>
      </c>
      <c r="E3768" s="3" t="s">
        <v>82</v>
      </c>
      <c r="F3768" s="5">
        <v>7</v>
      </c>
      <c r="G3768" s="5">
        <v>9</v>
      </c>
      <c r="H3768" s="3" t="s">
        <v>7</v>
      </c>
      <c r="I3768" s="3" t="s">
        <v>7</v>
      </c>
      <c r="J3768" s="5">
        <v>3</v>
      </c>
      <c r="K3768" s="3" t="s">
        <v>1856</v>
      </c>
      <c r="L3768" s="48">
        <v>2.2</v>
      </c>
      <c r="M3768" s="5">
        <v>25</v>
      </c>
      <c r="N3768" s="48">
        <v>1.13</v>
      </c>
      <c r="O3768" s="48">
        <v>12.7118644</v>
      </c>
      <c r="P3768" s="5">
        <v>15</v>
      </c>
      <c r="Q3768" s="3"/>
    </row>
    <row x14ac:dyDescent="0.25" r="3769" customHeight="1" ht="16.5">
      <c r="A3769" s="5">
        <v>24718</v>
      </c>
      <c r="B3769" s="3" t="s">
        <v>10315</v>
      </c>
      <c r="C3769" s="3" t="s">
        <v>10316</v>
      </c>
      <c r="D3769" s="5">
        <v>16</v>
      </c>
      <c r="E3769" s="3" t="s">
        <v>55</v>
      </c>
      <c r="F3769" s="5">
        <v>3</v>
      </c>
      <c r="G3769" s="5">
        <v>3</v>
      </c>
      <c r="H3769" s="3" t="s">
        <v>7</v>
      </c>
      <c r="I3769" s="3" t="s">
        <v>7</v>
      </c>
      <c r="J3769" s="5">
        <v>2</v>
      </c>
      <c r="K3769" s="3" t="s">
        <v>10317</v>
      </c>
      <c r="L3769" s="48">
        <v>1.8</v>
      </c>
      <c r="M3769" s="5">
        <v>29</v>
      </c>
      <c r="N3769" s="13"/>
      <c r="O3769" s="13"/>
      <c r="P3769" s="5">
        <v>12</v>
      </c>
      <c r="Q3769" s="3"/>
    </row>
    <row x14ac:dyDescent="0.25" r="3770" customHeight="1" ht="16.5">
      <c r="A3770" s="5">
        <v>24746</v>
      </c>
      <c r="B3770" s="3" t="s">
        <v>10318</v>
      </c>
      <c r="C3770" s="3" t="s">
        <v>10319</v>
      </c>
      <c r="D3770" s="5">
        <v>15</v>
      </c>
      <c r="E3770" s="3" t="s">
        <v>82</v>
      </c>
      <c r="F3770" s="5">
        <v>1</v>
      </c>
      <c r="G3770" s="5">
        <v>1</v>
      </c>
      <c r="H3770" s="3" t="s">
        <v>7</v>
      </c>
      <c r="I3770" s="3" t="s">
        <v>7</v>
      </c>
      <c r="J3770" s="55"/>
      <c r="K3770" s="3"/>
      <c r="L3770" s="48">
        <v>1.7</v>
      </c>
      <c r="M3770" s="5">
        <v>30</v>
      </c>
      <c r="N3770" s="48">
        <v>1.041</v>
      </c>
      <c r="O3770" s="48">
        <v>13.5294118</v>
      </c>
      <c r="P3770" s="5">
        <v>19</v>
      </c>
      <c r="Q3770" s="3"/>
    </row>
    <row x14ac:dyDescent="0.25" r="3771" customHeight="1" ht="16.5">
      <c r="A3771" s="5">
        <v>24748</v>
      </c>
      <c r="B3771" s="3" t="s">
        <v>1704</v>
      </c>
      <c r="C3771" s="3" t="s">
        <v>1705</v>
      </c>
      <c r="D3771" s="5">
        <v>22</v>
      </c>
      <c r="E3771" s="3" t="s">
        <v>75</v>
      </c>
      <c r="F3771" s="5">
        <v>2</v>
      </c>
      <c r="G3771" s="5">
        <v>1</v>
      </c>
      <c r="H3771" s="3" t="s">
        <v>6</v>
      </c>
      <c r="I3771" s="3" t="s">
        <v>7</v>
      </c>
      <c r="J3771" s="5">
        <v>1</v>
      </c>
      <c r="K3771" s="3" t="s">
        <v>421</v>
      </c>
      <c r="L3771" s="48">
        <v>1.1</v>
      </c>
      <c r="M3771" s="5">
        <v>58</v>
      </c>
      <c r="N3771" s="13"/>
      <c r="O3771" s="13"/>
      <c r="P3771" s="5">
        <v>12</v>
      </c>
      <c r="Q3771" s="3"/>
    </row>
    <row x14ac:dyDescent="0.25" r="3772" customHeight="1" ht="16.5">
      <c r="A3772" s="5">
        <v>24829</v>
      </c>
      <c r="B3772" s="3" t="s">
        <v>10320</v>
      </c>
      <c r="C3772" s="3" t="s">
        <v>10321</v>
      </c>
      <c r="D3772" s="5">
        <v>6</v>
      </c>
      <c r="E3772" s="3" t="s">
        <v>56</v>
      </c>
      <c r="F3772" s="5">
        <v>1</v>
      </c>
      <c r="G3772" s="5">
        <v>1</v>
      </c>
      <c r="H3772" s="3" t="s">
        <v>7</v>
      </c>
      <c r="I3772" s="3" t="s">
        <v>7</v>
      </c>
      <c r="J3772" s="5">
        <v>3</v>
      </c>
      <c r="K3772" s="3" t="s">
        <v>10322</v>
      </c>
      <c r="L3772" s="13"/>
      <c r="M3772" s="7"/>
      <c r="N3772" s="13"/>
      <c r="O3772" s="13"/>
      <c r="P3772" s="5">
        <v>15</v>
      </c>
      <c r="Q3772" s="3"/>
    </row>
    <row x14ac:dyDescent="0.25" r="3773" customHeight="1" ht="16.5">
      <c r="A3773" s="5">
        <v>25002</v>
      </c>
      <c r="B3773" s="3" t="s">
        <v>10323</v>
      </c>
      <c r="C3773" s="3" t="s">
        <v>10324</v>
      </c>
      <c r="D3773" s="5">
        <v>10</v>
      </c>
      <c r="E3773" s="3" t="s">
        <v>1859</v>
      </c>
      <c r="F3773" s="5">
        <v>1</v>
      </c>
      <c r="G3773" s="5">
        <v>32</v>
      </c>
      <c r="H3773" s="3" t="s">
        <v>7</v>
      </c>
      <c r="I3773" s="3" t="s">
        <v>7</v>
      </c>
      <c r="J3773" s="55"/>
      <c r="K3773" s="3"/>
      <c r="L3773" s="48">
        <v>0.9</v>
      </c>
      <c r="M3773" s="5">
        <v>30</v>
      </c>
      <c r="N3773" s="13"/>
      <c r="O3773" s="13"/>
      <c r="P3773" s="5">
        <v>11</v>
      </c>
      <c r="Q3773" s="3"/>
    </row>
    <row x14ac:dyDescent="0.25" r="3774" customHeight="1" ht="16.5">
      <c r="A3774" s="5">
        <v>25117</v>
      </c>
      <c r="B3774" s="3" t="s">
        <v>898</v>
      </c>
      <c r="C3774" s="3" t="s">
        <v>899</v>
      </c>
      <c r="D3774" s="5">
        <v>15</v>
      </c>
      <c r="E3774" s="3" t="s">
        <v>82</v>
      </c>
      <c r="F3774" s="5">
        <v>9</v>
      </c>
      <c r="G3774" s="5">
        <v>16</v>
      </c>
      <c r="H3774" s="3" t="s">
        <v>5</v>
      </c>
      <c r="I3774" s="3" t="s">
        <v>7</v>
      </c>
      <c r="J3774" s="5">
        <v>2</v>
      </c>
      <c r="K3774" s="3" t="s">
        <v>900</v>
      </c>
      <c r="L3774" s="5">
        <v>3</v>
      </c>
      <c r="M3774" s="5">
        <v>53</v>
      </c>
      <c r="N3774" s="48">
        <v>1.514</v>
      </c>
      <c r="O3774" s="48">
        <v>11.71875</v>
      </c>
      <c r="P3774" s="5">
        <v>24</v>
      </c>
      <c r="Q3774" s="3"/>
    </row>
    <row x14ac:dyDescent="0.25" r="3775" customHeight="1" ht="16.5">
      <c r="A3775" s="5">
        <v>25208</v>
      </c>
      <c r="B3775" s="3" t="s">
        <v>10325</v>
      </c>
      <c r="C3775" s="3" t="s">
        <v>10326</v>
      </c>
      <c r="D3775" s="5">
        <v>15</v>
      </c>
      <c r="E3775" s="3" t="s">
        <v>82</v>
      </c>
      <c r="F3775" s="5">
        <v>2</v>
      </c>
      <c r="G3775" s="5">
        <v>4</v>
      </c>
      <c r="H3775" s="3" t="s">
        <v>7</v>
      </c>
      <c r="I3775" s="3" t="s">
        <v>7</v>
      </c>
      <c r="J3775" s="5">
        <v>2</v>
      </c>
      <c r="K3775" s="3" t="s">
        <v>10327</v>
      </c>
      <c r="L3775" s="48">
        <v>1.5</v>
      </c>
      <c r="M3775" s="5">
        <v>29</v>
      </c>
      <c r="N3775" s="48">
        <v>1.283</v>
      </c>
      <c r="O3775" s="48">
        <v>17.6691729</v>
      </c>
      <c r="P3775" s="5">
        <v>21</v>
      </c>
      <c r="Q3775" s="3"/>
    </row>
    <row x14ac:dyDescent="0.25" r="3776" customHeight="1" ht="16.5">
      <c r="A3776" s="5">
        <v>25270</v>
      </c>
      <c r="B3776" s="3" t="s">
        <v>1083</v>
      </c>
      <c r="C3776" s="3" t="s">
        <v>1084</v>
      </c>
      <c r="D3776" s="5">
        <v>15</v>
      </c>
      <c r="E3776" s="3" t="s">
        <v>82</v>
      </c>
      <c r="F3776" s="5">
        <v>3</v>
      </c>
      <c r="G3776" s="5">
        <v>2</v>
      </c>
      <c r="H3776" s="3" t="s">
        <v>6</v>
      </c>
      <c r="I3776" s="3" t="s">
        <v>7</v>
      </c>
      <c r="J3776" s="5">
        <v>3</v>
      </c>
      <c r="K3776" s="3" t="s">
        <v>1085</v>
      </c>
      <c r="L3776" s="48">
        <v>3.1</v>
      </c>
      <c r="M3776" s="5">
        <v>49</v>
      </c>
      <c r="N3776" s="48">
        <v>1.98</v>
      </c>
      <c r="O3776" s="48">
        <v>23.4375</v>
      </c>
      <c r="P3776" s="5">
        <v>32</v>
      </c>
      <c r="Q3776" s="3"/>
    </row>
    <row x14ac:dyDescent="0.25" r="3777" customHeight="1" ht="16.5">
      <c r="A3777" s="5">
        <v>25322</v>
      </c>
      <c r="B3777" s="3" t="s">
        <v>10328</v>
      </c>
      <c r="C3777" s="3" t="s">
        <v>10329</v>
      </c>
      <c r="D3777" s="5">
        <v>12</v>
      </c>
      <c r="E3777" s="3" t="s">
        <v>912</v>
      </c>
      <c r="F3777" s="5">
        <v>1</v>
      </c>
      <c r="G3777" s="5">
        <v>18</v>
      </c>
      <c r="H3777" s="3" t="s">
        <v>7</v>
      </c>
      <c r="I3777" s="3" t="s">
        <v>7</v>
      </c>
      <c r="J3777" s="5">
        <v>3</v>
      </c>
      <c r="K3777" s="3" t="s">
        <v>10330</v>
      </c>
      <c r="L3777" s="48">
        <v>0.6</v>
      </c>
      <c r="M3777" s="5">
        <v>25</v>
      </c>
      <c r="N3777" s="13"/>
      <c r="O3777" s="13"/>
      <c r="P3777" s="5">
        <v>29</v>
      </c>
      <c r="Q3777" s="3"/>
    </row>
    <row x14ac:dyDescent="0.25" r="3778" customHeight="1" ht="16.5">
      <c r="A3778" s="5">
        <v>25369</v>
      </c>
      <c r="B3778" s="3" t="s">
        <v>10331</v>
      </c>
      <c r="C3778" s="3" t="s">
        <v>10332</v>
      </c>
      <c r="D3778" s="5">
        <v>18</v>
      </c>
      <c r="E3778" s="3" t="s">
        <v>196</v>
      </c>
      <c r="F3778" s="5">
        <v>1</v>
      </c>
      <c r="G3778" s="5">
        <v>26</v>
      </c>
      <c r="H3778" s="3" t="s">
        <v>7</v>
      </c>
      <c r="I3778" s="3" t="s">
        <v>7</v>
      </c>
      <c r="J3778" s="55"/>
      <c r="K3778" s="3"/>
      <c r="L3778" s="48">
        <v>0.6</v>
      </c>
      <c r="M3778" s="5">
        <v>34</v>
      </c>
      <c r="N3778" s="13"/>
      <c r="O3778" s="13"/>
      <c r="P3778" s="5">
        <v>10</v>
      </c>
      <c r="Q3778" s="3"/>
    </row>
    <row x14ac:dyDescent="0.25" r="3779" customHeight="1" ht="16.5">
      <c r="A3779" s="5">
        <v>25584</v>
      </c>
      <c r="B3779" s="3" t="s">
        <v>10333</v>
      </c>
      <c r="C3779" s="3" t="s">
        <v>10334</v>
      </c>
      <c r="D3779" s="5">
        <v>42</v>
      </c>
      <c r="E3779" s="3" t="s">
        <v>982</v>
      </c>
      <c r="F3779" s="5">
        <v>2</v>
      </c>
      <c r="G3779" s="5">
        <v>64</v>
      </c>
      <c r="H3779" s="3" t="s">
        <v>7</v>
      </c>
      <c r="I3779" s="3" t="s">
        <v>7</v>
      </c>
      <c r="J3779" s="5">
        <v>3</v>
      </c>
      <c r="K3779" s="3" t="s">
        <v>10335</v>
      </c>
      <c r="L3779" s="48">
        <v>0.8</v>
      </c>
      <c r="M3779" s="5">
        <v>36</v>
      </c>
      <c r="N3779" s="48">
        <v>0.422</v>
      </c>
      <c r="O3779" s="48">
        <v>11.971831</v>
      </c>
      <c r="P3779" s="5">
        <v>12</v>
      </c>
      <c r="Q3779" s="3"/>
    </row>
    <row x14ac:dyDescent="0.25" r="3780" customHeight="1" ht="16.5">
      <c r="A3780" s="5">
        <v>26052</v>
      </c>
      <c r="B3780" s="3" t="s">
        <v>10336</v>
      </c>
      <c r="C3780" s="3" t="s">
        <v>10337</v>
      </c>
      <c r="D3780" s="5">
        <v>21</v>
      </c>
      <c r="E3780" s="3" t="s">
        <v>60</v>
      </c>
      <c r="F3780" s="5">
        <v>11</v>
      </c>
      <c r="G3780" s="5">
        <v>35</v>
      </c>
      <c r="H3780" s="3" t="s">
        <v>9</v>
      </c>
      <c r="I3780" s="3" t="s">
        <v>7</v>
      </c>
      <c r="J3780" s="5">
        <v>3</v>
      </c>
      <c r="K3780" s="3" t="s">
        <v>10338</v>
      </c>
      <c r="L3780" s="48">
        <v>0.3</v>
      </c>
      <c r="M3780" s="5">
        <v>8</v>
      </c>
      <c r="N3780" s="13"/>
      <c r="O3780" s="13"/>
      <c r="P3780" s="5">
        <v>9</v>
      </c>
      <c r="Q3780" s="3"/>
    </row>
    <row x14ac:dyDescent="0.25" r="3781" customHeight="1" ht="16.5">
      <c r="A3781" s="5">
        <v>26441</v>
      </c>
      <c r="B3781" s="3" t="s">
        <v>10339</v>
      </c>
      <c r="C3781" s="3" t="s">
        <v>10340</v>
      </c>
      <c r="D3781" s="5">
        <v>20</v>
      </c>
      <c r="E3781" s="3" t="s">
        <v>265</v>
      </c>
      <c r="F3781" s="5">
        <v>2</v>
      </c>
      <c r="G3781" s="5">
        <v>33</v>
      </c>
      <c r="H3781" s="3" t="s">
        <v>7</v>
      </c>
      <c r="I3781" s="3" t="s">
        <v>7</v>
      </c>
      <c r="J3781" s="5">
        <v>2</v>
      </c>
      <c r="K3781" s="3" t="s">
        <v>10341</v>
      </c>
      <c r="L3781" s="13"/>
      <c r="M3781" s="7"/>
      <c r="N3781" s="13"/>
      <c r="O3781" s="13"/>
      <c r="P3781" s="5">
        <v>5</v>
      </c>
      <c r="Q3781" s="3"/>
    </row>
    <row x14ac:dyDescent="0.25" r="3782" customHeight="1" ht="16.5">
      <c r="A3782" s="5">
        <v>26569</v>
      </c>
      <c r="B3782" s="3" t="s">
        <v>10342</v>
      </c>
      <c r="C3782" s="3" t="s">
        <v>10343</v>
      </c>
      <c r="D3782" s="5">
        <v>24</v>
      </c>
      <c r="E3782" s="3" t="s">
        <v>281</v>
      </c>
      <c r="F3782" s="5">
        <v>3</v>
      </c>
      <c r="G3782" s="5">
        <v>159</v>
      </c>
      <c r="H3782" s="3" t="s">
        <v>9</v>
      </c>
      <c r="I3782" s="3" t="s">
        <v>7</v>
      </c>
      <c r="J3782" s="55"/>
      <c r="K3782" s="3"/>
      <c r="L3782" s="48">
        <v>0.1</v>
      </c>
      <c r="M3782" s="5">
        <v>9</v>
      </c>
      <c r="N3782" s="13"/>
      <c r="O3782" s="13"/>
      <c r="P3782" s="7"/>
      <c r="Q3782" s="3"/>
    </row>
    <row x14ac:dyDescent="0.25" r="3783" customHeight="1" ht="16.5">
      <c r="A3783" s="5">
        <v>26607</v>
      </c>
      <c r="B3783" s="3" t="s">
        <v>10344</v>
      </c>
      <c r="C3783" s="3" t="s">
        <v>10345</v>
      </c>
      <c r="D3783" s="5">
        <v>22</v>
      </c>
      <c r="E3783" s="3" t="s">
        <v>75</v>
      </c>
      <c r="F3783" s="5">
        <v>8</v>
      </c>
      <c r="G3783" s="5">
        <v>120</v>
      </c>
      <c r="H3783" s="3" t="s">
        <v>6</v>
      </c>
      <c r="I3783" s="3" t="s">
        <v>7</v>
      </c>
      <c r="J3783" s="55"/>
      <c r="K3783" s="3"/>
      <c r="L3783" s="13"/>
      <c r="M3783" s="7"/>
      <c r="N3783" s="13"/>
      <c r="O3783" s="13"/>
      <c r="P3783" s="5">
        <v>12</v>
      </c>
      <c r="Q3783" s="3"/>
    </row>
    <row x14ac:dyDescent="0.25" r="3784" customHeight="1" ht="16.5">
      <c r="A3784" s="5">
        <v>26615</v>
      </c>
      <c r="B3784" s="3" t="s">
        <v>10346</v>
      </c>
      <c r="C3784" s="3" t="s">
        <v>10347</v>
      </c>
      <c r="D3784" s="5">
        <v>20</v>
      </c>
      <c r="E3784" s="3" t="s">
        <v>265</v>
      </c>
      <c r="F3784" s="5">
        <v>33</v>
      </c>
      <c r="G3784" s="5">
        <v>618</v>
      </c>
      <c r="H3784" s="3" t="s">
        <v>7</v>
      </c>
      <c r="I3784" s="3" t="s">
        <v>7</v>
      </c>
      <c r="J3784" s="55"/>
      <c r="K3784" s="3"/>
      <c r="L3784" s="13"/>
      <c r="M3784" s="7"/>
      <c r="N3784" s="13"/>
      <c r="O3784" s="13"/>
      <c r="P3784" s="5">
        <v>4</v>
      </c>
      <c r="Q3784" s="3"/>
    </row>
    <row x14ac:dyDescent="0.25" r="3785" customHeight="1" ht="16.5">
      <c r="A3785" s="5">
        <v>27229</v>
      </c>
      <c r="B3785" s="3" t="s">
        <v>10348</v>
      </c>
      <c r="C3785" s="3" t="s">
        <v>10349</v>
      </c>
      <c r="D3785" s="5">
        <v>9</v>
      </c>
      <c r="E3785" s="3" t="s">
        <v>120</v>
      </c>
      <c r="F3785" s="5">
        <v>2</v>
      </c>
      <c r="G3785" s="5">
        <v>2</v>
      </c>
      <c r="H3785" s="3" t="s">
        <v>7</v>
      </c>
      <c r="I3785" s="3" t="s">
        <v>7</v>
      </c>
      <c r="J3785" s="5">
        <v>3</v>
      </c>
      <c r="K3785" s="3" t="s">
        <v>10350</v>
      </c>
      <c r="L3785" s="48">
        <v>1.4</v>
      </c>
      <c r="M3785" s="5">
        <v>28</v>
      </c>
      <c r="N3785" s="13"/>
      <c r="O3785" s="13"/>
      <c r="P3785" s="5">
        <v>14</v>
      </c>
      <c r="Q3785" s="3"/>
    </row>
    <row x14ac:dyDescent="0.25" r="3786" customHeight="1" ht="16.5">
      <c r="A3786" s="5">
        <v>27233</v>
      </c>
      <c r="B3786" s="3" t="s">
        <v>10351</v>
      </c>
      <c r="C3786" s="3" t="s">
        <v>10352</v>
      </c>
      <c r="D3786" s="5">
        <v>9</v>
      </c>
      <c r="E3786" s="3" t="s">
        <v>120</v>
      </c>
      <c r="F3786" s="5">
        <v>3</v>
      </c>
      <c r="G3786" s="5">
        <v>7</v>
      </c>
      <c r="H3786" s="3" t="s">
        <v>7</v>
      </c>
      <c r="I3786" s="3" t="s">
        <v>7</v>
      </c>
      <c r="J3786" s="5">
        <v>3</v>
      </c>
      <c r="K3786" s="3" t="s">
        <v>10353</v>
      </c>
      <c r="L3786" s="5">
        <v>2</v>
      </c>
      <c r="M3786" s="5">
        <v>30</v>
      </c>
      <c r="N3786" s="48">
        <v>1.973</v>
      </c>
      <c r="O3786" s="48">
        <v>27.5925926</v>
      </c>
      <c r="P3786" s="5">
        <v>21</v>
      </c>
      <c r="Q3786" s="3"/>
    </row>
    <row x14ac:dyDescent="0.25" r="3787" customHeight="1" ht="16.5">
      <c r="A3787" s="5">
        <v>27307</v>
      </c>
      <c r="B3787" s="3" t="s">
        <v>1510</v>
      </c>
      <c r="C3787" s="3" t="s">
        <v>1511</v>
      </c>
      <c r="D3787" s="5">
        <v>6</v>
      </c>
      <c r="E3787" s="3" t="s">
        <v>56</v>
      </c>
      <c r="F3787" s="5">
        <v>4</v>
      </c>
      <c r="G3787" s="5">
        <v>6</v>
      </c>
      <c r="H3787" s="3" t="s">
        <v>7</v>
      </c>
      <c r="I3787" s="3" t="s">
        <v>7</v>
      </c>
      <c r="J3787" s="5">
        <v>3</v>
      </c>
      <c r="K3787" s="3" t="s">
        <v>1512</v>
      </c>
      <c r="L3787" s="48">
        <v>2.5</v>
      </c>
      <c r="M3787" s="5">
        <v>32</v>
      </c>
      <c r="N3787" s="13"/>
      <c r="O3787" s="13"/>
      <c r="P3787" s="5">
        <v>17</v>
      </c>
      <c r="Q3787" s="3"/>
    </row>
    <row x14ac:dyDescent="0.25" r="3788" customHeight="1" ht="16.5">
      <c r="A3788" s="5">
        <v>27821</v>
      </c>
      <c r="B3788" s="3" t="s">
        <v>10354</v>
      </c>
      <c r="C3788" s="3" t="s">
        <v>10355</v>
      </c>
      <c r="D3788" s="5">
        <v>16</v>
      </c>
      <c r="E3788" s="3" t="s">
        <v>55</v>
      </c>
      <c r="F3788" s="5">
        <v>12</v>
      </c>
      <c r="G3788" s="5">
        <v>12</v>
      </c>
      <c r="H3788" s="3" t="s">
        <v>7</v>
      </c>
      <c r="I3788" s="3" t="s">
        <v>7</v>
      </c>
      <c r="J3788" s="55"/>
      <c r="K3788" s="3"/>
      <c r="L3788" s="48">
        <v>2.2</v>
      </c>
      <c r="M3788" s="5">
        <v>36</v>
      </c>
      <c r="N3788" s="13"/>
      <c r="O3788" s="13"/>
      <c r="P3788" s="5">
        <v>14</v>
      </c>
      <c r="Q3788" s="3"/>
    </row>
    <row x14ac:dyDescent="0.25" r="3789" customHeight="1" ht="16.5">
      <c r="A3789" s="5">
        <v>27922</v>
      </c>
      <c r="B3789" s="3" t="s">
        <v>10356</v>
      </c>
      <c r="C3789" s="3" t="s">
        <v>10357</v>
      </c>
      <c r="D3789" s="5">
        <v>21</v>
      </c>
      <c r="E3789" s="3" t="s">
        <v>60</v>
      </c>
      <c r="F3789" s="5">
        <v>4</v>
      </c>
      <c r="G3789" s="5">
        <v>55</v>
      </c>
      <c r="H3789" s="3" t="s">
        <v>5</v>
      </c>
      <c r="I3789" s="3" t="s">
        <v>7</v>
      </c>
      <c r="J3789" s="55"/>
      <c r="K3789" s="3"/>
      <c r="L3789" s="13"/>
      <c r="M3789" s="7"/>
      <c r="N3789" s="13"/>
      <c r="O3789" s="13"/>
      <c r="P3789" s="5">
        <v>15</v>
      </c>
      <c r="Q3789" s="3"/>
    </row>
    <row x14ac:dyDescent="0.25" r="3790" customHeight="1" ht="16.5">
      <c r="A3790" s="5">
        <v>27959</v>
      </c>
      <c r="B3790" s="3" t="s">
        <v>10358</v>
      </c>
      <c r="C3790" s="3" t="s">
        <v>10359</v>
      </c>
      <c r="D3790" s="5">
        <v>16</v>
      </c>
      <c r="E3790" s="3" t="s">
        <v>55</v>
      </c>
      <c r="F3790" s="5">
        <v>1</v>
      </c>
      <c r="G3790" s="5">
        <v>1</v>
      </c>
      <c r="H3790" s="3" t="s">
        <v>7</v>
      </c>
      <c r="I3790" s="3" t="s">
        <v>7</v>
      </c>
      <c r="J3790" s="5">
        <v>2</v>
      </c>
      <c r="K3790" s="3" t="s">
        <v>10360</v>
      </c>
      <c r="L3790" s="48">
        <v>1.7</v>
      </c>
      <c r="M3790" s="5">
        <v>33</v>
      </c>
      <c r="N3790" s="13"/>
      <c r="O3790" s="13"/>
      <c r="P3790" s="5">
        <v>17</v>
      </c>
      <c r="Q3790" s="3"/>
    </row>
    <row x14ac:dyDescent="0.25" r="3791" customHeight="1" ht="16.5">
      <c r="A3791" s="5">
        <v>28169</v>
      </c>
      <c r="B3791" s="3" t="s">
        <v>1553</v>
      </c>
      <c r="C3791" s="3" t="s">
        <v>1554</v>
      </c>
      <c r="D3791" s="5">
        <v>21</v>
      </c>
      <c r="E3791" s="3" t="s">
        <v>60</v>
      </c>
      <c r="F3791" s="5">
        <v>1</v>
      </c>
      <c r="G3791" s="5">
        <v>1</v>
      </c>
      <c r="H3791" s="3" t="s">
        <v>6</v>
      </c>
      <c r="I3791" s="3" t="s">
        <v>7</v>
      </c>
      <c r="J3791" s="5">
        <v>2</v>
      </c>
      <c r="K3791" s="3" t="s">
        <v>1108</v>
      </c>
      <c r="L3791" s="13"/>
      <c r="M3791" s="7"/>
      <c r="N3791" s="13"/>
      <c r="O3791" s="13"/>
      <c r="P3791" s="5">
        <v>8</v>
      </c>
      <c r="Q3791" s="3"/>
    </row>
    <row x14ac:dyDescent="0.25" r="3792" customHeight="1" ht="16.5">
      <c r="A3792" s="5">
        <v>28206</v>
      </c>
      <c r="B3792" s="3" t="s">
        <v>10361</v>
      </c>
      <c r="C3792" s="3" t="s">
        <v>10362</v>
      </c>
      <c r="D3792" s="5">
        <v>20</v>
      </c>
      <c r="E3792" s="3" t="s">
        <v>265</v>
      </c>
      <c r="F3792" s="5">
        <v>8</v>
      </c>
      <c r="G3792" s="5">
        <v>56</v>
      </c>
      <c r="H3792" s="3" t="s">
        <v>7</v>
      </c>
      <c r="I3792" s="3" t="s">
        <v>7</v>
      </c>
      <c r="J3792" s="5">
        <v>2</v>
      </c>
      <c r="K3792" s="3" t="s">
        <v>10363</v>
      </c>
      <c r="L3792" s="13"/>
      <c r="M3792" s="7"/>
      <c r="N3792" s="13"/>
      <c r="O3792" s="13"/>
      <c r="P3792" s="5">
        <v>4</v>
      </c>
      <c r="Q3792" s="3"/>
    </row>
    <row x14ac:dyDescent="0.25" r="3793" customHeight="1" ht="16.5">
      <c r="A3793" s="5">
        <v>28370</v>
      </c>
      <c r="B3793" s="3" t="s">
        <v>10364</v>
      </c>
      <c r="C3793" s="3" t="s">
        <v>10365</v>
      </c>
      <c r="D3793" s="5">
        <v>16</v>
      </c>
      <c r="E3793" s="3" t="s">
        <v>55</v>
      </c>
      <c r="F3793" s="5">
        <v>76</v>
      </c>
      <c r="G3793" s="5">
        <v>76</v>
      </c>
      <c r="H3793" s="3" t="s">
        <v>7</v>
      </c>
      <c r="I3793" s="3" t="s">
        <v>7</v>
      </c>
      <c r="J3793" s="5">
        <v>3</v>
      </c>
      <c r="K3793" s="3" t="s">
        <v>10366</v>
      </c>
      <c r="L3793" s="48">
        <v>1.2</v>
      </c>
      <c r="M3793" s="5">
        <v>30</v>
      </c>
      <c r="N3793" s="13"/>
      <c r="O3793" s="13"/>
      <c r="P3793" s="5">
        <v>17</v>
      </c>
      <c r="Q3793" s="3"/>
    </row>
    <row x14ac:dyDescent="0.25" r="3794" customHeight="1" ht="16.5">
      <c r="A3794" s="5">
        <v>28615</v>
      </c>
      <c r="B3794" s="3" t="s">
        <v>10367</v>
      </c>
      <c r="C3794" s="3" t="s">
        <v>10368</v>
      </c>
      <c r="D3794" s="5">
        <v>45</v>
      </c>
      <c r="E3794" s="3" t="s">
        <v>324</v>
      </c>
      <c r="F3794" s="5">
        <v>6</v>
      </c>
      <c r="G3794" s="5">
        <v>78</v>
      </c>
      <c r="H3794" s="3" t="s">
        <v>7</v>
      </c>
      <c r="I3794" s="3" t="s">
        <v>7</v>
      </c>
      <c r="J3794" s="55"/>
      <c r="K3794" s="3"/>
      <c r="L3794" s="13"/>
      <c r="M3794" s="7"/>
      <c r="N3794" s="13"/>
      <c r="O3794" s="13"/>
      <c r="P3794" s="5">
        <v>2</v>
      </c>
      <c r="Q3794" s="3"/>
    </row>
    <row x14ac:dyDescent="0.25" r="3795" customHeight="1" ht="16.5">
      <c r="A3795" s="5">
        <v>28669</v>
      </c>
      <c r="B3795" s="3" t="s">
        <v>10369</v>
      </c>
      <c r="C3795" s="3" t="s">
        <v>10370</v>
      </c>
      <c r="D3795" s="5">
        <v>21</v>
      </c>
      <c r="E3795" s="3" t="s">
        <v>60</v>
      </c>
      <c r="F3795" s="5">
        <v>1</v>
      </c>
      <c r="G3795" s="5">
        <v>50</v>
      </c>
      <c r="H3795" s="3" t="s">
        <v>7</v>
      </c>
      <c r="I3795" s="3" t="s">
        <v>7</v>
      </c>
      <c r="J3795" s="5">
        <v>2</v>
      </c>
      <c r="K3795" s="3" t="s">
        <v>10371</v>
      </c>
      <c r="L3795" s="13"/>
      <c r="M3795" s="7"/>
      <c r="N3795" s="13"/>
      <c r="O3795" s="13"/>
      <c r="P3795" s="5">
        <v>5</v>
      </c>
      <c r="Q3795" s="3"/>
    </row>
    <row x14ac:dyDescent="0.25" r="3796" customHeight="1" ht="16.5">
      <c r="A3796" s="5">
        <v>28741</v>
      </c>
      <c r="B3796" s="3" t="s">
        <v>10372</v>
      </c>
      <c r="C3796" s="3" t="s">
        <v>10373</v>
      </c>
      <c r="D3796" s="5">
        <v>25</v>
      </c>
      <c r="E3796" s="3" t="s">
        <v>1545</v>
      </c>
      <c r="F3796" s="5">
        <v>6</v>
      </c>
      <c r="G3796" s="5">
        <v>117</v>
      </c>
      <c r="H3796" s="3" t="s">
        <v>7</v>
      </c>
      <c r="I3796" s="3" t="s">
        <v>7</v>
      </c>
      <c r="J3796" s="5">
        <v>3</v>
      </c>
      <c r="K3796" s="3" t="s">
        <v>10374</v>
      </c>
      <c r="L3796" s="48">
        <v>0.8</v>
      </c>
      <c r="M3796" s="5">
        <v>25</v>
      </c>
      <c r="N3796" s="13"/>
      <c r="O3796" s="13"/>
      <c r="P3796" s="5">
        <v>11</v>
      </c>
      <c r="Q3796" s="3"/>
    </row>
    <row x14ac:dyDescent="0.25" r="3797" customHeight="1" ht="16.5">
      <c r="A3797" s="5">
        <v>28860</v>
      </c>
      <c r="B3797" s="3" t="s">
        <v>10375</v>
      </c>
      <c r="C3797" s="3" t="s">
        <v>10376</v>
      </c>
      <c r="D3797" s="5">
        <v>21</v>
      </c>
      <c r="E3797" s="3" t="s">
        <v>60</v>
      </c>
      <c r="F3797" s="5">
        <v>7</v>
      </c>
      <c r="G3797" s="5">
        <v>145</v>
      </c>
      <c r="H3797" s="3" t="s">
        <v>6</v>
      </c>
      <c r="I3797" s="3" t="s">
        <v>7</v>
      </c>
      <c r="J3797" s="55"/>
      <c r="K3797" s="3"/>
      <c r="L3797" s="13"/>
      <c r="M3797" s="7"/>
      <c r="N3797" s="13"/>
      <c r="O3797" s="13"/>
      <c r="P3797" s="5">
        <v>9</v>
      </c>
      <c r="Q3797" s="3"/>
    </row>
    <row x14ac:dyDescent="0.25" r="3798" customHeight="1" ht="16.5">
      <c r="A3798" s="5">
        <v>28946</v>
      </c>
      <c r="B3798" s="3" t="s">
        <v>1483</v>
      </c>
      <c r="C3798" s="3" t="s">
        <v>1484</v>
      </c>
      <c r="D3798" s="5">
        <v>20</v>
      </c>
      <c r="E3798" s="3" t="s">
        <v>265</v>
      </c>
      <c r="F3798" s="5">
        <v>31</v>
      </c>
      <c r="G3798" s="5">
        <v>56</v>
      </c>
      <c r="H3798" s="3" t="s">
        <v>7</v>
      </c>
      <c r="I3798" s="3" t="s">
        <v>7</v>
      </c>
      <c r="J3798" s="5">
        <v>2</v>
      </c>
      <c r="K3798" s="3" t="s">
        <v>1485</v>
      </c>
      <c r="L3798" s="13"/>
      <c r="M3798" s="7"/>
      <c r="N3798" s="13"/>
      <c r="O3798" s="13"/>
      <c r="P3798" s="5">
        <v>4</v>
      </c>
      <c r="Q3798" s="3"/>
    </row>
    <row x14ac:dyDescent="0.25" r="3799" customHeight="1" ht="16.5">
      <c r="A3799" s="5">
        <v>29176</v>
      </c>
      <c r="B3799" s="3" t="s">
        <v>10377</v>
      </c>
      <c r="C3799" s="3" t="s">
        <v>10378</v>
      </c>
      <c r="D3799" s="5">
        <v>22</v>
      </c>
      <c r="E3799" s="3" t="s">
        <v>75</v>
      </c>
      <c r="F3799" s="5">
        <v>4</v>
      </c>
      <c r="G3799" s="5">
        <v>98</v>
      </c>
      <c r="H3799" s="3" t="s">
        <v>7</v>
      </c>
      <c r="I3799" s="3" t="s">
        <v>7</v>
      </c>
      <c r="J3799" s="55"/>
      <c r="K3799" s="3"/>
      <c r="L3799" s="13"/>
      <c r="M3799" s="7"/>
      <c r="N3799" s="13"/>
      <c r="O3799" s="13"/>
      <c r="P3799" s="5">
        <v>8</v>
      </c>
      <c r="Q3799" s="3"/>
    </row>
    <row x14ac:dyDescent="0.25" r="3800" customHeight="1" ht="16.5">
      <c r="A3800" s="5">
        <v>29222</v>
      </c>
      <c r="B3800" s="3" t="s">
        <v>10379</v>
      </c>
      <c r="C3800" s="3" t="s">
        <v>10380</v>
      </c>
      <c r="D3800" s="5">
        <v>24</v>
      </c>
      <c r="E3800" s="3" t="s">
        <v>281</v>
      </c>
      <c r="F3800" s="5">
        <v>13</v>
      </c>
      <c r="G3800" s="5">
        <v>95</v>
      </c>
      <c r="H3800" s="3" t="s">
        <v>7</v>
      </c>
      <c r="I3800" s="3" t="s">
        <v>7</v>
      </c>
      <c r="J3800" s="55"/>
      <c r="K3800" s="3"/>
      <c r="L3800" s="48">
        <v>0.3</v>
      </c>
      <c r="M3800" s="5">
        <v>34</v>
      </c>
      <c r="N3800" s="13"/>
      <c r="O3800" s="13"/>
      <c r="P3800" s="5">
        <v>6</v>
      </c>
      <c r="Q3800" s="3"/>
    </row>
    <row x14ac:dyDescent="0.25" r="3801" customHeight="1" ht="16.5">
      <c r="A3801" s="5">
        <v>29508</v>
      </c>
      <c r="B3801" s="3" t="s">
        <v>10381</v>
      </c>
      <c r="C3801" s="3" t="s">
        <v>10382</v>
      </c>
      <c r="D3801" s="5">
        <v>21</v>
      </c>
      <c r="E3801" s="3" t="s">
        <v>60</v>
      </c>
      <c r="F3801" s="5">
        <v>2</v>
      </c>
      <c r="G3801" s="5">
        <v>58</v>
      </c>
      <c r="H3801" s="3" t="s">
        <v>7</v>
      </c>
      <c r="I3801" s="3" t="s">
        <v>7</v>
      </c>
      <c r="J3801" s="55"/>
      <c r="K3801" s="3"/>
      <c r="L3801" s="13"/>
      <c r="M3801" s="7"/>
      <c r="N3801" s="13"/>
      <c r="O3801" s="13"/>
      <c r="P3801" s="5">
        <v>6</v>
      </c>
      <c r="Q3801" s="3"/>
    </row>
    <row x14ac:dyDescent="0.25" r="3802" customHeight="1" ht="16.5">
      <c r="A3802" s="5">
        <v>29709</v>
      </c>
      <c r="B3802" s="3" t="s">
        <v>10383</v>
      </c>
      <c r="C3802" s="3" t="s">
        <v>10384</v>
      </c>
      <c r="D3802" s="5">
        <v>21</v>
      </c>
      <c r="E3802" s="3" t="s">
        <v>60</v>
      </c>
      <c r="F3802" s="5">
        <v>8</v>
      </c>
      <c r="G3802" s="5">
        <v>3</v>
      </c>
      <c r="H3802" s="3" t="s">
        <v>7</v>
      </c>
      <c r="I3802" s="3" t="s">
        <v>7</v>
      </c>
      <c r="J3802" s="55"/>
      <c r="K3802" s="3"/>
      <c r="L3802" s="13"/>
      <c r="M3802" s="7"/>
      <c r="N3802" s="13"/>
      <c r="O3802" s="13"/>
      <c r="P3802" s="5">
        <v>7</v>
      </c>
      <c r="Q3802" s="3"/>
    </row>
    <row x14ac:dyDescent="0.25" r="3803" customHeight="1" ht="16.5">
      <c r="A3803" s="5">
        <v>29715</v>
      </c>
      <c r="B3803" s="3" t="s">
        <v>10385</v>
      </c>
      <c r="C3803" s="3" t="s">
        <v>10386</v>
      </c>
      <c r="D3803" s="5">
        <v>22</v>
      </c>
      <c r="E3803" s="3" t="s">
        <v>75</v>
      </c>
      <c r="F3803" s="5">
        <v>2</v>
      </c>
      <c r="G3803" s="5">
        <v>21</v>
      </c>
      <c r="H3803" s="3" t="s">
        <v>7</v>
      </c>
      <c r="I3803" s="3" t="s">
        <v>7</v>
      </c>
      <c r="J3803" s="55"/>
      <c r="K3803" s="3"/>
      <c r="L3803" s="13"/>
      <c r="M3803" s="7"/>
      <c r="N3803" s="13"/>
      <c r="O3803" s="13"/>
      <c r="P3803" s="5">
        <v>11</v>
      </c>
      <c r="Q3803" s="3"/>
    </row>
    <row x14ac:dyDescent="0.25" r="3804" customHeight="1" ht="16.5">
      <c r="A3804" s="5">
        <v>29788</v>
      </c>
      <c r="B3804" s="3" t="s">
        <v>10387</v>
      </c>
      <c r="C3804" s="3" t="s">
        <v>10388</v>
      </c>
      <c r="D3804" s="5">
        <v>4</v>
      </c>
      <c r="E3804" s="3" t="s">
        <v>243</v>
      </c>
      <c r="F3804" s="5">
        <v>12</v>
      </c>
      <c r="G3804" s="5">
        <v>412</v>
      </c>
      <c r="H3804" s="3" t="s">
        <v>9</v>
      </c>
      <c r="I3804" s="3" t="s">
        <v>7</v>
      </c>
      <c r="J3804" s="5">
        <v>3</v>
      </c>
      <c r="K3804" s="3" t="s">
        <v>10389</v>
      </c>
      <c r="L3804" s="5">
        <v>0</v>
      </c>
      <c r="M3804" s="5">
        <v>2</v>
      </c>
      <c r="N3804" s="13"/>
      <c r="O3804" s="13"/>
      <c r="P3804" s="5">
        <v>10</v>
      </c>
      <c r="Q3804" s="3"/>
    </row>
    <row x14ac:dyDescent="0.25" r="3805" customHeight="1" ht="16.5">
      <c r="A3805" s="5">
        <v>30265</v>
      </c>
      <c r="B3805" s="3" t="s">
        <v>10390</v>
      </c>
      <c r="C3805" s="3" t="s">
        <v>10391</v>
      </c>
      <c r="D3805" s="5">
        <v>22</v>
      </c>
      <c r="E3805" s="3" t="s">
        <v>75</v>
      </c>
      <c r="F3805" s="5">
        <v>2</v>
      </c>
      <c r="G3805" s="5">
        <v>4</v>
      </c>
      <c r="H3805" s="3" t="s">
        <v>7</v>
      </c>
      <c r="I3805" s="3" t="s">
        <v>7</v>
      </c>
      <c r="J3805" s="5">
        <v>3</v>
      </c>
      <c r="K3805" s="3" t="s">
        <v>10392</v>
      </c>
      <c r="L3805" s="13"/>
      <c r="M3805" s="7"/>
      <c r="N3805" s="13"/>
      <c r="O3805" s="13"/>
      <c r="P3805" s="5">
        <v>8</v>
      </c>
      <c r="Q3805" s="3"/>
    </row>
    <row x14ac:dyDescent="0.25" r="3806" customHeight="1" ht="16.5">
      <c r="A3806" s="5">
        <v>30795</v>
      </c>
      <c r="B3806" s="3" t="s">
        <v>10393</v>
      </c>
      <c r="C3806" s="3" t="s">
        <v>10394</v>
      </c>
      <c r="D3806" s="5">
        <v>16</v>
      </c>
      <c r="E3806" s="3" t="s">
        <v>55</v>
      </c>
      <c r="F3806" s="5">
        <v>1</v>
      </c>
      <c r="G3806" s="5">
        <v>1</v>
      </c>
      <c r="H3806" s="3" t="s">
        <v>7</v>
      </c>
      <c r="I3806" s="3" t="s">
        <v>7</v>
      </c>
      <c r="J3806" s="55"/>
      <c r="K3806" s="3"/>
      <c r="L3806" s="48">
        <v>1.8</v>
      </c>
      <c r="M3806" s="5">
        <v>33</v>
      </c>
      <c r="N3806" s="13"/>
      <c r="O3806" s="13"/>
      <c r="P3806" s="5">
        <v>15</v>
      </c>
      <c r="Q3806" s="3"/>
    </row>
    <row x14ac:dyDescent="0.25" r="3807" customHeight="1" ht="16.5">
      <c r="A3807" s="5">
        <v>31177</v>
      </c>
      <c r="B3807" s="3" t="s">
        <v>10395</v>
      </c>
      <c r="C3807" s="3" t="s">
        <v>10396</v>
      </c>
      <c r="D3807" s="5">
        <v>15</v>
      </c>
      <c r="E3807" s="3" t="s">
        <v>82</v>
      </c>
      <c r="F3807" s="5">
        <v>1</v>
      </c>
      <c r="G3807" s="5">
        <v>3</v>
      </c>
      <c r="H3807" s="3" t="s">
        <v>7</v>
      </c>
      <c r="I3807" s="3" t="s">
        <v>7</v>
      </c>
      <c r="J3807" s="5">
        <v>2</v>
      </c>
      <c r="K3807" s="3" t="s">
        <v>10397</v>
      </c>
      <c r="L3807" s="48">
        <v>2.3</v>
      </c>
      <c r="M3807" s="5">
        <v>33</v>
      </c>
      <c r="N3807" s="13"/>
      <c r="O3807" s="13"/>
      <c r="P3807" s="7"/>
      <c r="Q3807" s="3"/>
    </row>
    <row x14ac:dyDescent="0.25" r="3808" customHeight="1" ht="16.5">
      <c r="A3808" s="5">
        <v>31924</v>
      </c>
      <c r="B3808" s="3" t="s">
        <v>10398</v>
      </c>
      <c r="C3808" s="3" t="s">
        <v>10399</v>
      </c>
      <c r="D3808" s="5">
        <v>18</v>
      </c>
      <c r="E3808" s="3" t="s">
        <v>196</v>
      </c>
      <c r="F3808" s="5">
        <v>1</v>
      </c>
      <c r="G3808" s="5">
        <v>87</v>
      </c>
      <c r="H3808" s="3" t="s">
        <v>7</v>
      </c>
      <c r="I3808" s="3" t="s">
        <v>7</v>
      </c>
      <c r="J3808" s="55"/>
      <c r="K3808" s="3"/>
      <c r="L3808" s="48">
        <v>1.1</v>
      </c>
      <c r="M3808" s="5">
        <v>37</v>
      </c>
      <c r="N3808" s="13"/>
      <c r="O3808" s="13"/>
      <c r="P3808" s="5">
        <v>15</v>
      </c>
      <c r="Q3808" s="3"/>
    </row>
    <row x14ac:dyDescent="0.25" r="3809" customHeight="1" ht="16.5">
      <c r="A3809" s="5">
        <v>32540</v>
      </c>
      <c r="B3809" s="3" t="s">
        <v>10400</v>
      </c>
      <c r="C3809" s="3" t="s">
        <v>10401</v>
      </c>
      <c r="D3809" s="5">
        <v>24</v>
      </c>
      <c r="E3809" s="3" t="s">
        <v>281</v>
      </c>
      <c r="F3809" s="5">
        <v>1</v>
      </c>
      <c r="G3809" s="5">
        <v>2</v>
      </c>
      <c r="H3809" s="3" t="s">
        <v>7</v>
      </c>
      <c r="I3809" s="3" t="s">
        <v>7</v>
      </c>
      <c r="J3809" s="55"/>
      <c r="K3809" s="3"/>
      <c r="L3809" s="13"/>
      <c r="M3809" s="7"/>
      <c r="N3809" s="13"/>
      <c r="O3809" s="13"/>
      <c r="P3809" s="5">
        <v>11</v>
      </c>
      <c r="Q3809" s="3"/>
    </row>
    <row x14ac:dyDescent="0.25" r="3810" customHeight="1" ht="16.5">
      <c r="A3810" s="5">
        <v>32647</v>
      </c>
      <c r="B3810" s="3" t="s">
        <v>10402</v>
      </c>
      <c r="C3810" s="3" t="s">
        <v>10403</v>
      </c>
      <c r="D3810" s="5">
        <v>16</v>
      </c>
      <c r="E3810" s="3" t="s">
        <v>55</v>
      </c>
      <c r="F3810" s="5">
        <v>9</v>
      </c>
      <c r="G3810" s="5">
        <v>9</v>
      </c>
      <c r="H3810" s="3" t="s">
        <v>7</v>
      </c>
      <c r="I3810" s="3" t="s">
        <v>7</v>
      </c>
      <c r="J3810" s="5">
        <v>2</v>
      </c>
      <c r="K3810" s="3" t="s">
        <v>10404</v>
      </c>
      <c r="L3810" s="48">
        <v>1.6</v>
      </c>
      <c r="M3810" s="5">
        <v>31</v>
      </c>
      <c r="N3810" s="13"/>
      <c r="O3810" s="13"/>
      <c r="P3810" s="5">
        <v>11</v>
      </c>
      <c r="Q3810" s="3"/>
    </row>
    <row x14ac:dyDescent="0.25" r="3811" customHeight="1" ht="16.5">
      <c r="A3811" s="5">
        <v>32726</v>
      </c>
      <c r="B3811" s="3" t="s">
        <v>10405</v>
      </c>
      <c r="C3811" s="3" t="s">
        <v>10406</v>
      </c>
      <c r="D3811" s="5">
        <v>18</v>
      </c>
      <c r="E3811" s="3" t="s">
        <v>196</v>
      </c>
      <c r="F3811" s="5">
        <v>2</v>
      </c>
      <c r="G3811" s="5">
        <v>18</v>
      </c>
      <c r="H3811" s="3" t="s">
        <v>8</v>
      </c>
      <c r="I3811" s="3" t="s">
        <v>7</v>
      </c>
      <c r="J3811" s="55"/>
      <c r="K3811" s="3"/>
      <c r="L3811" s="48">
        <v>0.3</v>
      </c>
      <c r="M3811" s="5">
        <v>13</v>
      </c>
      <c r="N3811" s="13"/>
      <c r="O3811" s="13"/>
      <c r="P3811" s="5">
        <v>13</v>
      </c>
      <c r="Q3811" s="3"/>
    </row>
    <row x14ac:dyDescent="0.25" r="3812" customHeight="1" ht="16.5">
      <c r="A3812" s="5">
        <v>34171</v>
      </c>
      <c r="B3812" s="3" t="s">
        <v>10407</v>
      </c>
      <c r="C3812" s="3" t="s">
        <v>10408</v>
      </c>
      <c r="D3812" s="5">
        <v>19</v>
      </c>
      <c r="E3812" s="3" t="s">
        <v>116</v>
      </c>
      <c r="F3812" s="5">
        <v>3</v>
      </c>
      <c r="G3812" s="5">
        <v>46</v>
      </c>
      <c r="H3812" s="3" t="s">
        <v>7</v>
      </c>
      <c r="I3812" s="3" t="s">
        <v>7</v>
      </c>
      <c r="J3812" s="55"/>
      <c r="K3812" s="3"/>
      <c r="L3812" s="48">
        <v>0.6</v>
      </c>
      <c r="M3812" s="5">
        <v>34</v>
      </c>
      <c r="N3812" s="48">
        <v>0.24</v>
      </c>
      <c r="O3812" s="48">
        <v>0.9259259</v>
      </c>
      <c r="P3812" s="5">
        <v>9</v>
      </c>
      <c r="Q3812" s="3"/>
    </row>
    <row x14ac:dyDescent="0.25" r="3813" customHeight="1" ht="16.5">
      <c r="A3813" s="5">
        <v>35233</v>
      </c>
      <c r="B3813" s="3" t="s">
        <v>10409</v>
      </c>
      <c r="C3813" s="3" t="s">
        <v>10410</v>
      </c>
      <c r="D3813" s="5">
        <v>42</v>
      </c>
      <c r="E3813" s="3" t="s">
        <v>982</v>
      </c>
      <c r="F3813" s="5">
        <v>1</v>
      </c>
      <c r="G3813" s="5">
        <v>4</v>
      </c>
      <c r="H3813" s="3" t="s">
        <v>7</v>
      </c>
      <c r="I3813" s="3" t="s">
        <v>7</v>
      </c>
      <c r="J3813" s="5">
        <v>3</v>
      </c>
      <c r="K3813" s="3" t="s">
        <v>10411</v>
      </c>
      <c r="L3813" s="48">
        <v>0.8</v>
      </c>
      <c r="M3813" s="5">
        <v>31</v>
      </c>
      <c r="N3813" s="13"/>
      <c r="O3813" s="13"/>
      <c r="P3813" s="5">
        <v>7</v>
      </c>
      <c r="Q3813" s="3"/>
    </row>
    <row x14ac:dyDescent="0.25" r="3814" customHeight="1" ht="16.5">
      <c r="A3814" s="5">
        <v>35639</v>
      </c>
      <c r="B3814" s="3" t="s">
        <v>1199</v>
      </c>
      <c r="C3814" s="3" t="s">
        <v>1200</v>
      </c>
      <c r="D3814" s="5">
        <v>48</v>
      </c>
      <c r="E3814" s="3" t="s">
        <v>68</v>
      </c>
      <c r="F3814" s="5">
        <v>3</v>
      </c>
      <c r="G3814" s="5">
        <v>4</v>
      </c>
      <c r="H3814" s="3" t="s">
        <v>7</v>
      </c>
      <c r="I3814" s="3" t="s">
        <v>7</v>
      </c>
      <c r="J3814" s="5">
        <v>3</v>
      </c>
      <c r="K3814" s="3" t="s">
        <v>1201</v>
      </c>
      <c r="L3814" s="48">
        <v>0.7</v>
      </c>
      <c r="M3814" s="5">
        <v>36</v>
      </c>
      <c r="N3814" s="13"/>
      <c r="O3814" s="13"/>
      <c r="P3814" s="5">
        <v>5</v>
      </c>
      <c r="Q3814" s="3"/>
    </row>
    <row x14ac:dyDescent="0.25" r="3815" customHeight="1" ht="16.5">
      <c r="A3815" s="5">
        <v>35987</v>
      </c>
      <c r="B3815" s="3" t="s">
        <v>10412</v>
      </c>
      <c r="C3815" s="3" t="s">
        <v>10413</v>
      </c>
      <c r="D3815" s="5">
        <v>16</v>
      </c>
      <c r="E3815" s="3" t="s">
        <v>55</v>
      </c>
      <c r="F3815" s="5">
        <v>1</v>
      </c>
      <c r="G3815" s="5">
        <v>1</v>
      </c>
      <c r="H3815" s="3" t="s">
        <v>7</v>
      </c>
      <c r="I3815" s="3" t="s">
        <v>7</v>
      </c>
      <c r="J3815" s="55"/>
      <c r="K3815" s="3"/>
      <c r="L3815" s="48">
        <v>0.7</v>
      </c>
      <c r="M3815" s="5">
        <v>33</v>
      </c>
      <c r="N3815" s="13"/>
      <c r="O3815" s="13"/>
      <c r="P3815" s="5">
        <v>10</v>
      </c>
      <c r="Q3815" s="3"/>
    </row>
    <row x14ac:dyDescent="0.25" r="3816" customHeight="1" ht="16.5">
      <c r="A3816" s="5">
        <v>36250</v>
      </c>
      <c r="B3816" s="3" t="s">
        <v>10414</v>
      </c>
      <c r="C3816" s="3" t="s">
        <v>10415</v>
      </c>
      <c r="D3816" s="5">
        <v>21</v>
      </c>
      <c r="E3816" s="3" t="s">
        <v>60</v>
      </c>
      <c r="F3816" s="5">
        <v>2</v>
      </c>
      <c r="G3816" s="5">
        <v>90</v>
      </c>
      <c r="H3816" s="3" t="s">
        <v>7</v>
      </c>
      <c r="I3816" s="3" t="s">
        <v>7</v>
      </c>
      <c r="J3816" s="55"/>
      <c r="K3816" s="3"/>
      <c r="L3816" s="13"/>
      <c r="M3816" s="7"/>
      <c r="N3816" s="13"/>
      <c r="O3816" s="13"/>
      <c r="P3816" s="5">
        <v>6</v>
      </c>
      <c r="Q3816" s="3"/>
    </row>
    <row x14ac:dyDescent="0.25" r="3817" customHeight="1" ht="16.5">
      <c r="A3817" s="5">
        <v>37056</v>
      </c>
      <c r="B3817" s="3" t="s">
        <v>10416</v>
      </c>
      <c r="C3817" s="3" t="s">
        <v>10417</v>
      </c>
      <c r="D3817" s="5">
        <v>18</v>
      </c>
      <c r="E3817" s="3" t="s">
        <v>196</v>
      </c>
      <c r="F3817" s="5">
        <v>6</v>
      </c>
      <c r="G3817" s="5">
        <v>133</v>
      </c>
      <c r="H3817" s="3" t="s">
        <v>7</v>
      </c>
      <c r="I3817" s="3" t="s">
        <v>7</v>
      </c>
      <c r="J3817" s="55"/>
      <c r="K3817" s="3"/>
      <c r="L3817" s="5">
        <v>1</v>
      </c>
      <c r="M3817" s="5">
        <v>33</v>
      </c>
      <c r="N3817" s="13"/>
      <c r="O3817" s="13"/>
      <c r="P3817" s="5">
        <v>17</v>
      </c>
      <c r="Q3817" s="3"/>
    </row>
    <row x14ac:dyDescent="0.25" r="3818" customHeight="1" ht="16.5">
      <c r="A3818" s="5">
        <v>37123</v>
      </c>
      <c r="B3818" s="3" t="s">
        <v>10418</v>
      </c>
      <c r="C3818" s="3" t="s">
        <v>10419</v>
      </c>
      <c r="D3818" s="5">
        <v>21</v>
      </c>
      <c r="E3818" s="3" t="s">
        <v>60</v>
      </c>
      <c r="F3818" s="5">
        <v>1</v>
      </c>
      <c r="G3818" s="5">
        <v>3</v>
      </c>
      <c r="H3818" s="3" t="s">
        <v>5</v>
      </c>
      <c r="I3818" s="3" t="s">
        <v>7</v>
      </c>
      <c r="J3818" s="5">
        <v>2</v>
      </c>
      <c r="K3818" s="3" t="s">
        <v>10420</v>
      </c>
      <c r="L3818" s="13"/>
      <c r="M3818" s="7"/>
      <c r="N3818" s="13"/>
      <c r="O3818" s="13"/>
      <c r="P3818" s="5">
        <v>14</v>
      </c>
      <c r="Q3818" s="3"/>
    </row>
    <row x14ac:dyDescent="0.25" r="3819" customHeight="1" ht="16.5">
      <c r="A3819" s="5">
        <v>37307</v>
      </c>
      <c r="B3819" s="3" t="s">
        <v>10421</v>
      </c>
      <c r="C3819" s="3" t="s">
        <v>10422</v>
      </c>
      <c r="D3819" s="5">
        <v>15</v>
      </c>
      <c r="E3819" s="3" t="s">
        <v>82</v>
      </c>
      <c r="F3819" s="5">
        <v>7</v>
      </c>
      <c r="G3819" s="5">
        <v>22</v>
      </c>
      <c r="H3819" s="3" t="s">
        <v>7</v>
      </c>
      <c r="I3819" s="3" t="s">
        <v>7</v>
      </c>
      <c r="J3819" s="5">
        <v>2</v>
      </c>
      <c r="K3819" s="3" t="s">
        <v>10423</v>
      </c>
      <c r="L3819" s="5">
        <v>1</v>
      </c>
      <c r="M3819" s="5">
        <v>34</v>
      </c>
      <c r="N3819" s="13"/>
      <c r="O3819" s="13"/>
      <c r="P3819" s="5">
        <v>22</v>
      </c>
      <c r="Q3819" s="3"/>
    </row>
    <row x14ac:dyDescent="0.25" r="3820" customHeight="1" ht="16.5">
      <c r="A3820" s="5">
        <v>37460</v>
      </c>
      <c r="B3820" s="3" t="s">
        <v>10424</v>
      </c>
      <c r="C3820" s="3" t="s">
        <v>10425</v>
      </c>
      <c r="D3820" s="5">
        <v>21</v>
      </c>
      <c r="E3820" s="3" t="s">
        <v>60</v>
      </c>
      <c r="F3820" s="5">
        <v>4</v>
      </c>
      <c r="G3820" s="5">
        <v>50</v>
      </c>
      <c r="H3820" s="3" t="s">
        <v>7</v>
      </c>
      <c r="I3820" s="3" t="s">
        <v>7</v>
      </c>
      <c r="J3820" s="55"/>
      <c r="K3820" s="3"/>
      <c r="L3820" s="13"/>
      <c r="M3820" s="7"/>
      <c r="N3820" s="13"/>
      <c r="O3820" s="13"/>
      <c r="P3820" s="5">
        <v>5</v>
      </c>
      <c r="Q3820" s="3"/>
    </row>
    <row x14ac:dyDescent="0.25" r="3821" customHeight="1" ht="16.5">
      <c r="A3821" s="5">
        <v>37479</v>
      </c>
      <c r="B3821" s="3" t="s">
        <v>10426</v>
      </c>
      <c r="C3821" s="3" t="s">
        <v>10427</v>
      </c>
      <c r="D3821" s="5">
        <v>16</v>
      </c>
      <c r="E3821" s="3" t="s">
        <v>55</v>
      </c>
      <c r="F3821" s="5">
        <v>1</v>
      </c>
      <c r="G3821" s="5">
        <v>1</v>
      </c>
      <c r="H3821" s="3" t="s">
        <v>7</v>
      </c>
      <c r="I3821" s="3" t="s">
        <v>7</v>
      </c>
      <c r="J3821" s="55"/>
      <c r="K3821" s="3"/>
      <c r="L3821" s="48">
        <v>1.2</v>
      </c>
      <c r="M3821" s="5">
        <v>29</v>
      </c>
      <c r="N3821" s="48">
        <v>1.016</v>
      </c>
      <c r="O3821" s="48">
        <v>6.8627451</v>
      </c>
      <c r="P3821" s="5">
        <v>13</v>
      </c>
      <c r="Q3821" s="3"/>
    </row>
    <row x14ac:dyDescent="0.25" r="3822" customHeight="1" ht="16.5">
      <c r="A3822" s="5">
        <v>37490</v>
      </c>
      <c r="B3822" s="3" t="s">
        <v>10428</v>
      </c>
      <c r="C3822" s="3" t="s">
        <v>10429</v>
      </c>
      <c r="D3822" s="5">
        <v>27</v>
      </c>
      <c r="E3822" s="3" t="s">
        <v>2570</v>
      </c>
      <c r="F3822" s="5">
        <v>1</v>
      </c>
      <c r="G3822" s="5">
        <v>63</v>
      </c>
      <c r="H3822" s="3" t="s">
        <v>7</v>
      </c>
      <c r="I3822" s="3" t="s">
        <v>7</v>
      </c>
      <c r="J3822" s="5">
        <v>2</v>
      </c>
      <c r="K3822" s="3" t="s">
        <v>10430</v>
      </c>
      <c r="L3822" s="13"/>
      <c r="M3822" s="7"/>
      <c r="N3822" s="13"/>
      <c r="O3822" s="13"/>
      <c r="P3822" s="5">
        <v>5</v>
      </c>
      <c r="Q3822" s="3"/>
    </row>
    <row x14ac:dyDescent="0.25" r="3823" customHeight="1" ht="16.5">
      <c r="A3823" s="5">
        <v>37583</v>
      </c>
      <c r="B3823" s="3" t="s">
        <v>10431</v>
      </c>
      <c r="C3823" s="3" t="s">
        <v>10432</v>
      </c>
      <c r="D3823" s="5">
        <v>17</v>
      </c>
      <c r="E3823" s="3" t="s">
        <v>311</v>
      </c>
      <c r="F3823" s="5">
        <v>6</v>
      </c>
      <c r="G3823" s="5">
        <v>34</v>
      </c>
      <c r="H3823" s="3" t="s">
        <v>8</v>
      </c>
      <c r="I3823" s="3" t="s">
        <v>7</v>
      </c>
      <c r="J3823" s="5">
        <v>2</v>
      </c>
      <c r="K3823" s="3" t="s">
        <v>10433</v>
      </c>
      <c r="L3823" s="48">
        <v>0.5</v>
      </c>
      <c r="M3823" s="5">
        <v>20</v>
      </c>
      <c r="N3823" s="13"/>
      <c r="O3823" s="13"/>
      <c r="P3823" s="5">
        <v>11</v>
      </c>
      <c r="Q3823" s="3"/>
    </row>
    <row x14ac:dyDescent="0.25" r="3824" customHeight="1" ht="16.5">
      <c r="A3824" s="5">
        <v>37684</v>
      </c>
      <c r="B3824" s="3" t="s">
        <v>10434</v>
      </c>
      <c r="C3824" s="3" t="s">
        <v>10435</v>
      </c>
      <c r="D3824" s="5">
        <v>7</v>
      </c>
      <c r="E3824" s="3" t="s">
        <v>1210</v>
      </c>
      <c r="F3824" s="5">
        <v>2</v>
      </c>
      <c r="G3824" s="5">
        <v>14</v>
      </c>
      <c r="H3824" s="3" t="s">
        <v>7</v>
      </c>
      <c r="I3824" s="3" t="s">
        <v>7</v>
      </c>
      <c r="J3824" s="5">
        <v>2</v>
      </c>
      <c r="K3824" s="3" t="s">
        <v>10436</v>
      </c>
      <c r="L3824" s="13"/>
      <c r="M3824" s="7"/>
      <c r="N3824" s="13"/>
      <c r="O3824" s="13"/>
      <c r="P3824" s="5">
        <v>8</v>
      </c>
      <c r="Q3824" s="3"/>
    </row>
    <row x14ac:dyDescent="0.25" r="3825" customHeight="1" ht="16.5">
      <c r="A3825" s="5">
        <v>39074</v>
      </c>
      <c r="B3825" s="3" t="s">
        <v>10437</v>
      </c>
      <c r="C3825" s="3" t="s">
        <v>10438</v>
      </c>
      <c r="D3825" s="5">
        <v>7</v>
      </c>
      <c r="E3825" s="3" t="s">
        <v>1210</v>
      </c>
      <c r="F3825" s="5">
        <v>3</v>
      </c>
      <c r="G3825" s="5">
        <v>355</v>
      </c>
      <c r="H3825" s="3" t="s">
        <v>7</v>
      </c>
      <c r="I3825" s="3" t="s">
        <v>7</v>
      </c>
      <c r="J3825" s="55"/>
      <c r="K3825" s="3"/>
      <c r="L3825" s="48">
        <v>0.9</v>
      </c>
      <c r="M3825" s="5">
        <v>27</v>
      </c>
      <c r="N3825" s="13"/>
      <c r="O3825" s="13"/>
      <c r="P3825" s="5">
        <v>16</v>
      </c>
      <c r="Q3825" s="3"/>
    </row>
    <row x14ac:dyDescent="0.25" r="3826" customHeight="1" ht="16.5">
      <c r="A3826" s="5">
        <v>39201</v>
      </c>
      <c r="B3826" s="3" t="s">
        <v>1148</v>
      </c>
      <c r="C3826" s="3" t="s">
        <v>1149</v>
      </c>
      <c r="D3826" s="5">
        <v>24</v>
      </c>
      <c r="E3826" s="3" t="s">
        <v>281</v>
      </c>
      <c r="F3826" s="5">
        <v>17</v>
      </c>
      <c r="G3826" s="5">
        <v>34</v>
      </c>
      <c r="H3826" s="3" t="s">
        <v>7</v>
      </c>
      <c r="I3826" s="3" t="s">
        <v>7</v>
      </c>
      <c r="J3826" s="5">
        <v>3</v>
      </c>
      <c r="K3826" s="3" t="s">
        <v>1150</v>
      </c>
      <c r="L3826" s="48">
        <v>1.7</v>
      </c>
      <c r="M3826" s="5">
        <v>31</v>
      </c>
      <c r="N3826" s="48">
        <v>0.703</v>
      </c>
      <c r="O3826" s="48">
        <v>5.9139785</v>
      </c>
      <c r="P3826" s="7"/>
      <c r="Q3826" s="3"/>
    </row>
    <row x14ac:dyDescent="0.25" r="3827" customHeight="1" ht="16.5">
      <c r="A3827" s="5">
        <v>39731</v>
      </c>
      <c r="B3827" s="3" t="s">
        <v>10439</v>
      </c>
      <c r="C3827" s="3" t="s">
        <v>10440</v>
      </c>
      <c r="D3827" s="5">
        <v>21</v>
      </c>
      <c r="E3827" s="3" t="s">
        <v>60</v>
      </c>
      <c r="F3827" s="5">
        <v>7</v>
      </c>
      <c r="G3827" s="5">
        <v>13</v>
      </c>
      <c r="H3827" s="3" t="s">
        <v>7</v>
      </c>
      <c r="I3827" s="3" t="s">
        <v>7</v>
      </c>
      <c r="J3827" s="5">
        <v>3</v>
      </c>
      <c r="K3827" s="3" t="s">
        <v>10441</v>
      </c>
      <c r="L3827" s="13"/>
      <c r="M3827" s="7"/>
      <c r="N3827" s="13"/>
      <c r="O3827" s="13"/>
      <c r="P3827" s="5">
        <v>6</v>
      </c>
      <c r="Q3827" s="3"/>
    </row>
    <row x14ac:dyDescent="0.25" r="3828" customHeight="1" ht="16.5">
      <c r="A3828" s="5">
        <v>40202</v>
      </c>
      <c r="B3828" s="3" t="s">
        <v>10442</v>
      </c>
      <c r="C3828" s="3" t="s">
        <v>10443</v>
      </c>
      <c r="D3828" s="5">
        <v>13</v>
      </c>
      <c r="E3828" s="3" t="s">
        <v>215</v>
      </c>
      <c r="F3828" s="5">
        <v>1</v>
      </c>
      <c r="G3828" s="5">
        <v>1</v>
      </c>
      <c r="H3828" s="3" t="s">
        <v>5</v>
      </c>
      <c r="I3828" s="3" t="s">
        <v>7</v>
      </c>
      <c r="J3828" s="55"/>
      <c r="K3828" s="3"/>
      <c r="L3828" s="13"/>
      <c r="M3828" s="7"/>
      <c r="N3828" s="13"/>
      <c r="O3828" s="13"/>
      <c r="P3828" s="5">
        <v>15</v>
      </c>
      <c r="Q3828" s="3"/>
    </row>
    <row x14ac:dyDescent="0.25" r="3829" customHeight="1" ht="16.5">
      <c r="A3829" s="5">
        <v>44012</v>
      </c>
      <c r="B3829" s="3" t="s">
        <v>10444</v>
      </c>
      <c r="C3829" s="3" t="s">
        <v>10445</v>
      </c>
      <c r="D3829" s="5">
        <v>15</v>
      </c>
      <c r="E3829" s="3" t="s">
        <v>82</v>
      </c>
      <c r="F3829" s="5">
        <v>1</v>
      </c>
      <c r="G3829" s="5">
        <v>1</v>
      </c>
      <c r="H3829" s="3" t="s">
        <v>7</v>
      </c>
      <c r="I3829" s="3" t="s">
        <v>7</v>
      </c>
      <c r="J3829" s="55"/>
      <c r="K3829" s="3"/>
      <c r="L3829" s="48">
        <v>2.6</v>
      </c>
      <c r="M3829" s="5">
        <v>30</v>
      </c>
      <c r="N3829" s="48">
        <v>1.912</v>
      </c>
      <c r="O3829" s="48">
        <v>20.3703704</v>
      </c>
      <c r="P3829" s="7"/>
      <c r="Q3829" s="3"/>
    </row>
    <row x14ac:dyDescent="0.25" r="3830" customHeight="1" ht="16.5">
      <c r="A3830" s="5">
        <v>44090</v>
      </c>
      <c r="B3830" s="3" t="s">
        <v>10446</v>
      </c>
      <c r="C3830" s="3" t="s">
        <v>10447</v>
      </c>
      <c r="D3830" s="5">
        <v>22</v>
      </c>
      <c r="E3830" s="3" t="s">
        <v>75</v>
      </c>
      <c r="F3830" s="5">
        <v>1</v>
      </c>
      <c r="G3830" s="5">
        <v>4</v>
      </c>
      <c r="H3830" s="3" t="s">
        <v>7</v>
      </c>
      <c r="I3830" s="3" t="s">
        <v>7</v>
      </c>
      <c r="J3830" s="55"/>
      <c r="K3830" s="3"/>
      <c r="L3830" s="13"/>
      <c r="M3830" s="7"/>
      <c r="N3830" s="13"/>
      <c r="O3830" s="13"/>
      <c r="P3830" s="5">
        <v>8</v>
      </c>
      <c r="Q3830" s="3"/>
    </row>
    <row x14ac:dyDescent="0.25" r="3831" customHeight="1" ht="16.5">
      <c r="A3831" s="5">
        <v>45917</v>
      </c>
      <c r="B3831" s="3" t="s">
        <v>10448</v>
      </c>
      <c r="C3831" s="3" t="s">
        <v>10449</v>
      </c>
      <c r="D3831" s="5">
        <v>18</v>
      </c>
      <c r="E3831" s="3" t="s">
        <v>196</v>
      </c>
      <c r="F3831" s="5">
        <v>3</v>
      </c>
      <c r="G3831" s="5">
        <v>51</v>
      </c>
      <c r="H3831" s="3" t="s">
        <v>8</v>
      </c>
      <c r="I3831" s="3" t="s">
        <v>7</v>
      </c>
      <c r="J3831" s="55"/>
      <c r="K3831" s="3"/>
      <c r="L3831" s="48">
        <v>0.3</v>
      </c>
      <c r="M3831" s="5">
        <v>16</v>
      </c>
      <c r="N3831" s="13"/>
      <c r="O3831" s="13"/>
      <c r="P3831" s="5">
        <v>8</v>
      </c>
      <c r="Q3831" s="3"/>
    </row>
    <row x14ac:dyDescent="0.25" r="3832" customHeight="1" ht="16.5">
      <c r="A3832" s="5">
        <v>47568</v>
      </c>
      <c r="B3832" s="3" t="s">
        <v>10450</v>
      </c>
      <c r="C3832" s="3" t="s">
        <v>10451</v>
      </c>
      <c r="D3832" s="5">
        <v>21</v>
      </c>
      <c r="E3832" s="3" t="s">
        <v>60</v>
      </c>
      <c r="F3832" s="5">
        <v>2</v>
      </c>
      <c r="G3832" s="5">
        <v>220</v>
      </c>
      <c r="H3832" s="3" t="s">
        <v>5</v>
      </c>
      <c r="I3832" s="3" t="s">
        <v>7</v>
      </c>
      <c r="J3832" s="55"/>
      <c r="K3832" s="3"/>
      <c r="L3832" s="13"/>
      <c r="M3832" s="7"/>
      <c r="N3832" s="13"/>
      <c r="O3832" s="13"/>
      <c r="P3832" s="5">
        <v>13</v>
      </c>
      <c r="Q3832" s="3"/>
    </row>
    <row x14ac:dyDescent="0.25" r="3833" customHeight="1" ht="16.5">
      <c r="A3833" s="5">
        <v>47907</v>
      </c>
      <c r="B3833" s="3" t="s">
        <v>10452</v>
      </c>
      <c r="C3833" s="3" t="s">
        <v>10453</v>
      </c>
      <c r="D3833" s="5">
        <v>45</v>
      </c>
      <c r="E3833" s="3" t="s">
        <v>324</v>
      </c>
      <c r="F3833" s="5">
        <v>2</v>
      </c>
      <c r="G3833" s="5">
        <v>390</v>
      </c>
      <c r="H3833" s="3" t="s">
        <v>6</v>
      </c>
      <c r="I3833" s="3" t="s">
        <v>7</v>
      </c>
      <c r="J3833" s="5">
        <v>3</v>
      </c>
      <c r="K3833" s="3" t="s">
        <v>10454</v>
      </c>
      <c r="L3833" s="13"/>
      <c r="M3833" s="7"/>
      <c r="N3833" s="13"/>
      <c r="O3833" s="13"/>
      <c r="P3833" s="5">
        <v>4</v>
      </c>
      <c r="Q3833" s="3"/>
    </row>
    <row x14ac:dyDescent="0.25" r="3834" customHeight="1" ht="16.5">
      <c r="A3834" s="5">
        <v>53798</v>
      </c>
      <c r="B3834" s="3" t="s">
        <v>10455</v>
      </c>
      <c r="C3834" s="3" t="s">
        <v>10456</v>
      </c>
      <c r="D3834" s="5">
        <v>40</v>
      </c>
      <c r="E3834" s="3" t="s">
        <v>4681</v>
      </c>
      <c r="F3834" s="5">
        <v>2</v>
      </c>
      <c r="G3834" s="5">
        <v>14</v>
      </c>
      <c r="H3834" s="3" t="s">
        <v>7</v>
      </c>
      <c r="I3834" s="3" t="s">
        <v>7</v>
      </c>
      <c r="J3834" s="55"/>
      <c r="K3834" s="3"/>
      <c r="L3834" s="13"/>
      <c r="M3834" s="7"/>
      <c r="N3834" s="13"/>
      <c r="O3834" s="13"/>
      <c r="P3834" s="5">
        <v>2</v>
      </c>
      <c r="Q3834" s="3"/>
    </row>
    <row x14ac:dyDescent="0.25" r="3835" customHeight="1" ht="16.5">
      <c r="A3835" s="5">
        <v>54792</v>
      </c>
      <c r="B3835" s="3" t="s">
        <v>10457</v>
      </c>
      <c r="C3835" s="3" t="s">
        <v>10458</v>
      </c>
      <c r="D3835" s="5">
        <v>21</v>
      </c>
      <c r="E3835" s="3" t="s">
        <v>60</v>
      </c>
      <c r="F3835" s="5">
        <v>7</v>
      </c>
      <c r="G3835" s="5">
        <v>43</v>
      </c>
      <c r="H3835" s="3" t="s">
        <v>6</v>
      </c>
      <c r="I3835" s="3" t="s">
        <v>7</v>
      </c>
      <c r="J3835" s="5">
        <v>3</v>
      </c>
      <c r="K3835" s="3" t="s">
        <v>10459</v>
      </c>
      <c r="L3835" s="13"/>
      <c r="M3835" s="7"/>
      <c r="N3835" s="13"/>
      <c r="O3835" s="13"/>
      <c r="P3835" s="5">
        <v>11</v>
      </c>
      <c r="Q3835" s="3"/>
    </row>
    <row x14ac:dyDescent="0.25" r="3836" customHeight="1" ht="16.5">
      <c r="A3836" s="5">
        <v>55255</v>
      </c>
      <c r="B3836" s="3" t="s">
        <v>10460</v>
      </c>
      <c r="C3836" s="3" t="s">
        <v>10461</v>
      </c>
      <c r="D3836" s="5">
        <v>16</v>
      </c>
      <c r="E3836" s="3" t="s">
        <v>55</v>
      </c>
      <c r="F3836" s="5">
        <v>2</v>
      </c>
      <c r="G3836" s="5">
        <v>2</v>
      </c>
      <c r="H3836" s="3" t="s">
        <v>7</v>
      </c>
      <c r="I3836" s="3" t="s">
        <v>7</v>
      </c>
      <c r="J3836" s="55"/>
      <c r="K3836" s="3"/>
      <c r="L3836" s="48">
        <v>1.9</v>
      </c>
      <c r="M3836" s="5">
        <v>35</v>
      </c>
      <c r="N3836" s="48">
        <v>1.695</v>
      </c>
      <c r="O3836" s="48">
        <v>9.6311475</v>
      </c>
      <c r="P3836" s="5">
        <v>22</v>
      </c>
      <c r="Q3836" s="3"/>
    </row>
    <row x14ac:dyDescent="0.25" r="3837" customHeight="1" ht="16.5">
      <c r="A3837" s="5">
        <v>88799</v>
      </c>
      <c r="B3837" s="3" t="s">
        <v>10462</v>
      </c>
      <c r="C3837" s="3" t="s">
        <v>10463</v>
      </c>
      <c r="D3837" s="5">
        <v>37</v>
      </c>
      <c r="E3837" s="3" t="s">
        <v>446</v>
      </c>
      <c r="F3837" s="5">
        <v>2</v>
      </c>
      <c r="G3837" s="5">
        <v>15</v>
      </c>
      <c r="H3837" s="3" t="s">
        <v>7</v>
      </c>
      <c r="I3837" s="3" t="s">
        <v>7</v>
      </c>
      <c r="J3837" s="55"/>
      <c r="K3837" s="3"/>
      <c r="L3837" s="13"/>
      <c r="M3837" s="7"/>
      <c r="N3837" s="13"/>
      <c r="O3837" s="13"/>
      <c r="P3837" s="5">
        <v>3</v>
      </c>
      <c r="Q3837" s="3"/>
    </row>
    <row x14ac:dyDescent="0.25" r="3838" customHeight="1" ht="16.5">
      <c r="A3838" s="5">
        <v>89823</v>
      </c>
      <c r="B3838" s="3" t="s">
        <v>10464</v>
      </c>
      <c r="C3838" s="3" t="s">
        <v>10465</v>
      </c>
      <c r="D3838" s="5">
        <v>48</v>
      </c>
      <c r="E3838" s="3" t="s">
        <v>68</v>
      </c>
      <c r="F3838" s="5">
        <v>1</v>
      </c>
      <c r="G3838" s="5">
        <v>21</v>
      </c>
      <c r="H3838" s="3" t="s">
        <v>7</v>
      </c>
      <c r="I3838" s="3" t="s">
        <v>7</v>
      </c>
      <c r="J3838" s="5">
        <v>3</v>
      </c>
      <c r="K3838" s="3" t="s">
        <v>10466</v>
      </c>
      <c r="L3838" s="48">
        <v>1.7</v>
      </c>
      <c r="M3838" s="5">
        <v>35</v>
      </c>
      <c r="N3838" s="13"/>
      <c r="O3838" s="13"/>
      <c r="P3838" s="5">
        <v>10</v>
      </c>
      <c r="Q3838" s="3"/>
    </row>
    <row x14ac:dyDescent="0.25" r="3839" customHeight="1" ht="16.5">
      <c r="A3839" s="5">
        <v>89902</v>
      </c>
      <c r="B3839" s="3" t="s">
        <v>1027</v>
      </c>
      <c r="C3839" s="3" t="s">
        <v>1028</v>
      </c>
      <c r="D3839" s="5">
        <v>21</v>
      </c>
      <c r="E3839" s="3" t="s">
        <v>60</v>
      </c>
      <c r="F3839" s="5">
        <v>2</v>
      </c>
      <c r="G3839" s="5">
        <v>1</v>
      </c>
      <c r="H3839" s="3" t="s">
        <v>5</v>
      </c>
      <c r="I3839" s="3" t="s">
        <v>7</v>
      </c>
      <c r="J3839" s="5">
        <v>2</v>
      </c>
      <c r="K3839" s="3" t="s">
        <v>89</v>
      </c>
      <c r="L3839" s="13"/>
      <c r="M3839" s="7"/>
      <c r="N3839" s="13"/>
      <c r="O3839" s="13"/>
      <c r="P3839" s="5">
        <v>14</v>
      </c>
      <c r="Q3839" s="3"/>
    </row>
    <row x14ac:dyDescent="0.25" r="3840" customHeight="1" ht="16.5">
      <c r="A3840" s="5">
        <v>90674</v>
      </c>
      <c r="B3840" s="3" t="s">
        <v>10467</v>
      </c>
      <c r="C3840" s="3" t="s">
        <v>10468</v>
      </c>
      <c r="D3840" s="5">
        <v>2</v>
      </c>
      <c r="E3840" s="3" t="s">
        <v>1463</v>
      </c>
      <c r="F3840" s="5">
        <v>1</v>
      </c>
      <c r="G3840" s="5">
        <v>17</v>
      </c>
      <c r="H3840" s="3" t="s">
        <v>7</v>
      </c>
      <c r="I3840" s="3" t="s">
        <v>7</v>
      </c>
      <c r="J3840" s="55"/>
      <c r="K3840" s="3"/>
      <c r="L3840" s="13"/>
      <c r="M3840" s="7"/>
      <c r="N3840" s="13"/>
      <c r="O3840" s="13"/>
      <c r="P3840" s="5">
        <v>10</v>
      </c>
      <c r="Q3840" s="3"/>
    </row>
    <row x14ac:dyDescent="0.25" r="3841" customHeight="1" ht="16.5">
      <c r="A3841" s="5">
        <v>90993</v>
      </c>
      <c r="B3841" s="3" t="s">
        <v>10469</v>
      </c>
      <c r="C3841" s="3" t="s">
        <v>10470</v>
      </c>
      <c r="D3841" s="5">
        <v>24</v>
      </c>
      <c r="E3841" s="3" t="s">
        <v>281</v>
      </c>
      <c r="F3841" s="5">
        <v>4</v>
      </c>
      <c r="G3841" s="5">
        <v>16</v>
      </c>
      <c r="H3841" s="3" t="s">
        <v>7</v>
      </c>
      <c r="I3841" s="3" t="s">
        <v>7</v>
      </c>
      <c r="J3841" s="5">
        <v>3</v>
      </c>
      <c r="K3841" s="3" t="s">
        <v>10471</v>
      </c>
      <c r="L3841" s="48">
        <v>1.8</v>
      </c>
      <c r="M3841" s="5">
        <v>25</v>
      </c>
      <c r="N3841" s="13"/>
      <c r="O3841" s="13"/>
      <c r="P3841" s="5">
        <v>17</v>
      </c>
      <c r="Q3841" s="3"/>
    </row>
    <row x14ac:dyDescent="0.25" r="3842" customHeight="1" ht="16.5">
      <c r="A3842" s="5">
        <v>91028</v>
      </c>
      <c r="B3842" s="3" t="s">
        <v>10472</v>
      </c>
      <c r="C3842" s="3" t="s">
        <v>10473</v>
      </c>
      <c r="D3842" s="5">
        <v>22</v>
      </c>
      <c r="E3842" s="3" t="s">
        <v>75</v>
      </c>
      <c r="F3842" s="5">
        <v>5</v>
      </c>
      <c r="G3842" s="5">
        <v>91</v>
      </c>
      <c r="H3842" s="3" t="s">
        <v>7</v>
      </c>
      <c r="I3842" s="3" t="s">
        <v>7</v>
      </c>
      <c r="J3842" s="5">
        <v>2</v>
      </c>
      <c r="K3842" s="3" t="s">
        <v>10474</v>
      </c>
      <c r="L3842" s="13"/>
      <c r="M3842" s="7"/>
      <c r="N3842" s="13"/>
      <c r="O3842" s="13"/>
      <c r="P3842" s="5">
        <v>9</v>
      </c>
      <c r="Q3842" s="3"/>
    </row>
    <row x14ac:dyDescent="0.25" r="3843" customHeight="1" ht="16.5">
      <c r="A3843" s="5">
        <v>91287</v>
      </c>
      <c r="B3843" s="3" t="s">
        <v>10475</v>
      </c>
      <c r="C3843" s="3" t="s">
        <v>10476</v>
      </c>
      <c r="D3843" s="5">
        <v>12</v>
      </c>
      <c r="E3843" s="3" t="s">
        <v>912</v>
      </c>
      <c r="F3843" s="5">
        <v>1</v>
      </c>
      <c r="G3843" s="5">
        <v>12</v>
      </c>
      <c r="H3843" s="3" t="s">
        <v>5</v>
      </c>
      <c r="I3843" s="3" t="s">
        <v>7</v>
      </c>
      <c r="J3843" s="5">
        <v>3</v>
      </c>
      <c r="K3843" s="3" t="s">
        <v>10477</v>
      </c>
      <c r="L3843" s="13"/>
      <c r="M3843" s="7"/>
      <c r="N3843" s="13"/>
      <c r="O3843" s="13"/>
      <c r="P3843" s="5">
        <v>14</v>
      </c>
      <c r="Q3843" s="3"/>
    </row>
    <row x14ac:dyDescent="0.25" r="3844" customHeight="1" ht="16.5">
      <c r="A3844" s="5">
        <v>92029</v>
      </c>
      <c r="B3844" s="3" t="s">
        <v>10478</v>
      </c>
      <c r="C3844" s="3" t="s">
        <v>10479</v>
      </c>
      <c r="D3844" s="5">
        <v>41</v>
      </c>
      <c r="E3844" s="3" t="s">
        <v>3999</v>
      </c>
      <c r="F3844" s="5">
        <v>1</v>
      </c>
      <c r="G3844" s="5">
        <v>13</v>
      </c>
      <c r="H3844" s="3" t="s">
        <v>7</v>
      </c>
      <c r="I3844" s="3" t="s">
        <v>7</v>
      </c>
      <c r="J3844" s="5">
        <v>2</v>
      </c>
      <c r="K3844" s="3" t="s">
        <v>10480</v>
      </c>
      <c r="L3844" s="13"/>
      <c r="M3844" s="7"/>
      <c r="N3844" s="13"/>
      <c r="O3844" s="13"/>
      <c r="P3844" s="5">
        <v>2</v>
      </c>
      <c r="Q3844" s="3"/>
    </row>
    <row x14ac:dyDescent="0.25" r="3845" customHeight="1" ht="16.5">
      <c r="A3845" s="5">
        <v>92392</v>
      </c>
      <c r="B3845" s="3" t="s">
        <v>953</v>
      </c>
      <c r="C3845" s="3" t="s">
        <v>954</v>
      </c>
      <c r="D3845" s="5">
        <v>50</v>
      </c>
      <c r="E3845" s="3" t="s">
        <v>758</v>
      </c>
      <c r="F3845" s="5">
        <v>4</v>
      </c>
      <c r="G3845" s="5">
        <v>2</v>
      </c>
      <c r="H3845" s="3" t="s">
        <v>7</v>
      </c>
      <c r="I3845" s="3" t="s">
        <v>7</v>
      </c>
      <c r="J3845" s="5">
        <v>2</v>
      </c>
      <c r="K3845" s="3" t="s">
        <v>955</v>
      </c>
      <c r="L3845" s="13"/>
      <c r="M3845" s="7"/>
      <c r="N3845" s="13"/>
      <c r="O3845" s="13"/>
      <c r="P3845" s="5">
        <v>4</v>
      </c>
      <c r="Q3845" s="3"/>
    </row>
    <row x14ac:dyDescent="0.25" r="3846" customHeight="1" ht="16.5">
      <c r="A3846" s="5">
        <v>92451</v>
      </c>
      <c r="B3846" s="3" t="s">
        <v>10481</v>
      </c>
      <c r="C3846" s="3" t="s">
        <v>10482</v>
      </c>
      <c r="D3846" s="5">
        <v>46</v>
      </c>
      <c r="E3846" s="3" t="s">
        <v>795</v>
      </c>
      <c r="F3846" s="5">
        <v>2</v>
      </c>
      <c r="G3846" s="5">
        <v>97</v>
      </c>
      <c r="H3846" s="3" t="s">
        <v>7</v>
      </c>
      <c r="I3846" s="3" t="s">
        <v>7</v>
      </c>
      <c r="J3846" s="5">
        <v>2</v>
      </c>
      <c r="K3846" s="3" t="s">
        <v>10483</v>
      </c>
      <c r="L3846" s="13"/>
      <c r="M3846" s="7"/>
      <c r="N3846" s="13"/>
      <c r="O3846" s="13"/>
      <c r="P3846" s="5">
        <v>2</v>
      </c>
      <c r="Q3846" s="3"/>
    </row>
    <row x14ac:dyDescent="0.25" r="3847" customHeight="1" ht="16.5">
      <c r="A3847" s="5">
        <v>93050</v>
      </c>
      <c r="B3847" s="3" t="s">
        <v>10484</v>
      </c>
      <c r="C3847" s="3" t="s">
        <v>10485</v>
      </c>
      <c r="D3847" s="5">
        <v>18</v>
      </c>
      <c r="E3847" s="3" t="s">
        <v>196</v>
      </c>
      <c r="F3847" s="5">
        <v>4</v>
      </c>
      <c r="G3847" s="5">
        <v>35</v>
      </c>
      <c r="H3847" s="3" t="s">
        <v>8</v>
      </c>
      <c r="I3847" s="3" t="s">
        <v>7</v>
      </c>
      <c r="J3847" s="55"/>
      <c r="K3847" s="3"/>
      <c r="L3847" s="48">
        <v>0.4</v>
      </c>
      <c r="M3847" s="5">
        <v>24</v>
      </c>
      <c r="N3847" s="13"/>
      <c r="O3847" s="13"/>
      <c r="P3847" s="5">
        <v>10</v>
      </c>
      <c r="Q3847" s="3"/>
    </row>
    <row x14ac:dyDescent="0.25" r="3848" customHeight="1" ht="16.5">
      <c r="A3848" s="5">
        <v>93279</v>
      </c>
      <c r="B3848" s="3" t="s">
        <v>10486</v>
      </c>
      <c r="C3848" s="3" t="s">
        <v>10487</v>
      </c>
      <c r="D3848" s="5">
        <v>19</v>
      </c>
      <c r="E3848" s="3" t="s">
        <v>116</v>
      </c>
      <c r="F3848" s="5">
        <v>1</v>
      </c>
      <c r="G3848" s="5">
        <v>15</v>
      </c>
      <c r="H3848" s="3" t="s">
        <v>8</v>
      </c>
      <c r="I3848" s="3" t="s">
        <v>7</v>
      </c>
      <c r="J3848" s="5">
        <v>3</v>
      </c>
      <c r="K3848" s="3" t="s">
        <v>10488</v>
      </c>
      <c r="L3848" s="13"/>
      <c r="M3848" s="7"/>
      <c r="N3848" s="48">
        <v>1.134</v>
      </c>
      <c r="O3848" s="48">
        <v>22.8813559</v>
      </c>
      <c r="P3848" s="5">
        <v>44</v>
      </c>
      <c r="Q3848" s="3"/>
    </row>
    <row x14ac:dyDescent="0.25" r="3849" customHeight="1" ht="16.5">
      <c r="A3849" s="5">
        <v>93457</v>
      </c>
      <c r="B3849" s="3" t="s">
        <v>10489</v>
      </c>
      <c r="C3849" s="3" t="s">
        <v>10490</v>
      </c>
      <c r="D3849" s="5">
        <v>38</v>
      </c>
      <c r="E3849" s="3" t="s">
        <v>127</v>
      </c>
      <c r="F3849" s="5">
        <v>1</v>
      </c>
      <c r="G3849" s="5">
        <v>229</v>
      </c>
      <c r="H3849" s="3"/>
      <c r="I3849" s="3" t="s">
        <v>7</v>
      </c>
      <c r="J3849" s="55"/>
      <c r="K3849" s="3"/>
      <c r="L3849" s="13"/>
      <c r="M3849" s="7"/>
      <c r="N3849" s="13"/>
      <c r="O3849" s="13"/>
      <c r="P3849" s="5">
        <v>5</v>
      </c>
      <c r="Q3849" s="3"/>
    </row>
    <row x14ac:dyDescent="0.25" r="3850" customHeight="1" ht="16.5">
      <c r="A3850" s="5">
        <v>94560</v>
      </c>
      <c r="B3850" s="3" t="s">
        <v>10491</v>
      </c>
      <c r="C3850" s="3" t="s">
        <v>10492</v>
      </c>
      <c r="D3850" s="5">
        <v>21</v>
      </c>
      <c r="E3850" s="3" t="s">
        <v>60</v>
      </c>
      <c r="F3850" s="5">
        <v>1</v>
      </c>
      <c r="G3850" s="5">
        <v>8</v>
      </c>
      <c r="H3850" s="3" t="s">
        <v>7</v>
      </c>
      <c r="I3850" s="3" t="s">
        <v>7</v>
      </c>
      <c r="J3850" s="55"/>
      <c r="K3850" s="3"/>
      <c r="L3850" s="13"/>
      <c r="M3850" s="7"/>
      <c r="N3850" s="13"/>
      <c r="O3850" s="13"/>
      <c r="P3850" s="5">
        <v>6</v>
      </c>
      <c r="Q3850" s="3"/>
    </row>
    <row x14ac:dyDescent="0.25" r="3851" customHeight="1" ht="16.5">
      <c r="A3851" s="5">
        <v>95302</v>
      </c>
      <c r="B3851" s="3" t="s">
        <v>10493</v>
      </c>
      <c r="C3851" s="3" t="s">
        <v>10494</v>
      </c>
      <c r="D3851" s="5">
        <v>21</v>
      </c>
      <c r="E3851" s="3" t="s">
        <v>60</v>
      </c>
      <c r="F3851" s="5">
        <v>2</v>
      </c>
      <c r="G3851" s="5">
        <v>4</v>
      </c>
      <c r="H3851" s="3" t="s">
        <v>5</v>
      </c>
      <c r="I3851" s="3" t="s">
        <v>7</v>
      </c>
      <c r="J3851" s="5">
        <v>3</v>
      </c>
      <c r="K3851" s="3" t="s">
        <v>10495</v>
      </c>
      <c r="L3851" s="13"/>
      <c r="M3851" s="7"/>
      <c r="N3851" s="13"/>
      <c r="O3851" s="13"/>
      <c r="P3851" s="5">
        <v>12</v>
      </c>
      <c r="Q3851" s="3"/>
    </row>
    <row x14ac:dyDescent="0.25" r="3852" customHeight="1" ht="16.5">
      <c r="A3852" s="5">
        <v>95823</v>
      </c>
      <c r="B3852" s="3" t="s">
        <v>10496</v>
      </c>
      <c r="C3852" s="3" t="s">
        <v>10497</v>
      </c>
      <c r="D3852" s="5">
        <v>23</v>
      </c>
      <c r="E3852" s="3" t="s">
        <v>2298</v>
      </c>
      <c r="F3852" s="5">
        <v>1</v>
      </c>
      <c r="G3852" s="5">
        <v>186</v>
      </c>
      <c r="H3852" s="3" t="s">
        <v>8</v>
      </c>
      <c r="I3852" s="3" t="s">
        <v>7</v>
      </c>
      <c r="J3852" s="55"/>
      <c r="K3852" s="3"/>
      <c r="L3852" s="48">
        <v>0.6</v>
      </c>
      <c r="M3852" s="5">
        <v>18</v>
      </c>
      <c r="N3852" s="13"/>
      <c r="O3852" s="13"/>
      <c r="P3852" s="5">
        <v>9</v>
      </c>
      <c r="Q3852" s="3"/>
    </row>
    <row x14ac:dyDescent="0.25" r="3853" customHeight="1" ht="16.5">
      <c r="A3853" s="5">
        <v>95891</v>
      </c>
      <c r="B3853" s="3" t="s">
        <v>10498</v>
      </c>
      <c r="C3853" s="3" t="s">
        <v>10499</v>
      </c>
      <c r="D3853" s="5">
        <v>18</v>
      </c>
      <c r="E3853" s="3" t="s">
        <v>196</v>
      </c>
      <c r="F3853" s="5">
        <v>1</v>
      </c>
      <c r="G3853" s="5">
        <v>35</v>
      </c>
      <c r="H3853" s="3" t="s">
        <v>8</v>
      </c>
      <c r="I3853" s="3" t="s">
        <v>7</v>
      </c>
      <c r="J3853" s="55"/>
      <c r="K3853" s="3"/>
      <c r="L3853" s="48">
        <v>0.7</v>
      </c>
      <c r="M3853" s="5">
        <v>24</v>
      </c>
      <c r="N3853" s="13"/>
      <c r="O3853" s="13"/>
      <c r="P3853" s="5">
        <v>9</v>
      </c>
      <c r="Q3853" s="3"/>
    </row>
    <row x14ac:dyDescent="0.25" r="3854" customHeight="1" ht="16.5">
      <c r="A3854" s="5">
        <v>96142</v>
      </c>
      <c r="B3854" s="3" t="s">
        <v>10500</v>
      </c>
      <c r="C3854" s="3" t="s">
        <v>10501</v>
      </c>
      <c r="D3854" s="5">
        <v>16</v>
      </c>
      <c r="E3854" s="3" t="s">
        <v>55</v>
      </c>
      <c r="F3854" s="5">
        <v>1</v>
      </c>
      <c r="G3854" s="5">
        <v>1</v>
      </c>
      <c r="H3854" s="3" t="s">
        <v>7</v>
      </c>
      <c r="I3854" s="3" t="s">
        <v>7</v>
      </c>
      <c r="J3854" s="55"/>
      <c r="K3854" s="3"/>
      <c r="L3854" s="48">
        <v>1.8</v>
      </c>
      <c r="M3854" s="5">
        <v>27</v>
      </c>
      <c r="N3854" s="13"/>
      <c r="O3854" s="13"/>
      <c r="P3854" s="5">
        <v>13</v>
      </c>
      <c r="Q3854" s="3"/>
    </row>
    <row x14ac:dyDescent="0.25" r="3855" customHeight="1" ht="16.5">
      <c r="A3855" s="5">
        <v>96441</v>
      </c>
      <c r="B3855" s="3" t="s">
        <v>10502</v>
      </c>
      <c r="C3855" s="3" t="s">
        <v>10503</v>
      </c>
      <c r="D3855" s="5">
        <v>50</v>
      </c>
      <c r="E3855" s="3" t="s">
        <v>758</v>
      </c>
      <c r="F3855" s="5">
        <v>10</v>
      </c>
      <c r="G3855" s="5">
        <v>103</v>
      </c>
      <c r="H3855" s="3" t="s">
        <v>5</v>
      </c>
      <c r="I3855" s="3" t="s">
        <v>7</v>
      </c>
      <c r="J3855" s="5">
        <v>2</v>
      </c>
      <c r="K3855" s="3" t="s">
        <v>10504</v>
      </c>
      <c r="L3855" s="13"/>
      <c r="M3855" s="7"/>
      <c r="N3855" s="13"/>
      <c r="O3855" s="13"/>
      <c r="P3855" s="5">
        <v>13</v>
      </c>
      <c r="Q3855" s="3"/>
    </row>
    <row x14ac:dyDescent="0.25" r="3856" customHeight="1" ht="16.5">
      <c r="A3856" s="5">
        <v>96850</v>
      </c>
      <c r="B3856" s="3" t="s">
        <v>817</v>
      </c>
      <c r="C3856" s="3" t="s">
        <v>818</v>
      </c>
      <c r="D3856" s="5">
        <v>15</v>
      </c>
      <c r="E3856" s="3" t="s">
        <v>82</v>
      </c>
      <c r="F3856" s="5">
        <v>14</v>
      </c>
      <c r="G3856" s="5">
        <v>15</v>
      </c>
      <c r="H3856" s="3" t="s">
        <v>7</v>
      </c>
      <c r="I3856" s="3" t="s">
        <v>7</v>
      </c>
      <c r="J3856" s="5">
        <v>2</v>
      </c>
      <c r="K3856" s="3" t="s">
        <v>819</v>
      </c>
      <c r="L3856" s="48">
        <v>1.6</v>
      </c>
      <c r="M3856" s="5">
        <v>29</v>
      </c>
      <c r="N3856" s="13"/>
      <c r="O3856" s="13"/>
      <c r="P3856" s="5">
        <v>13</v>
      </c>
      <c r="Q3856" s="3"/>
    </row>
    <row x14ac:dyDescent="0.25" r="3857" customHeight="1" ht="16.5">
      <c r="A3857" s="5">
        <v>96855</v>
      </c>
      <c r="B3857" s="3" t="s">
        <v>10505</v>
      </c>
      <c r="C3857" s="3" t="s">
        <v>10506</v>
      </c>
      <c r="D3857" s="5">
        <v>15</v>
      </c>
      <c r="E3857" s="3" t="s">
        <v>82</v>
      </c>
      <c r="F3857" s="5">
        <v>4</v>
      </c>
      <c r="G3857" s="5">
        <v>10</v>
      </c>
      <c r="H3857" s="3" t="s">
        <v>5</v>
      </c>
      <c r="I3857" s="3" t="s">
        <v>7</v>
      </c>
      <c r="J3857" s="5">
        <v>2</v>
      </c>
      <c r="K3857" s="3" t="s">
        <v>10507</v>
      </c>
      <c r="L3857" s="48">
        <v>3.4</v>
      </c>
      <c r="M3857" s="5">
        <v>51</v>
      </c>
      <c r="N3857" s="48">
        <v>1.806</v>
      </c>
      <c r="O3857" s="48">
        <v>11.9318182</v>
      </c>
      <c r="P3857" s="5">
        <v>31</v>
      </c>
      <c r="Q3857" s="3"/>
    </row>
    <row x14ac:dyDescent="0.25" r="3858" customHeight="1" ht="16.5">
      <c r="A3858" s="5">
        <v>96928</v>
      </c>
      <c r="B3858" s="3" t="s">
        <v>10508</v>
      </c>
      <c r="C3858" s="3" t="s">
        <v>10509</v>
      </c>
      <c r="D3858" s="5">
        <v>15</v>
      </c>
      <c r="E3858" s="3" t="s">
        <v>82</v>
      </c>
      <c r="F3858" s="5">
        <v>1</v>
      </c>
      <c r="G3858" s="5">
        <v>2</v>
      </c>
      <c r="H3858" s="3" t="s">
        <v>7</v>
      </c>
      <c r="I3858" s="3" t="s">
        <v>7</v>
      </c>
      <c r="J3858" s="55"/>
      <c r="K3858" s="3"/>
      <c r="L3858" s="5">
        <v>1</v>
      </c>
      <c r="M3858" s="5">
        <v>28</v>
      </c>
      <c r="N3858" s="13"/>
      <c r="O3858" s="13"/>
      <c r="P3858" s="5">
        <v>11</v>
      </c>
      <c r="Q3858" s="3"/>
    </row>
    <row x14ac:dyDescent="0.25" r="3859" customHeight="1" ht="16.5">
      <c r="A3859" s="5">
        <v>97051</v>
      </c>
      <c r="B3859" s="3" t="s">
        <v>10510</v>
      </c>
      <c r="C3859" s="3" t="s">
        <v>10511</v>
      </c>
      <c r="D3859" s="5">
        <v>22</v>
      </c>
      <c r="E3859" s="3" t="s">
        <v>75</v>
      </c>
      <c r="F3859" s="5">
        <v>6</v>
      </c>
      <c r="G3859" s="5">
        <v>34</v>
      </c>
      <c r="H3859" s="3" t="s">
        <v>6</v>
      </c>
      <c r="I3859" s="3" t="s">
        <v>7</v>
      </c>
      <c r="J3859" s="5">
        <v>3</v>
      </c>
      <c r="K3859" s="3" t="s">
        <v>10512</v>
      </c>
      <c r="L3859" s="48">
        <v>1.8</v>
      </c>
      <c r="M3859" s="5">
        <v>82</v>
      </c>
      <c r="N3859" s="13"/>
      <c r="O3859" s="13"/>
      <c r="P3859" s="5">
        <v>15</v>
      </c>
      <c r="Q3859" s="3"/>
    </row>
    <row x14ac:dyDescent="0.25" r="3860" customHeight="1" ht="16.5">
      <c r="A3860" s="5">
        <v>97664</v>
      </c>
      <c r="B3860" s="3" t="s">
        <v>10513</v>
      </c>
      <c r="C3860" s="3" t="s">
        <v>10514</v>
      </c>
      <c r="D3860" s="5">
        <v>42</v>
      </c>
      <c r="E3860" s="3" t="s">
        <v>982</v>
      </c>
      <c r="F3860" s="5">
        <v>31</v>
      </c>
      <c r="G3860" s="5">
        <v>631</v>
      </c>
      <c r="H3860" s="3" t="s">
        <v>7</v>
      </c>
      <c r="I3860" s="3" t="s">
        <v>7</v>
      </c>
      <c r="J3860" s="5">
        <v>2</v>
      </c>
      <c r="K3860" s="3" t="s">
        <v>10515</v>
      </c>
      <c r="L3860" s="48">
        <v>2.4</v>
      </c>
      <c r="M3860" s="5">
        <v>30</v>
      </c>
      <c r="N3860" s="13"/>
      <c r="O3860" s="13"/>
      <c r="P3860" s="5">
        <v>28</v>
      </c>
      <c r="Q3860" s="3"/>
    </row>
    <row x14ac:dyDescent="0.25" r="3861" customHeight="1" ht="16.5">
      <c r="A3861" s="5">
        <v>98747</v>
      </c>
      <c r="B3861" s="3" t="s">
        <v>10516</v>
      </c>
      <c r="C3861" s="3" t="s">
        <v>10517</v>
      </c>
      <c r="D3861" s="5">
        <v>22</v>
      </c>
      <c r="E3861" s="3" t="s">
        <v>75</v>
      </c>
      <c r="F3861" s="5">
        <v>15</v>
      </c>
      <c r="G3861" s="5">
        <v>170</v>
      </c>
      <c r="H3861" s="3" t="s">
        <v>7</v>
      </c>
      <c r="I3861" s="3" t="s">
        <v>7</v>
      </c>
      <c r="J3861" s="5">
        <v>2</v>
      </c>
      <c r="K3861" s="3" t="s">
        <v>10518</v>
      </c>
      <c r="L3861" s="13"/>
      <c r="M3861" s="7"/>
      <c r="N3861" s="13"/>
      <c r="O3861" s="13"/>
      <c r="P3861" s="5">
        <v>10</v>
      </c>
      <c r="Q3861" s="3"/>
    </row>
    <row x14ac:dyDescent="0.25" r="3862" customHeight="1" ht="16.5">
      <c r="A3862" s="5">
        <v>98811</v>
      </c>
      <c r="B3862" s="3" t="s">
        <v>10519</v>
      </c>
      <c r="C3862" s="3" t="s">
        <v>10520</v>
      </c>
      <c r="D3862" s="5">
        <v>21</v>
      </c>
      <c r="E3862" s="3" t="s">
        <v>60</v>
      </c>
      <c r="F3862" s="5">
        <v>1</v>
      </c>
      <c r="G3862" s="5">
        <v>3</v>
      </c>
      <c r="H3862" s="3" t="s">
        <v>6</v>
      </c>
      <c r="I3862" s="3" t="s">
        <v>7</v>
      </c>
      <c r="J3862" s="55"/>
      <c r="K3862" s="3"/>
      <c r="L3862" s="13"/>
      <c r="M3862" s="7"/>
      <c r="N3862" s="13"/>
      <c r="O3862" s="13"/>
      <c r="P3862" s="5">
        <v>8</v>
      </c>
      <c r="Q3862" s="3"/>
    </row>
    <row x14ac:dyDescent="0.25" r="3863" customHeight="1" ht="16.5">
      <c r="A3863" s="5">
        <v>98952</v>
      </c>
      <c r="B3863" s="3" t="s">
        <v>10521</v>
      </c>
      <c r="C3863" s="3" t="s">
        <v>10522</v>
      </c>
      <c r="D3863" s="5">
        <v>46</v>
      </c>
      <c r="E3863" s="3" t="s">
        <v>795</v>
      </c>
      <c r="F3863" s="5">
        <v>1</v>
      </c>
      <c r="G3863" s="5">
        <v>12</v>
      </c>
      <c r="H3863" s="3" t="s">
        <v>7</v>
      </c>
      <c r="I3863" s="3" t="s">
        <v>7</v>
      </c>
      <c r="J3863" s="55"/>
      <c r="K3863" s="3"/>
      <c r="L3863" s="13"/>
      <c r="M3863" s="7"/>
      <c r="N3863" s="13"/>
      <c r="O3863" s="13"/>
      <c r="P3863" s="5">
        <v>2</v>
      </c>
      <c r="Q3863" s="3"/>
    </row>
    <row x14ac:dyDescent="0.25" r="3864" customHeight="1" ht="16.5">
      <c r="A3864" s="5">
        <v>99072</v>
      </c>
      <c r="B3864" s="3" t="s">
        <v>10523</v>
      </c>
      <c r="C3864" s="3" t="s">
        <v>10524</v>
      </c>
      <c r="D3864" s="5">
        <v>48</v>
      </c>
      <c r="E3864" s="3" t="s">
        <v>68</v>
      </c>
      <c r="F3864" s="5">
        <v>1</v>
      </c>
      <c r="G3864" s="5">
        <v>2</v>
      </c>
      <c r="H3864" s="3" t="s">
        <v>7</v>
      </c>
      <c r="I3864" s="3" t="s">
        <v>7</v>
      </c>
      <c r="J3864" s="5">
        <v>2</v>
      </c>
      <c r="K3864" s="3" t="s">
        <v>10525</v>
      </c>
      <c r="L3864" s="48">
        <v>1.5</v>
      </c>
      <c r="M3864" s="5">
        <v>28</v>
      </c>
      <c r="N3864" s="13"/>
      <c r="O3864" s="13"/>
      <c r="P3864" s="5">
        <v>10</v>
      </c>
      <c r="Q3864" s="3"/>
    </row>
    <row x14ac:dyDescent="0.25" r="3865" customHeight="1" ht="16.5">
      <c r="A3865" s="5">
        <v>99093</v>
      </c>
      <c r="B3865" s="3" t="s">
        <v>10526</v>
      </c>
      <c r="C3865" s="3" t="s">
        <v>10527</v>
      </c>
      <c r="D3865" s="5">
        <v>26</v>
      </c>
      <c r="E3865" s="3" t="s">
        <v>4005</v>
      </c>
      <c r="F3865" s="5">
        <v>1</v>
      </c>
      <c r="G3865" s="5">
        <v>258</v>
      </c>
      <c r="H3865" s="3" t="s">
        <v>7</v>
      </c>
      <c r="I3865" s="3" t="s">
        <v>7</v>
      </c>
      <c r="J3865" s="55"/>
      <c r="K3865" s="3"/>
      <c r="L3865" s="13"/>
      <c r="M3865" s="7"/>
      <c r="N3865" s="13"/>
      <c r="O3865" s="13"/>
      <c r="P3865" s="5">
        <v>1</v>
      </c>
      <c r="Q3865" s="3"/>
    </row>
    <row x14ac:dyDescent="0.25" r="3866" customHeight="1" ht="16.5">
      <c r="A3866" s="5">
        <v>99315</v>
      </c>
      <c r="B3866" s="3" t="s">
        <v>10528</v>
      </c>
      <c r="C3866" s="3" t="s">
        <v>10529</v>
      </c>
      <c r="D3866" s="5">
        <v>15</v>
      </c>
      <c r="E3866" s="3" t="s">
        <v>82</v>
      </c>
      <c r="F3866" s="5">
        <v>6</v>
      </c>
      <c r="G3866" s="5">
        <v>7</v>
      </c>
      <c r="H3866" s="3" t="s">
        <v>7</v>
      </c>
      <c r="I3866" s="3" t="s">
        <v>7</v>
      </c>
      <c r="J3866" s="55"/>
      <c r="K3866" s="3"/>
      <c r="L3866" s="48">
        <v>1.5</v>
      </c>
      <c r="M3866" s="5">
        <v>36</v>
      </c>
      <c r="N3866" s="13"/>
      <c r="O3866" s="13"/>
      <c r="P3866" s="5">
        <v>12</v>
      </c>
      <c r="Q3866" s="3"/>
    </row>
    <row x14ac:dyDescent="0.25" r="3867" customHeight="1" ht="16.5">
      <c r="A3867" s="5">
        <v>99364</v>
      </c>
      <c r="B3867" s="3" t="s">
        <v>675</v>
      </c>
      <c r="C3867" s="3" t="s">
        <v>676</v>
      </c>
      <c r="D3867" s="5">
        <v>15</v>
      </c>
      <c r="E3867" s="3" t="s">
        <v>82</v>
      </c>
      <c r="F3867" s="5">
        <v>15</v>
      </c>
      <c r="G3867" s="5">
        <v>36</v>
      </c>
      <c r="H3867" s="3" t="s">
        <v>7</v>
      </c>
      <c r="I3867" s="3" t="s">
        <v>7</v>
      </c>
      <c r="J3867" s="5">
        <v>2</v>
      </c>
      <c r="K3867" s="3" t="s">
        <v>677</v>
      </c>
      <c r="L3867" s="48">
        <v>1.7</v>
      </c>
      <c r="M3867" s="5">
        <v>18</v>
      </c>
      <c r="N3867" s="48">
        <v>1.995</v>
      </c>
      <c r="O3867" s="48">
        <v>30.7909605</v>
      </c>
      <c r="P3867" s="5">
        <v>25</v>
      </c>
      <c r="Q3867" s="3"/>
    </row>
    <row x14ac:dyDescent="0.25" r="3868" customHeight="1" ht="16.5">
      <c r="A3868" s="5">
        <v>99668</v>
      </c>
      <c r="B3868" s="3" t="s">
        <v>10530</v>
      </c>
      <c r="C3868" s="3" t="s">
        <v>10531</v>
      </c>
      <c r="D3868" s="5">
        <v>18</v>
      </c>
      <c r="E3868" s="3" t="s">
        <v>196</v>
      </c>
      <c r="F3868" s="5">
        <v>3</v>
      </c>
      <c r="G3868" s="5">
        <v>22</v>
      </c>
      <c r="H3868" s="3" t="s">
        <v>8</v>
      </c>
      <c r="I3868" s="3" t="s">
        <v>7</v>
      </c>
      <c r="J3868" s="55"/>
      <c r="K3868" s="3"/>
      <c r="L3868" s="48">
        <v>1.1</v>
      </c>
      <c r="M3868" s="5">
        <v>22</v>
      </c>
      <c r="N3868" s="13"/>
      <c r="O3868" s="13"/>
      <c r="P3868" s="5">
        <v>22</v>
      </c>
      <c r="Q3868" s="3"/>
    </row>
    <row x14ac:dyDescent="0.25" r="3869" customHeight="1" ht="16.5">
      <c r="A3869" s="5">
        <v>99735</v>
      </c>
      <c r="B3869" s="3" t="s">
        <v>10532</v>
      </c>
      <c r="C3869" s="3" t="s">
        <v>10533</v>
      </c>
      <c r="D3869" s="5">
        <v>22</v>
      </c>
      <c r="E3869" s="3" t="s">
        <v>75</v>
      </c>
      <c r="F3869" s="5">
        <v>2</v>
      </c>
      <c r="G3869" s="5">
        <v>1</v>
      </c>
      <c r="H3869" s="3" t="s">
        <v>5</v>
      </c>
      <c r="I3869" s="3" t="s">
        <v>7</v>
      </c>
      <c r="J3869" s="55"/>
      <c r="K3869" s="3"/>
      <c r="L3869" s="48">
        <v>2.3</v>
      </c>
      <c r="M3869" s="5">
        <v>40</v>
      </c>
      <c r="N3869" s="13"/>
      <c r="O3869" s="13"/>
      <c r="P3869" s="5">
        <v>19</v>
      </c>
      <c r="Q3869" s="3"/>
    </row>
    <row x14ac:dyDescent="0.25" r="3870" customHeight="1" ht="16.5">
      <c r="A3870" s="5">
        <v>99937</v>
      </c>
      <c r="B3870" s="3" t="s">
        <v>10534</v>
      </c>
      <c r="C3870" s="3" t="s">
        <v>10535</v>
      </c>
      <c r="D3870" s="5">
        <v>20</v>
      </c>
      <c r="E3870" s="3" t="s">
        <v>265</v>
      </c>
      <c r="F3870" s="5">
        <v>9</v>
      </c>
      <c r="G3870" s="5">
        <v>81</v>
      </c>
      <c r="H3870" s="3" t="s">
        <v>7</v>
      </c>
      <c r="I3870" s="3" t="s">
        <v>7</v>
      </c>
      <c r="J3870" s="5">
        <v>3</v>
      </c>
      <c r="K3870" s="3" t="s">
        <v>10536</v>
      </c>
      <c r="L3870" s="13"/>
      <c r="M3870" s="7"/>
      <c r="N3870" s="13"/>
      <c r="O3870" s="13"/>
      <c r="P3870" s="5">
        <v>5</v>
      </c>
      <c r="Q3870" s="3"/>
    </row>
    <row x14ac:dyDescent="0.25" r="3871" customHeight="1" ht="16.5">
      <c r="A3871" s="5">
        <v>100184</v>
      </c>
      <c r="B3871" s="3" t="s">
        <v>10537</v>
      </c>
      <c r="C3871" s="3" t="s">
        <v>10538</v>
      </c>
      <c r="D3871" s="5">
        <v>38</v>
      </c>
      <c r="E3871" s="3" t="s">
        <v>127</v>
      </c>
      <c r="F3871" s="5">
        <v>1</v>
      </c>
      <c r="G3871" s="5">
        <v>5</v>
      </c>
      <c r="H3871" s="3"/>
      <c r="I3871" s="3" t="s">
        <v>7</v>
      </c>
      <c r="J3871" s="5">
        <v>3</v>
      </c>
      <c r="K3871" s="3" t="s">
        <v>10539</v>
      </c>
      <c r="L3871" s="13"/>
      <c r="M3871" s="7"/>
      <c r="N3871" s="13"/>
      <c r="O3871" s="13"/>
      <c r="P3871" s="5">
        <v>1</v>
      </c>
      <c r="Q3871" s="3"/>
    </row>
    <row x14ac:dyDescent="0.25" r="3872" customHeight="1" ht="16.5">
      <c r="A3872" s="5">
        <v>100376</v>
      </c>
      <c r="B3872" s="3" t="s">
        <v>560</v>
      </c>
      <c r="C3872" s="3" t="s">
        <v>561</v>
      </c>
      <c r="D3872" s="5">
        <v>15</v>
      </c>
      <c r="E3872" s="3" t="s">
        <v>82</v>
      </c>
      <c r="F3872" s="5">
        <v>11</v>
      </c>
      <c r="G3872" s="5">
        <v>17</v>
      </c>
      <c r="H3872" s="3" t="s">
        <v>7</v>
      </c>
      <c r="I3872" s="3" t="s">
        <v>7</v>
      </c>
      <c r="J3872" s="5">
        <v>2</v>
      </c>
      <c r="K3872" s="3" t="s">
        <v>562</v>
      </c>
      <c r="L3872" s="5">
        <v>2</v>
      </c>
      <c r="M3872" s="5">
        <v>34</v>
      </c>
      <c r="N3872" s="13"/>
      <c r="O3872" s="13"/>
      <c r="P3872" s="5">
        <v>15</v>
      </c>
      <c r="Q3872" s="3"/>
    </row>
    <row x14ac:dyDescent="0.25" r="3873" customHeight="1" ht="16.5">
      <c r="A3873" s="5">
        <v>100454</v>
      </c>
      <c r="B3873" s="3" t="s">
        <v>10540</v>
      </c>
      <c r="C3873" s="3" t="s">
        <v>10541</v>
      </c>
      <c r="D3873" s="5">
        <v>21</v>
      </c>
      <c r="E3873" s="3" t="s">
        <v>60</v>
      </c>
      <c r="F3873" s="5">
        <v>1</v>
      </c>
      <c r="G3873" s="5">
        <v>20</v>
      </c>
      <c r="H3873" s="3" t="s">
        <v>2</v>
      </c>
      <c r="I3873" s="3" t="s">
        <v>7</v>
      </c>
      <c r="J3873" s="55"/>
      <c r="K3873" s="3"/>
      <c r="L3873" s="13"/>
      <c r="M3873" s="7"/>
      <c r="N3873" s="13"/>
      <c r="O3873" s="13"/>
      <c r="P3873" s="5">
        <v>35</v>
      </c>
      <c r="Q3873" s="3"/>
    </row>
    <row x14ac:dyDescent="0.25" r="3874" customHeight="1" ht="16.5">
      <c r="A3874" s="5">
        <v>100532</v>
      </c>
      <c r="B3874" s="3" t="s">
        <v>10542</v>
      </c>
      <c r="C3874" s="3" t="s">
        <v>10543</v>
      </c>
      <c r="D3874" s="5">
        <v>16</v>
      </c>
      <c r="E3874" s="3" t="s">
        <v>55</v>
      </c>
      <c r="F3874" s="5">
        <v>3</v>
      </c>
      <c r="G3874" s="5">
        <v>3</v>
      </c>
      <c r="H3874" s="3" t="s">
        <v>7</v>
      </c>
      <c r="I3874" s="3" t="s">
        <v>7</v>
      </c>
      <c r="J3874" s="55"/>
      <c r="K3874" s="3"/>
      <c r="L3874" s="48">
        <v>0.5</v>
      </c>
      <c r="M3874" s="5">
        <v>25</v>
      </c>
      <c r="N3874" s="13"/>
      <c r="O3874" s="13"/>
      <c r="P3874" s="5">
        <v>6</v>
      </c>
      <c r="Q3874" s="3"/>
    </row>
    <row x14ac:dyDescent="0.25" r="3875" customHeight="1" ht="16.5">
      <c r="A3875" s="5">
        <v>100604</v>
      </c>
      <c r="B3875" s="3" t="s">
        <v>10544</v>
      </c>
      <c r="C3875" s="3" t="s">
        <v>10545</v>
      </c>
      <c r="D3875" s="5">
        <v>21</v>
      </c>
      <c r="E3875" s="3" t="s">
        <v>60</v>
      </c>
      <c r="F3875" s="5">
        <v>1</v>
      </c>
      <c r="G3875" s="5">
        <v>23</v>
      </c>
      <c r="H3875" s="3" t="s">
        <v>7</v>
      </c>
      <c r="I3875" s="3" t="s">
        <v>7</v>
      </c>
      <c r="J3875" s="5">
        <v>2</v>
      </c>
      <c r="K3875" s="3" t="s">
        <v>10546</v>
      </c>
      <c r="L3875" s="13"/>
      <c r="M3875" s="7"/>
      <c r="N3875" s="13"/>
      <c r="O3875" s="13"/>
      <c r="P3875" s="5">
        <v>5</v>
      </c>
      <c r="Q3875" s="3"/>
    </row>
    <row x14ac:dyDescent="0.25" r="3876" customHeight="1" ht="16.5">
      <c r="A3876" s="5">
        <v>100908</v>
      </c>
      <c r="B3876" s="3" t="s">
        <v>10547</v>
      </c>
      <c r="C3876" s="3" t="s">
        <v>10548</v>
      </c>
      <c r="D3876" s="5">
        <v>45</v>
      </c>
      <c r="E3876" s="3" t="s">
        <v>324</v>
      </c>
      <c r="F3876" s="5">
        <v>2</v>
      </c>
      <c r="G3876" s="5">
        <v>11</v>
      </c>
      <c r="H3876" s="3" t="s">
        <v>6</v>
      </c>
      <c r="I3876" s="3" t="s">
        <v>7</v>
      </c>
      <c r="J3876" s="5">
        <v>2</v>
      </c>
      <c r="K3876" s="3" t="s">
        <v>10549</v>
      </c>
      <c r="L3876" s="13"/>
      <c r="M3876" s="7"/>
      <c r="N3876" s="13"/>
      <c r="O3876" s="13"/>
      <c r="P3876" s="5">
        <v>4</v>
      </c>
      <c r="Q3876" s="3"/>
    </row>
    <row x14ac:dyDescent="0.25" r="3877" customHeight="1" ht="16.5">
      <c r="A3877" s="5">
        <v>100911</v>
      </c>
      <c r="B3877" s="3" t="s">
        <v>10550</v>
      </c>
      <c r="C3877" s="3" t="s">
        <v>10551</v>
      </c>
      <c r="D3877" s="5">
        <v>45</v>
      </c>
      <c r="E3877" s="3" t="s">
        <v>324</v>
      </c>
      <c r="F3877" s="5">
        <v>2</v>
      </c>
      <c r="G3877" s="5">
        <v>88</v>
      </c>
      <c r="H3877" s="3" t="s">
        <v>7</v>
      </c>
      <c r="I3877" s="3" t="s">
        <v>7</v>
      </c>
      <c r="J3877" s="55"/>
      <c r="K3877" s="3"/>
      <c r="L3877" s="13"/>
      <c r="M3877" s="7"/>
      <c r="N3877" s="13"/>
      <c r="O3877" s="13"/>
      <c r="P3877" s="5">
        <v>3</v>
      </c>
      <c r="Q3877" s="3"/>
    </row>
    <row x14ac:dyDescent="0.25" r="3878" customHeight="1" ht="16.5">
      <c r="A3878" s="5">
        <v>101206</v>
      </c>
      <c r="B3878" s="3" t="s">
        <v>506</v>
      </c>
      <c r="C3878" s="3" t="s">
        <v>507</v>
      </c>
      <c r="D3878" s="5">
        <v>15</v>
      </c>
      <c r="E3878" s="3" t="s">
        <v>82</v>
      </c>
      <c r="F3878" s="5">
        <v>46</v>
      </c>
      <c r="G3878" s="5">
        <v>226</v>
      </c>
      <c r="H3878" s="3" t="s">
        <v>6</v>
      </c>
      <c r="I3878" s="3" t="s">
        <v>7</v>
      </c>
      <c r="J3878" s="5">
        <v>2</v>
      </c>
      <c r="K3878" s="3" t="s">
        <v>508</v>
      </c>
      <c r="L3878" s="48">
        <v>2.9</v>
      </c>
      <c r="M3878" s="5">
        <v>44</v>
      </c>
      <c r="N3878" s="48">
        <v>1.802</v>
      </c>
      <c r="O3878" s="48">
        <v>14.3356643</v>
      </c>
      <c r="P3878" s="5">
        <v>26</v>
      </c>
      <c r="Q3878" s="3"/>
    </row>
    <row x14ac:dyDescent="0.25" r="3879" customHeight="1" ht="16.5">
      <c r="A3879" s="5">
        <v>101476</v>
      </c>
      <c r="B3879" s="3" t="s">
        <v>10552</v>
      </c>
      <c r="C3879" s="3" t="s">
        <v>10553</v>
      </c>
      <c r="D3879" s="5">
        <v>22</v>
      </c>
      <c r="E3879" s="3" t="s">
        <v>75</v>
      </c>
      <c r="F3879" s="5">
        <v>5</v>
      </c>
      <c r="G3879" s="5">
        <v>35</v>
      </c>
      <c r="H3879" s="3" t="s">
        <v>7</v>
      </c>
      <c r="I3879" s="3" t="s">
        <v>7</v>
      </c>
      <c r="J3879" s="5">
        <v>3</v>
      </c>
      <c r="K3879" s="3" t="s">
        <v>10554</v>
      </c>
      <c r="L3879" s="13"/>
      <c r="M3879" s="7"/>
      <c r="N3879" s="13"/>
      <c r="O3879" s="13"/>
      <c r="P3879" s="5">
        <v>10</v>
      </c>
      <c r="Q3879" s="3"/>
    </row>
    <row x14ac:dyDescent="0.25" r="3880" customHeight="1" ht="16.5">
      <c r="A3880" s="5">
        <v>101705</v>
      </c>
      <c r="B3880" s="3" t="s">
        <v>10555</v>
      </c>
      <c r="C3880" s="3" t="s">
        <v>10556</v>
      </c>
      <c r="D3880" s="5">
        <v>50</v>
      </c>
      <c r="E3880" s="3" t="s">
        <v>758</v>
      </c>
      <c r="F3880" s="5">
        <v>34</v>
      </c>
      <c r="G3880" s="5">
        <v>139</v>
      </c>
      <c r="H3880" s="3" t="s">
        <v>9</v>
      </c>
      <c r="I3880" s="3" t="s">
        <v>7</v>
      </c>
      <c r="J3880" s="5">
        <v>2</v>
      </c>
      <c r="K3880" s="3" t="s">
        <v>10557</v>
      </c>
      <c r="L3880" s="13"/>
      <c r="M3880" s="7"/>
      <c r="N3880" s="48">
        <v>0.387</v>
      </c>
      <c r="O3880" s="48">
        <v>6.18</v>
      </c>
      <c r="P3880" s="5">
        <v>16</v>
      </c>
      <c r="Q3880" s="3"/>
    </row>
    <row x14ac:dyDescent="0.25" r="3881" customHeight="1" ht="16.5">
      <c r="A3881" s="5">
        <v>102075</v>
      </c>
      <c r="B3881" s="3" t="s">
        <v>10558</v>
      </c>
      <c r="C3881" s="3" t="s">
        <v>10559</v>
      </c>
      <c r="D3881" s="5">
        <v>45</v>
      </c>
      <c r="E3881" s="3" t="s">
        <v>324</v>
      </c>
      <c r="F3881" s="5">
        <v>5</v>
      </c>
      <c r="G3881" s="5">
        <v>23</v>
      </c>
      <c r="H3881" s="3" t="s">
        <v>6</v>
      </c>
      <c r="I3881" s="3" t="s">
        <v>7</v>
      </c>
      <c r="J3881" s="55"/>
      <c r="K3881" s="3"/>
      <c r="L3881" s="13"/>
      <c r="M3881" s="7"/>
      <c r="N3881" s="13"/>
      <c r="O3881" s="13"/>
      <c r="P3881" s="5">
        <v>4</v>
      </c>
      <c r="Q3881" s="3"/>
    </row>
    <row x14ac:dyDescent="0.25" r="3882" customHeight="1" ht="16.5">
      <c r="A3882" s="5">
        <v>102090</v>
      </c>
      <c r="B3882" s="3" t="s">
        <v>10560</v>
      </c>
      <c r="C3882" s="3" t="s">
        <v>10561</v>
      </c>
      <c r="D3882" s="5">
        <v>21</v>
      </c>
      <c r="E3882" s="3" t="s">
        <v>60</v>
      </c>
      <c r="F3882" s="5">
        <v>2</v>
      </c>
      <c r="G3882" s="5">
        <v>37</v>
      </c>
      <c r="H3882" s="3" t="s">
        <v>7</v>
      </c>
      <c r="I3882" s="3" t="s">
        <v>7</v>
      </c>
      <c r="J3882" s="55"/>
      <c r="K3882" s="3"/>
      <c r="L3882" s="13"/>
      <c r="M3882" s="7"/>
      <c r="N3882" s="13"/>
      <c r="O3882" s="13"/>
      <c r="P3882" s="5">
        <v>5</v>
      </c>
      <c r="Q3882" s="3"/>
    </row>
    <row x14ac:dyDescent="0.25" r="3883" customHeight="1" ht="16.5">
      <c r="A3883" s="5">
        <v>102163</v>
      </c>
      <c r="B3883" s="3" t="s">
        <v>10562</v>
      </c>
      <c r="C3883" s="3" t="s">
        <v>10563</v>
      </c>
      <c r="D3883" s="5">
        <v>15</v>
      </c>
      <c r="E3883" s="3" t="s">
        <v>82</v>
      </c>
      <c r="F3883" s="5">
        <v>3</v>
      </c>
      <c r="G3883" s="5">
        <v>11</v>
      </c>
      <c r="H3883" s="3" t="s">
        <v>7</v>
      </c>
      <c r="I3883" s="3" t="s">
        <v>7</v>
      </c>
      <c r="J3883" s="55"/>
      <c r="K3883" s="3"/>
      <c r="L3883" s="48">
        <v>0.3</v>
      </c>
      <c r="M3883" s="5">
        <v>32</v>
      </c>
      <c r="N3883" s="13"/>
      <c r="O3883" s="13"/>
      <c r="P3883" s="5">
        <v>13</v>
      </c>
      <c r="Q3883" s="3"/>
    </row>
    <row x14ac:dyDescent="0.25" r="3884" customHeight="1" ht="16.5">
      <c r="A3884" s="5">
        <v>102830</v>
      </c>
      <c r="B3884" s="3" t="s">
        <v>10564</v>
      </c>
      <c r="C3884" s="3" t="s">
        <v>10565</v>
      </c>
      <c r="D3884" s="5">
        <v>12</v>
      </c>
      <c r="E3884" s="3" t="s">
        <v>912</v>
      </c>
      <c r="F3884" s="5">
        <v>1</v>
      </c>
      <c r="G3884" s="5">
        <v>24</v>
      </c>
      <c r="H3884" s="3" t="s">
        <v>5</v>
      </c>
      <c r="I3884" s="3" t="s">
        <v>7</v>
      </c>
      <c r="J3884" s="5">
        <v>2</v>
      </c>
      <c r="K3884" s="3" t="s">
        <v>10566</v>
      </c>
      <c r="L3884" s="13"/>
      <c r="M3884" s="7"/>
      <c r="N3884" s="13"/>
      <c r="O3884" s="13"/>
      <c r="P3884" s="5">
        <v>15</v>
      </c>
      <c r="Q3884" s="3"/>
    </row>
    <row x14ac:dyDescent="0.25" r="3885" customHeight="1" ht="16.5">
      <c r="A3885" s="5">
        <v>103020</v>
      </c>
      <c r="B3885" s="3" t="s">
        <v>10567</v>
      </c>
      <c r="C3885" s="3" t="s">
        <v>10568</v>
      </c>
      <c r="D3885" s="5">
        <v>21</v>
      </c>
      <c r="E3885" s="3" t="s">
        <v>60</v>
      </c>
      <c r="F3885" s="5">
        <v>9</v>
      </c>
      <c r="G3885" s="5">
        <v>59</v>
      </c>
      <c r="H3885" s="3" t="s">
        <v>4</v>
      </c>
      <c r="I3885" s="3" t="s">
        <v>7</v>
      </c>
      <c r="J3885" s="55"/>
      <c r="K3885" s="3"/>
      <c r="L3885" s="13"/>
      <c r="M3885" s="7"/>
      <c r="N3885" s="13"/>
      <c r="O3885" s="13"/>
      <c r="P3885" s="5">
        <v>23</v>
      </c>
      <c r="Q3885" s="3"/>
    </row>
    <row x14ac:dyDescent="0.25" r="3886" customHeight="1" ht="16.5">
      <c r="A3886" s="5">
        <v>103221</v>
      </c>
      <c r="B3886" s="3" t="s">
        <v>10569</v>
      </c>
      <c r="C3886" s="3" t="s">
        <v>10570</v>
      </c>
      <c r="D3886" s="5">
        <v>21</v>
      </c>
      <c r="E3886" s="3" t="s">
        <v>60</v>
      </c>
      <c r="F3886" s="5">
        <v>1</v>
      </c>
      <c r="G3886" s="5">
        <v>1</v>
      </c>
      <c r="H3886" s="3" t="s">
        <v>5</v>
      </c>
      <c r="I3886" s="3" t="s">
        <v>7</v>
      </c>
      <c r="J3886" s="5">
        <v>2</v>
      </c>
      <c r="K3886" s="3" t="s">
        <v>10571</v>
      </c>
      <c r="L3886" s="13"/>
      <c r="M3886" s="7"/>
      <c r="N3886" s="13"/>
      <c r="O3886" s="13"/>
      <c r="P3886" s="5">
        <v>14</v>
      </c>
      <c r="Q3886" s="3"/>
    </row>
    <row x14ac:dyDescent="0.25" r="3887" customHeight="1" ht="16.5">
      <c r="A3887" s="5">
        <v>103381</v>
      </c>
      <c r="B3887" s="3" t="s">
        <v>10572</v>
      </c>
      <c r="C3887" s="3" t="s">
        <v>10573</v>
      </c>
      <c r="D3887" s="5">
        <v>6</v>
      </c>
      <c r="E3887" s="3" t="s">
        <v>56</v>
      </c>
      <c r="F3887" s="5">
        <v>1</v>
      </c>
      <c r="G3887" s="5">
        <v>2</v>
      </c>
      <c r="H3887" s="3" t="s">
        <v>7</v>
      </c>
      <c r="I3887" s="3" t="s">
        <v>7</v>
      </c>
      <c r="J3887" s="5">
        <v>2</v>
      </c>
      <c r="K3887" s="3" t="s">
        <v>10574</v>
      </c>
      <c r="L3887" s="13"/>
      <c r="M3887" s="7"/>
      <c r="N3887" s="13"/>
      <c r="O3887" s="13"/>
      <c r="P3887" s="5">
        <v>12</v>
      </c>
      <c r="Q3887" s="3"/>
    </row>
    <row x14ac:dyDescent="0.25" r="3888" customHeight="1" ht="16.5">
      <c r="A3888" s="5">
        <v>103784</v>
      </c>
      <c r="B3888" s="3" t="s">
        <v>10575</v>
      </c>
      <c r="C3888" s="3" t="s">
        <v>10576</v>
      </c>
      <c r="D3888" s="5">
        <v>45</v>
      </c>
      <c r="E3888" s="3" t="s">
        <v>324</v>
      </c>
      <c r="F3888" s="5">
        <v>1</v>
      </c>
      <c r="G3888" s="5">
        <v>27</v>
      </c>
      <c r="H3888" s="3" t="s">
        <v>7</v>
      </c>
      <c r="I3888" s="3" t="s">
        <v>7</v>
      </c>
      <c r="J3888" s="55"/>
      <c r="K3888" s="3"/>
      <c r="L3888" s="13"/>
      <c r="M3888" s="7"/>
      <c r="N3888" s="13"/>
      <c r="O3888" s="13"/>
      <c r="P3888" s="5">
        <v>3</v>
      </c>
      <c r="Q3888" s="3"/>
    </row>
    <row x14ac:dyDescent="0.25" r="3889" customHeight="1" ht="16.5">
      <c r="A3889" s="5">
        <v>103894</v>
      </c>
      <c r="B3889" s="3" t="s">
        <v>10577</v>
      </c>
      <c r="C3889" s="3" t="s">
        <v>10578</v>
      </c>
      <c r="D3889" s="5">
        <v>21</v>
      </c>
      <c r="E3889" s="3" t="s">
        <v>60</v>
      </c>
      <c r="F3889" s="5">
        <v>1</v>
      </c>
      <c r="G3889" s="5">
        <v>8</v>
      </c>
      <c r="H3889" s="3" t="s">
        <v>5</v>
      </c>
      <c r="I3889" s="3" t="s">
        <v>7</v>
      </c>
      <c r="J3889" s="5">
        <v>2</v>
      </c>
      <c r="K3889" s="3" t="s">
        <v>10579</v>
      </c>
      <c r="L3889" s="13"/>
      <c r="M3889" s="7"/>
      <c r="N3889" s="13"/>
      <c r="O3889" s="13"/>
      <c r="P3889" s="5">
        <v>13</v>
      </c>
      <c r="Q3889" s="3"/>
    </row>
    <row x14ac:dyDescent="0.25" r="3890" customHeight="1" ht="16.5">
      <c r="A3890" s="5">
        <v>105007</v>
      </c>
      <c r="B3890" s="3" t="s">
        <v>10580</v>
      </c>
      <c r="C3890" s="3" t="s">
        <v>10581</v>
      </c>
      <c r="D3890" s="5">
        <v>8</v>
      </c>
      <c r="E3890" s="3" t="s">
        <v>64</v>
      </c>
      <c r="F3890" s="5">
        <v>13</v>
      </c>
      <c r="G3890" s="5">
        <v>62</v>
      </c>
      <c r="H3890" s="3" t="s">
        <v>7</v>
      </c>
      <c r="I3890" s="3" t="s">
        <v>7</v>
      </c>
      <c r="J3890" s="5">
        <v>3</v>
      </c>
      <c r="K3890" s="3" t="s">
        <v>10582</v>
      </c>
      <c r="L3890" s="48">
        <v>2.3</v>
      </c>
      <c r="M3890" s="5">
        <v>26</v>
      </c>
      <c r="N3890" s="13"/>
      <c r="O3890" s="13"/>
      <c r="P3890" s="5">
        <v>45</v>
      </c>
      <c r="Q3890" s="3"/>
    </row>
    <row x14ac:dyDescent="0.25" r="3891" customHeight="1" ht="16.5">
      <c r="A3891" s="5">
        <v>105092</v>
      </c>
      <c r="B3891" s="3" t="s">
        <v>326</v>
      </c>
      <c r="C3891" s="3" t="s">
        <v>327</v>
      </c>
      <c r="D3891" s="5">
        <v>45</v>
      </c>
      <c r="E3891" s="3" t="s">
        <v>324</v>
      </c>
      <c r="F3891" s="5">
        <v>5</v>
      </c>
      <c r="G3891" s="5">
        <v>5</v>
      </c>
      <c r="H3891" s="3" t="s">
        <v>7</v>
      </c>
      <c r="I3891" s="3" t="s">
        <v>7</v>
      </c>
      <c r="J3891" s="5">
        <v>3</v>
      </c>
      <c r="K3891" s="3" t="s">
        <v>328</v>
      </c>
      <c r="L3891" s="48">
        <v>0.9</v>
      </c>
      <c r="M3891" s="5">
        <v>28</v>
      </c>
      <c r="N3891" s="13"/>
      <c r="O3891" s="13"/>
      <c r="P3891" s="5">
        <v>6</v>
      </c>
      <c r="Q3891" s="3"/>
    </row>
    <row x14ac:dyDescent="0.25" r="3892" customHeight="1" ht="16.5">
      <c r="A3892" s="5">
        <v>105155</v>
      </c>
      <c r="B3892" s="3" t="s">
        <v>10583</v>
      </c>
      <c r="C3892" s="3" t="s">
        <v>10584</v>
      </c>
      <c r="D3892" s="5">
        <v>48</v>
      </c>
      <c r="E3892" s="3" t="s">
        <v>68</v>
      </c>
      <c r="F3892" s="5">
        <v>1</v>
      </c>
      <c r="G3892" s="5">
        <v>2</v>
      </c>
      <c r="H3892" s="3" t="s">
        <v>7</v>
      </c>
      <c r="I3892" s="3" t="s">
        <v>7</v>
      </c>
      <c r="J3892" s="5">
        <v>2</v>
      </c>
      <c r="K3892" s="3" t="s">
        <v>10585</v>
      </c>
      <c r="L3892" s="48">
        <v>2.5</v>
      </c>
      <c r="M3892" s="5">
        <v>27</v>
      </c>
      <c r="N3892" s="13"/>
      <c r="O3892" s="13"/>
      <c r="P3892" s="5">
        <v>42</v>
      </c>
      <c r="Q3892" s="3"/>
    </row>
    <row x14ac:dyDescent="0.25" r="3893" customHeight="1" ht="16.5">
      <c r="A3893" s="5">
        <v>105256</v>
      </c>
      <c r="B3893" s="3" t="s">
        <v>10586</v>
      </c>
      <c r="C3893" s="3" t="s">
        <v>10587</v>
      </c>
      <c r="D3893" s="5">
        <v>21</v>
      </c>
      <c r="E3893" s="3" t="s">
        <v>60</v>
      </c>
      <c r="F3893" s="5">
        <v>1</v>
      </c>
      <c r="G3893" s="5">
        <v>1</v>
      </c>
      <c r="H3893" s="3" t="s">
        <v>7</v>
      </c>
      <c r="I3893" s="3" t="s">
        <v>7</v>
      </c>
      <c r="J3893" s="5">
        <v>2</v>
      </c>
      <c r="K3893" s="3" t="s">
        <v>4408</v>
      </c>
      <c r="L3893" s="13"/>
      <c r="M3893" s="7"/>
      <c r="N3893" s="13"/>
      <c r="O3893" s="13"/>
      <c r="P3893" s="5">
        <v>7</v>
      </c>
      <c r="Q3893" s="3"/>
    </row>
    <row x14ac:dyDescent="0.25" r="3894" customHeight="1" ht="16.5">
      <c r="A3894" s="5">
        <v>105570</v>
      </c>
      <c r="B3894" s="3" t="s">
        <v>10588</v>
      </c>
      <c r="C3894" s="3" t="s">
        <v>10589</v>
      </c>
      <c r="D3894" s="5">
        <v>20</v>
      </c>
      <c r="E3894" s="3" t="s">
        <v>265</v>
      </c>
      <c r="F3894" s="5">
        <v>1</v>
      </c>
      <c r="G3894" s="5">
        <v>31</v>
      </c>
      <c r="H3894" s="3" t="s">
        <v>7</v>
      </c>
      <c r="I3894" s="3" t="s">
        <v>7</v>
      </c>
      <c r="J3894" s="5">
        <v>3</v>
      </c>
      <c r="K3894" s="3" t="s">
        <v>10590</v>
      </c>
      <c r="L3894" s="13"/>
      <c r="M3894" s="7"/>
      <c r="N3894" s="13"/>
      <c r="O3894" s="13"/>
      <c r="P3894" s="5">
        <v>5</v>
      </c>
      <c r="Q3894" s="3"/>
    </row>
    <row x14ac:dyDescent="0.25" r="3895" customHeight="1" ht="16.5">
      <c r="A3895" s="5">
        <v>105581</v>
      </c>
      <c r="B3895" s="3" t="s">
        <v>292</v>
      </c>
      <c r="C3895" s="3" t="s">
        <v>293</v>
      </c>
      <c r="D3895" s="5">
        <v>15</v>
      </c>
      <c r="E3895" s="3" t="s">
        <v>82</v>
      </c>
      <c r="F3895" s="5">
        <v>4</v>
      </c>
      <c r="G3895" s="5">
        <v>8</v>
      </c>
      <c r="H3895" s="3" t="s">
        <v>6</v>
      </c>
      <c r="I3895" s="3" t="s">
        <v>7</v>
      </c>
      <c r="J3895" s="5">
        <v>2</v>
      </c>
      <c r="K3895" s="3" t="s">
        <v>162</v>
      </c>
      <c r="L3895" s="48">
        <v>2.8</v>
      </c>
      <c r="M3895" s="5">
        <v>44</v>
      </c>
      <c r="N3895" s="48">
        <v>2.055</v>
      </c>
      <c r="O3895" s="48">
        <v>17.6136364</v>
      </c>
      <c r="P3895" s="7"/>
      <c r="Q3895" s="3"/>
    </row>
    <row x14ac:dyDescent="0.25" r="3896" customHeight="1" ht="16.5">
      <c r="A3896" s="5">
        <v>105592</v>
      </c>
      <c r="B3896" s="3" t="s">
        <v>289</v>
      </c>
      <c r="C3896" s="3" t="s">
        <v>290</v>
      </c>
      <c r="D3896" s="5">
        <v>15</v>
      </c>
      <c r="E3896" s="3" t="s">
        <v>82</v>
      </c>
      <c r="F3896" s="5">
        <v>2</v>
      </c>
      <c r="G3896" s="5">
        <v>3</v>
      </c>
      <c r="H3896" s="3" t="s">
        <v>7</v>
      </c>
      <c r="I3896" s="3" t="s">
        <v>7</v>
      </c>
      <c r="J3896" s="5">
        <v>2</v>
      </c>
      <c r="K3896" s="3" t="s">
        <v>291</v>
      </c>
      <c r="L3896" s="48">
        <v>2.3</v>
      </c>
      <c r="M3896" s="5">
        <v>32</v>
      </c>
      <c r="N3896" s="13"/>
      <c r="O3896" s="13"/>
      <c r="P3896" s="5">
        <v>8</v>
      </c>
      <c r="Q3896" s="3"/>
    </row>
    <row x14ac:dyDescent="0.25" r="3897" customHeight="1" ht="16.5">
      <c r="A3897" s="5">
        <v>105725</v>
      </c>
      <c r="B3897" s="3" t="s">
        <v>10591</v>
      </c>
      <c r="C3897" s="3" t="s">
        <v>10592</v>
      </c>
      <c r="D3897" s="5">
        <v>27</v>
      </c>
      <c r="E3897" s="3" t="s">
        <v>2570</v>
      </c>
      <c r="F3897" s="5">
        <v>1</v>
      </c>
      <c r="G3897" s="5">
        <v>58</v>
      </c>
      <c r="H3897" s="3" t="s">
        <v>7</v>
      </c>
      <c r="I3897" s="3" t="s">
        <v>7</v>
      </c>
      <c r="J3897" s="5">
        <v>2</v>
      </c>
      <c r="K3897" s="3" t="s">
        <v>10593</v>
      </c>
      <c r="L3897" s="13"/>
      <c r="M3897" s="7"/>
      <c r="N3897" s="13"/>
      <c r="O3897" s="13"/>
      <c r="P3897" s="5">
        <v>5</v>
      </c>
      <c r="Q3897" s="3"/>
    </row>
    <row x14ac:dyDescent="0.25" r="3898" customHeight="1" ht="16.5">
      <c r="A3898" s="5">
        <v>105825</v>
      </c>
      <c r="B3898" s="3" t="s">
        <v>10594</v>
      </c>
      <c r="C3898" s="3" t="s">
        <v>10595</v>
      </c>
      <c r="D3898" s="5">
        <v>18</v>
      </c>
      <c r="E3898" s="3" t="s">
        <v>196</v>
      </c>
      <c r="F3898" s="5">
        <v>1</v>
      </c>
      <c r="G3898" s="5">
        <v>1</v>
      </c>
      <c r="H3898" s="3" t="s">
        <v>7</v>
      </c>
      <c r="I3898" s="3" t="s">
        <v>7</v>
      </c>
      <c r="J3898" s="55"/>
      <c r="K3898" s="3"/>
      <c r="L3898" s="48">
        <v>0.8</v>
      </c>
      <c r="M3898" s="5">
        <v>25</v>
      </c>
      <c r="N3898" s="13"/>
      <c r="O3898" s="13"/>
      <c r="P3898" s="7"/>
      <c r="Q3898" s="3"/>
    </row>
    <row x14ac:dyDescent="0.25" r="3899" customHeight="1" ht="16.5">
      <c r="A3899" s="5">
        <v>105859</v>
      </c>
      <c r="B3899" s="3" t="s">
        <v>10596</v>
      </c>
      <c r="C3899" s="3" t="s">
        <v>10597</v>
      </c>
      <c r="D3899" s="5">
        <v>22</v>
      </c>
      <c r="E3899" s="3" t="s">
        <v>75</v>
      </c>
      <c r="F3899" s="5">
        <v>1</v>
      </c>
      <c r="G3899" s="5">
        <v>4</v>
      </c>
      <c r="H3899" s="3" t="s">
        <v>6</v>
      </c>
      <c r="I3899" s="3" t="s">
        <v>7</v>
      </c>
      <c r="J3899" s="5">
        <v>2</v>
      </c>
      <c r="K3899" s="3" t="s">
        <v>10598</v>
      </c>
      <c r="L3899" s="13"/>
      <c r="M3899" s="7"/>
      <c r="N3899" s="13"/>
      <c r="O3899" s="13"/>
      <c r="P3899" s="5">
        <v>15</v>
      </c>
      <c r="Q3899" s="3"/>
    </row>
    <row x14ac:dyDescent="0.25" r="3900" customHeight="1" ht="16.5">
      <c r="A3900" s="5">
        <v>105980</v>
      </c>
      <c r="B3900" s="3" t="s">
        <v>923</v>
      </c>
      <c r="C3900" s="3" t="s">
        <v>924</v>
      </c>
      <c r="D3900" s="5">
        <v>20</v>
      </c>
      <c r="E3900" s="3" t="s">
        <v>265</v>
      </c>
      <c r="F3900" s="5">
        <v>12</v>
      </c>
      <c r="G3900" s="5">
        <v>27</v>
      </c>
      <c r="H3900" s="3" t="s">
        <v>7</v>
      </c>
      <c r="I3900" s="3" t="s">
        <v>7</v>
      </c>
      <c r="J3900" s="5">
        <v>3</v>
      </c>
      <c r="K3900" s="3" t="s">
        <v>925</v>
      </c>
      <c r="L3900" s="13"/>
      <c r="M3900" s="7"/>
      <c r="N3900" s="13"/>
      <c r="O3900" s="13"/>
      <c r="P3900" s="5">
        <v>5</v>
      </c>
      <c r="Q3900" s="3"/>
    </row>
    <row x14ac:dyDescent="0.25" r="3901" customHeight="1" ht="16.5">
      <c r="A3901" s="5">
        <v>106148</v>
      </c>
      <c r="B3901" s="3" t="s">
        <v>10599</v>
      </c>
      <c r="C3901" s="3" t="s">
        <v>10600</v>
      </c>
      <c r="D3901" s="5">
        <v>37</v>
      </c>
      <c r="E3901" s="3" t="s">
        <v>446</v>
      </c>
      <c r="F3901" s="5">
        <v>2</v>
      </c>
      <c r="G3901" s="5">
        <v>10</v>
      </c>
      <c r="H3901" s="3" t="s">
        <v>7</v>
      </c>
      <c r="I3901" s="3" t="s">
        <v>7</v>
      </c>
      <c r="J3901" s="5">
        <v>2</v>
      </c>
      <c r="K3901" s="3" t="s">
        <v>10601</v>
      </c>
      <c r="L3901" s="48">
        <v>2.4</v>
      </c>
      <c r="M3901" s="5">
        <v>56</v>
      </c>
      <c r="N3901" s="48">
        <v>1.293</v>
      </c>
      <c r="O3901" s="48">
        <v>20.1298701</v>
      </c>
      <c r="P3901" s="5">
        <v>17</v>
      </c>
      <c r="Q3901" s="3"/>
    </row>
    <row x14ac:dyDescent="0.25" r="3902" customHeight="1" ht="16.5">
      <c r="A3902" s="5">
        <v>106189</v>
      </c>
      <c r="B3902" s="3" t="s">
        <v>10602</v>
      </c>
      <c r="C3902" s="3" t="s">
        <v>10603</v>
      </c>
      <c r="D3902" s="5">
        <v>22</v>
      </c>
      <c r="E3902" s="3" t="s">
        <v>75</v>
      </c>
      <c r="F3902" s="5">
        <v>1</v>
      </c>
      <c r="G3902" s="5">
        <v>4</v>
      </c>
      <c r="H3902" s="3" t="s">
        <v>6</v>
      </c>
      <c r="I3902" s="3" t="s">
        <v>7</v>
      </c>
      <c r="J3902" s="55"/>
      <c r="K3902" s="3"/>
      <c r="L3902" s="13"/>
      <c r="M3902" s="7"/>
      <c r="N3902" s="48">
        <v>1.803</v>
      </c>
      <c r="O3902" s="48">
        <v>31.9354839</v>
      </c>
      <c r="P3902" s="5">
        <v>14</v>
      </c>
      <c r="Q3902" s="3"/>
    </row>
    <row x14ac:dyDescent="0.25" r="3903" customHeight="1" ht="16.5">
      <c r="A3903" s="5">
        <v>106265</v>
      </c>
      <c r="B3903" s="3" t="s">
        <v>10604</v>
      </c>
      <c r="C3903" s="3" t="s">
        <v>10605</v>
      </c>
      <c r="D3903" s="5">
        <v>15</v>
      </c>
      <c r="E3903" s="3" t="s">
        <v>82</v>
      </c>
      <c r="F3903" s="5">
        <v>7</v>
      </c>
      <c r="G3903" s="5">
        <v>24</v>
      </c>
      <c r="H3903" s="3" t="s">
        <v>7</v>
      </c>
      <c r="I3903" s="3" t="s">
        <v>7</v>
      </c>
      <c r="J3903" s="55"/>
      <c r="K3903" s="3"/>
      <c r="L3903" s="48">
        <v>1.9</v>
      </c>
      <c r="M3903" s="5">
        <v>37</v>
      </c>
      <c r="N3903" s="13"/>
      <c r="O3903" s="13"/>
      <c r="P3903" s="7"/>
      <c r="Q3903" s="3"/>
    </row>
    <row x14ac:dyDescent="0.25" r="3904" customHeight="1" ht="16.5">
      <c r="A3904" s="5">
        <v>106344</v>
      </c>
      <c r="B3904" s="3" t="s">
        <v>10606</v>
      </c>
      <c r="C3904" s="3" t="s">
        <v>10607</v>
      </c>
      <c r="D3904" s="5">
        <v>21</v>
      </c>
      <c r="E3904" s="3" t="s">
        <v>60</v>
      </c>
      <c r="F3904" s="5">
        <v>1</v>
      </c>
      <c r="G3904" s="5">
        <v>5</v>
      </c>
      <c r="H3904" s="3" t="s">
        <v>4</v>
      </c>
      <c r="I3904" s="3" t="s">
        <v>7</v>
      </c>
      <c r="J3904" s="5">
        <v>3</v>
      </c>
      <c r="K3904" s="3" t="s">
        <v>10608</v>
      </c>
      <c r="L3904" s="13"/>
      <c r="M3904" s="7"/>
      <c r="N3904" s="13"/>
      <c r="O3904" s="13"/>
      <c r="P3904" s="5">
        <v>18</v>
      </c>
      <c r="Q3904" s="3"/>
    </row>
    <row x14ac:dyDescent="0.25" r="3905" customHeight="1" ht="16.5">
      <c r="A3905" s="5">
        <v>106525</v>
      </c>
      <c r="B3905" s="3" t="s">
        <v>10609</v>
      </c>
      <c r="C3905" s="3" t="s">
        <v>10610</v>
      </c>
      <c r="D3905" s="5">
        <v>21</v>
      </c>
      <c r="E3905" s="3" t="s">
        <v>60</v>
      </c>
      <c r="F3905" s="5">
        <v>2</v>
      </c>
      <c r="G3905" s="5">
        <v>1</v>
      </c>
      <c r="H3905" s="3" t="s">
        <v>6</v>
      </c>
      <c r="I3905" s="3" t="s">
        <v>7</v>
      </c>
      <c r="J3905" s="55"/>
      <c r="K3905" s="3"/>
      <c r="L3905" s="13"/>
      <c r="M3905" s="7"/>
      <c r="N3905" s="13"/>
      <c r="O3905" s="13"/>
      <c r="P3905" s="5">
        <v>11</v>
      </c>
      <c r="Q3905" s="3"/>
    </row>
    <row x14ac:dyDescent="0.25" r="3906" customHeight="1" ht="16.5">
      <c r="A3906" s="5">
        <v>106738</v>
      </c>
      <c r="B3906" s="3" t="s">
        <v>10611</v>
      </c>
      <c r="C3906" s="3" t="s">
        <v>10612</v>
      </c>
      <c r="D3906" s="5">
        <v>20</v>
      </c>
      <c r="E3906" s="3" t="s">
        <v>265</v>
      </c>
      <c r="F3906" s="5">
        <v>4</v>
      </c>
      <c r="G3906" s="5">
        <v>46</v>
      </c>
      <c r="H3906" s="3" t="s">
        <v>7</v>
      </c>
      <c r="I3906" s="3" t="s">
        <v>7</v>
      </c>
      <c r="J3906" s="5">
        <v>2</v>
      </c>
      <c r="K3906" s="3" t="s">
        <v>10613</v>
      </c>
      <c r="L3906" s="13"/>
      <c r="M3906" s="7"/>
      <c r="N3906" s="13"/>
      <c r="O3906" s="13"/>
      <c r="P3906" s="5">
        <v>5</v>
      </c>
      <c r="Q3906" s="3"/>
    </row>
    <row x14ac:dyDescent="0.25" r="3907" customHeight="1" ht="16.5">
      <c r="A3907" s="5">
        <v>106883</v>
      </c>
      <c r="B3907" s="3" t="s">
        <v>763</v>
      </c>
      <c r="C3907" s="3" t="s">
        <v>764</v>
      </c>
      <c r="D3907" s="5">
        <v>9</v>
      </c>
      <c r="E3907" s="3" t="s">
        <v>120</v>
      </c>
      <c r="F3907" s="5">
        <v>4</v>
      </c>
      <c r="G3907" s="5">
        <v>7</v>
      </c>
      <c r="H3907" s="3" t="s">
        <v>7</v>
      </c>
      <c r="I3907" s="3" t="s">
        <v>7</v>
      </c>
      <c r="J3907" s="5">
        <v>2</v>
      </c>
      <c r="K3907" s="3" t="s">
        <v>765</v>
      </c>
      <c r="L3907" s="48">
        <v>1.6</v>
      </c>
      <c r="M3907" s="5">
        <v>29</v>
      </c>
      <c r="N3907" s="13"/>
      <c r="O3907" s="13"/>
      <c r="P3907" s="5">
        <v>18</v>
      </c>
      <c r="Q3907" s="3"/>
    </row>
    <row x14ac:dyDescent="0.25" r="3908" customHeight="1" ht="16.5">
      <c r="A3908" s="5">
        <v>106908</v>
      </c>
      <c r="B3908" s="3" t="s">
        <v>10614</v>
      </c>
      <c r="C3908" s="3" t="s">
        <v>10615</v>
      </c>
      <c r="D3908" s="5">
        <v>17</v>
      </c>
      <c r="E3908" s="3" t="s">
        <v>311</v>
      </c>
      <c r="F3908" s="5">
        <v>1</v>
      </c>
      <c r="G3908" s="5">
        <v>6</v>
      </c>
      <c r="H3908" s="3" t="s">
        <v>7</v>
      </c>
      <c r="I3908" s="3" t="s">
        <v>7</v>
      </c>
      <c r="J3908" s="5">
        <v>2</v>
      </c>
      <c r="K3908" s="3" t="s">
        <v>10616</v>
      </c>
      <c r="L3908" s="48">
        <v>1.4</v>
      </c>
      <c r="M3908" s="5">
        <v>28</v>
      </c>
      <c r="N3908" s="48">
        <v>1.397</v>
      </c>
      <c r="O3908" s="48">
        <v>32.6190476</v>
      </c>
      <c r="P3908" s="5">
        <v>22</v>
      </c>
      <c r="Q3908" s="3"/>
    </row>
    <row x14ac:dyDescent="0.25" r="3909" customHeight="1" ht="16.5">
      <c r="A3909" s="5">
        <v>107177</v>
      </c>
      <c r="B3909" s="3" t="s">
        <v>10617</v>
      </c>
      <c r="C3909" s="3" t="s">
        <v>10618</v>
      </c>
      <c r="D3909" s="5">
        <v>21</v>
      </c>
      <c r="E3909" s="3" t="s">
        <v>60</v>
      </c>
      <c r="F3909" s="5">
        <v>1</v>
      </c>
      <c r="G3909" s="5">
        <v>5</v>
      </c>
      <c r="H3909" s="3" t="s">
        <v>5</v>
      </c>
      <c r="I3909" s="3" t="s">
        <v>7</v>
      </c>
      <c r="J3909" s="5">
        <v>3</v>
      </c>
      <c r="K3909" s="3" t="s">
        <v>10619</v>
      </c>
      <c r="L3909" s="13"/>
      <c r="M3909" s="7"/>
      <c r="N3909" s="13"/>
      <c r="O3909" s="13"/>
      <c r="P3909" s="5">
        <v>12</v>
      </c>
      <c r="Q3909" s="3"/>
    </row>
    <row x14ac:dyDescent="0.25" r="3910" customHeight="1" ht="16.5">
      <c r="A3910" s="5">
        <v>107470</v>
      </c>
      <c r="B3910" s="3" t="s">
        <v>10620</v>
      </c>
      <c r="C3910" s="3" t="s">
        <v>10621</v>
      </c>
      <c r="D3910" s="5">
        <v>16</v>
      </c>
      <c r="E3910" s="3" t="s">
        <v>55</v>
      </c>
      <c r="F3910" s="5">
        <v>2</v>
      </c>
      <c r="G3910" s="5">
        <v>2</v>
      </c>
      <c r="H3910" s="3" t="s">
        <v>7</v>
      </c>
      <c r="I3910" s="3" t="s">
        <v>7</v>
      </c>
      <c r="J3910" s="5">
        <v>2</v>
      </c>
      <c r="K3910" s="3" t="s">
        <v>2067</v>
      </c>
      <c r="L3910" s="48">
        <v>1.7</v>
      </c>
      <c r="M3910" s="5">
        <v>31</v>
      </c>
      <c r="N3910" s="48">
        <v>1.018</v>
      </c>
      <c r="O3910" s="48">
        <v>11.5384615</v>
      </c>
      <c r="P3910" s="5">
        <v>19</v>
      </c>
      <c r="Q3910" s="3"/>
    </row>
    <row x14ac:dyDescent="0.25" r="3911" customHeight="1" ht="16.5">
      <c r="A3911" s="5">
        <v>107550</v>
      </c>
      <c r="B3911" s="3" t="s">
        <v>10622</v>
      </c>
      <c r="C3911" s="3" t="s">
        <v>10623</v>
      </c>
      <c r="D3911" s="5">
        <v>46</v>
      </c>
      <c r="E3911" s="3" t="s">
        <v>795</v>
      </c>
      <c r="F3911" s="5">
        <v>1</v>
      </c>
      <c r="G3911" s="5">
        <v>6</v>
      </c>
      <c r="H3911" s="3" t="s">
        <v>6</v>
      </c>
      <c r="I3911" s="3" t="s">
        <v>7</v>
      </c>
      <c r="J3911" s="55"/>
      <c r="K3911" s="3"/>
      <c r="L3911" s="13"/>
      <c r="M3911" s="7"/>
      <c r="N3911" s="13"/>
      <c r="O3911" s="13"/>
      <c r="P3911" s="5">
        <v>3</v>
      </c>
      <c r="Q3911" s="3"/>
    </row>
    <row x14ac:dyDescent="0.25" r="3912" customHeight="1" ht="16.5">
      <c r="A3912" s="5">
        <v>107660</v>
      </c>
      <c r="B3912" s="3" t="s">
        <v>125</v>
      </c>
      <c r="C3912" s="3" t="s">
        <v>126</v>
      </c>
      <c r="D3912" s="5">
        <v>38</v>
      </c>
      <c r="E3912" s="3" t="s">
        <v>127</v>
      </c>
      <c r="F3912" s="5">
        <v>2</v>
      </c>
      <c r="G3912" s="5">
        <v>4</v>
      </c>
      <c r="H3912" s="3"/>
      <c r="I3912" s="3" t="s">
        <v>7</v>
      </c>
      <c r="J3912" s="5">
        <v>3</v>
      </c>
      <c r="K3912" s="3" t="s">
        <v>128</v>
      </c>
      <c r="L3912" s="13"/>
      <c r="M3912" s="7"/>
      <c r="N3912" s="13"/>
      <c r="O3912" s="13"/>
      <c r="P3912" s="5">
        <v>2</v>
      </c>
      <c r="Q3912" s="3"/>
    </row>
    <row x14ac:dyDescent="0.25" r="3913" customHeight="1" ht="16.5">
      <c r="A3913" s="5">
        <v>107754</v>
      </c>
      <c r="B3913" s="3" t="s">
        <v>10624</v>
      </c>
      <c r="C3913" s="3" t="s">
        <v>10625</v>
      </c>
      <c r="D3913" s="5">
        <v>14</v>
      </c>
      <c r="E3913" s="3" t="s">
        <v>156</v>
      </c>
      <c r="F3913" s="5">
        <v>1</v>
      </c>
      <c r="G3913" s="5">
        <v>1</v>
      </c>
      <c r="H3913" s="3" t="s">
        <v>5</v>
      </c>
      <c r="I3913" s="3" t="s">
        <v>7</v>
      </c>
      <c r="J3913" s="5">
        <v>2</v>
      </c>
      <c r="K3913" s="3" t="s">
        <v>10626</v>
      </c>
      <c r="L3913" s="48">
        <v>2.2</v>
      </c>
      <c r="M3913" s="5">
        <v>53</v>
      </c>
      <c r="N3913" s="13"/>
      <c r="O3913" s="13"/>
      <c r="P3913" s="5">
        <v>18</v>
      </c>
      <c r="Q3913" s="3"/>
    </row>
    <row x14ac:dyDescent="0.25" r="3914" customHeight="1" ht="16.5">
      <c r="A3914" s="5">
        <v>107771</v>
      </c>
      <c r="B3914" s="3" t="s">
        <v>10627</v>
      </c>
      <c r="C3914" s="3" t="s">
        <v>10628</v>
      </c>
      <c r="D3914" s="5">
        <v>15</v>
      </c>
      <c r="E3914" s="3" t="s">
        <v>82</v>
      </c>
      <c r="F3914" s="5">
        <v>2</v>
      </c>
      <c r="G3914" s="5">
        <v>3</v>
      </c>
      <c r="H3914" s="3" t="s">
        <v>7</v>
      </c>
      <c r="I3914" s="3" t="s">
        <v>7</v>
      </c>
      <c r="J3914" s="55"/>
      <c r="K3914" s="3"/>
      <c r="L3914" s="48">
        <v>1.1</v>
      </c>
      <c r="M3914" s="5">
        <v>26</v>
      </c>
      <c r="N3914" s="13"/>
      <c r="O3914" s="13"/>
      <c r="P3914" s="5">
        <v>12</v>
      </c>
      <c r="Q3914" s="3"/>
    </row>
    <row x14ac:dyDescent="0.25" r="3915" customHeight="1" ht="16.5">
      <c r="A3915" s="5">
        <v>107790</v>
      </c>
      <c r="B3915" s="3" t="s">
        <v>10629</v>
      </c>
      <c r="C3915" s="3" t="s">
        <v>10630</v>
      </c>
      <c r="D3915" s="5">
        <v>46</v>
      </c>
      <c r="E3915" s="3" t="s">
        <v>795</v>
      </c>
      <c r="F3915" s="5">
        <v>2</v>
      </c>
      <c r="G3915" s="5">
        <v>115</v>
      </c>
      <c r="H3915" s="3" t="s">
        <v>6</v>
      </c>
      <c r="I3915" s="3" t="s">
        <v>7</v>
      </c>
      <c r="J3915" s="5">
        <v>3</v>
      </c>
      <c r="K3915" s="3" t="s">
        <v>10631</v>
      </c>
      <c r="L3915" s="13"/>
      <c r="M3915" s="7"/>
      <c r="N3915" s="13"/>
      <c r="O3915" s="13"/>
      <c r="P3915" s="5">
        <v>3</v>
      </c>
      <c r="Q3915" s="3"/>
    </row>
    <row x14ac:dyDescent="0.25" r="3916" customHeight="1" ht="16.5">
      <c r="A3916" s="5">
        <v>107813</v>
      </c>
      <c r="B3916" s="3" t="s">
        <v>10632</v>
      </c>
      <c r="C3916" s="3" t="s">
        <v>10633</v>
      </c>
      <c r="D3916" s="5">
        <v>19</v>
      </c>
      <c r="E3916" s="3" t="s">
        <v>116</v>
      </c>
      <c r="F3916" s="5">
        <v>1</v>
      </c>
      <c r="G3916" s="5">
        <v>1</v>
      </c>
      <c r="H3916" s="3" t="s">
        <v>7</v>
      </c>
      <c r="I3916" s="3" t="s">
        <v>7</v>
      </c>
      <c r="J3916" s="5">
        <v>2</v>
      </c>
      <c r="K3916" s="3" t="s">
        <v>10634</v>
      </c>
      <c r="L3916" s="48">
        <v>1.2</v>
      </c>
      <c r="M3916" s="5">
        <v>29</v>
      </c>
      <c r="N3916" s="13"/>
      <c r="O3916" s="13"/>
      <c r="P3916" s="5">
        <v>8</v>
      </c>
      <c r="Q3916" s="3"/>
    </row>
    <row x14ac:dyDescent="0.25" r="3917" customHeight="1" ht="16.5">
      <c r="A3917" s="5">
        <v>108131</v>
      </c>
      <c r="B3917" s="3" t="s">
        <v>102</v>
      </c>
      <c r="C3917" s="3" t="s">
        <v>103</v>
      </c>
      <c r="D3917" s="5">
        <v>8</v>
      </c>
      <c r="E3917" s="3" t="s">
        <v>64</v>
      </c>
      <c r="F3917" s="5">
        <v>5</v>
      </c>
      <c r="G3917" s="5">
        <v>6</v>
      </c>
      <c r="H3917" s="3" t="s">
        <v>7</v>
      </c>
      <c r="I3917" s="3" t="s">
        <v>7</v>
      </c>
      <c r="J3917" s="5">
        <v>3</v>
      </c>
      <c r="K3917" s="3" t="s">
        <v>104</v>
      </c>
      <c r="L3917" s="48">
        <v>3.3</v>
      </c>
      <c r="M3917" s="5">
        <v>37</v>
      </c>
      <c r="N3917" s="13"/>
      <c r="O3917" s="13"/>
      <c r="P3917" s="5">
        <v>26</v>
      </c>
      <c r="Q3917" s="3"/>
    </row>
    <row x14ac:dyDescent="0.25" r="3918" customHeight="1" ht="16.5">
      <c r="A3918" s="5">
        <v>108134</v>
      </c>
      <c r="B3918" s="3" t="s">
        <v>10635</v>
      </c>
      <c r="C3918" s="3" t="s">
        <v>10636</v>
      </c>
      <c r="D3918" s="5">
        <v>16</v>
      </c>
      <c r="E3918" s="3" t="s">
        <v>55</v>
      </c>
      <c r="F3918" s="5">
        <v>1</v>
      </c>
      <c r="G3918" s="5">
        <v>1</v>
      </c>
      <c r="H3918" s="3" t="s">
        <v>7</v>
      </c>
      <c r="I3918" s="3" t="s">
        <v>7</v>
      </c>
      <c r="J3918" s="55"/>
      <c r="K3918" s="3"/>
      <c r="L3918" s="48">
        <v>3.1</v>
      </c>
      <c r="M3918" s="5">
        <v>35</v>
      </c>
      <c r="N3918" s="13"/>
      <c r="O3918" s="13"/>
      <c r="P3918" s="5">
        <v>14</v>
      </c>
      <c r="Q3918" s="3"/>
    </row>
    <row x14ac:dyDescent="0.25" r="3919" customHeight="1" ht="16.5">
      <c r="A3919" s="5">
        <v>108331</v>
      </c>
      <c r="B3919" s="3" t="s">
        <v>10637</v>
      </c>
      <c r="C3919" s="3" t="s">
        <v>10638</v>
      </c>
      <c r="D3919" s="5">
        <v>45</v>
      </c>
      <c r="E3919" s="3" t="s">
        <v>324</v>
      </c>
      <c r="F3919" s="5">
        <v>1</v>
      </c>
      <c r="G3919" s="5">
        <v>7</v>
      </c>
      <c r="H3919" s="3" t="s">
        <v>7</v>
      </c>
      <c r="I3919" s="3" t="s">
        <v>7</v>
      </c>
      <c r="J3919" s="5">
        <v>2</v>
      </c>
      <c r="K3919" s="3" t="s">
        <v>10639</v>
      </c>
      <c r="L3919" s="13"/>
      <c r="M3919" s="7"/>
      <c r="N3919" s="13"/>
      <c r="O3919" s="13"/>
      <c r="P3919" s="5">
        <v>8</v>
      </c>
      <c r="Q3919" s="3"/>
    </row>
    <row x14ac:dyDescent="0.25" r="3920" customHeight="1" ht="16.5">
      <c r="A3920" s="5">
        <v>109946</v>
      </c>
      <c r="B3920" s="3" t="s">
        <v>10640</v>
      </c>
      <c r="C3920" s="3" t="s">
        <v>10641</v>
      </c>
      <c r="D3920" s="5">
        <v>21</v>
      </c>
      <c r="E3920" s="3" t="s">
        <v>60</v>
      </c>
      <c r="F3920" s="5">
        <v>1</v>
      </c>
      <c r="G3920" s="5">
        <v>1</v>
      </c>
      <c r="H3920" s="3" t="s">
        <v>5</v>
      </c>
      <c r="I3920" s="3" t="s">
        <v>7</v>
      </c>
      <c r="J3920" s="55"/>
      <c r="K3920" s="3"/>
      <c r="L3920" s="13"/>
      <c r="M3920" s="7"/>
      <c r="N3920" s="13"/>
      <c r="O3920" s="13"/>
      <c r="P3920" s="5">
        <v>13</v>
      </c>
      <c r="Q3920" s="3"/>
    </row>
    <row x14ac:dyDescent="0.25" r="3921" customHeight="1" ht="16.5">
      <c r="A3921" s="5">
        <v>110406</v>
      </c>
      <c r="B3921" s="3" t="s">
        <v>10642</v>
      </c>
      <c r="C3921" s="3" t="s">
        <v>10643</v>
      </c>
      <c r="D3921" s="5">
        <v>50</v>
      </c>
      <c r="E3921" s="3" t="s">
        <v>758</v>
      </c>
      <c r="F3921" s="5">
        <v>1</v>
      </c>
      <c r="G3921" s="5">
        <v>1</v>
      </c>
      <c r="H3921" s="3" t="s">
        <v>7</v>
      </c>
      <c r="I3921" s="3" t="s">
        <v>7</v>
      </c>
      <c r="J3921" s="5">
        <v>3</v>
      </c>
      <c r="K3921" s="3" t="s">
        <v>10644</v>
      </c>
      <c r="L3921" s="13"/>
      <c r="M3921" s="7"/>
      <c r="N3921" s="13"/>
      <c r="O3921" s="13"/>
      <c r="P3921" s="5">
        <v>3</v>
      </c>
      <c r="Q3921" s="3"/>
    </row>
    <row x14ac:dyDescent="0.25" r="3922" customHeight="1" ht="16.5">
      <c r="A3922" s="5">
        <v>110685</v>
      </c>
      <c r="B3922" s="3" t="s">
        <v>10645</v>
      </c>
      <c r="C3922" s="3" t="s">
        <v>10646</v>
      </c>
      <c r="D3922" s="5">
        <v>23</v>
      </c>
      <c r="E3922" s="3" t="s">
        <v>2298</v>
      </c>
      <c r="F3922" s="5">
        <v>3</v>
      </c>
      <c r="G3922" s="5">
        <v>4</v>
      </c>
      <c r="H3922" s="3" t="s">
        <v>7</v>
      </c>
      <c r="I3922" s="3" t="s">
        <v>7</v>
      </c>
      <c r="J3922" s="5">
        <v>2</v>
      </c>
      <c r="K3922" s="3" t="s">
        <v>10647</v>
      </c>
      <c r="L3922" s="48">
        <v>0.5</v>
      </c>
      <c r="M3922" s="5">
        <v>32</v>
      </c>
      <c r="N3922" s="13"/>
      <c r="O3922" s="13"/>
      <c r="P3922" s="5">
        <v>14</v>
      </c>
      <c r="Q3922" s="3"/>
    </row>
    <row x14ac:dyDescent="0.25" r="3923" customHeight="1" ht="16.5">
      <c r="A3923" s="5">
        <v>111049</v>
      </c>
      <c r="B3923" s="3" t="s">
        <v>10648</v>
      </c>
      <c r="C3923" s="3" t="s">
        <v>10649</v>
      </c>
      <c r="D3923" s="5">
        <v>20</v>
      </c>
      <c r="E3923" s="3" t="s">
        <v>265</v>
      </c>
      <c r="F3923" s="5">
        <v>3</v>
      </c>
      <c r="G3923" s="5">
        <v>22</v>
      </c>
      <c r="H3923" s="3" t="s">
        <v>7</v>
      </c>
      <c r="I3923" s="3" t="s">
        <v>7</v>
      </c>
      <c r="J3923" s="5">
        <v>2</v>
      </c>
      <c r="K3923" s="3" t="s">
        <v>10650</v>
      </c>
      <c r="L3923" s="13"/>
      <c r="M3923" s="7"/>
      <c r="N3923" s="13"/>
      <c r="O3923" s="13"/>
      <c r="P3923" s="5">
        <v>5</v>
      </c>
      <c r="Q3923" s="3"/>
    </row>
    <row x14ac:dyDescent="0.25" r="3924" customHeight="1" ht="16.5">
      <c r="A3924" s="5">
        <v>111111</v>
      </c>
      <c r="B3924" s="3" t="s">
        <v>10651</v>
      </c>
      <c r="C3924" s="3" t="s">
        <v>10652</v>
      </c>
      <c r="D3924" s="5">
        <v>21</v>
      </c>
      <c r="E3924" s="3" t="s">
        <v>60</v>
      </c>
      <c r="F3924" s="5">
        <v>4</v>
      </c>
      <c r="G3924" s="5">
        <v>52</v>
      </c>
      <c r="H3924" s="3" t="s">
        <v>7</v>
      </c>
      <c r="I3924" s="3" t="s">
        <v>7</v>
      </c>
      <c r="J3924" s="5">
        <v>3</v>
      </c>
      <c r="K3924" s="3" t="s">
        <v>10653</v>
      </c>
      <c r="L3924" s="13"/>
      <c r="M3924" s="7"/>
      <c r="N3924" s="13"/>
      <c r="O3924" s="13"/>
      <c r="P3924" s="5">
        <v>6</v>
      </c>
      <c r="Q3924" s="3"/>
    </row>
    <row x14ac:dyDescent="0.25" r="3925" customHeight="1" ht="16.5">
      <c r="A3925" s="5">
        <v>111546</v>
      </c>
      <c r="B3925" s="3" t="s">
        <v>10654</v>
      </c>
      <c r="C3925" s="3" t="s">
        <v>10655</v>
      </c>
      <c r="D3925" s="5">
        <v>17</v>
      </c>
      <c r="E3925" s="3" t="s">
        <v>311</v>
      </c>
      <c r="F3925" s="5">
        <v>2</v>
      </c>
      <c r="G3925" s="5">
        <v>11</v>
      </c>
      <c r="H3925" s="3" t="s">
        <v>7</v>
      </c>
      <c r="I3925" s="3" t="s">
        <v>7</v>
      </c>
      <c r="J3925" s="55"/>
      <c r="K3925" s="3"/>
      <c r="L3925" s="48">
        <v>0.8</v>
      </c>
      <c r="M3925" s="5">
        <v>26</v>
      </c>
      <c r="N3925" s="13"/>
      <c r="O3925" s="13"/>
      <c r="P3925" s="5">
        <v>10</v>
      </c>
      <c r="Q3925" s="3"/>
    </row>
    <row x14ac:dyDescent="0.25" r="3926" customHeight="1" ht="16.5">
      <c r="A3926" s="5">
        <v>111710</v>
      </c>
      <c r="B3926" s="3" t="s">
        <v>10656</v>
      </c>
      <c r="C3926" s="3" t="s">
        <v>10657</v>
      </c>
      <c r="D3926" s="5">
        <v>21</v>
      </c>
      <c r="E3926" s="3" t="s">
        <v>60</v>
      </c>
      <c r="F3926" s="5">
        <v>2</v>
      </c>
      <c r="G3926" s="5">
        <v>15</v>
      </c>
      <c r="H3926" s="3" t="s">
        <v>6</v>
      </c>
      <c r="I3926" s="3" t="s">
        <v>7</v>
      </c>
      <c r="J3926" s="5">
        <v>2</v>
      </c>
      <c r="K3926" s="3" t="s">
        <v>10658</v>
      </c>
      <c r="L3926" s="13"/>
      <c r="M3926" s="7"/>
      <c r="N3926" s="13"/>
      <c r="O3926" s="13"/>
      <c r="P3926" s="5">
        <v>8</v>
      </c>
      <c r="Q3926" s="3"/>
    </row>
    <row x14ac:dyDescent="0.25" r="3927" customHeight="1" ht="16.5">
      <c r="A3927" s="5">
        <v>112048</v>
      </c>
      <c r="B3927" s="3" t="s">
        <v>2093</v>
      </c>
      <c r="C3927" s="3" t="s">
        <v>2094</v>
      </c>
      <c r="D3927" s="5">
        <v>21</v>
      </c>
      <c r="E3927" s="3" t="s">
        <v>60</v>
      </c>
      <c r="F3927" s="5">
        <v>3</v>
      </c>
      <c r="G3927" s="5">
        <v>6</v>
      </c>
      <c r="H3927" s="3" t="s">
        <v>5</v>
      </c>
      <c r="I3927" s="3" t="s">
        <v>7</v>
      </c>
      <c r="J3927" s="5">
        <v>3</v>
      </c>
      <c r="K3927" s="3" t="s">
        <v>2095</v>
      </c>
      <c r="L3927" s="13"/>
      <c r="M3927" s="7"/>
      <c r="N3927" s="13"/>
      <c r="O3927" s="13"/>
      <c r="P3927" s="5">
        <v>12</v>
      </c>
      <c r="Q3927" s="3"/>
    </row>
    <row x14ac:dyDescent="0.25" r="3928" customHeight="1" ht="16.5">
      <c r="A3928" s="5">
        <v>112165</v>
      </c>
      <c r="B3928" s="3" t="s">
        <v>10659</v>
      </c>
      <c r="C3928" s="3" t="s">
        <v>10660</v>
      </c>
      <c r="D3928" s="5">
        <v>37</v>
      </c>
      <c r="E3928" s="3" t="s">
        <v>446</v>
      </c>
      <c r="F3928" s="5">
        <v>1</v>
      </c>
      <c r="G3928" s="5">
        <v>1</v>
      </c>
      <c r="H3928" s="3" t="s">
        <v>7</v>
      </c>
      <c r="I3928" s="3" t="s">
        <v>7</v>
      </c>
      <c r="J3928" s="5">
        <v>2</v>
      </c>
      <c r="K3928" s="3" t="s">
        <v>10661</v>
      </c>
      <c r="L3928" s="13"/>
      <c r="M3928" s="7"/>
      <c r="N3928" s="13"/>
      <c r="O3928" s="13"/>
      <c r="P3928" s="5">
        <v>4</v>
      </c>
      <c r="Q3928" s="3"/>
    </row>
    <row x14ac:dyDescent="0.25" r="3929" customHeight="1" ht="16.5">
      <c r="A3929" s="5">
        <v>112231</v>
      </c>
      <c r="B3929" s="3" t="s">
        <v>10662</v>
      </c>
      <c r="C3929" s="3" t="s">
        <v>10663</v>
      </c>
      <c r="D3929" s="5">
        <v>19</v>
      </c>
      <c r="E3929" s="3" t="s">
        <v>116</v>
      </c>
      <c r="F3929" s="5">
        <v>1</v>
      </c>
      <c r="G3929" s="5">
        <v>1</v>
      </c>
      <c r="H3929" s="3" t="s">
        <v>7</v>
      </c>
      <c r="I3929" s="3" t="s">
        <v>7</v>
      </c>
      <c r="J3929" s="55"/>
      <c r="K3929" s="3"/>
      <c r="L3929" s="48">
        <v>0.4</v>
      </c>
      <c r="M3929" s="5">
        <v>35</v>
      </c>
      <c r="N3929" s="13"/>
      <c r="O3929" s="13"/>
      <c r="P3929" s="7"/>
      <c r="Q3929" s="3"/>
    </row>
    <row x14ac:dyDescent="0.25" r="3930" customHeight="1" ht="16.5">
      <c r="A3930" s="5">
        <v>112268</v>
      </c>
      <c r="B3930" s="3" t="s">
        <v>2088</v>
      </c>
      <c r="C3930" s="3" t="s">
        <v>2089</v>
      </c>
      <c r="D3930" s="5">
        <v>15</v>
      </c>
      <c r="E3930" s="3" t="s">
        <v>82</v>
      </c>
      <c r="F3930" s="5">
        <v>3</v>
      </c>
      <c r="G3930" s="5">
        <v>4</v>
      </c>
      <c r="H3930" s="3" t="s">
        <v>7</v>
      </c>
      <c r="I3930" s="3" t="s">
        <v>7</v>
      </c>
      <c r="J3930" s="5">
        <v>2</v>
      </c>
      <c r="K3930" s="3" t="s">
        <v>2090</v>
      </c>
      <c r="L3930" s="48">
        <v>1.3</v>
      </c>
      <c r="M3930" s="5">
        <v>35</v>
      </c>
      <c r="N3930" s="13"/>
      <c r="O3930" s="13"/>
      <c r="P3930" s="5">
        <v>17</v>
      </c>
      <c r="Q3930" s="3"/>
    </row>
    <row x14ac:dyDescent="0.25" r="3931" customHeight="1" ht="16.5">
      <c r="A3931" s="5">
        <v>112306</v>
      </c>
      <c r="B3931" s="3" t="s">
        <v>10664</v>
      </c>
      <c r="C3931" s="3" t="s">
        <v>10665</v>
      </c>
      <c r="D3931" s="5">
        <v>16</v>
      </c>
      <c r="E3931" s="3" t="s">
        <v>55</v>
      </c>
      <c r="F3931" s="5">
        <v>2</v>
      </c>
      <c r="G3931" s="5">
        <v>2</v>
      </c>
      <c r="H3931" s="3" t="s">
        <v>7</v>
      </c>
      <c r="I3931" s="3" t="s">
        <v>7</v>
      </c>
      <c r="J3931" s="55"/>
      <c r="K3931" s="3"/>
      <c r="L3931" s="48">
        <v>1.4</v>
      </c>
      <c r="M3931" s="5">
        <v>30</v>
      </c>
      <c r="N3931" s="13"/>
      <c r="O3931" s="13"/>
      <c r="P3931" s="5">
        <v>14</v>
      </c>
      <c r="Q3931" s="3"/>
    </row>
    <row x14ac:dyDescent="0.25" r="3932" customHeight="1" ht="16.5">
      <c r="A3932" s="5">
        <v>112426</v>
      </c>
      <c r="B3932" s="3" t="s">
        <v>2083</v>
      </c>
      <c r="C3932" s="3" t="s">
        <v>2084</v>
      </c>
      <c r="D3932" s="5">
        <v>15</v>
      </c>
      <c r="E3932" s="3" t="s">
        <v>82</v>
      </c>
      <c r="F3932" s="5">
        <v>6</v>
      </c>
      <c r="G3932" s="5">
        <v>9</v>
      </c>
      <c r="H3932" s="3" t="s">
        <v>7</v>
      </c>
      <c r="I3932" s="3" t="s">
        <v>7</v>
      </c>
      <c r="J3932" s="5">
        <v>2</v>
      </c>
      <c r="K3932" s="3" t="s">
        <v>1282</v>
      </c>
      <c r="L3932" s="48">
        <v>1.3</v>
      </c>
      <c r="M3932" s="5">
        <v>33</v>
      </c>
      <c r="N3932" s="13"/>
      <c r="O3932" s="13"/>
      <c r="P3932" s="5">
        <v>13</v>
      </c>
      <c r="Q3932" s="3"/>
    </row>
    <row x14ac:dyDescent="0.25" r="3933" customHeight="1" ht="16.5">
      <c r="A3933" s="5">
        <v>112591</v>
      </c>
      <c r="B3933" s="3" t="s">
        <v>10666</v>
      </c>
      <c r="C3933" s="3" t="s">
        <v>10667</v>
      </c>
      <c r="D3933" s="5">
        <v>19</v>
      </c>
      <c r="E3933" s="3" t="s">
        <v>116</v>
      </c>
      <c r="F3933" s="5">
        <v>1</v>
      </c>
      <c r="G3933" s="5">
        <v>9</v>
      </c>
      <c r="H3933" s="3" t="s">
        <v>7</v>
      </c>
      <c r="I3933" s="3" t="s">
        <v>7</v>
      </c>
      <c r="J3933" s="5">
        <v>2</v>
      </c>
      <c r="K3933" s="3" t="s">
        <v>10668</v>
      </c>
      <c r="L3933" s="48">
        <v>1.2</v>
      </c>
      <c r="M3933" s="5">
        <v>37</v>
      </c>
      <c r="N3933" s="13"/>
      <c r="O3933" s="13"/>
      <c r="P3933" s="5">
        <v>11</v>
      </c>
      <c r="Q3933" s="3"/>
    </row>
    <row x14ac:dyDescent="0.25" r="3934" customHeight="1" ht="16.5">
      <c r="A3934" s="5">
        <v>113012</v>
      </c>
      <c r="B3934" s="3" t="s">
        <v>10669</v>
      </c>
      <c r="C3934" s="3" t="s">
        <v>10670</v>
      </c>
      <c r="D3934" s="5">
        <v>21</v>
      </c>
      <c r="E3934" s="3" t="s">
        <v>60</v>
      </c>
      <c r="F3934" s="5">
        <v>3</v>
      </c>
      <c r="G3934" s="5">
        <v>6</v>
      </c>
      <c r="H3934" s="3" t="s">
        <v>3</v>
      </c>
      <c r="I3934" s="3" t="s">
        <v>7</v>
      </c>
      <c r="J3934" s="5">
        <v>3</v>
      </c>
      <c r="K3934" s="3" t="s">
        <v>10671</v>
      </c>
      <c r="L3934" s="13"/>
      <c r="M3934" s="7"/>
      <c r="N3934" s="13"/>
      <c r="O3934" s="13"/>
      <c r="P3934" s="5">
        <v>28</v>
      </c>
      <c r="Q3934" s="3"/>
    </row>
    <row x14ac:dyDescent="0.25" r="3935" customHeight="1" ht="16.5">
      <c r="A3935" s="5">
        <v>113645</v>
      </c>
      <c r="B3935" s="3" t="s">
        <v>10672</v>
      </c>
      <c r="C3935" s="3" t="s">
        <v>10673</v>
      </c>
      <c r="D3935" s="5">
        <v>16</v>
      </c>
      <c r="E3935" s="3" t="s">
        <v>55</v>
      </c>
      <c r="F3935" s="5">
        <v>1</v>
      </c>
      <c r="G3935" s="5">
        <v>1</v>
      </c>
      <c r="H3935" s="3" t="s">
        <v>7</v>
      </c>
      <c r="I3935" s="3" t="s">
        <v>7</v>
      </c>
      <c r="J3935" s="55"/>
      <c r="K3935" s="3"/>
      <c r="L3935" s="48">
        <v>1.9</v>
      </c>
      <c r="M3935" s="5">
        <v>35</v>
      </c>
      <c r="N3935" s="13"/>
      <c r="O3935" s="13"/>
      <c r="P3935" s="5">
        <v>15</v>
      </c>
      <c r="Q3935" s="3"/>
    </row>
    <row x14ac:dyDescent="0.25" r="3936" customHeight="1" ht="16.5">
      <c r="A3936" s="5">
        <v>113709</v>
      </c>
      <c r="B3936" s="3" t="s">
        <v>10674</v>
      </c>
      <c r="C3936" s="3" t="s">
        <v>10675</v>
      </c>
      <c r="D3936" s="5">
        <v>15</v>
      </c>
      <c r="E3936" s="3" t="s">
        <v>82</v>
      </c>
      <c r="F3936" s="5">
        <v>2</v>
      </c>
      <c r="G3936" s="5">
        <v>7</v>
      </c>
      <c r="H3936" s="3" t="s">
        <v>7</v>
      </c>
      <c r="I3936" s="3" t="s">
        <v>7</v>
      </c>
      <c r="J3936" s="5">
        <v>3</v>
      </c>
      <c r="K3936" s="3" t="s">
        <v>10676</v>
      </c>
      <c r="L3936" s="48">
        <v>1.6</v>
      </c>
      <c r="M3936" s="5">
        <v>29</v>
      </c>
      <c r="N3936" s="13"/>
      <c r="O3936" s="13"/>
      <c r="P3936" s="5">
        <v>17</v>
      </c>
      <c r="Q3936" s="3"/>
    </row>
    <row x14ac:dyDescent="0.25" r="3937" customHeight="1" ht="16.5">
      <c r="A3937" s="5">
        <v>113728</v>
      </c>
      <c r="B3937" s="3" t="s">
        <v>10677</v>
      </c>
      <c r="C3937" s="3" t="s">
        <v>10678</v>
      </c>
      <c r="D3937" s="5">
        <v>21</v>
      </c>
      <c r="E3937" s="3" t="s">
        <v>60</v>
      </c>
      <c r="F3937" s="5">
        <v>1</v>
      </c>
      <c r="G3937" s="5">
        <v>3</v>
      </c>
      <c r="H3937" s="3" t="s">
        <v>7</v>
      </c>
      <c r="I3937" s="3" t="s">
        <v>7</v>
      </c>
      <c r="J3937" s="5">
        <v>2</v>
      </c>
      <c r="K3937" s="3" t="s">
        <v>10679</v>
      </c>
      <c r="L3937" s="13"/>
      <c r="M3937" s="7"/>
      <c r="N3937" s="13"/>
      <c r="O3937" s="13"/>
      <c r="P3937" s="5">
        <v>6</v>
      </c>
      <c r="Q3937" s="3"/>
    </row>
    <row x14ac:dyDescent="0.25" r="3938" customHeight="1" ht="16.5">
      <c r="A3938" s="5">
        <v>113838</v>
      </c>
      <c r="B3938" s="3" t="s">
        <v>2048</v>
      </c>
      <c r="C3938" s="3" t="s">
        <v>2049</v>
      </c>
      <c r="D3938" s="5">
        <v>22</v>
      </c>
      <c r="E3938" s="3" t="s">
        <v>75</v>
      </c>
      <c r="F3938" s="5">
        <v>2</v>
      </c>
      <c r="G3938" s="5">
        <v>2</v>
      </c>
      <c r="H3938" s="3" t="s">
        <v>6</v>
      </c>
      <c r="I3938" s="3" t="s">
        <v>7</v>
      </c>
      <c r="J3938" s="5">
        <v>2</v>
      </c>
      <c r="K3938" s="3" t="s">
        <v>1546</v>
      </c>
      <c r="L3938" s="48">
        <v>2.5</v>
      </c>
      <c r="M3938" s="5">
        <v>45</v>
      </c>
      <c r="N3938" s="13"/>
      <c r="O3938" s="13"/>
      <c r="P3938" s="5">
        <v>15</v>
      </c>
      <c r="Q3938" s="3"/>
    </row>
    <row x14ac:dyDescent="0.25" r="3939" customHeight="1" ht="16.5">
      <c r="A3939" s="5">
        <v>114126</v>
      </c>
      <c r="B3939" s="3" t="s">
        <v>10680</v>
      </c>
      <c r="C3939" s="3" t="s">
        <v>10681</v>
      </c>
      <c r="D3939" s="5">
        <v>21</v>
      </c>
      <c r="E3939" s="3" t="s">
        <v>60</v>
      </c>
      <c r="F3939" s="5">
        <v>1</v>
      </c>
      <c r="G3939" s="5">
        <v>1</v>
      </c>
      <c r="H3939" s="3" t="s">
        <v>7</v>
      </c>
      <c r="I3939" s="3" t="s">
        <v>7</v>
      </c>
      <c r="J3939" s="5">
        <v>2</v>
      </c>
      <c r="K3939" s="3" t="s">
        <v>10682</v>
      </c>
      <c r="L3939" s="13"/>
      <c r="M3939" s="7"/>
      <c r="N3939" s="13"/>
      <c r="O3939" s="13"/>
      <c r="P3939" s="5">
        <v>5</v>
      </c>
      <c r="Q3939" s="3"/>
    </row>
    <row x14ac:dyDescent="0.25" r="3940" customHeight="1" ht="16.5">
      <c r="A3940" s="5">
        <v>114191</v>
      </c>
      <c r="B3940" s="3" t="s">
        <v>10683</v>
      </c>
      <c r="C3940" s="3" t="s">
        <v>10684</v>
      </c>
      <c r="D3940" s="5">
        <v>21</v>
      </c>
      <c r="E3940" s="3" t="s">
        <v>60</v>
      </c>
      <c r="F3940" s="5">
        <v>1</v>
      </c>
      <c r="G3940" s="5">
        <v>3</v>
      </c>
      <c r="H3940" s="3" t="s">
        <v>7</v>
      </c>
      <c r="I3940" s="3" t="s">
        <v>7</v>
      </c>
      <c r="J3940" s="5">
        <v>2</v>
      </c>
      <c r="K3940" s="3" t="s">
        <v>10685</v>
      </c>
      <c r="L3940" s="13"/>
      <c r="M3940" s="7"/>
      <c r="N3940" s="13"/>
      <c r="O3940" s="13"/>
      <c r="P3940" s="5">
        <v>5</v>
      </c>
      <c r="Q3940" s="3"/>
    </row>
    <row x14ac:dyDescent="0.25" r="3941" customHeight="1" ht="16.5">
      <c r="A3941" s="5">
        <v>114309</v>
      </c>
      <c r="B3941" s="3" t="s">
        <v>10686</v>
      </c>
      <c r="C3941" s="3" t="s">
        <v>10687</v>
      </c>
      <c r="D3941" s="5">
        <v>22</v>
      </c>
      <c r="E3941" s="3" t="s">
        <v>75</v>
      </c>
      <c r="F3941" s="5">
        <v>1</v>
      </c>
      <c r="G3941" s="5">
        <v>3</v>
      </c>
      <c r="H3941" s="3" t="s">
        <v>7</v>
      </c>
      <c r="I3941" s="3" t="s">
        <v>7</v>
      </c>
      <c r="J3941" s="5">
        <v>2</v>
      </c>
      <c r="K3941" s="3" t="s">
        <v>10688</v>
      </c>
      <c r="L3941" s="5">
        <v>1</v>
      </c>
      <c r="M3941" s="5">
        <v>60</v>
      </c>
      <c r="N3941" s="13"/>
      <c r="O3941" s="13"/>
      <c r="P3941" s="5">
        <v>11</v>
      </c>
      <c r="Q3941" s="3"/>
    </row>
    <row x14ac:dyDescent="0.25" r="3942" customHeight="1" ht="16.5">
      <c r="A3942" s="5">
        <v>114586</v>
      </c>
      <c r="B3942" s="3" t="s">
        <v>10689</v>
      </c>
      <c r="C3942" s="3" t="s">
        <v>10690</v>
      </c>
      <c r="D3942" s="5">
        <v>24</v>
      </c>
      <c r="E3942" s="3" t="s">
        <v>281</v>
      </c>
      <c r="F3942" s="5">
        <v>4</v>
      </c>
      <c r="G3942" s="5">
        <v>30</v>
      </c>
      <c r="H3942" s="3" t="s">
        <v>7</v>
      </c>
      <c r="I3942" s="3" t="s">
        <v>7</v>
      </c>
      <c r="J3942" s="5">
        <v>3</v>
      </c>
      <c r="K3942" s="3" t="s">
        <v>10691</v>
      </c>
      <c r="L3942" s="13"/>
      <c r="M3942" s="7"/>
      <c r="N3942" s="48">
        <v>1.951</v>
      </c>
      <c r="O3942" s="48">
        <v>31.25</v>
      </c>
      <c r="P3942" s="5">
        <v>29</v>
      </c>
      <c r="Q3942" s="3"/>
    </row>
    <row x14ac:dyDescent="0.25" r="3943" customHeight="1" ht="16.5">
      <c r="A3943" s="5">
        <v>115016</v>
      </c>
      <c r="B3943" s="3" t="s">
        <v>10692</v>
      </c>
      <c r="C3943" s="3" t="s">
        <v>10693</v>
      </c>
      <c r="D3943" s="5">
        <v>22</v>
      </c>
      <c r="E3943" s="3" t="s">
        <v>75</v>
      </c>
      <c r="F3943" s="5">
        <v>2</v>
      </c>
      <c r="G3943" s="5">
        <v>8</v>
      </c>
      <c r="H3943" s="3" t="s">
        <v>6</v>
      </c>
      <c r="I3943" s="3" t="s">
        <v>7</v>
      </c>
      <c r="J3943" s="5">
        <v>2</v>
      </c>
      <c r="K3943" s="3" t="s">
        <v>10694</v>
      </c>
      <c r="L3943" s="48">
        <v>1.9</v>
      </c>
      <c r="M3943" s="5">
        <v>48</v>
      </c>
      <c r="N3943" s="13"/>
      <c r="O3943" s="13"/>
      <c r="P3943" s="5">
        <v>12</v>
      </c>
      <c r="Q3943" s="3"/>
    </row>
    <row x14ac:dyDescent="0.25" r="3944" customHeight="1" ht="16.5">
      <c r="A3944" s="5">
        <v>115128</v>
      </c>
      <c r="B3944" s="3" t="s">
        <v>1989</v>
      </c>
      <c r="C3944" s="3" t="s">
        <v>1990</v>
      </c>
      <c r="D3944" s="5">
        <v>21</v>
      </c>
      <c r="E3944" s="3" t="s">
        <v>60</v>
      </c>
      <c r="F3944" s="5">
        <v>1</v>
      </c>
      <c r="G3944" s="5">
        <v>1</v>
      </c>
      <c r="H3944" s="3" t="s">
        <v>5</v>
      </c>
      <c r="I3944" s="3" t="s">
        <v>7</v>
      </c>
      <c r="J3944" s="5">
        <v>2</v>
      </c>
      <c r="K3944" s="3" t="s">
        <v>995</v>
      </c>
      <c r="L3944" s="13"/>
      <c r="M3944" s="7"/>
      <c r="N3944" s="13"/>
      <c r="O3944" s="13"/>
      <c r="P3944" s="5">
        <v>13</v>
      </c>
      <c r="Q3944" s="3"/>
    </row>
    <row x14ac:dyDescent="0.25" r="3945" customHeight="1" ht="16.5">
      <c r="A3945" s="5">
        <v>115650</v>
      </c>
      <c r="B3945" s="3" t="s">
        <v>1961</v>
      </c>
      <c r="C3945" s="3" t="s">
        <v>1962</v>
      </c>
      <c r="D3945" s="5">
        <v>21</v>
      </c>
      <c r="E3945" s="3" t="s">
        <v>60</v>
      </c>
      <c r="F3945" s="5">
        <v>2</v>
      </c>
      <c r="G3945" s="5">
        <v>2</v>
      </c>
      <c r="H3945" s="3" t="s">
        <v>4</v>
      </c>
      <c r="I3945" s="3" t="s">
        <v>7</v>
      </c>
      <c r="J3945" s="5">
        <v>2</v>
      </c>
      <c r="K3945" s="3" t="s">
        <v>1108</v>
      </c>
      <c r="L3945" s="13"/>
      <c r="M3945" s="7"/>
      <c r="N3945" s="13"/>
      <c r="O3945" s="13"/>
      <c r="P3945" s="5">
        <v>17</v>
      </c>
      <c r="Q3945" s="3"/>
    </row>
    <row x14ac:dyDescent="0.25" r="3946" customHeight="1" ht="16.5">
      <c r="A3946" s="5">
        <v>115765</v>
      </c>
      <c r="B3946" s="3" t="s">
        <v>10695</v>
      </c>
      <c r="C3946" s="3" t="s">
        <v>9195</v>
      </c>
      <c r="D3946" s="5">
        <v>50</v>
      </c>
      <c r="E3946" s="3" t="s">
        <v>758</v>
      </c>
      <c r="F3946" s="5">
        <v>4</v>
      </c>
      <c r="G3946" s="5">
        <v>27</v>
      </c>
      <c r="H3946" s="3" t="s">
        <v>5</v>
      </c>
      <c r="I3946" s="3" t="s">
        <v>7</v>
      </c>
      <c r="J3946" s="5">
        <v>3</v>
      </c>
      <c r="K3946" s="3" t="s">
        <v>10696</v>
      </c>
      <c r="L3946" s="13"/>
      <c r="M3946" s="7"/>
      <c r="N3946" s="13"/>
      <c r="O3946" s="13"/>
      <c r="P3946" s="5">
        <v>12</v>
      </c>
      <c r="Q3946" s="3"/>
    </row>
    <row x14ac:dyDescent="0.25" r="3947" customHeight="1" ht="16.5">
      <c r="A3947" s="5">
        <v>115868</v>
      </c>
      <c r="B3947" s="3" t="s">
        <v>10697</v>
      </c>
      <c r="C3947" s="3" t="s">
        <v>10698</v>
      </c>
      <c r="D3947" s="5">
        <v>19</v>
      </c>
      <c r="E3947" s="3" t="s">
        <v>116</v>
      </c>
      <c r="F3947" s="5">
        <v>1</v>
      </c>
      <c r="G3947" s="5">
        <v>1</v>
      </c>
      <c r="H3947" s="3" t="s">
        <v>7</v>
      </c>
      <c r="I3947" s="3" t="s">
        <v>7</v>
      </c>
      <c r="J3947" s="55"/>
      <c r="K3947" s="3"/>
      <c r="L3947" s="48">
        <v>1.5</v>
      </c>
      <c r="M3947" s="5">
        <v>31</v>
      </c>
      <c r="N3947" s="13"/>
      <c r="O3947" s="13"/>
      <c r="P3947" s="5">
        <v>7</v>
      </c>
      <c r="Q3947" s="3"/>
    </row>
    <row x14ac:dyDescent="0.25" r="3948" customHeight="1" ht="16.5">
      <c r="A3948" s="5">
        <v>115888</v>
      </c>
      <c r="B3948" s="3" t="s">
        <v>10699</v>
      </c>
      <c r="C3948" s="3" t="s">
        <v>10700</v>
      </c>
      <c r="D3948" s="5">
        <v>16</v>
      </c>
      <c r="E3948" s="3" t="s">
        <v>55</v>
      </c>
      <c r="F3948" s="5">
        <v>1</v>
      </c>
      <c r="G3948" s="5">
        <v>1</v>
      </c>
      <c r="H3948" s="3" t="s">
        <v>7</v>
      </c>
      <c r="I3948" s="3" t="s">
        <v>7</v>
      </c>
      <c r="J3948" s="55"/>
      <c r="K3948" s="3"/>
      <c r="L3948" s="48">
        <v>1.4</v>
      </c>
      <c r="M3948" s="5">
        <v>34</v>
      </c>
      <c r="N3948" s="13"/>
      <c r="O3948" s="13"/>
      <c r="P3948" s="7"/>
      <c r="Q3948" s="3"/>
    </row>
    <row x14ac:dyDescent="0.25" r="3949" customHeight="1" ht="16.5">
      <c r="A3949" s="5">
        <v>116317</v>
      </c>
      <c r="B3949" s="3" t="s">
        <v>10701</v>
      </c>
      <c r="C3949" s="3" t="s">
        <v>10702</v>
      </c>
      <c r="D3949" s="5">
        <v>8</v>
      </c>
      <c r="E3949" s="3" t="s">
        <v>64</v>
      </c>
      <c r="F3949" s="5">
        <v>1</v>
      </c>
      <c r="G3949" s="5">
        <v>3</v>
      </c>
      <c r="H3949" s="3" t="s">
        <v>7</v>
      </c>
      <c r="I3949" s="3" t="s">
        <v>7</v>
      </c>
      <c r="J3949" s="5">
        <v>2</v>
      </c>
      <c r="K3949" s="3" t="s">
        <v>10703</v>
      </c>
      <c r="L3949" s="13"/>
      <c r="M3949" s="7"/>
      <c r="N3949" s="13"/>
      <c r="O3949" s="13"/>
      <c r="P3949" s="5">
        <v>24</v>
      </c>
      <c r="Q3949" s="3"/>
    </row>
    <row x14ac:dyDescent="0.25" r="3950" customHeight="1" ht="16.5">
      <c r="A3950" s="5">
        <v>116997</v>
      </c>
      <c r="B3950" s="3" t="s">
        <v>10704</v>
      </c>
      <c r="C3950" s="3" t="s">
        <v>10705</v>
      </c>
      <c r="D3950" s="5">
        <v>4</v>
      </c>
      <c r="E3950" s="3" t="s">
        <v>243</v>
      </c>
      <c r="F3950" s="5">
        <v>1</v>
      </c>
      <c r="G3950" s="5">
        <v>4</v>
      </c>
      <c r="H3950" s="3" t="s">
        <v>7</v>
      </c>
      <c r="I3950" s="3" t="s">
        <v>7</v>
      </c>
      <c r="J3950" s="5">
        <v>3</v>
      </c>
      <c r="K3950" s="3" t="s">
        <v>10706</v>
      </c>
      <c r="L3950" s="5">
        <v>2</v>
      </c>
      <c r="M3950" s="5">
        <v>35</v>
      </c>
      <c r="N3950" s="13"/>
      <c r="O3950" s="13"/>
      <c r="P3950" s="5">
        <v>17</v>
      </c>
      <c r="Q3950" s="3"/>
    </row>
    <row x14ac:dyDescent="0.25" r="3951" customHeight="1" ht="16.5">
      <c r="A3951" s="5">
        <v>117126</v>
      </c>
      <c r="B3951" s="3" t="s">
        <v>10707</v>
      </c>
      <c r="C3951" s="3" t="s">
        <v>10708</v>
      </c>
      <c r="D3951" s="5">
        <v>8</v>
      </c>
      <c r="E3951" s="3" t="s">
        <v>64</v>
      </c>
      <c r="F3951" s="5">
        <v>1</v>
      </c>
      <c r="G3951" s="5">
        <v>4</v>
      </c>
      <c r="H3951" s="3" t="s">
        <v>7</v>
      </c>
      <c r="I3951" s="3" t="s">
        <v>7</v>
      </c>
      <c r="J3951" s="5">
        <v>2</v>
      </c>
      <c r="K3951" s="3" t="s">
        <v>10709</v>
      </c>
      <c r="L3951" s="13"/>
      <c r="M3951" s="7"/>
      <c r="N3951" s="13"/>
      <c r="O3951" s="13"/>
      <c r="P3951" s="5">
        <v>24</v>
      </c>
      <c r="Q3951" s="3"/>
    </row>
    <row x14ac:dyDescent="0.25" r="3952" customHeight="1" ht="16.5">
      <c r="A3952" s="5">
        <v>117486</v>
      </c>
      <c r="B3952" s="3" t="s">
        <v>10710</v>
      </c>
      <c r="C3952" s="3" t="s">
        <v>10711</v>
      </c>
      <c r="D3952" s="5">
        <v>16</v>
      </c>
      <c r="E3952" s="3" t="s">
        <v>55</v>
      </c>
      <c r="F3952" s="5">
        <v>1</v>
      </c>
      <c r="G3952" s="5">
        <v>1</v>
      </c>
      <c r="H3952" s="3" t="s">
        <v>7</v>
      </c>
      <c r="I3952" s="3" t="s">
        <v>7</v>
      </c>
      <c r="J3952" s="55"/>
      <c r="K3952" s="3"/>
      <c r="L3952" s="5">
        <v>1</v>
      </c>
      <c r="M3952" s="5">
        <v>34</v>
      </c>
      <c r="N3952" s="13"/>
      <c r="O3952" s="13"/>
      <c r="P3952" s="5">
        <v>14</v>
      </c>
      <c r="Q3952" s="3"/>
    </row>
    <row x14ac:dyDescent="0.25" r="3953" customHeight="1" ht="16.5">
      <c r="A3953" s="5">
        <v>117598</v>
      </c>
      <c r="B3953" s="3" t="s">
        <v>479</v>
      </c>
      <c r="C3953" s="3" t="s">
        <v>480</v>
      </c>
      <c r="D3953" s="5">
        <v>15</v>
      </c>
      <c r="E3953" s="3" t="s">
        <v>82</v>
      </c>
      <c r="F3953" s="5">
        <v>86</v>
      </c>
      <c r="G3953" s="5">
        <v>153</v>
      </c>
      <c r="H3953" s="3" t="s">
        <v>7</v>
      </c>
      <c r="I3953" s="3" t="s">
        <v>7</v>
      </c>
      <c r="J3953" s="5">
        <v>2</v>
      </c>
      <c r="K3953" s="3" t="s">
        <v>481</v>
      </c>
      <c r="L3953" s="5">
        <v>2</v>
      </c>
      <c r="M3953" s="5">
        <v>34</v>
      </c>
      <c r="N3953" s="48">
        <v>0.854</v>
      </c>
      <c r="O3953" s="48">
        <v>7.8125</v>
      </c>
      <c r="P3953" s="5">
        <v>23</v>
      </c>
      <c r="Q3953" s="3"/>
    </row>
    <row x14ac:dyDescent="0.25" r="3954" customHeight="1" ht="16.5">
      <c r="A3954" s="5">
        <v>118632</v>
      </c>
      <c r="B3954" s="3" t="s">
        <v>10712</v>
      </c>
      <c r="C3954" s="3" t="s">
        <v>10713</v>
      </c>
      <c r="D3954" s="5">
        <v>16</v>
      </c>
      <c r="E3954" s="3" t="s">
        <v>55</v>
      </c>
      <c r="F3954" s="5">
        <v>2</v>
      </c>
      <c r="G3954" s="5">
        <v>2</v>
      </c>
      <c r="H3954" s="3" t="s">
        <v>7</v>
      </c>
      <c r="I3954" s="3" t="s">
        <v>7</v>
      </c>
      <c r="J3954" s="55"/>
      <c r="K3954" s="3"/>
      <c r="L3954" s="48">
        <v>1.5</v>
      </c>
      <c r="M3954" s="5">
        <v>35</v>
      </c>
      <c r="N3954" s="13"/>
      <c r="O3954" s="13"/>
      <c r="P3954" s="5">
        <v>9</v>
      </c>
      <c r="Q3954" s="3"/>
    </row>
    <row x14ac:dyDescent="0.25" r="3955" customHeight="1" ht="16.5">
      <c r="A3955" s="5">
        <v>118674</v>
      </c>
      <c r="B3955" s="3" t="s">
        <v>10714</v>
      </c>
      <c r="C3955" s="3" t="s">
        <v>10715</v>
      </c>
      <c r="D3955" s="5">
        <v>20</v>
      </c>
      <c r="E3955" s="3" t="s">
        <v>265</v>
      </c>
      <c r="F3955" s="5">
        <v>1</v>
      </c>
      <c r="G3955" s="5">
        <v>1</v>
      </c>
      <c r="H3955" s="3" t="s">
        <v>7</v>
      </c>
      <c r="I3955" s="3" t="s">
        <v>7</v>
      </c>
      <c r="J3955" s="55"/>
      <c r="K3955" s="3"/>
      <c r="L3955" s="13"/>
      <c r="M3955" s="7"/>
      <c r="N3955" s="13"/>
      <c r="O3955" s="13"/>
      <c r="P3955" s="5">
        <v>4</v>
      </c>
      <c r="Q3955" s="3"/>
    </row>
    <row x14ac:dyDescent="0.25" r="3956" customHeight="1" ht="16.5">
      <c r="A3956" s="5">
        <v>118707</v>
      </c>
      <c r="B3956" s="3" t="s">
        <v>10716</v>
      </c>
      <c r="C3956" s="3" t="s">
        <v>10717</v>
      </c>
      <c r="D3956" s="5">
        <v>27</v>
      </c>
      <c r="E3956" s="3" t="s">
        <v>2570</v>
      </c>
      <c r="F3956" s="5">
        <v>4</v>
      </c>
      <c r="G3956" s="5">
        <v>272</v>
      </c>
      <c r="H3956" s="3" t="s">
        <v>7</v>
      </c>
      <c r="I3956" s="3" t="s">
        <v>7</v>
      </c>
      <c r="J3956" s="5">
        <v>2</v>
      </c>
      <c r="K3956" s="3" t="s">
        <v>10718</v>
      </c>
      <c r="L3956" s="13"/>
      <c r="M3956" s="7"/>
      <c r="N3956" s="13"/>
      <c r="O3956" s="13"/>
      <c r="P3956" s="5">
        <v>4</v>
      </c>
      <c r="Q3956" s="3"/>
    </row>
    <row x14ac:dyDescent="0.25" r="3957" customHeight="1" ht="16.5">
      <c r="A3957" s="5">
        <v>118794</v>
      </c>
      <c r="B3957" s="3" t="s">
        <v>10719</v>
      </c>
      <c r="C3957" s="3" t="s">
        <v>10720</v>
      </c>
      <c r="D3957" s="5">
        <v>22</v>
      </c>
      <c r="E3957" s="3" t="s">
        <v>75</v>
      </c>
      <c r="F3957" s="5">
        <v>1</v>
      </c>
      <c r="G3957" s="5">
        <v>2</v>
      </c>
      <c r="H3957" s="3" t="s">
        <v>7</v>
      </c>
      <c r="I3957" s="3" t="s">
        <v>7</v>
      </c>
      <c r="J3957" s="5">
        <v>2</v>
      </c>
      <c r="K3957" s="3" t="s">
        <v>10721</v>
      </c>
      <c r="L3957" s="48">
        <v>1.4</v>
      </c>
      <c r="M3957" s="5">
        <v>55</v>
      </c>
      <c r="N3957" s="13"/>
      <c r="O3957" s="13"/>
      <c r="P3957" s="5">
        <v>10</v>
      </c>
      <c r="Q3957" s="3"/>
    </row>
    <row x14ac:dyDescent="0.25" r="3958" customHeight="1" ht="16.5">
      <c r="A3958" s="5">
        <v>118841</v>
      </c>
      <c r="B3958" s="3" t="s">
        <v>10722</v>
      </c>
      <c r="C3958" s="3" t="s">
        <v>10723</v>
      </c>
      <c r="D3958" s="5">
        <v>8</v>
      </c>
      <c r="E3958" s="3" t="s">
        <v>64</v>
      </c>
      <c r="F3958" s="5">
        <v>1</v>
      </c>
      <c r="G3958" s="5">
        <v>1</v>
      </c>
      <c r="H3958" s="3" t="s">
        <v>7</v>
      </c>
      <c r="I3958" s="3" t="s">
        <v>7</v>
      </c>
      <c r="J3958" s="55"/>
      <c r="K3958" s="3"/>
      <c r="L3958" s="48">
        <v>0.4</v>
      </c>
      <c r="M3958" s="5">
        <v>36</v>
      </c>
      <c r="N3958" s="13"/>
      <c r="O3958" s="13"/>
      <c r="P3958" s="5">
        <v>12</v>
      </c>
      <c r="Q3958" s="3"/>
    </row>
    <row x14ac:dyDescent="0.25" r="3959" customHeight="1" ht="16.5">
      <c r="A3959" s="5">
        <v>118891</v>
      </c>
      <c r="B3959" s="3" t="s">
        <v>10724</v>
      </c>
      <c r="C3959" s="3" t="s">
        <v>10725</v>
      </c>
      <c r="D3959" s="5">
        <v>21</v>
      </c>
      <c r="E3959" s="3" t="s">
        <v>60</v>
      </c>
      <c r="F3959" s="5">
        <v>28</v>
      </c>
      <c r="G3959" s="5">
        <v>116</v>
      </c>
      <c r="H3959" s="3" t="s">
        <v>7</v>
      </c>
      <c r="I3959" s="3" t="s">
        <v>7</v>
      </c>
      <c r="J3959" s="5">
        <v>2</v>
      </c>
      <c r="K3959" s="3" t="s">
        <v>10726</v>
      </c>
      <c r="L3959" s="13"/>
      <c r="M3959" s="7"/>
      <c r="N3959" s="13"/>
      <c r="O3959" s="13"/>
      <c r="P3959" s="5">
        <v>5</v>
      </c>
      <c r="Q3959" s="3"/>
    </row>
    <row x14ac:dyDescent="0.25" r="3960" customHeight="1" ht="16.5">
      <c r="A3960" s="5">
        <v>118894</v>
      </c>
      <c r="B3960" s="3" t="s">
        <v>10727</v>
      </c>
      <c r="C3960" s="3" t="s">
        <v>10728</v>
      </c>
      <c r="D3960" s="5">
        <v>16</v>
      </c>
      <c r="E3960" s="3" t="s">
        <v>55</v>
      </c>
      <c r="F3960" s="5">
        <v>3</v>
      </c>
      <c r="G3960" s="5">
        <v>3</v>
      </c>
      <c r="H3960" s="3" t="s">
        <v>7</v>
      </c>
      <c r="I3960" s="3" t="s">
        <v>7</v>
      </c>
      <c r="J3960" s="55"/>
      <c r="K3960" s="3"/>
      <c r="L3960" s="48">
        <v>1.4</v>
      </c>
      <c r="M3960" s="5">
        <v>35</v>
      </c>
      <c r="N3960" s="13"/>
      <c r="O3960" s="13"/>
      <c r="P3960" s="7"/>
      <c r="Q3960" s="3"/>
    </row>
    <row x14ac:dyDescent="0.25" r="3961" customHeight="1" ht="16.5">
      <c r="A3961" s="5">
        <v>118897</v>
      </c>
      <c r="B3961" s="3" t="s">
        <v>10729</v>
      </c>
      <c r="C3961" s="3" t="s">
        <v>10730</v>
      </c>
      <c r="D3961" s="5">
        <v>15</v>
      </c>
      <c r="E3961" s="3" t="s">
        <v>82</v>
      </c>
      <c r="F3961" s="5">
        <v>1</v>
      </c>
      <c r="G3961" s="5">
        <v>2</v>
      </c>
      <c r="H3961" s="3" t="s">
        <v>7</v>
      </c>
      <c r="I3961" s="3" t="s">
        <v>7</v>
      </c>
      <c r="J3961" s="55"/>
      <c r="K3961" s="3"/>
      <c r="L3961" s="48">
        <v>1.3</v>
      </c>
      <c r="M3961" s="5">
        <v>34</v>
      </c>
      <c r="N3961" s="13"/>
      <c r="O3961" s="13"/>
      <c r="P3961" s="5">
        <v>15</v>
      </c>
      <c r="Q3961" s="3"/>
    </row>
    <row x14ac:dyDescent="0.25" r="3962" customHeight="1" ht="16.5">
      <c r="A3962" s="5">
        <v>119010</v>
      </c>
      <c r="B3962" s="3" t="s">
        <v>10731</v>
      </c>
      <c r="C3962" s="3" t="s">
        <v>10732</v>
      </c>
      <c r="D3962" s="5">
        <v>21</v>
      </c>
      <c r="E3962" s="3" t="s">
        <v>60</v>
      </c>
      <c r="F3962" s="5">
        <v>1</v>
      </c>
      <c r="G3962" s="5">
        <v>5</v>
      </c>
      <c r="H3962" s="3" t="s">
        <v>7</v>
      </c>
      <c r="I3962" s="3" t="s">
        <v>7</v>
      </c>
      <c r="J3962" s="55"/>
      <c r="K3962" s="3"/>
      <c r="L3962" s="13"/>
      <c r="M3962" s="7"/>
      <c r="N3962" s="13"/>
      <c r="O3962" s="13"/>
      <c r="P3962" s="5">
        <v>7</v>
      </c>
      <c r="Q3962" s="3"/>
    </row>
    <row x14ac:dyDescent="0.25" r="3963" customHeight="1" ht="16.5">
      <c r="A3963" s="5">
        <v>119172</v>
      </c>
      <c r="B3963" s="3" t="s">
        <v>10733</v>
      </c>
      <c r="C3963" s="3" t="s">
        <v>10734</v>
      </c>
      <c r="D3963" s="5">
        <v>40</v>
      </c>
      <c r="E3963" s="3" t="s">
        <v>4681</v>
      </c>
      <c r="F3963" s="5">
        <v>1</v>
      </c>
      <c r="G3963" s="5">
        <v>10</v>
      </c>
      <c r="H3963" s="3" t="s">
        <v>7</v>
      </c>
      <c r="I3963" s="3" t="s">
        <v>7</v>
      </c>
      <c r="J3963" s="5">
        <v>3</v>
      </c>
      <c r="K3963" s="3" t="s">
        <v>10735</v>
      </c>
      <c r="L3963" s="13"/>
      <c r="M3963" s="7"/>
      <c r="N3963" s="13"/>
      <c r="O3963" s="13"/>
      <c r="P3963" s="5">
        <v>2</v>
      </c>
      <c r="Q3963" s="3"/>
    </row>
    <row x14ac:dyDescent="0.25" r="3964" customHeight="1" ht="16.5">
      <c r="A3964" s="5">
        <v>119187</v>
      </c>
      <c r="B3964" s="3" t="s">
        <v>10736</v>
      </c>
      <c r="C3964" s="3" t="s">
        <v>10737</v>
      </c>
      <c r="D3964" s="5">
        <v>18</v>
      </c>
      <c r="E3964" s="3" t="s">
        <v>196</v>
      </c>
      <c r="F3964" s="5">
        <v>4</v>
      </c>
      <c r="G3964" s="5">
        <v>12</v>
      </c>
      <c r="H3964" s="3" t="s">
        <v>7</v>
      </c>
      <c r="I3964" s="3" t="s">
        <v>7</v>
      </c>
      <c r="J3964" s="55"/>
      <c r="K3964" s="3"/>
      <c r="L3964" s="48">
        <v>0.7</v>
      </c>
      <c r="M3964" s="5">
        <v>27</v>
      </c>
      <c r="N3964" s="48">
        <v>1.152</v>
      </c>
      <c r="O3964" s="48">
        <v>13.7362637</v>
      </c>
      <c r="P3964" s="5">
        <v>7</v>
      </c>
      <c r="Q3964" s="3"/>
    </row>
    <row x14ac:dyDescent="0.25" r="3965" customHeight="1" ht="16.5">
      <c r="A3965" s="5">
        <v>119226</v>
      </c>
      <c r="B3965" s="3" t="s">
        <v>10738</v>
      </c>
      <c r="C3965" s="3" t="s">
        <v>10739</v>
      </c>
      <c r="D3965" s="5">
        <v>45</v>
      </c>
      <c r="E3965" s="3" t="s">
        <v>324</v>
      </c>
      <c r="F3965" s="5">
        <v>2</v>
      </c>
      <c r="G3965" s="5">
        <v>8</v>
      </c>
      <c r="H3965" s="3" t="s">
        <v>7</v>
      </c>
      <c r="I3965" s="3" t="s">
        <v>7</v>
      </c>
      <c r="J3965" s="5">
        <v>3</v>
      </c>
      <c r="K3965" s="3" t="s">
        <v>10740</v>
      </c>
      <c r="L3965" s="13"/>
      <c r="M3965" s="7"/>
      <c r="N3965" s="13"/>
      <c r="O3965" s="13"/>
      <c r="P3965" s="5">
        <v>3</v>
      </c>
      <c r="Q3965" s="3"/>
    </row>
    <row x14ac:dyDescent="0.25" r="3966" customHeight="1" ht="16.5">
      <c r="A3966" s="5">
        <v>119415</v>
      </c>
      <c r="B3966" s="3" t="s">
        <v>10741</v>
      </c>
      <c r="C3966" s="3" t="s">
        <v>10742</v>
      </c>
      <c r="D3966" s="5">
        <v>21</v>
      </c>
      <c r="E3966" s="3" t="s">
        <v>60</v>
      </c>
      <c r="F3966" s="5">
        <v>5</v>
      </c>
      <c r="G3966" s="5">
        <v>36</v>
      </c>
      <c r="H3966" s="3" t="s">
        <v>7</v>
      </c>
      <c r="I3966" s="3" t="s">
        <v>7</v>
      </c>
      <c r="J3966" s="5">
        <v>2</v>
      </c>
      <c r="K3966" s="3" t="s">
        <v>10743</v>
      </c>
      <c r="L3966" s="13"/>
      <c r="M3966" s="7"/>
      <c r="N3966" s="13"/>
      <c r="O3966" s="13"/>
      <c r="P3966" s="5">
        <v>6</v>
      </c>
      <c r="Q3966" s="3"/>
    </row>
    <row x14ac:dyDescent="0.25" r="3967" customHeight="1" ht="16.5">
      <c r="A3967" s="5">
        <v>119439</v>
      </c>
      <c r="B3967" s="3" t="s">
        <v>10744</v>
      </c>
      <c r="C3967" s="3" t="s">
        <v>10745</v>
      </c>
      <c r="D3967" s="5">
        <v>45</v>
      </c>
      <c r="E3967" s="3" t="s">
        <v>324</v>
      </c>
      <c r="F3967" s="5">
        <v>1</v>
      </c>
      <c r="G3967" s="5">
        <v>2</v>
      </c>
      <c r="H3967" s="3" t="s">
        <v>7</v>
      </c>
      <c r="I3967" s="3" t="s">
        <v>7</v>
      </c>
      <c r="J3967" s="5">
        <v>3</v>
      </c>
      <c r="K3967" s="3" t="s">
        <v>10746</v>
      </c>
      <c r="L3967" s="13"/>
      <c r="M3967" s="7"/>
      <c r="N3967" s="13"/>
      <c r="O3967" s="13"/>
      <c r="P3967" s="5">
        <v>2</v>
      </c>
      <c r="Q3967" s="3"/>
    </row>
    <row x14ac:dyDescent="0.25" r="3968" customHeight="1" ht="16.5">
      <c r="A3968" s="5">
        <v>119615</v>
      </c>
      <c r="B3968" s="3" t="s">
        <v>10747</v>
      </c>
      <c r="C3968" s="3" t="s">
        <v>10748</v>
      </c>
      <c r="D3968" s="5">
        <v>16</v>
      </c>
      <c r="E3968" s="3" t="s">
        <v>55</v>
      </c>
      <c r="F3968" s="5">
        <v>1</v>
      </c>
      <c r="G3968" s="5">
        <v>1</v>
      </c>
      <c r="H3968" s="3" t="s">
        <v>7</v>
      </c>
      <c r="I3968" s="3" t="s">
        <v>7</v>
      </c>
      <c r="J3968" s="55"/>
      <c r="K3968" s="3"/>
      <c r="L3968" s="48">
        <v>1.8</v>
      </c>
      <c r="M3968" s="5">
        <v>36</v>
      </c>
      <c r="N3968" s="13"/>
      <c r="O3968" s="13"/>
      <c r="P3968" s="5">
        <v>14</v>
      </c>
      <c r="Q3968" s="3"/>
    </row>
    <row x14ac:dyDescent="0.25" r="3969" customHeight="1" ht="16.5">
      <c r="A3969" s="5">
        <v>119830</v>
      </c>
      <c r="B3969" s="3" t="s">
        <v>10749</v>
      </c>
      <c r="C3969" s="3" t="s">
        <v>10750</v>
      </c>
      <c r="D3969" s="5">
        <v>21</v>
      </c>
      <c r="E3969" s="3" t="s">
        <v>60</v>
      </c>
      <c r="F3969" s="5">
        <v>11</v>
      </c>
      <c r="G3969" s="5">
        <v>23</v>
      </c>
      <c r="H3969" s="3" t="s">
        <v>9</v>
      </c>
      <c r="I3969" s="3" t="s">
        <v>7</v>
      </c>
      <c r="J3969" s="5">
        <v>3</v>
      </c>
      <c r="K3969" s="3" t="s">
        <v>10751</v>
      </c>
      <c r="L3969" s="48">
        <v>0.4</v>
      </c>
      <c r="M3969" s="5">
        <v>11</v>
      </c>
      <c r="N3969" s="13"/>
      <c r="O3969" s="13"/>
      <c r="P3969" s="5">
        <v>14</v>
      </c>
      <c r="Q3969" s="3"/>
    </row>
    <row x14ac:dyDescent="0.25" r="3970" customHeight="1" ht="16.5">
      <c r="A3970" s="5">
        <v>120508</v>
      </c>
      <c r="B3970" s="3" t="s">
        <v>10752</v>
      </c>
      <c r="C3970" s="3" t="s">
        <v>10753</v>
      </c>
      <c r="D3970" s="5">
        <v>20</v>
      </c>
      <c r="E3970" s="3" t="s">
        <v>265</v>
      </c>
      <c r="F3970" s="5">
        <v>2</v>
      </c>
      <c r="G3970" s="5">
        <v>8</v>
      </c>
      <c r="H3970" s="3" t="s">
        <v>7</v>
      </c>
      <c r="I3970" s="3" t="s">
        <v>7</v>
      </c>
      <c r="J3970" s="5">
        <v>2</v>
      </c>
      <c r="K3970" s="3" t="s">
        <v>10754</v>
      </c>
      <c r="L3970" s="13"/>
      <c r="M3970" s="7"/>
      <c r="N3970" s="13"/>
      <c r="O3970" s="13"/>
      <c r="P3970" s="5">
        <v>4</v>
      </c>
      <c r="Q3970" s="3"/>
    </row>
    <row x14ac:dyDescent="0.25" r="3971" customHeight="1" ht="16.5">
      <c r="A3971" s="5">
        <v>120832</v>
      </c>
      <c r="B3971" s="3" t="s">
        <v>10755</v>
      </c>
      <c r="C3971" s="3" t="s">
        <v>10756</v>
      </c>
      <c r="D3971" s="5">
        <v>9</v>
      </c>
      <c r="E3971" s="3" t="s">
        <v>120</v>
      </c>
      <c r="F3971" s="5">
        <v>1</v>
      </c>
      <c r="G3971" s="5">
        <v>1</v>
      </c>
      <c r="H3971" s="3" t="s">
        <v>7</v>
      </c>
      <c r="I3971" s="3" t="s">
        <v>7</v>
      </c>
      <c r="J3971" s="5">
        <v>2</v>
      </c>
      <c r="K3971" s="3" t="s">
        <v>10757</v>
      </c>
      <c r="L3971" s="13"/>
      <c r="M3971" s="7"/>
      <c r="N3971" s="13"/>
      <c r="O3971" s="13"/>
      <c r="P3971" s="5">
        <v>13</v>
      </c>
      <c r="Q3971" s="3"/>
    </row>
    <row x14ac:dyDescent="0.25" r="3972" customHeight="1" ht="16.5">
      <c r="A3972" s="5">
        <v>122316</v>
      </c>
      <c r="B3972" s="3" t="s">
        <v>10758</v>
      </c>
      <c r="C3972" s="3" t="s">
        <v>10759</v>
      </c>
      <c r="D3972" s="5">
        <v>50</v>
      </c>
      <c r="E3972" s="3" t="s">
        <v>758</v>
      </c>
      <c r="F3972" s="5">
        <v>1</v>
      </c>
      <c r="G3972" s="5">
        <v>1</v>
      </c>
      <c r="H3972" s="3" t="s">
        <v>6</v>
      </c>
      <c r="I3972" s="3" t="s">
        <v>7</v>
      </c>
      <c r="J3972" s="5">
        <v>2</v>
      </c>
      <c r="K3972" s="3" t="s">
        <v>10760</v>
      </c>
      <c r="L3972" s="13"/>
      <c r="M3972" s="7"/>
      <c r="N3972" s="13"/>
      <c r="O3972" s="13"/>
      <c r="P3972" s="5">
        <v>9</v>
      </c>
      <c r="Q3972" s="3"/>
    </row>
    <row x14ac:dyDescent="0.25" r="3973" customHeight="1" ht="16.5">
      <c r="A3973" s="5">
        <v>122541</v>
      </c>
      <c r="B3973" s="3" t="s">
        <v>10761</v>
      </c>
      <c r="C3973" s="3" t="s">
        <v>10762</v>
      </c>
      <c r="D3973" s="5">
        <v>45</v>
      </c>
      <c r="E3973" s="3" t="s">
        <v>324</v>
      </c>
      <c r="F3973" s="5">
        <v>2</v>
      </c>
      <c r="G3973" s="5">
        <v>10</v>
      </c>
      <c r="H3973" s="3" t="s">
        <v>7</v>
      </c>
      <c r="I3973" s="3" t="s">
        <v>7</v>
      </c>
      <c r="J3973" s="55"/>
      <c r="K3973" s="3"/>
      <c r="L3973" s="13"/>
      <c r="M3973" s="7"/>
      <c r="N3973" s="13"/>
      <c r="O3973" s="13"/>
      <c r="P3973" s="5">
        <v>2</v>
      </c>
      <c r="Q3973" s="3"/>
    </row>
    <row x14ac:dyDescent="0.25" r="3974" customHeight="1" ht="16.5">
      <c r="A3974" s="5">
        <v>122828</v>
      </c>
      <c r="B3974" s="3" t="s">
        <v>10763</v>
      </c>
      <c r="C3974" s="3" t="s">
        <v>10764</v>
      </c>
      <c r="D3974" s="5">
        <v>45</v>
      </c>
      <c r="E3974" s="3" t="s">
        <v>324</v>
      </c>
      <c r="F3974" s="5">
        <v>2</v>
      </c>
      <c r="G3974" s="5">
        <v>4</v>
      </c>
      <c r="H3974" s="3" t="s">
        <v>7</v>
      </c>
      <c r="I3974" s="3" t="s">
        <v>7</v>
      </c>
      <c r="J3974" s="5">
        <v>2</v>
      </c>
      <c r="K3974" s="3" t="s">
        <v>10765</v>
      </c>
      <c r="L3974" s="13"/>
      <c r="M3974" s="7"/>
      <c r="N3974" s="13"/>
      <c r="O3974" s="13"/>
      <c r="P3974" s="5">
        <v>2</v>
      </c>
      <c r="Q3974" s="3"/>
    </row>
    <row x14ac:dyDescent="0.25" r="3975" customHeight="1" ht="16.5">
      <c r="A3975" s="5">
        <v>122932</v>
      </c>
      <c r="B3975" s="3" t="s">
        <v>10766</v>
      </c>
      <c r="C3975" s="3" t="s">
        <v>10767</v>
      </c>
      <c r="D3975" s="5">
        <v>17</v>
      </c>
      <c r="E3975" s="3" t="s">
        <v>311</v>
      </c>
      <c r="F3975" s="5">
        <v>1</v>
      </c>
      <c r="G3975" s="5">
        <v>2</v>
      </c>
      <c r="H3975" s="3" t="s">
        <v>7</v>
      </c>
      <c r="I3975" s="3" t="s">
        <v>7</v>
      </c>
      <c r="J3975" s="55"/>
      <c r="K3975" s="3"/>
      <c r="L3975" s="48">
        <v>1.2</v>
      </c>
      <c r="M3975" s="5">
        <v>36</v>
      </c>
      <c r="N3975" s="13"/>
      <c r="O3975" s="13"/>
      <c r="P3975" s="5">
        <v>25</v>
      </c>
      <c r="Q3975" s="3"/>
    </row>
    <row x14ac:dyDescent="0.25" r="3976" customHeight="1" ht="16.5">
      <c r="A3976" s="5">
        <v>123121</v>
      </c>
      <c r="B3976" s="3" t="s">
        <v>10768</v>
      </c>
      <c r="C3976" s="3" t="s">
        <v>10769</v>
      </c>
      <c r="D3976" s="5">
        <v>6</v>
      </c>
      <c r="E3976" s="3" t="s">
        <v>56</v>
      </c>
      <c r="F3976" s="5">
        <v>2</v>
      </c>
      <c r="G3976" s="5">
        <v>3</v>
      </c>
      <c r="H3976" s="3" t="s">
        <v>7</v>
      </c>
      <c r="I3976" s="3" t="s">
        <v>7</v>
      </c>
      <c r="J3976" s="5">
        <v>2</v>
      </c>
      <c r="K3976" s="3" t="s">
        <v>10770</v>
      </c>
      <c r="L3976" s="13"/>
      <c r="M3976" s="7"/>
      <c r="N3976" s="13"/>
      <c r="O3976" s="13"/>
      <c r="P3976" s="5">
        <v>11</v>
      </c>
      <c r="Q3976" s="3"/>
    </row>
    <row x14ac:dyDescent="0.25" r="3977" customHeight="1" ht="16.5">
      <c r="A3977" s="5">
        <v>123791</v>
      </c>
      <c r="B3977" s="3" t="s">
        <v>10771</v>
      </c>
      <c r="C3977" s="3" t="s">
        <v>10772</v>
      </c>
      <c r="D3977" s="5">
        <v>21</v>
      </c>
      <c r="E3977" s="3" t="s">
        <v>60</v>
      </c>
      <c r="F3977" s="5">
        <v>1</v>
      </c>
      <c r="G3977" s="5">
        <v>4</v>
      </c>
      <c r="H3977" s="3" t="s">
        <v>7</v>
      </c>
      <c r="I3977" s="3" t="s">
        <v>7</v>
      </c>
      <c r="J3977" s="55"/>
      <c r="K3977" s="3"/>
      <c r="L3977" s="13"/>
      <c r="M3977" s="7"/>
      <c r="N3977" s="13"/>
      <c r="O3977" s="13"/>
      <c r="P3977" s="5">
        <v>7</v>
      </c>
      <c r="Q3977" s="3"/>
    </row>
    <row x14ac:dyDescent="0.25" r="3978" customHeight="1" ht="16.5">
      <c r="A3978" s="5">
        <v>124531</v>
      </c>
      <c r="B3978" s="3" t="s">
        <v>10773</v>
      </c>
      <c r="C3978" s="3" t="s">
        <v>10774</v>
      </c>
      <c r="D3978" s="5">
        <v>16</v>
      </c>
      <c r="E3978" s="3" t="s">
        <v>55</v>
      </c>
      <c r="F3978" s="5">
        <v>1</v>
      </c>
      <c r="G3978" s="5">
        <v>1</v>
      </c>
      <c r="H3978" s="3" t="s">
        <v>7</v>
      </c>
      <c r="I3978" s="3" t="s">
        <v>7</v>
      </c>
      <c r="J3978" s="55"/>
      <c r="K3978" s="3"/>
      <c r="L3978" s="48">
        <v>2.9</v>
      </c>
      <c r="M3978" s="5">
        <v>25</v>
      </c>
      <c r="N3978" s="13"/>
      <c r="O3978" s="13"/>
      <c r="P3978" s="7"/>
      <c r="Q3978" s="3"/>
    </row>
    <row x14ac:dyDescent="0.25" r="3979" customHeight="1" ht="16.5">
      <c r="A3979" s="5">
        <v>125370</v>
      </c>
      <c r="B3979" s="3" t="s">
        <v>10775</v>
      </c>
      <c r="C3979" s="3" t="s">
        <v>10776</v>
      </c>
      <c r="D3979" s="5">
        <v>16</v>
      </c>
      <c r="E3979" s="3" t="s">
        <v>55</v>
      </c>
      <c r="F3979" s="5">
        <v>2</v>
      </c>
      <c r="G3979" s="5">
        <v>2</v>
      </c>
      <c r="H3979" s="3" t="s">
        <v>5</v>
      </c>
      <c r="I3979" s="3" t="s">
        <v>7</v>
      </c>
      <c r="J3979" s="5">
        <v>2</v>
      </c>
      <c r="K3979" s="3" t="s">
        <v>10777</v>
      </c>
      <c r="L3979" s="5">
        <v>3</v>
      </c>
      <c r="M3979" s="5">
        <v>59</v>
      </c>
      <c r="N3979" s="13"/>
      <c r="O3979" s="13"/>
      <c r="P3979" s="7"/>
      <c r="Q3979" s="3"/>
    </row>
    <row x14ac:dyDescent="0.25" r="3980" customHeight="1" ht="16.5">
      <c r="A3980" s="5">
        <v>126250</v>
      </c>
      <c r="B3980" s="3" t="s">
        <v>10778</v>
      </c>
      <c r="C3980" s="3" t="s">
        <v>10779</v>
      </c>
      <c r="D3980" s="5">
        <v>16</v>
      </c>
      <c r="E3980" s="3" t="s">
        <v>55</v>
      </c>
      <c r="F3980" s="5">
        <v>2</v>
      </c>
      <c r="G3980" s="5">
        <v>2</v>
      </c>
      <c r="H3980" s="3" t="s">
        <v>7</v>
      </c>
      <c r="I3980" s="3" t="s">
        <v>7</v>
      </c>
      <c r="J3980" s="5">
        <v>2</v>
      </c>
      <c r="K3980" s="3" t="s">
        <v>10780</v>
      </c>
      <c r="L3980" s="48">
        <v>0.6</v>
      </c>
      <c r="M3980" s="5">
        <v>28</v>
      </c>
      <c r="N3980" s="13"/>
      <c r="O3980" s="13"/>
      <c r="P3980" s="5">
        <v>8</v>
      </c>
      <c r="Q3980" s="3"/>
    </row>
    <row x14ac:dyDescent="0.25" r="3981" customHeight="1" ht="16.5">
      <c r="A3981" s="5">
        <v>128369</v>
      </c>
      <c r="B3981" s="3" t="s">
        <v>10781</v>
      </c>
      <c r="C3981" s="3" t="s">
        <v>10782</v>
      </c>
      <c r="D3981" s="5">
        <v>16</v>
      </c>
      <c r="E3981" s="3" t="s">
        <v>55</v>
      </c>
      <c r="F3981" s="5">
        <v>1</v>
      </c>
      <c r="G3981" s="5">
        <v>1</v>
      </c>
      <c r="H3981" s="3" t="s">
        <v>7</v>
      </c>
      <c r="I3981" s="3" t="s">
        <v>7</v>
      </c>
      <c r="J3981" s="55"/>
      <c r="K3981" s="3"/>
      <c r="L3981" s="48">
        <v>0.7</v>
      </c>
      <c r="M3981" s="5">
        <v>29</v>
      </c>
      <c r="N3981" s="13"/>
      <c r="O3981" s="13"/>
      <c r="P3981" s="5">
        <v>9</v>
      </c>
      <c r="Q3981" s="3"/>
    </row>
    <row x14ac:dyDescent="0.25" r="3982" customHeight="1" ht="16.5">
      <c r="A3982" s="5">
        <v>129348</v>
      </c>
      <c r="B3982" s="3" t="s">
        <v>10783</v>
      </c>
      <c r="C3982" s="3" t="s">
        <v>10784</v>
      </c>
      <c r="D3982" s="5">
        <v>16</v>
      </c>
      <c r="E3982" s="3" t="s">
        <v>55</v>
      </c>
      <c r="F3982" s="5">
        <v>2</v>
      </c>
      <c r="G3982" s="5">
        <v>2</v>
      </c>
      <c r="H3982" s="3" t="s">
        <v>7</v>
      </c>
      <c r="I3982" s="3" t="s">
        <v>7</v>
      </c>
      <c r="J3982" s="5">
        <v>2</v>
      </c>
      <c r="K3982" s="3" t="s">
        <v>10785</v>
      </c>
      <c r="L3982" s="48">
        <v>1.9</v>
      </c>
      <c r="M3982" s="5">
        <v>33</v>
      </c>
      <c r="N3982" s="13"/>
      <c r="O3982" s="13"/>
      <c r="P3982" s="5">
        <v>11</v>
      </c>
      <c r="Q3982" s="3"/>
    </row>
    <row x14ac:dyDescent="0.25" r="3983" customHeight="1" ht="16.5">
      <c r="A3983" s="5">
        <v>129457</v>
      </c>
      <c r="B3983" s="3" t="s">
        <v>10786</v>
      </c>
      <c r="C3983" s="3" t="s">
        <v>10787</v>
      </c>
      <c r="D3983" s="5">
        <v>21</v>
      </c>
      <c r="E3983" s="3" t="s">
        <v>60</v>
      </c>
      <c r="F3983" s="5">
        <v>1</v>
      </c>
      <c r="G3983" s="5">
        <v>21</v>
      </c>
      <c r="H3983" s="3" t="s">
        <v>7</v>
      </c>
      <c r="I3983" s="3" t="s">
        <v>7</v>
      </c>
      <c r="J3983" s="55"/>
      <c r="K3983" s="3"/>
      <c r="L3983" s="13"/>
      <c r="M3983" s="7"/>
      <c r="N3983" s="13"/>
      <c r="O3983" s="13"/>
      <c r="P3983" s="5">
        <v>5</v>
      </c>
      <c r="Q3983" s="3"/>
    </row>
    <row x14ac:dyDescent="0.25" r="3984" customHeight="1" ht="16.5">
      <c r="A3984" s="5">
        <v>130298</v>
      </c>
      <c r="B3984" s="3" t="s">
        <v>10788</v>
      </c>
      <c r="C3984" s="3" t="s">
        <v>10789</v>
      </c>
      <c r="D3984" s="5">
        <v>20</v>
      </c>
      <c r="E3984" s="3" t="s">
        <v>265</v>
      </c>
      <c r="F3984" s="5">
        <v>2</v>
      </c>
      <c r="G3984" s="5">
        <v>5</v>
      </c>
      <c r="H3984" s="3" t="s">
        <v>7</v>
      </c>
      <c r="I3984" s="3" t="s">
        <v>7</v>
      </c>
      <c r="J3984" s="5">
        <v>2</v>
      </c>
      <c r="K3984" s="3" t="s">
        <v>10790</v>
      </c>
      <c r="L3984" s="13"/>
      <c r="M3984" s="7"/>
      <c r="N3984" s="13"/>
      <c r="O3984" s="13"/>
      <c r="P3984" s="5">
        <v>4</v>
      </c>
      <c r="Q3984" s="3"/>
    </row>
    <row x14ac:dyDescent="0.25" r="3985" customHeight="1" ht="16.5">
      <c r="A3985" s="5">
        <v>130332</v>
      </c>
      <c r="B3985" s="3" t="s">
        <v>10791</v>
      </c>
      <c r="C3985" s="3" t="s">
        <v>10792</v>
      </c>
      <c r="D3985" s="5">
        <v>6</v>
      </c>
      <c r="E3985" s="3" t="s">
        <v>56</v>
      </c>
      <c r="F3985" s="5">
        <v>1</v>
      </c>
      <c r="G3985" s="5">
        <v>2</v>
      </c>
      <c r="H3985" s="3" t="s">
        <v>7</v>
      </c>
      <c r="I3985" s="3" t="s">
        <v>7</v>
      </c>
      <c r="J3985" s="55"/>
      <c r="K3985" s="3"/>
      <c r="L3985" s="48">
        <v>1.1</v>
      </c>
      <c r="M3985" s="5">
        <v>27</v>
      </c>
      <c r="N3985" s="13"/>
      <c r="O3985" s="13"/>
      <c r="P3985" s="7"/>
      <c r="Q3985" s="3"/>
    </row>
    <row x14ac:dyDescent="0.25" r="3986" customHeight="1" ht="16.5">
      <c r="A3986" s="5">
        <v>130669</v>
      </c>
      <c r="B3986" s="3" t="s">
        <v>10793</v>
      </c>
      <c r="C3986" s="3" t="s">
        <v>10794</v>
      </c>
      <c r="D3986" s="5">
        <v>45</v>
      </c>
      <c r="E3986" s="3" t="s">
        <v>324</v>
      </c>
      <c r="F3986" s="5">
        <v>1</v>
      </c>
      <c r="G3986" s="5">
        <v>3</v>
      </c>
      <c r="H3986" s="3" t="s">
        <v>7</v>
      </c>
      <c r="I3986" s="3" t="s">
        <v>7</v>
      </c>
      <c r="J3986" s="5">
        <v>3</v>
      </c>
      <c r="K3986" s="3" t="s">
        <v>10795</v>
      </c>
      <c r="L3986" s="13"/>
      <c r="M3986" s="7"/>
      <c r="N3986" s="13"/>
      <c r="O3986" s="13"/>
      <c r="P3986" s="5">
        <v>2</v>
      </c>
      <c r="Q3986" s="3"/>
    </row>
    <row x14ac:dyDescent="0.25" r="3987" customHeight="1" ht="16.5">
      <c r="A3987" s="5">
        <v>131027</v>
      </c>
      <c r="B3987" s="3" t="s">
        <v>10796</v>
      </c>
      <c r="C3987" s="3" t="s">
        <v>10797</v>
      </c>
      <c r="D3987" s="5">
        <v>16</v>
      </c>
      <c r="E3987" s="3" t="s">
        <v>55</v>
      </c>
      <c r="F3987" s="5">
        <v>2</v>
      </c>
      <c r="G3987" s="5">
        <v>2</v>
      </c>
      <c r="H3987" s="3" t="s">
        <v>7</v>
      </c>
      <c r="I3987" s="3" t="s">
        <v>7</v>
      </c>
      <c r="J3987" s="55"/>
      <c r="K3987" s="3"/>
      <c r="L3987" s="48">
        <v>1.6</v>
      </c>
      <c r="M3987" s="5">
        <v>30</v>
      </c>
      <c r="N3987" s="13"/>
      <c r="O3987" s="13"/>
      <c r="P3987" s="5">
        <v>16</v>
      </c>
      <c r="Q3987" s="3"/>
    </row>
    <row x14ac:dyDescent="0.25" r="3988" customHeight="1" ht="16.5">
      <c r="A3988" s="5">
        <v>131309</v>
      </c>
      <c r="B3988" s="3" t="s">
        <v>10798</v>
      </c>
      <c r="C3988" s="3" t="s">
        <v>10799</v>
      </c>
      <c r="D3988" s="5">
        <v>16</v>
      </c>
      <c r="E3988" s="3" t="s">
        <v>55</v>
      </c>
      <c r="F3988" s="5">
        <v>2</v>
      </c>
      <c r="G3988" s="5">
        <v>2</v>
      </c>
      <c r="H3988" s="3" t="s">
        <v>7</v>
      </c>
      <c r="I3988" s="3" t="s">
        <v>7</v>
      </c>
      <c r="J3988" s="55"/>
      <c r="K3988" s="3"/>
      <c r="L3988" s="48">
        <v>1.8</v>
      </c>
      <c r="M3988" s="5">
        <v>35</v>
      </c>
      <c r="N3988" s="13"/>
      <c r="O3988" s="13"/>
      <c r="P3988" s="7"/>
      <c r="Q3988" s="3"/>
    </row>
    <row x14ac:dyDescent="0.25" r="3989" customHeight="1" ht="16.5">
      <c r="A3989" s="5">
        <v>131331</v>
      </c>
      <c r="B3989" s="3" t="s">
        <v>10800</v>
      </c>
      <c r="C3989" s="3" t="s">
        <v>10801</v>
      </c>
      <c r="D3989" s="5">
        <v>18</v>
      </c>
      <c r="E3989" s="3" t="s">
        <v>196</v>
      </c>
      <c r="F3989" s="5">
        <v>1</v>
      </c>
      <c r="G3989" s="5">
        <v>1</v>
      </c>
      <c r="H3989" s="3" t="s">
        <v>7</v>
      </c>
      <c r="I3989" s="3" t="s">
        <v>7</v>
      </c>
      <c r="J3989" s="55"/>
      <c r="K3989" s="3"/>
      <c r="L3989" s="48">
        <v>0.4</v>
      </c>
      <c r="M3989" s="5">
        <v>33</v>
      </c>
      <c r="N3989" s="13"/>
      <c r="O3989" s="13"/>
      <c r="P3989" s="5">
        <v>9</v>
      </c>
      <c r="Q3989" s="3"/>
    </row>
    <row x14ac:dyDescent="0.25" r="3990" customHeight="1" ht="16.5">
      <c r="A3990" s="5">
        <v>131850</v>
      </c>
      <c r="B3990" s="3" t="s">
        <v>10802</v>
      </c>
      <c r="C3990" s="3" t="s">
        <v>10803</v>
      </c>
      <c r="D3990" s="5">
        <v>16</v>
      </c>
      <c r="E3990" s="3" t="s">
        <v>55</v>
      </c>
      <c r="F3990" s="5">
        <v>1</v>
      </c>
      <c r="G3990" s="5">
        <v>1</v>
      </c>
      <c r="H3990" s="3" t="s">
        <v>7</v>
      </c>
      <c r="I3990" s="3" t="s">
        <v>7</v>
      </c>
      <c r="J3990" s="55"/>
      <c r="K3990" s="3"/>
      <c r="L3990" s="48">
        <v>1.3</v>
      </c>
      <c r="M3990" s="5">
        <v>28</v>
      </c>
      <c r="N3990" s="48">
        <v>1.27</v>
      </c>
      <c r="O3990" s="48">
        <v>26.7857143</v>
      </c>
      <c r="P3990" s="7"/>
      <c r="Q3990" s="3"/>
    </row>
    <row x14ac:dyDescent="0.25" r="3991" customHeight="1" ht="16.5">
      <c r="A3991" s="5">
        <v>15</v>
      </c>
      <c r="B3991" s="3" t="s">
        <v>10804</v>
      </c>
      <c r="C3991" s="3" t="s">
        <v>10805</v>
      </c>
      <c r="D3991" s="5">
        <v>15</v>
      </c>
      <c r="E3991" s="3" t="s">
        <v>82</v>
      </c>
      <c r="F3991" s="5">
        <v>1</v>
      </c>
      <c r="G3991" s="5">
        <v>1</v>
      </c>
      <c r="H3991" s="3" t="s">
        <v>8</v>
      </c>
      <c r="I3991" s="3" t="s">
        <v>8</v>
      </c>
      <c r="J3991" s="55"/>
      <c r="K3991" s="3"/>
      <c r="L3991" s="48">
        <v>0.1</v>
      </c>
      <c r="M3991" s="5">
        <v>14</v>
      </c>
      <c r="N3991" s="48">
        <v>0.075</v>
      </c>
      <c r="O3991" s="48">
        <v>0.3030303</v>
      </c>
      <c r="P3991" s="5">
        <v>5</v>
      </c>
      <c r="Q3991" s="3"/>
    </row>
    <row x14ac:dyDescent="0.25" r="3992" customHeight="1" ht="16.5">
      <c r="A3992" s="5">
        <v>40</v>
      </c>
      <c r="B3992" s="3" t="s">
        <v>10806</v>
      </c>
      <c r="C3992" s="3" t="s">
        <v>10807</v>
      </c>
      <c r="D3992" s="5">
        <v>15</v>
      </c>
      <c r="E3992" s="3" t="s">
        <v>82</v>
      </c>
      <c r="F3992" s="5">
        <v>1</v>
      </c>
      <c r="G3992" s="5">
        <v>1</v>
      </c>
      <c r="H3992" s="3" t="s">
        <v>6</v>
      </c>
      <c r="I3992" s="3" t="s">
        <v>8</v>
      </c>
      <c r="J3992" s="55"/>
      <c r="K3992" s="3"/>
      <c r="L3992" s="48">
        <v>2.4</v>
      </c>
      <c r="M3992" s="5">
        <v>40</v>
      </c>
      <c r="N3992" s="48">
        <v>1.196</v>
      </c>
      <c r="O3992" s="48">
        <v>9.8684211</v>
      </c>
      <c r="P3992" s="5">
        <v>20</v>
      </c>
      <c r="Q3992" s="3"/>
    </row>
    <row x14ac:dyDescent="0.25" r="3993" customHeight="1" ht="16.5">
      <c r="A3993" s="5">
        <v>53</v>
      </c>
      <c r="B3993" s="3" t="s">
        <v>10808</v>
      </c>
      <c r="C3993" s="3" t="s">
        <v>10809</v>
      </c>
      <c r="D3993" s="5">
        <v>18</v>
      </c>
      <c r="E3993" s="3" t="s">
        <v>196</v>
      </c>
      <c r="F3993" s="5">
        <v>1</v>
      </c>
      <c r="G3993" s="5">
        <v>5</v>
      </c>
      <c r="H3993" s="3" t="s">
        <v>7</v>
      </c>
      <c r="I3993" s="3" t="s">
        <v>8</v>
      </c>
      <c r="J3993" s="55"/>
      <c r="K3993" s="3"/>
      <c r="L3993" s="13"/>
      <c r="M3993" s="7"/>
      <c r="N3993" s="13"/>
      <c r="O3993" s="13"/>
      <c r="P3993" s="5">
        <v>4</v>
      </c>
      <c r="Q3993" s="3"/>
    </row>
    <row x14ac:dyDescent="0.25" r="3994" customHeight="1" ht="16.5">
      <c r="A3994" s="5">
        <v>64</v>
      </c>
      <c r="B3994" s="3" t="s">
        <v>10810</v>
      </c>
      <c r="C3994" s="3" t="s">
        <v>10811</v>
      </c>
      <c r="D3994" s="5">
        <v>37</v>
      </c>
      <c r="E3994" s="3" t="s">
        <v>446</v>
      </c>
      <c r="F3994" s="5">
        <v>1</v>
      </c>
      <c r="G3994" s="5">
        <v>7</v>
      </c>
      <c r="H3994" s="3" t="s">
        <v>8</v>
      </c>
      <c r="I3994" s="3" t="s">
        <v>8</v>
      </c>
      <c r="J3994" s="55"/>
      <c r="K3994" s="3"/>
      <c r="L3994" s="13"/>
      <c r="M3994" s="7"/>
      <c r="N3994" s="13"/>
      <c r="O3994" s="13"/>
      <c r="P3994" s="5">
        <v>1</v>
      </c>
      <c r="Q3994" s="3"/>
    </row>
    <row x14ac:dyDescent="0.25" r="3995" customHeight="1" ht="16.5">
      <c r="A3995" s="5">
        <v>75</v>
      </c>
      <c r="B3995" s="3" t="s">
        <v>10812</v>
      </c>
      <c r="C3995" s="3" t="s">
        <v>10813</v>
      </c>
      <c r="D3995" s="5">
        <v>9</v>
      </c>
      <c r="E3995" s="3" t="s">
        <v>120</v>
      </c>
      <c r="F3995" s="5">
        <v>1</v>
      </c>
      <c r="G3995" s="5">
        <v>2</v>
      </c>
      <c r="H3995" s="3" t="s">
        <v>8</v>
      </c>
      <c r="I3995" s="3" t="s">
        <v>8</v>
      </c>
      <c r="J3995" s="5">
        <v>2</v>
      </c>
      <c r="K3995" s="3" t="s">
        <v>10814</v>
      </c>
      <c r="L3995" s="5">
        <v>1</v>
      </c>
      <c r="M3995" s="5">
        <v>24</v>
      </c>
      <c r="N3995" s="48">
        <v>0.793</v>
      </c>
      <c r="O3995" s="48">
        <v>4.0540541</v>
      </c>
      <c r="P3995" s="5">
        <v>11</v>
      </c>
      <c r="Q3995" s="3"/>
    </row>
    <row x14ac:dyDescent="0.25" r="3996" customHeight="1" ht="16.5">
      <c r="A3996" s="5">
        <v>125</v>
      </c>
      <c r="B3996" s="3" t="s">
        <v>10815</v>
      </c>
      <c r="C3996" s="3" t="s">
        <v>10816</v>
      </c>
      <c r="D3996" s="5">
        <v>16</v>
      </c>
      <c r="E3996" s="3" t="s">
        <v>55</v>
      </c>
      <c r="F3996" s="5">
        <v>5</v>
      </c>
      <c r="G3996" s="5">
        <v>5</v>
      </c>
      <c r="H3996" s="3" t="s">
        <v>8</v>
      </c>
      <c r="I3996" s="3" t="s">
        <v>8</v>
      </c>
      <c r="J3996" s="5">
        <v>1</v>
      </c>
      <c r="K3996" s="3" t="s">
        <v>10817</v>
      </c>
      <c r="L3996" s="48">
        <v>0.7</v>
      </c>
      <c r="M3996" s="5">
        <v>13</v>
      </c>
      <c r="N3996" s="13"/>
      <c r="O3996" s="13"/>
      <c r="P3996" s="5">
        <v>11</v>
      </c>
      <c r="Q3996" s="3"/>
    </row>
    <row x14ac:dyDescent="0.25" r="3997" customHeight="1" ht="16.5">
      <c r="A3997" s="5">
        <v>235</v>
      </c>
      <c r="B3997" s="3" t="s">
        <v>10818</v>
      </c>
      <c r="C3997" s="3" t="s">
        <v>10819</v>
      </c>
      <c r="D3997" s="5">
        <v>15</v>
      </c>
      <c r="E3997" s="3" t="s">
        <v>82</v>
      </c>
      <c r="F3997" s="5">
        <v>1</v>
      </c>
      <c r="G3997" s="5">
        <v>3</v>
      </c>
      <c r="H3997" s="3" t="s">
        <v>7</v>
      </c>
      <c r="I3997" s="3" t="s">
        <v>8</v>
      </c>
      <c r="J3997" s="55"/>
      <c r="K3997" s="3"/>
      <c r="L3997" s="5">
        <v>1</v>
      </c>
      <c r="M3997" s="5">
        <v>33</v>
      </c>
      <c r="N3997" s="48">
        <v>0.525</v>
      </c>
      <c r="O3997" s="48">
        <v>4.047619</v>
      </c>
      <c r="P3997" s="5">
        <v>25</v>
      </c>
      <c r="Q3997" s="3"/>
    </row>
    <row x14ac:dyDescent="0.25" r="3998" customHeight="1" ht="16.5">
      <c r="A3998" s="5">
        <v>1019</v>
      </c>
      <c r="B3998" s="3" t="s">
        <v>10820</v>
      </c>
      <c r="C3998" s="3" t="s">
        <v>10821</v>
      </c>
      <c r="D3998" s="5">
        <v>7</v>
      </c>
      <c r="E3998" s="3" t="s">
        <v>1210</v>
      </c>
      <c r="F3998" s="5">
        <v>2</v>
      </c>
      <c r="G3998" s="5">
        <v>36</v>
      </c>
      <c r="H3998" s="3" t="s">
        <v>8</v>
      </c>
      <c r="I3998" s="3" t="s">
        <v>8</v>
      </c>
      <c r="J3998" s="55"/>
      <c r="K3998" s="3"/>
      <c r="L3998" s="48">
        <v>0.6</v>
      </c>
      <c r="M3998" s="5">
        <v>13</v>
      </c>
      <c r="N3998" s="48">
        <v>0.437</v>
      </c>
      <c r="O3998" s="48">
        <v>7.4257426</v>
      </c>
      <c r="P3998" s="5">
        <v>8</v>
      </c>
      <c r="Q3998" s="3"/>
    </row>
    <row x14ac:dyDescent="0.25" r="3999" customHeight="1" ht="16.5">
      <c r="A3999" s="5">
        <v>1065</v>
      </c>
      <c r="B3999" s="3" t="s">
        <v>877</v>
      </c>
      <c r="C3999" s="3" t="s">
        <v>878</v>
      </c>
      <c r="D3999" s="5">
        <v>15</v>
      </c>
      <c r="E3999" s="3" t="s">
        <v>82</v>
      </c>
      <c r="F3999" s="5">
        <v>9</v>
      </c>
      <c r="G3999" s="5">
        <v>7</v>
      </c>
      <c r="H3999" s="3" t="s">
        <v>6</v>
      </c>
      <c r="I3999" s="3" t="s">
        <v>8</v>
      </c>
      <c r="J3999" s="5">
        <v>2</v>
      </c>
      <c r="K3999" s="3" t="s">
        <v>879</v>
      </c>
      <c r="L3999" s="48">
        <v>2.2</v>
      </c>
      <c r="M3999" s="5">
        <v>38</v>
      </c>
      <c r="N3999" s="48">
        <v>1.182</v>
      </c>
      <c r="O3999" s="48">
        <v>10.5392157</v>
      </c>
      <c r="P3999" s="5">
        <v>24</v>
      </c>
      <c r="Q3999" s="3"/>
    </row>
    <row x14ac:dyDescent="0.25" r="4000" customHeight="1" ht="16.5">
      <c r="A4000" s="5">
        <v>1269</v>
      </c>
      <c r="B4000" s="3" t="s">
        <v>10822</v>
      </c>
      <c r="C4000" s="3" t="s">
        <v>10823</v>
      </c>
      <c r="D4000" s="5">
        <v>7</v>
      </c>
      <c r="E4000" s="3" t="s">
        <v>1210</v>
      </c>
      <c r="F4000" s="5">
        <v>3</v>
      </c>
      <c r="G4000" s="5">
        <v>343</v>
      </c>
      <c r="H4000" s="3" t="s">
        <v>8</v>
      </c>
      <c r="I4000" s="3" t="s">
        <v>8</v>
      </c>
      <c r="J4000" s="55"/>
      <c r="K4000" s="3"/>
      <c r="L4000" s="48">
        <v>0.6</v>
      </c>
      <c r="M4000" s="5">
        <v>15</v>
      </c>
      <c r="N4000" s="13"/>
      <c r="O4000" s="13"/>
      <c r="P4000" s="7"/>
      <c r="Q4000" s="3"/>
    </row>
    <row x14ac:dyDescent="0.25" r="4001" customHeight="1" ht="16.5">
      <c r="A4001" s="5">
        <v>1272</v>
      </c>
      <c r="B4001" s="3" t="s">
        <v>1501</v>
      </c>
      <c r="C4001" s="3" t="s">
        <v>1502</v>
      </c>
      <c r="D4001" s="5">
        <v>3</v>
      </c>
      <c r="E4001" s="3" t="s">
        <v>146</v>
      </c>
      <c r="F4001" s="5">
        <v>4</v>
      </c>
      <c r="G4001" s="5">
        <v>4</v>
      </c>
      <c r="H4001" s="3" t="s">
        <v>8</v>
      </c>
      <c r="I4001" s="3" t="s">
        <v>8</v>
      </c>
      <c r="J4001" s="5">
        <v>2</v>
      </c>
      <c r="K4001" s="3" t="s">
        <v>1503</v>
      </c>
      <c r="L4001" s="48">
        <v>1.3</v>
      </c>
      <c r="M4001" s="5">
        <v>20</v>
      </c>
      <c r="N4001" s="48">
        <v>0.813</v>
      </c>
      <c r="O4001" s="48">
        <v>5.9748428</v>
      </c>
      <c r="P4001" s="5">
        <v>11</v>
      </c>
      <c r="Q4001" s="3"/>
    </row>
    <row x14ac:dyDescent="0.25" r="4002" customHeight="1" ht="16.5">
      <c r="A4002" s="5">
        <v>1368</v>
      </c>
      <c r="B4002" s="3" t="s">
        <v>10824</v>
      </c>
      <c r="C4002" s="3" t="s">
        <v>10825</v>
      </c>
      <c r="D4002" s="5">
        <v>8</v>
      </c>
      <c r="E4002" s="3" t="s">
        <v>64</v>
      </c>
      <c r="F4002" s="5">
        <v>2</v>
      </c>
      <c r="G4002" s="5">
        <v>5</v>
      </c>
      <c r="H4002" s="3" t="s">
        <v>8</v>
      </c>
      <c r="I4002" s="3" t="s">
        <v>8</v>
      </c>
      <c r="J4002" s="55"/>
      <c r="K4002" s="3"/>
      <c r="L4002" s="13"/>
      <c r="M4002" s="7"/>
      <c r="N4002" s="48">
        <v>0.783</v>
      </c>
      <c r="O4002" s="48">
        <v>20.9677419</v>
      </c>
      <c r="P4002" s="5">
        <v>22</v>
      </c>
      <c r="Q4002" s="3"/>
    </row>
    <row x14ac:dyDescent="0.25" r="4003" customHeight="1" ht="16.5">
      <c r="A4003" s="5">
        <v>1670</v>
      </c>
      <c r="B4003" s="3" t="s">
        <v>1652</v>
      </c>
      <c r="C4003" s="3" t="s">
        <v>1653</v>
      </c>
      <c r="D4003" s="5">
        <v>15</v>
      </c>
      <c r="E4003" s="3" t="s">
        <v>82</v>
      </c>
      <c r="F4003" s="5">
        <v>11</v>
      </c>
      <c r="G4003" s="5">
        <v>9</v>
      </c>
      <c r="H4003" s="3" t="s">
        <v>7</v>
      </c>
      <c r="I4003" s="3" t="s">
        <v>8</v>
      </c>
      <c r="J4003" s="5">
        <v>2</v>
      </c>
      <c r="K4003" s="3" t="s">
        <v>1654</v>
      </c>
      <c r="L4003" s="48">
        <v>1.9</v>
      </c>
      <c r="M4003" s="5">
        <v>37</v>
      </c>
      <c r="N4003" s="48">
        <v>0.944</v>
      </c>
      <c r="O4003" s="48">
        <v>3.9855072</v>
      </c>
      <c r="P4003" s="5">
        <v>27</v>
      </c>
      <c r="Q4003" s="3"/>
    </row>
    <row x14ac:dyDescent="0.25" r="4004" customHeight="1" ht="16.5">
      <c r="A4004" s="5">
        <v>1699</v>
      </c>
      <c r="B4004" s="3" t="s">
        <v>10826</v>
      </c>
      <c r="C4004" s="3" t="s">
        <v>10827</v>
      </c>
      <c r="D4004" s="5">
        <v>6</v>
      </c>
      <c r="E4004" s="3" t="s">
        <v>56</v>
      </c>
      <c r="F4004" s="5">
        <v>1</v>
      </c>
      <c r="G4004" s="5">
        <v>3</v>
      </c>
      <c r="H4004" s="3" t="s">
        <v>8</v>
      </c>
      <c r="I4004" s="3" t="s">
        <v>8</v>
      </c>
      <c r="J4004" s="55"/>
      <c r="K4004" s="3"/>
      <c r="L4004" s="48">
        <v>1.5</v>
      </c>
      <c r="M4004" s="5">
        <v>15</v>
      </c>
      <c r="N4004" s="48">
        <v>0.993</v>
      </c>
      <c r="O4004" s="48">
        <v>8.7570621</v>
      </c>
      <c r="P4004" s="5">
        <v>18</v>
      </c>
      <c r="Q4004" s="3"/>
    </row>
    <row x14ac:dyDescent="0.25" r="4005" customHeight="1" ht="16.5">
      <c r="A4005" s="5">
        <v>1985</v>
      </c>
      <c r="B4005" s="3" t="s">
        <v>631</v>
      </c>
      <c r="C4005" s="3" t="s">
        <v>632</v>
      </c>
      <c r="D4005" s="5">
        <v>17</v>
      </c>
      <c r="E4005" s="3" t="s">
        <v>311</v>
      </c>
      <c r="F4005" s="5">
        <v>4</v>
      </c>
      <c r="G4005" s="5">
        <v>2</v>
      </c>
      <c r="H4005" s="3" t="s">
        <v>8</v>
      </c>
      <c r="I4005" s="3" t="s">
        <v>8</v>
      </c>
      <c r="J4005" s="5">
        <v>2</v>
      </c>
      <c r="K4005" s="3" t="s">
        <v>291</v>
      </c>
      <c r="L4005" s="48">
        <v>0.5</v>
      </c>
      <c r="M4005" s="5">
        <v>24</v>
      </c>
      <c r="N4005" s="48">
        <v>0.153</v>
      </c>
      <c r="O4005" s="48">
        <v>1.8292683</v>
      </c>
      <c r="P4005" s="5">
        <v>14</v>
      </c>
      <c r="Q4005" s="3"/>
    </row>
    <row x14ac:dyDescent="0.25" r="4006" customHeight="1" ht="16.5">
      <c r="A4006" s="5">
        <v>2106</v>
      </c>
      <c r="B4006" s="3" t="s">
        <v>10828</v>
      </c>
      <c r="C4006" s="3" t="s">
        <v>10829</v>
      </c>
      <c r="D4006" s="5">
        <v>15</v>
      </c>
      <c r="E4006" s="3" t="s">
        <v>82</v>
      </c>
      <c r="F4006" s="5">
        <v>1</v>
      </c>
      <c r="G4006" s="5">
        <v>1</v>
      </c>
      <c r="H4006" s="3" t="s">
        <v>7</v>
      </c>
      <c r="I4006" s="3" t="s">
        <v>8</v>
      </c>
      <c r="J4006" s="5">
        <v>3</v>
      </c>
      <c r="K4006" s="3" t="s">
        <v>10830</v>
      </c>
      <c r="L4006" s="48">
        <v>1.3</v>
      </c>
      <c r="M4006" s="5">
        <v>29</v>
      </c>
      <c r="N4006" s="48">
        <v>0.713</v>
      </c>
      <c r="O4006" s="48">
        <v>2.5362319</v>
      </c>
      <c r="P4006" s="5">
        <v>12</v>
      </c>
      <c r="Q4006" s="3"/>
    </row>
    <row x14ac:dyDescent="0.25" r="4007" customHeight="1" ht="16.5">
      <c r="A4007" s="5">
        <v>2643</v>
      </c>
      <c r="B4007" s="3" t="s">
        <v>10831</v>
      </c>
      <c r="C4007" s="3" t="s">
        <v>10832</v>
      </c>
      <c r="D4007" s="5">
        <v>18</v>
      </c>
      <c r="E4007" s="3" t="s">
        <v>196</v>
      </c>
      <c r="F4007" s="5">
        <v>14</v>
      </c>
      <c r="G4007" s="5">
        <v>133</v>
      </c>
      <c r="H4007" s="3" t="s">
        <v>6</v>
      </c>
      <c r="I4007" s="3" t="s">
        <v>8</v>
      </c>
      <c r="J4007" s="55"/>
      <c r="K4007" s="3"/>
      <c r="L4007" s="13"/>
      <c r="M4007" s="7"/>
      <c r="N4007" s="13"/>
      <c r="O4007" s="13"/>
      <c r="P4007" s="5">
        <v>9</v>
      </c>
      <c r="Q4007" s="3"/>
    </row>
    <row x14ac:dyDescent="0.25" r="4008" customHeight="1" ht="16.5">
      <c r="A4008" s="5">
        <v>2821</v>
      </c>
      <c r="B4008" s="3" t="s">
        <v>10833</v>
      </c>
      <c r="C4008" s="3" t="s">
        <v>10834</v>
      </c>
      <c r="D4008" s="5">
        <v>16</v>
      </c>
      <c r="E4008" s="3" t="s">
        <v>55</v>
      </c>
      <c r="F4008" s="5">
        <v>2</v>
      </c>
      <c r="G4008" s="5">
        <v>2</v>
      </c>
      <c r="H4008" s="3" t="s">
        <v>8</v>
      </c>
      <c r="I4008" s="3" t="s">
        <v>8</v>
      </c>
      <c r="J4008" s="55"/>
      <c r="K4008" s="3"/>
      <c r="L4008" s="48">
        <v>0.9</v>
      </c>
      <c r="M4008" s="5">
        <v>21</v>
      </c>
      <c r="N4008" s="48">
        <v>0.54</v>
      </c>
      <c r="O4008" s="48">
        <v>2.6315789</v>
      </c>
      <c r="P4008" s="5">
        <v>9</v>
      </c>
      <c r="Q4008" s="3"/>
    </row>
    <row x14ac:dyDescent="0.25" r="4009" customHeight="1" ht="16.5">
      <c r="A4009" s="5">
        <v>2862</v>
      </c>
      <c r="B4009" s="3" t="s">
        <v>10835</v>
      </c>
      <c r="C4009" s="3" t="s">
        <v>10836</v>
      </c>
      <c r="D4009" s="5">
        <v>9</v>
      </c>
      <c r="E4009" s="3" t="s">
        <v>120</v>
      </c>
      <c r="F4009" s="5">
        <v>1</v>
      </c>
      <c r="G4009" s="5">
        <v>1</v>
      </c>
      <c r="H4009" s="3" t="s">
        <v>8</v>
      </c>
      <c r="I4009" s="3" t="s">
        <v>8</v>
      </c>
      <c r="J4009" s="55"/>
      <c r="K4009" s="3"/>
      <c r="L4009" s="48">
        <v>0.8</v>
      </c>
      <c r="M4009" s="5">
        <v>21</v>
      </c>
      <c r="N4009" s="13"/>
      <c r="O4009" s="13"/>
      <c r="P4009" s="5">
        <v>9</v>
      </c>
      <c r="Q4009" s="3"/>
    </row>
    <row x14ac:dyDescent="0.25" r="4010" customHeight="1" ht="16.5">
      <c r="A4010" s="5">
        <v>3062</v>
      </c>
      <c r="B4010" s="3" t="s">
        <v>10837</v>
      </c>
      <c r="C4010" s="3" t="s">
        <v>10838</v>
      </c>
      <c r="D4010" s="5">
        <v>15</v>
      </c>
      <c r="E4010" s="3" t="s">
        <v>82</v>
      </c>
      <c r="F4010" s="5">
        <v>18</v>
      </c>
      <c r="G4010" s="5">
        <v>78</v>
      </c>
      <c r="H4010" s="3" t="s">
        <v>6</v>
      </c>
      <c r="I4010" s="3" t="s">
        <v>8</v>
      </c>
      <c r="J4010" s="5">
        <v>2</v>
      </c>
      <c r="K4010" s="3" t="s">
        <v>10839</v>
      </c>
      <c r="L4010" s="48">
        <v>1.3</v>
      </c>
      <c r="M4010" s="5">
        <v>40</v>
      </c>
      <c r="N4010" s="48">
        <v>0.784</v>
      </c>
      <c r="O4010" s="48">
        <v>9.2857143</v>
      </c>
      <c r="P4010" s="5">
        <v>25</v>
      </c>
      <c r="Q4010" s="3"/>
    </row>
    <row x14ac:dyDescent="0.25" r="4011" customHeight="1" ht="16.5">
      <c r="A4011" s="5">
        <v>3285</v>
      </c>
      <c r="B4011" s="3" t="s">
        <v>10840</v>
      </c>
      <c r="C4011" s="3" t="s">
        <v>10841</v>
      </c>
      <c r="D4011" s="5">
        <v>16</v>
      </c>
      <c r="E4011" s="3" t="s">
        <v>55</v>
      </c>
      <c r="F4011" s="5">
        <v>56</v>
      </c>
      <c r="G4011" s="5">
        <v>56</v>
      </c>
      <c r="H4011" s="3" t="s">
        <v>8</v>
      </c>
      <c r="I4011" s="3" t="s">
        <v>8</v>
      </c>
      <c r="J4011" s="5">
        <v>3</v>
      </c>
      <c r="K4011" s="3" t="s">
        <v>10842</v>
      </c>
      <c r="L4011" s="48">
        <v>0.8</v>
      </c>
      <c r="M4011" s="5">
        <v>22</v>
      </c>
      <c r="N4011" s="13"/>
      <c r="O4011" s="13"/>
      <c r="P4011" s="5">
        <v>16</v>
      </c>
      <c r="Q4011" s="3"/>
    </row>
    <row x14ac:dyDescent="0.25" r="4012" customHeight="1" ht="16.5">
      <c r="A4012" s="5">
        <v>3374</v>
      </c>
      <c r="B4012" s="3" t="s">
        <v>10843</v>
      </c>
      <c r="C4012" s="3" t="s">
        <v>10844</v>
      </c>
      <c r="D4012" s="5">
        <v>16</v>
      </c>
      <c r="E4012" s="3" t="s">
        <v>55</v>
      </c>
      <c r="F4012" s="5">
        <v>2</v>
      </c>
      <c r="G4012" s="5">
        <v>2</v>
      </c>
      <c r="H4012" s="3" t="s">
        <v>8</v>
      </c>
      <c r="I4012" s="3" t="s">
        <v>8</v>
      </c>
      <c r="J4012" s="55"/>
      <c r="K4012" s="3"/>
      <c r="L4012" s="48">
        <v>0.9</v>
      </c>
      <c r="M4012" s="5">
        <v>22</v>
      </c>
      <c r="N4012" s="48">
        <v>0.523</v>
      </c>
      <c r="O4012" s="48">
        <v>10.8695652</v>
      </c>
      <c r="P4012" s="5">
        <v>11</v>
      </c>
      <c r="Q4012" s="3"/>
    </row>
    <row x14ac:dyDescent="0.25" r="4013" customHeight="1" ht="16.5">
      <c r="A4013" s="5">
        <v>3521</v>
      </c>
      <c r="B4013" s="3" t="s">
        <v>10845</v>
      </c>
      <c r="C4013" s="3" t="s">
        <v>10846</v>
      </c>
      <c r="D4013" s="5">
        <v>7</v>
      </c>
      <c r="E4013" s="3" t="s">
        <v>1210</v>
      </c>
      <c r="F4013" s="5">
        <v>1</v>
      </c>
      <c r="G4013" s="5">
        <v>110</v>
      </c>
      <c r="H4013" s="3" t="s">
        <v>8</v>
      </c>
      <c r="I4013" s="3" t="s">
        <v>8</v>
      </c>
      <c r="J4013" s="5">
        <v>2</v>
      </c>
      <c r="K4013" s="3" t="s">
        <v>10847</v>
      </c>
      <c r="L4013" s="48">
        <v>0.7</v>
      </c>
      <c r="M4013" s="5">
        <v>22</v>
      </c>
      <c r="N4013" s="48">
        <v>0.443</v>
      </c>
      <c r="O4013" s="48">
        <v>5.7692308</v>
      </c>
      <c r="P4013" s="5">
        <v>7</v>
      </c>
      <c r="Q4013" s="3"/>
    </row>
    <row x14ac:dyDescent="0.25" r="4014" customHeight="1" ht="16.5">
      <c r="A4014" s="5">
        <v>3524</v>
      </c>
      <c r="B4014" s="3" t="s">
        <v>1543</v>
      </c>
      <c r="C4014" s="3" t="s">
        <v>1544</v>
      </c>
      <c r="D4014" s="5">
        <v>25</v>
      </c>
      <c r="E4014" s="3" t="s">
        <v>1545</v>
      </c>
      <c r="F4014" s="5">
        <v>2</v>
      </c>
      <c r="G4014" s="5">
        <v>1</v>
      </c>
      <c r="H4014" s="3" t="s">
        <v>8</v>
      </c>
      <c r="I4014" s="3" t="s">
        <v>8</v>
      </c>
      <c r="J4014" s="5">
        <v>2</v>
      </c>
      <c r="K4014" s="3" t="s">
        <v>1546</v>
      </c>
      <c r="L4014" s="13"/>
      <c r="M4014" s="7"/>
      <c r="N4014" s="13"/>
      <c r="O4014" s="13"/>
      <c r="P4014" s="5">
        <v>5</v>
      </c>
      <c r="Q4014" s="3"/>
    </row>
    <row x14ac:dyDescent="0.25" r="4015" customHeight="1" ht="16.5">
      <c r="A4015" s="5">
        <v>3966</v>
      </c>
      <c r="B4015" s="3" t="s">
        <v>10848</v>
      </c>
      <c r="C4015" s="3" t="s">
        <v>10849</v>
      </c>
      <c r="D4015" s="5">
        <v>25</v>
      </c>
      <c r="E4015" s="3" t="s">
        <v>1545</v>
      </c>
      <c r="F4015" s="5">
        <v>1</v>
      </c>
      <c r="G4015" s="5">
        <v>46</v>
      </c>
      <c r="H4015" s="3" t="s">
        <v>8</v>
      </c>
      <c r="I4015" s="3" t="s">
        <v>8</v>
      </c>
      <c r="J4015" s="5">
        <v>2</v>
      </c>
      <c r="K4015" s="3" t="s">
        <v>10850</v>
      </c>
      <c r="L4015" s="13"/>
      <c r="M4015" s="7"/>
      <c r="N4015" s="13"/>
      <c r="O4015" s="13"/>
      <c r="P4015" s="5">
        <v>6</v>
      </c>
      <c r="Q4015" s="3"/>
    </row>
    <row x14ac:dyDescent="0.25" r="4016" customHeight="1" ht="16.5">
      <c r="A4016" s="5">
        <v>3975</v>
      </c>
      <c r="B4016" s="3" t="s">
        <v>10851</v>
      </c>
      <c r="C4016" s="3" t="s">
        <v>10852</v>
      </c>
      <c r="D4016" s="5">
        <v>4</v>
      </c>
      <c r="E4016" s="3" t="s">
        <v>243</v>
      </c>
      <c r="F4016" s="5">
        <v>1</v>
      </c>
      <c r="G4016" s="5">
        <v>53</v>
      </c>
      <c r="H4016" s="3" t="s">
        <v>8</v>
      </c>
      <c r="I4016" s="3" t="s">
        <v>8</v>
      </c>
      <c r="J4016" s="5">
        <v>2</v>
      </c>
      <c r="K4016" s="3" t="s">
        <v>10853</v>
      </c>
      <c r="L4016" s="48">
        <v>0.4</v>
      </c>
      <c r="M4016" s="5">
        <v>15</v>
      </c>
      <c r="N4016" s="13"/>
      <c r="O4016" s="13"/>
      <c r="P4016" s="5">
        <v>4</v>
      </c>
      <c r="Q4016" s="3"/>
    </row>
    <row x14ac:dyDescent="0.25" r="4017" customHeight="1" ht="16.5">
      <c r="A4017" s="5">
        <v>4042</v>
      </c>
      <c r="B4017" s="3" t="s">
        <v>10854</v>
      </c>
      <c r="C4017" s="3" t="s">
        <v>10855</v>
      </c>
      <c r="D4017" s="5">
        <v>18</v>
      </c>
      <c r="E4017" s="3" t="s">
        <v>196</v>
      </c>
      <c r="F4017" s="5">
        <v>2</v>
      </c>
      <c r="G4017" s="5">
        <v>179</v>
      </c>
      <c r="H4017" s="3" t="s">
        <v>6</v>
      </c>
      <c r="I4017" s="3" t="s">
        <v>8</v>
      </c>
      <c r="J4017" s="55"/>
      <c r="K4017" s="3"/>
      <c r="L4017" s="13"/>
      <c r="M4017" s="7"/>
      <c r="N4017" s="13"/>
      <c r="O4017" s="13"/>
      <c r="P4017" s="5">
        <v>10</v>
      </c>
      <c r="Q4017" s="3"/>
    </row>
    <row x14ac:dyDescent="0.25" r="4018" customHeight="1" ht="16.5">
      <c r="A4018" s="5">
        <v>4248</v>
      </c>
      <c r="B4018" s="3" t="s">
        <v>10856</v>
      </c>
      <c r="C4018" s="3" t="s">
        <v>10857</v>
      </c>
      <c r="D4018" s="5">
        <v>31</v>
      </c>
      <c r="E4018" s="3" t="s">
        <v>1816</v>
      </c>
      <c r="F4018" s="5">
        <v>1</v>
      </c>
      <c r="G4018" s="5">
        <v>52</v>
      </c>
      <c r="H4018" s="3" t="s">
        <v>8</v>
      </c>
      <c r="I4018" s="3" t="s">
        <v>8</v>
      </c>
      <c r="J4018" s="55"/>
      <c r="K4018" s="3"/>
      <c r="L4018" s="13"/>
      <c r="M4018" s="7"/>
      <c r="N4018" s="13"/>
      <c r="O4018" s="13"/>
      <c r="P4018" s="5">
        <v>1</v>
      </c>
      <c r="Q4018" s="3"/>
    </row>
    <row x14ac:dyDescent="0.25" r="4019" customHeight="1" ht="16.5">
      <c r="A4019" s="5">
        <v>4331</v>
      </c>
      <c r="B4019" s="3" t="s">
        <v>10858</v>
      </c>
      <c r="C4019" s="3" t="s">
        <v>10859</v>
      </c>
      <c r="D4019" s="5">
        <v>21</v>
      </c>
      <c r="E4019" s="3" t="s">
        <v>60</v>
      </c>
      <c r="F4019" s="5">
        <v>1</v>
      </c>
      <c r="G4019" s="5">
        <v>44</v>
      </c>
      <c r="H4019" s="3" t="s">
        <v>8</v>
      </c>
      <c r="I4019" s="3" t="s">
        <v>8</v>
      </c>
      <c r="J4019" s="55"/>
      <c r="K4019" s="3"/>
      <c r="L4019" s="13"/>
      <c r="M4019" s="7"/>
      <c r="N4019" s="13"/>
      <c r="O4019" s="13"/>
      <c r="P4019" s="5">
        <v>4</v>
      </c>
      <c r="Q4019" s="3"/>
    </row>
    <row x14ac:dyDescent="0.25" r="4020" customHeight="1" ht="16.5">
      <c r="A4020" s="5">
        <v>4391</v>
      </c>
      <c r="B4020" s="3" t="s">
        <v>10860</v>
      </c>
      <c r="C4020" s="3" t="s">
        <v>10861</v>
      </c>
      <c r="D4020" s="5">
        <v>45</v>
      </c>
      <c r="E4020" s="3" t="s">
        <v>324</v>
      </c>
      <c r="F4020" s="5">
        <v>3</v>
      </c>
      <c r="G4020" s="5">
        <v>20</v>
      </c>
      <c r="H4020" s="3" t="s">
        <v>8</v>
      </c>
      <c r="I4020" s="3" t="s">
        <v>8</v>
      </c>
      <c r="J4020" s="55"/>
      <c r="K4020" s="3"/>
      <c r="L4020" s="13"/>
      <c r="M4020" s="7"/>
      <c r="N4020" s="13"/>
      <c r="O4020" s="13"/>
      <c r="P4020" s="5">
        <v>1</v>
      </c>
      <c r="Q4020" s="3"/>
    </row>
    <row x14ac:dyDescent="0.25" r="4021" customHeight="1" ht="16.5">
      <c r="A4021" s="5">
        <v>4447</v>
      </c>
      <c r="B4021" s="3" t="s">
        <v>10862</v>
      </c>
      <c r="C4021" s="3" t="s">
        <v>10863</v>
      </c>
      <c r="D4021" s="5">
        <v>22</v>
      </c>
      <c r="E4021" s="3" t="s">
        <v>75</v>
      </c>
      <c r="F4021" s="5">
        <v>3</v>
      </c>
      <c r="G4021" s="5">
        <v>39</v>
      </c>
      <c r="H4021" s="3" t="s">
        <v>7</v>
      </c>
      <c r="I4021" s="3" t="s">
        <v>8</v>
      </c>
      <c r="J4021" s="5">
        <v>3</v>
      </c>
      <c r="K4021" s="3" t="s">
        <v>10864</v>
      </c>
      <c r="L4021" s="13"/>
      <c r="M4021" s="7"/>
      <c r="N4021" s="13"/>
      <c r="O4021" s="13"/>
      <c r="P4021" s="5">
        <v>8</v>
      </c>
      <c r="Q4021" s="3"/>
    </row>
    <row x14ac:dyDescent="0.25" r="4022" customHeight="1" ht="16.5">
      <c r="A4022" s="5">
        <v>4715</v>
      </c>
      <c r="B4022" s="3" t="s">
        <v>10865</v>
      </c>
      <c r="C4022" s="3" t="s">
        <v>10866</v>
      </c>
      <c r="D4022" s="5">
        <v>18</v>
      </c>
      <c r="E4022" s="3" t="s">
        <v>196</v>
      </c>
      <c r="F4022" s="5">
        <v>2</v>
      </c>
      <c r="G4022" s="5">
        <v>8</v>
      </c>
      <c r="H4022" s="3" t="s">
        <v>7</v>
      </c>
      <c r="I4022" s="3" t="s">
        <v>8</v>
      </c>
      <c r="J4022" s="5">
        <v>3</v>
      </c>
      <c r="K4022" s="3" t="s">
        <v>10867</v>
      </c>
      <c r="L4022" s="13"/>
      <c r="M4022" s="7"/>
      <c r="N4022" s="13"/>
      <c r="O4022" s="13"/>
      <c r="P4022" s="5">
        <v>6</v>
      </c>
      <c r="Q4022" s="3"/>
    </row>
    <row x14ac:dyDescent="0.25" r="4023" customHeight="1" ht="16.5">
      <c r="A4023" s="5">
        <v>4845</v>
      </c>
      <c r="B4023" s="3" t="s">
        <v>10868</v>
      </c>
      <c r="C4023" s="3" t="s">
        <v>10869</v>
      </c>
      <c r="D4023" s="5">
        <v>18</v>
      </c>
      <c r="E4023" s="3" t="s">
        <v>196</v>
      </c>
      <c r="F4023" s="5">
        <v>1</v>
      </c>
      <c r="G4023" s="5">
        <v>27</v>
      </c>
      <c r="H4023" s="3" t="s">
        <v>7</v>
      </c>
      <c r="I4023" s="3" t="s">
        <v>8</v>
      </c>
      <c r="J4023" s="55"/>
      <c r="K4023" s="3"/>
      <c r="L4023" s="13"/>
      <c r="M4023" s="7"/>
      <c r="N4023" s="13"/>
      <c r="O4023" s="13"/>
      <c r="P4023" s="5">
        <v>6</v>
      </c>
      <c r="Q4023" s="3"/>
    </row>
    <row x14ac:dyDescent="0.25" r="4024" customHeight="1" ht="16.5">
      <c r="A4024" s="5">
        <v>4970</v>
      </c>
      <c r="B4024" s="3" t="s">
        <v>10870</v>
      </c>
      <c r="C4024" s="3" t="s">
        <v>10871</v>
      </c>
      <c r="D4024" s="5">
        <v>4</v>
      </c>
      <c r="E4024" s="3" t="s">
        <v>243</v>
      </c>
      <c r="F4024" s="5">
        <v>1</v>
      </c>
      <c r="G4024" s="5">
        <v>2</v>
      </c>
      <c r="H4024" s="3" t="s">
        <v>8</v>
      </c>
      <c r="I4024" s="3" t="s">
        <v>8</v>
      </c>
      <c r="J4024" s="5">
        <v>3</v>
      </c>
      <c r="K4024" s="3" t="s">
        <v>10872</v>
      </c>
      <c r="L4024" s="48">
        <v>0.7</v>
      </c>
      <c r="M4024" s="5">
        <v>20</v>
      </c>
      <c r="N4024" s="13"/>
      <c r="O4024" s="13"/>
      <c r="P4024" s="5">
        <v>5</v>
      </c>
      <c r="Q4024" s="3"/>
    </row>
    <row x14ac:dyDescent="0.25" r="4025" customHeight="1" ht="16.5">
      <c r="A4025" s="5">
        <v>5016</v>
      </c>
      <c r="B4025" s="3" t="s">
        <v>10873</v>
      </c>
      <c r="C4025" s="3" t="s">
        <v>10874</v>
      </c>
      <c r="D4025" s="5">
        <v>18</v>
      </c>
      <c r="E4025" s="3" t="s">
        <v>196</v>
      </c>
      <c r="F4025" s="5">
        <v>1</v>
      </c>
      <c r="G4025" s="5">
        <v>16</v>
      </c>
      <c r="H4025" s="3" t="s">
        <v>5</v>
      </c>
      <c r="I4025" s="3" t="s">
        <v>8</v>
      </c>
      <c r="J4025" s="55"/>
      <c r="K4025" s="3"/>
      <c r="L4025" s="13"/>
      <c r="M4025" s="7"/>
      <c r="N4025" s="13"/>
      <c r="O4025" s="13"/>
      <c r="P4025" s="5">
        <v>12</v>
      </c>
      <c r="Q4025" s="3"/>
    </row>
    <row x14ac:dyDescent="0.25" r="4026" customHeight="1" ht="16.5">
      <c r="A4026" s="5">
        <v>6003</v>
      </c>
      <c r="B4026" s="3" t="s">
        <v>10875</v>
      </c>
      <c r="C4026" s="3" t="s">
        <v>10876</v>
      </c>
      <c r="D4026" s="5">
        <v>17</v>
      </c>
      <c r="E4026" s="3" t="s">
        <v>311</v>
      </c>
      <c r="F4026" s="5">
        <v>2</v>
      </c>
      <c r="G4026" s="5">
        <v>3</v>
      </c>
      <c r="H4026" s="3" t="s">
        <v>8</v>
      </c>
      <c r="I4026" s="3" t="s">
        <v>8</v>
      </c>
      <c r="J4026" s="5">
        <v>3</v>
      </c>
      <c r="K4026" s="3" t="s">
        <v>10877</v>
      </c>
      <c r="L4026" s="48">
        <v>0.6</v>
      </c>
      <c r="M4026" s="5">
        <v>22</v>
      </c>
      <c r="N4026" s="48">
        <v>0.636</v>
      </c>
      <c r="O4026" s="48">
        <v>4.1666667</v>
      </c>
      <c r="P4026" s="5">
        <v>14</v>
      </c>
      <c r="Q4026" s="3"/>
    </row>
    <row x14ac:dyDescent="0.25" r="4027" customHeight="1" ht="16.5">
      <c r="A4027" s="5">
        <v>6474</v>
      </c>
      <c r="B4027" s="3" t="s">
        <v>10878</v>
      </c>
      <c r="C4027" s="3" t="s">
        <v>10879</v>
      </c>
      <c r="D4027" s="5">
        <v>16</v>
      </c>
      <c r="E4027" s="3" t="s">
        <v>55</v>
      </c>
      <c r="F4027" s="5">
        <v>2</v>
      </c>
      <c r="G4027" s="5">
        <v>2</v>
      </c>
      <c r="H4027" s="3" t="s">
        <v>8</v>
      </c>
      <c r="I4027" s="3" t="s">
        <v>8</v>
      </c>
      <c r="J4027" s="5">
        <v>2</v>
      </c>
      <c r="K4027" s="3" t="s">
        <v>1108</v>
      </c>
      <c r="L4027" s="48">
        <v>0.4</v>
      </c>
      <c r="M4027" s="5">
        <v>23</v>
      </c>
      <c r="N4027" s="13"/>
      <c r="O4027" s="13"/>
      <c r="P4027" s="5">
        <v>8</v>
      </c>
      <c r="Q4027" s="3"/>
    </row>
    <row x14ac:dyDescent="0.25" r="4028" customHeight="1" ht="16.5">
      <c r="A4028" s="5">
        <v>6535</v>
      </c>
      <c r="B4028" s="3" t="s">
        <v>10880</v>
      </c>
      <c r="C4028" s="3" t="s">
        <v>10881</v>
      </c>
      <c r="D4028" s="5">
        <v>16</v>
      </c>
      <c r="E4028" s="3" t="s">
        <v>55</v>
      </c>
      <c r="F4028" s="5">
        <v>1</v>
      </c>
      <c r="G4028" s="5">
        <v>1</v>
      </c>
      <c r="H4028" s="3" t="s">
        <v>8</v>
      </c>
      <c r="I4028" s="3" t="s">
        <v>8</v>
      </c>
      <c r="J4028" s="55"/>
      <c r="K4028" s="3"/>
      <c r="L4028" s="48">
        <v>0.1</v>
      </c>
      <c r="M4028" s="5">
        <v>14</v>
      </c>
      <c r="N4028" s="13"/>
      <c r="O4028" s="13"/>
      <c r="P4028" s="7"/>
      <c r="Q4028" s="3"/>
    </row>
    <row x14ac:dyDescent="0.25" r="4029" customHeight="1" ht="16.5">
      <c r="A4029" s="5">
        <v>6736</v>
      </c>
      <c r="B4029" s="3" t="s">
        <v>10882</v>
      </c>
      <c r="C4029" s="3" t="s">
        <v>10883</v>
      </c>
      <c r="D4029" s="5">
        <v>16</v>
      </c>
      <c r="E4029" s="3" t="s">
        <v>55</v>
      </c>
      <c r="F4029" s="5">
        <v>7</v>
      </c>
      <c r="G4029" s="5">
        <v>7</v>
      </c>
      <c r="H4029" s="3" t="s">
        <v>8</v>
      </c>
      <c r="I4029" s="3" t="s">
        <v>8</v>
      </c>
      <c r="J4029" s="5">
        <v>2</v>
      </c>
      <c r="K4029" s="3" t="s">
        <v>10884</v>
      </c>
      <c r="L4029" s="48">
        <v>0.4</v>
      </c>
      <c r="M4029" s="5">
        <v>19</v>
      </c>
      <c r="N4029" s="13"/>
      <c r="O4029" s="13"/>
      <c r="P4029" s="7"/>
      <c r="Q4029" s="3"/>
    </row>
    <row x14ac:dyDescent="0.25" r="4030" customHeight="1" ht="16.5">
      <c r="A4030" s="5">
        <v>7488</v>
      </c>
      <c r="B4030" s="3" t="s">
        <v>1785</v>
      </c>
      <c r="C4030" s="3" t="s">
        <v>1786</v>
      </c>
      <c r="D4030" s="5">
        <v>15</v>
      </c>
      <c r="E4030" s="3" t="s">
        <v>82</v>
      </c>
      <c r="F4030" s="5">
        <v>3</v>
      </c>
      <c r="G4030" s="5">
        <v>2</v>
      </c>
      <c r="H4030" s="3" t="s">
        <v>8</v>
      </c>
      <c r="I4030" s="3" t="s">
        <v>8</v>
      </c>
      <c r="J4030" s="5">
        <v>2</v>
      </c>
      <c r="K4030" s="3" t="s">
        <v>1546</v>
      </c>
      <c r="L4030" s="48">
        <v>0.3</v>
      </c>
      <c r="M4030" s="5">
        <v>14</v>
      </c>
      <c r="N4030" s="13"/>
      <c r="O4030" s="13"/>
      <c r="P4030" s="5">
        <v>8</v>
      </c>
      <c r="Q4030" s="3"/>
    </row>
    <row x14ac:dyDescent="0.25" r="4031" customHeight="1" ht="16.5">
      <c r="A4031" s="5">
        <v>7533</v>
      </c>
      <c r="B4031" s="3" t="s">
        <v>10885</v>
      </c>
      <c r="C4031" s="3" t="s">
        <v>10886</v>
      </c>
      <c r="D4031" s="5">
        <v>6</v>
      </c>
      <c r="E4031" s="3" t="s">
        <v>56</v>
      </c>
      <c r="F4031" s="5">
        <v>28</v>
      </c>
      <c r="G4031" s="5">
        <v>68</v>
      </c>
      <c r="H4031" s="3" t="s">
        <v>8</v>
      </c>
      <c r="I4031" s="3" t="s">
        <v>8</v>
      </c>
      <c r="J4031" s="5">
        <v>3</v>
      </c>
      <c r="K4031" s="3" t="s">
        <v>10887</v>
      </c>
      <c r="L4031" s="48">
        <v>1.7</v>
      </c>
      <c r="M4031" s="5">
        <v>18</v>
      </c>
      <c r="N4031" s="48">
        <v>1.402</v>
      </c>
      <c r="O4031" s="48">
        <v>11.2794613</v>
      </c>
      <c r="P4031" s="5">
        <v>38</v>
      </c>
      <c r="Q4031" s="3"/>
    </row>
    <row x14ac:dyDescent="0.25" r="4032" customHeight="1" ht="16.5">
      <c r="A4032" s="5">
        <v>7580</v>
      </c>
      <c r="B4032" s="3" t="s">
        <v>10888</v>
      </c>
      <c r="C4032" s="3" t="s">
        <v>10889</v>
      </c>
      <c r="D4032" s="5">
        <v>16</v>
      </c>
      <c r="E4032" s="3" t="s">
        <v>55</v>
      </c>
      <c r="F4032" s="5">
        <v>5</v>
      </c>
      <c r="G4032" s="5">
        <v>5</v>
      </c>
      <c r="H4032" s="3" t="s">
        <v>8</v>
      </c>
      <c r="I4032" s="3" t="s">
        <v>8</v>
      </c>
      <c r="J4032" s="5">
        <v>3</v>
      </c>
      <c r="K4032" s="3" t="s">
        <v>10890</v>
      </c>
      <c r="L4032" s="48">
        <v>1.2</v>
      </c>
      <c r="M4032" s="5">
        <v>22</v>
      </c>
      <c r="N4032" s="48">
        <v>1.183</v>
      </c>
      <c r="O4032" s="48">
        <v>14.0625</v>
      </c>
      <c r="P4032" s="5">
        <v>13</v>
      </c>
      <c r="Q4032" s="3"/>
    </row>
    <row x14ac:dyDescent="0.25" r="4033" customHeight="1" ht="16.5">
      <c r="A4033" s="5">
        <v>8282</v>
      </c>
      <c r="B4033" s="3" t="s">
        <v>853</v>
      </c>
      <c r="C4033" s="3" t="s">
        <v>854</v>
      </c>
      <c r="D4033" s="5">
        <v>15</v>
      </c>
      <c r="E4033" s="3" t="s">
        <v>82</v>
      </c>
      <c r="F4033" s="5">
        <v>4</v>
      </c>
      <c r="G4033" s="5">
        <v>5</v>
      </c>
      <c r="H4033" s="3" t="s">
        <v>8</v>
      </c>
      <c r="I4033" s="3" t="s">
        <v>8</v>
      </c>
      <c r="J4033" s="5">
        <v>2</v>
      </c>
      <c r="K4033" s="3" t="s">
        <v>855</v>
      </c>
      <c r="L4033" s="48">
        <v>1.1</v>
      </c>
      <c r="M4033" s="5">
        <v>19</v>
      </c>
      <c r="N4033" s="48">
        <v>0.526</v>
      </c>
      <c r="O4033" s="48">
        <v>2.5252525</v>
      </c>
      <c r="P4033" s="5">
        <v>15</v>
      </c>
      <c r="Q4033" s="3"/>
    </row>
    <row x14ac:dyDescent="0.25" r="4034" customHeight="1" ht="16.5">
      <c r="A4034" s="5">
        <v>8628</v>
      </c>
      <c r="B4034" s="3" t="s">
        <v>593</v>
      </c>
      <c r="C4034" s="3" t="s">
        <v>594</v>
      </c>
      <c r="D4034" s="5">
        <v>17</v>
      </c>
      <c r="E4034" s="3" t="s">
        <v>311</v>
      </c>
      <c r="F4034" s="5">
        <v>6</v>
      </c>
      <c r="G4034" s="5">
        <v>9</v>
      </c>
      <c r="H4034" s="3" t="s">
        <v>8</v>
      </c>
      <c r="I4034" s="3" t="s">
        <v>8</v>
      </c>
      <c r="J4034" s="5">
        <v>2</v>
      </c>
      <c r="K4034" s="3" t="s">
        <v>595</v>
      </c>
      <c r="L4034" s="48">
        <v>0.4</v>
      </c>
      <c r="M4034" s="5">
        <v>21</v>
      </c>
      <c r="N4034" s="48">
        <v>0.139</v>
      </c>
      <c r="O4034" s="48">
        <v>0.6097561</v>
      </c>
      <c r="P4034" s="5">
        <v>16</v>
      </c>
      <c r="Q4034" s="3"/>
    </row>
    <row x14ac:dyDescent="0.25" r="4035" customHeight="1" ht="16.5">
      <c r="A4035" s="5">
        <v>8960</v>
      </c>
      <c r="B4035" s="3" t="s">
        <v>10891</v>
      </c>
      <c r="C4035" s="3" t="s">
        <v>10892</v>
      </c>
      <c r="D4035" s="5">
        <v>16</v>
      </c>
      <c r="E4035" s="3" t="s">
        <v>55</v>
      </c>
      <c r="F4035" s="5">
        <v>1</v>
      </c>
      <c r="G4035" s="5">
        <v>1</v>
      </c>
      <c r="H4035" s="3" t="s">
        <v>8</v>
      </c>
      <c r="I4035" s="3" t="s">
        <v>8</v>
      </c>
      <c r="J4035" s="5">
        <v>3</v>
      </c>
      <c r="K4035" s="3" t="s">
        <v>1956</v>
      </c>
      <c r="L4035" s="48">
        <v>0.7</v>
      </c>
      <c r="M4035" s="5">
        <v>20</v>
      </c>
      <c r="N4035" s="48">
        <v>0.52</v>
      </c>
      <c r="O4035" s="48">
        <v>3.7634409</v>
      </c>
      <c r="P4035" s="5">
        <v>17</v>
      </c>
      <c r="Q4035" s="3"/>
    </row>
    <row x14ac:dyDescent="0.25" r="4036" customHeight="1" ht="16.5">
      <c r="A4036" s="5">
        <v>9079</v>
      </c>
      <c r="B4036" s="3" t="s">
        <v>1734</v>
      </c>
      <c r="C4036" s="3" t="s">
        <v>1735</v>
      </c>
      <c r="D4036" s="5">
        <v>18</v>
      </c>
      <c r="E4036" s="3" t="s">
        <v>196</v>
      </c>
      <c r="F4036" s="5">
        <v>26</v>
      </c>
      <c r="G4036" s="5">
        <v>18</v>
      </c>
      <c r="H4036" s="3" t="s">
        <v>8</v>
      </c>
      <c r="I4036" s="3" t="s">
        <v>8</v>
      </c>
      <c r="J4036" s="5">
        <v>3</v>
      </c>
      <c r="K4036" s="3" t="s">
        <v>1736</v>
      </c>
      <c r="L4036" s="48">
        <v>0.7</v>
      </c>
      <c r="M4036" s="5">
        <v>22</v>
      </c>
      <c r="N4036" s="48">
        <v>0.499</v>
      </c>
      <c r="O4036" s="48">
        <v>7.1428571</v>
      </c>
      <c r="P4036" s="5">
        <v>17</v>
      </c>
      <c r="Q4036" s="3"/>
    </row>
    <row x14ac:dyDescent="0.25" r="4037" customHeight="1" ht="16.5">
      <c r="A4037" s="5">
        <v>9123</v>
      </c>
      <c r="B4037" s="3" t="s">
        <v>10893</v>
      </c>
      <c r="C4037" s="3" t="s">
        <v>10894</v>
      </c>
      <c r="D4037" s="5">
        <v>18</v>
      </c>
      <c r="E4037" s="3" t="s">
        <v>196</v>
      </c>
      <c r="F4037" s="5">
        <v>1</v>
      </c>
      <c r="G4037" s="5">
        <v>75</v>
      </c>
      <c r="H4037" s="3" t="s">
        <v>5</v>
      </c>
      <c r="I4037" s="3" t="s">
        <v>8</v>
      </c>
      <c r="J4037" s="55"/>
      <c r="K4037" s="3"/>
      <c r="L4037" s="13"/>
      <c r="M4037" s="7"/>
      <c r="N4037" s="13"/>
      <c r="O4037" s="13"/>
      <c r="P4037" s="5">
        <v>12</v>
      </c>
      <c r="Q4037" s="3"/>
    </row>
    <row x14ac:dyDescent="0.25" r="4038" customHeight="1" ht="16.5">
      <c r="A4038" s="5">
        <v>9277</v>
      </c>
      <c r="B4038" s="3" t="s">
        <v>466</v>
      </c>
      <c r="C4038" s="3" t="s">
        <v>467</v>
      </c>
      <c r="D4038" s="5">
        <v>22</v>
      </c>
      <c r="E4038" s="3" t="s">
        <v>75</v>
      </c>
      <c r="F4038" s="5">
        <v>1</v>
      </c>
      <c r="G4038" s="5">
        <v>1</v>
      </c>
      <c r="H4038" s="3" t="s">
        <v>8</v>
      </c>
      <c r="I4038" s="3" t="s">
        <v>8</v>
      </c>
      <c r="J4038" s="5">
        <v>2</v>
      </c>
      <c r="K4038" s="3" t="s">
        <v>137</v>
      </c>
      <c r="L4038" s="13"/>
      <c r="M4038" s="7"/>
      <c r="N4038" s="13"/>
      <c r="O4038" s="13"/>
      <c r="P4038" s="5">
        <v>4</v>
      </c>
      <c r="Q4038" s="3"/>
    </row>
    <row x14ac:dyDescent="0.25" r="4039" customHeight="1" ht="16.5">
      <c r="A4039" s="5">
        <v>9520</v>
      </c>
      <c r="B4039" s="3" t="s">
        <v>10895</v>
      </c>
      <c r="C4039" s="3" t="s">
        <v>10896</v>
      </c>
      <c r="D4039" s="5">
        <v>15</v>
      </c>
      <c r="E4039" s="3" t="s">
        <v>82</v>
      </c>
      <c r="F4039" s="5">
        <v>1</v>
      </c>
      <c r="G4039" s="5">
        <v>3</v>
      </c>
      <c r="H4039" s="3" t="s">
        <v>7</v>
      </c>
      <c r="I4039" s="3" t="s">
        <v>8</v>
      </c>
      <c r="J4039" s="5">
        <v>2</v>
      </c>
      <c r="K4039" s="3" t="s">
        <v>10897</v>
      </c>
      <c r="L4039" s="48">
        <v>3.2</v>
      </c>
      <c r="M4039" s="5">
        <v>36</v>
      </c>
      <c r="N4039" s="48">
        <v>1.553</v>
      </c>
      <c r="O4039" s="48">
        <v>10.8391608</v>
      </c>
      <c r="P4039" s="5">
        <v>17</v>
      </c>
      <c r="Q4039" s="3"/>
    </row>
    <row x14ac:dyDescent="0.25" r="4040" customHeight="1" ht="16.5">
      <c r="A4040" s="5">
        <v>9944</v>
      </c>
      <c r="B4040" s="3" t="s">
        <v>10898</v>
      </c>
      <c r="C4040" s="3" t="s">
        <v>10899</v>
      </c>
      <c r="D4040" s="5">
        <v>15</v>
      </c>
      <c r="E4040" s="3" t="s">
        <v>82</v>
      </c>
      <c r="F4040" s="5">
        <v>4</v>
      </c>
      <c r="G4040" s="5">
        <v>20</v>
      </c>
      <c r="H4040" s="3" t="s">
        <v>7</v>
      </c>
      <c r="I4040" s="3" t="s">
        <v>8</v>
      </c>
      <c r="J4040" s="5">
        <v>2</v>
      </c>
      <c r="K4040" s="3" t="s">
        <v>10900</v>
      </c>
      <c r="L4040" s="48">
        <v>1.4</v>
      </c>
      <c r="M4040" s="5">
        <v>30</v>
      </c>
      <c r="N4040" s="48">
        <v>0.96</v>
      </c>
      <c r="O4040" s="48">
        <v>4.7101449</v>
      </c>
      <c r="P4040" s="5">
        <v>21</v>
      </c>
      <c r="Q4040" s="3"/>
    </row>
    <row x14ac:dyDescent="0.25" r="4041" customHeight="1" ht="16.5">
      <c r="A4041" s="5">
        <v>10130</v>
      </c>
      <c r="B4041" s="3" t="s">
        <v>10901</v>
      </c>
      <c r="C4041" s="3" t="s">
        <v>10902</v>
      </c>
      <c r="D4041" s="5">
        <v>22</v>
      </c>
      <c r="E4041" s="3" t="s">
        <v>75</v>
      </c>
      <c r="F4041" s="5">
        <v>1</v>
      </c>
      <c r="G4041" s="5">
        <v>12</v>
      </c>
      <c r="H4041" s="3" t="s">
        <v>8</v>
      </c>
      <c r="I4041" s="3" t="s">
        <v>8</v>
      </c>
      <c r="J4041" s="5">
        <v>3</v>
      </c>
      <c r="K4041" s="3" t="s">
        <v>10903</v>
      </c>
      <c r="L4041" s="13"/>
      <c r="M4041" s="7"/>
      <c r="N4041" s="13"/>
      <c r="O4041" s="13"/>
      <c r="P4041" s="5">
        <v>5</v>
      </c>
      <c r="Q4041" s="3"/>
    </row>
    <row x14ac:dyDescent="0.25" r="4042" customHeight="1" ht="16.5">
      <c r="A4042" s="5">
        <v>10625</v>
      </c>
      <c r="B4042" s="3" t="s">
        <v>10904</v>
      </c>
      <c r="C4042" s="3" t="s">
        <v>10905</v>
      </c>
      <c r="D4042" s="5">
        <v>15</v>
      </c>
      <c r="E4042" s="3" t="s">
        <v>82</v>
      </c>
      <c r="F4042" s="5">
        <v>1</v>
      </c>
      <c r="G4042" s="5">
        <v>5</v>
      </c>
      <c r="H4042" s="3" t="s">
        <v>8</v>
      </c>
      <c r="I4042" s="3" t="s">
        <v>8</v>
      </c>
      <c r="J4042" s="55"/>
      <c r="K4042" s="3"/>
      <c r="L4042" s="48">
        <v>0.8</v>
      </c>
      <c r="M4042" s="5">
        <v>18</v>
      </c>
      <c r="N4042" s="13"/>
      <c r="O4042" s="13"/>
      <c r="P4042" s="5">
        <v>10</v>
      </c>
      <c r="Q4042" s="3"/>
    </row>
    <row x14ac:dyDescent="0.25" r="4043" customHeight="1" ht="16.5">
      <c r="A4043" s="5">
        <v>11078</v>
      </c>
      <c r="B4043" s="3" t="s">
        <v>10906</v>
      </c>
      <c r="C4043" s="3" t="s">
        <v>10907</v>
      </c>
      <c r="D4043" s="5">
        <v>15</v>
      </c>
      <c r="E4043" s="3" t="s">
        <v>82</v>
      </c>
      <c r="F4043" s="5">
        <v>7</v>
      </c>
      <c r="G4043" s="5">
        <v>15</v>
      </c>
      <c r="H4043" s="3" t="s">
        <v>8</v>
      </c>
      <c r="I4043" s="3" t="s">
        <v>8</v>
      </c>
      <c r="J4043" s="5">
        <v>3</v>
      </c>
      <c r="K4043" s="3" t="s">
        <v>10908</v>
      </c>
      <c r="L4043" s="48">
        <v>0.9</v>
      </c>
      <c r="M4043" s="5">
        <v>19</v>
      </c>
      <c r="N4043" s="13"/>
      <c r="O4043" s="13"/>
      <c r="P4043" s="5">
        <v>23</v>
      </c>
      <c r="Q4043" s="3"/>
    </row>
    <row x14ac:dyDescent="0.25" r="4044" customHeight="1" ht="16.5">
      <c r="A4044" s="5">
        <v>11772</v>
      </c>
      <c r="B4044" s="3" t="s">
        <v>10909</v>
      </c>
      <c r="C4044" s="3" t="s">
        <v>10910</v>
      </c>
      <c r="D4044" s="5">
        <v>16</v>
      </c>
      <c r="E4044" s="3" t="s">
        <v>55</v>
      </c>
      <c r="F4044" s="5">
        <v>2</v>
      </c>
      <c r="G4044" s="5">
        <v>2</v>
      </c>
      <c r="H4044" s="3" t="s">
        <v>8</v>
      </c>
      <c r="I4044" s="3" t="s">
        <v>8</v>
      </c>
      <c r="J4044" s="5">
        <v>2</v>
      </c>
      <c r="K4044" s="3" t="s">
        <v>10911</v>
      </c>
      <c r="L4044" s="48">
        <v>2.2</v>
      </c>
      <c r="M4044" s="5">
        <v>23</v>
      </c>
      <c r="N4044" s="48">
        <v>1.394</v>
      </c>
      <c r="O4044" s="48">
        <v>10.8856089</v>
      </c>
      <c r="P4044" s="5">
        <v>28</v>
      </c>
      <c r="Q4044" s="3"/>
    </row>
    <row x14ac:dyDescent="0.25" r="4045" customHeight="1" ht="16.5">
      <c r="A4045" s="5">
        <v>12313</v>
      </c>
      <c r="B4045" s="3" t="s">
        <v>10912</v>
      </c>
      <c r="C4045" s="3" t="s">
        <v>10913</v>
      </c>
      <c r="D4045" s="5">
        <v>19</v>
      </c>
      <c r="E4045" s="3" t="s">
        <v>116</v>
      </c>
      <c r="F4045" s="5">
        <v>2</v>
      </c>
      <c r="G4045" s="5">
        <v>14</v>
      </c>
      <c r="H4045" s="3" t="s">
        <v>8</v>
      </c>
      <c r="I4045" s="3" t="s">
        <v>8</v>
      </c>
      <c r="J4045" s="5">
        <v>3</v>
      </c>
      <c r="K4045" s="3" t="s">
        <v>10914</v>
      </c>
      <c r="L4045" s="48">
        <v>1.1</v>
      </c>
      <c r="M4045" s="5">
        <v>23</v>
      </c>
      <c r="N4045" s="13"/>
      <c r="O4045" s="13"/>
      <c r="P4045" s="5">
        <v>11</v>
      </c>
      <c r="Q4045" s="3"/>
    </row>
    <row x14ac:dyDescent="0.25" r="4046" customHeight="1" ht="16.5">
      <c r="A4046" s="5">
        <v>12914</v>
      </c>
      <c r="B4046" s="3" t="s">
        <v>10915</v>
      </c>
      <c r="C4046" s="3" t="s">
        <v>10916</v>
      </c>
      <c r="D4046" s="5">
        <v>9</v>
      </c>
      <c r="E4046" s="3" t="s">
        <v>120</v>
      </c>
      <c r="F4046" s="5">
        <v>3</v>
      </c>
      <c r="G4046" s="5">
        <v>3</v>
      </c>
      <c r="H4046" s="3" t="s">
        <v>8</v>
      </c>
      <c r="I4046" s="3" t="s">
        <v>8</v>
      </c>
      <c r="J4046" s="5">
        <v>2</v>
      </c>
      <c r="K4046" s="3" t="s">
        <v>10917</v>
      </c>
      <c r="L4046" s="5">
        <v>2</v>
      </c>
      <c r="M4046" s="5">
        <v>24</v>
      </c>
      <c r="N4046" s="48">
        <v>1.404</v>
      </c>
      <c r="O4046" s="48">
        <v>9.1772152</v>
      </c>
      <c r="P4046" s="7"/>
      <c r="Q4046" s="3"/>
    </row>
    <row x14ac:dyDescent="0.25" r="4047" customHeight="1" ht="16.5">
      <c r="A4047" s="5">
        <v>12969</v>
      </c>
      <c r="B4047" s="3" t="s">
        <v>10918</v>
      </c>
      <c r="C4047" s="3" t="s">
        <v>10919</v>
      </c>
      <c r="D4047" s="5">
        <v>17</v>
      </c>
      <c r="E4047" s="3" t="s">
        <v>311</v>
      </c>
      <c r="F4047" s="5">
        <v>1</v>
      </c>
      <c r="G4047" s="5">
        <v>1</v>
      </c>
      <c r="H4047" s="3" t="s">
        <v>8</v>
      </c>
      <c r="I4047" s="3" t="s">
        <v>8</v>
      </c>
      <c r="J4047" s="55"/>
      <c r="K4047" s="3"/>
      <c r="L4047" s="48">
        <v>0.3</v>
      </c>
      <c r="M4047" s="5">
        <v>20</v>
      </c>
      <c r="N4047" s="13"/>
      <c r="O4047" s="13"/>
      <c r="P4047" s="5">
        <v>6</v>
      </c>
      <c r="Q4047" s="3"/>
    </row>
    <row x14ac:dyDescent="0.25" r="4048" customHeight="1" ht="16.5">
      <c r="A4048" s="5">
        <v>12995</v>
      </c>
      <c r="B4048" s="3" t="s">
        <v>10920</v>
      </c>
      <c r="C4048" s="3" t="s">
        <v>10921</v>
      </c>
      <c r="D4048" s="5">
        <v>18</v>
      </c>
      <c r="E4048" s="3" t="s">
        <v>196</v>
      </c>
      <c r="F4048" s="5">
        <v>1</v>
      </c>
      <c r="G4048" s="5">
        <v>4</v>
      </c>
      <c r="H4048" s="3" t="s">
        <v>5</v>
      </c>
      <c r="I4048" s="3" t="s">
        <v>8</v>
      </c>
      <c r="J4048" s="55"/>
      <c r="K4048" s="3"/>
      <c r="L4048" s="13"/>
      <c r="M4048" s="7"/>
      <c r="N4048" s="13"/>
      <c r="O4048" s="13"/>
      <c r="P4048" s="5">
        <v>13</v>
      </c>
      <c r="Q4048" s="3"/>
    </row>
    <row x14ac:dyDescent="0.25" r="4049" customHeight="1" ht="16.5">
      <c r="A4049" s="5">
        <v>13546</v>
      </c>
      <c r="B4049" s="3" t="s">
        <v>10922</v>
      </c>
      <c r="C4049" s="3" t="s">
        <v>10923</v>
      </c>
      <c r="D4049" s="5">
        <v>4</v>
      </c>
      <c r="E4049" s="3" t="s">
        <v>243</v>
      </c>
      <c r="F4049" s="5">
        <v>2</v>
      </c>
      <c r="G4049" s="5">
        <v>6</v>
      </c>
      <c r="H4049" s="3" t="s">
        <v>8</v>
      </c>
      <c r="I4049" s="3" t="s">
        <v>8</v>
      </c>
      <c r="J4049" s="5">
        <v>2</v>
      </c>
      <c r="K4049" s="3" t="s">
        <v>10924</v>
      </c>
      <c r="L4049" s="48">
        <v>1.5</v>
      </c>
      <c r="M4049" s="5">
        <v>23</v>
      </c>
      <c r="N4049" s="48">
        <v>0.84</v>
      </c>
      <c r="O4049" s="48">
        <v>9.8837209</v>
      </c>
      <c r="P4049" s="5">
        <v>16</v>
      </c>
      <c r="Q4049" s="3"/>
    </row>
    <row x14ac:dyDescent="0.25" r="4050" customHeight="1" ht="16.5">
      <c r="A4050" s="5">
        <v>14931</v>
      </c>
      <c r="B4050" s="3" t="s">
        <v>10925</v>
      </c>
      <c r="C4050" s="3" t="s">
        <v>10926</v>
      </c>
      <c r="D4050" s="5">
        <v>45</v>
      </c>
      <c r="E4050" s="3" t="s">
        <v>324</v>
      </c>
      <c r="F4050" s="5">
        <v>1</v>
      </c>
      <c r="G4050" s="5">
        <v>2</v>
      </c>
      <c r="H4050" s="3" t="s">
        <v>8</v>
      </c>
      <c r="I4050" s="3" t="s">
        <v>8</v>
      </c>
      <c r="J4050" s="55"/>
      <c r="K4050" s="3"/>
      <c r="L4050" s="13"/>
      <c r="M4050" s="7"/>
      <c r="N4050" s="13"/>
      <c r="O4050" s="13"/>
      <c r="P4050" s="5">
        <v>1</v>
      </c>
      <c r="Q4050" s="3"/>
    </row>
    <row x14ac:dyDescent="0.25" r="4051" customHeight="1" ht="16.5">
      <c r="A4051" s="5">
        <v>15006</v>
      </c>
      <c r="B4051" s="3" t="s">
        <v>10927</v>
      </c>
      <c r="C4051" s="3" t="s">
        <v>10928</v>
      </c>
      <c r="D4051" s="5">
        <v>6</v>
      </c>
      <c r="E4051" s="3" t="s">
        <v>56</v>
      </c>
      <c r="F4051" s="5">
        <v>1</v>
      </c>
      <c r="G4051" s="5">
        <v>2</v>
      </c>
      <c r="H4051" s="3" t="s">
        <v>8</v>
      </c>
      <c r="I4051" s="3" t="s">
        <v>8</v>
      </c>
      <c r="J4051" s="55"/>
      <c r="K4051" s="3"/>
      <c r="L4051" s="48">
        <v>0.5</v>
      </c>
      <c r="M4051" s="5">
        <v>17</v>
      </c>
      <c r="N4051" s="13"/>
      <c r="O4051" s="13"/>
      <c r="P4051" s="5">
        <v>9</v>
      </c>
      <c r="Q4051" s="3"/>
    </row>
    <row x14ac:dyDescent="0.25" r="4052" customHeight="1" ht="16.5">
      <c r="A4052" s="5">
        <v>15592</v>
      </c>
      <c r="B4052" s="3" t="s">
        <v>10929</v>
      </c>
      <c r="C4052" s="3" t="s">
        <v>10930</v>
      </c>
      <c r="D4052" s="5">
        <v>16</v>
      </c>
      <c r="E4052" s="3" t="s">
        <v>55</v>
      </c>
      <c r="F4052" s="5">
        <v>1</v>
      </c>
      <c r="G4052" s="5">
        <v>1</v>
      </c>
      <c r="H4052" s="3" t="s">
        <v>8</v>
      </c>
      <c r="I4052" s="3" t="s">
        <v>8</v>
      </c>
      <c r="J4052" s="55"/>
      <c r="K4052" s="3"/>
      <c r="L4052" s="48">
        <v>0.3</v>
      </c>
      <c r="M4052" s="5">
        <v>17</v>
      </c>
      <c r="N4052" s="48">
        <v>0.227</v>
      </c>
      <c r="O4052" s="48">
        <v>1.171875</v>
      </c>
      <c r="P4052" s="5">
        <v>4</v>
      </c>
      <c r="Q4052" s="3"/>
    </row>
    <row x14ac:dyDescent="0.25" r="4053" customHeight="1" ht="16.5">
      <c r="A4053" s="5">
        <v>16875</v>
      </c>
      <c r="B4053" s="3" t="s">
        <v>10931</v>
      </c>
      <c r="C4053" s="3" t="s">
        <v>10932</v>
      </c>
      <c r="D4053" s="5">
        <v>22</v>
      </c>
      <c r="E4053" s="3" t="s">
        <v>75</v>
      </c>
      <c r="F4053" s="5">
        <v>1</v>
      </c>
      <c r="G4053" s="5">
        <v>4</v>
      </c>
      <c r="H4053" s="3" t="s">
        <v>8</v>
      </c>
      <c r="I4053" s="3" t="s">
        <v>8</v>
      </c>
      <c r="J4053" s="5">
        <v>3</v>
      </c>
      <c r="K4053" s="3" t="s">
        <v>10933</v>
      </c>
      <c r="L4053" s="13"/>
      <c r="M4053" s="7"/>
      <c r="N4053" s="13"/>
      <c r="O4053" s="13"/>
      <c r="P4053" s="5">
        <v>7</v>
      </c>
      <c r="Q4053" s="3"/>
    </row>
    <row x14ac:dyDescent="0.25" r="4054" customHeight="1" ht="16.5">
      <c r="A4054" s="5">
        <v>16893</v>
      </c>
      <c r="B4054" s="3" t="s">
        <v>10934</v>
      </c>
      <c r="C4054" s="3" t="s">
        <v>10935</v>
      </c>
      <c r="D4054" s="5">
        <v>18</v>
      </c>
      <c r="E4054" s="3" t="s">
        <v>196</v>
      </c>
      <c r="F4054" s="5">
        <v>1</v>
      </c>
      <c r="G4054" s="5">
        <v>32</v>
      </c>
      <c r="H4054" s="3" t="s">
        <v>8</v>
      </c>
      <c r="I4054" s="3" t="s">
        <v>8</v>
      </c>
      <c r="J4054" s="55"/>
      <c r="K4054" s="3"/>
      <c r="L4054" s="13"/>
      <c r="M4054" s="7"/>
      <c r="N4054" s="13"/>
      <c r="O4054" s="13"/>
      <c r="P4054" s="5">
        <v>3</v>
      </c>
      <c r="Q4054" s="3"/>
    </row>
    <row x14ac:dyDescent="0.25" r="4055" customHeight="1" ht="16.5">
      <c r="A4055" s="5">
        <v>16911</v>
      </c>
      <c r="B4055" s="3" t="s">
        <v>10936</v>
      </c>
      <c r="C4055" s="3" t="s">
        <v>10937</v>
      </c>
      <c r="D4055" s="5">
        <v>18</v>
      </c>
      <c r="E4055" s="3" t="s">
        <v>196</v>
      </c>
      <c r="F4055" s="5">
        <v>3</v>
      </c>
      <c r="G4055" s="5">
        <v>68</v>
      </c>
      <c r="H4055" s="3" t="s">
        <v>6</v>
      </c>
      <c r="I4055" s="3" t="s">
        <v>8</v>
      </c>
      <c r="J4055" s="55"/>
      <c r="K4055" s="3"/>
      <c r="L4055" s="13"/>
      <c r="M4055" s="7"/>
      <c r="N4055" s="13"/>
      <c r="O4055" s="13"/>
      <c r="P4055" s="5">
        <v>10</v>
      </c>
      <c r="Q4055" s="3"/>
    </row>
    <row x14ac:dyDescent="0.25" r="4056" customHeight="1" ht="16.5">
      <c r="A4056" s="5">
        <v>17103</v>
      </c>
      <c r="B4056" s="3" t="s">
        <v>10938</v>
      </c>
      <c r="C4056" s="3" t="s">
        <v>10939</v>
      </c>
      <c r="D4056" s="5">
        <v>45</v>
      </c>
      <c r="E4056" s="3" t="s">
        <v>324</v>
      </c>
      <c r="F4056" s="5">
        <v>1</v>
      </c>
      <c r="G4056" s="5">
        <v>23</v>
      </c>
      <c r="H4056" s="3" t="s">
        <v>8</v>
      </c>
      <c r="I4056" s="3" t="s">
        <v>8</v>
      </c>
      <c r="J4056" s="5">
        <v>3</v>
      </c>
      <c r="K4056" s="3" t="s">
        <v>10940</v>
      </c>
      <c r="L4056" s="13"/>
      <c r="M4056" s="7"/>
      <c r="N4056" s="13"/>
      <c r="O4056" s="13"/>
      <c r="P4056" s="5">
        <v>1</v>
      </c>
      <c r="Q4056" s="3"/>
    </row>
    <row x14ac:dyDescent="0.25" r="4057" customHeight="1" ht="16.5">
      <c r="A4057" s="5">
        <v>17233</v>
      </c>
      <c r="B4057" s="3" t="s">
        <v>10941</v>
      </c>
      <c r="C4057" s="3" t="s">
        <v>10942</v>
      </c>
      <c r="D4057" s="5">
        <v>22</v>
      </c>
      <c r="E4057" s="3" t="s">
        <v>75</v>
      </c>
      <c r="F4057" s="5">
        <v>14</v>
      </c>
      <c r="G4057" s="5">
        <v>37</v>
      </c>
      <c r="H4057" s="3" t="s">
        <v>7</v>
      </c>
      <c r="I4057" s="3" t="s">
        <v>8</v>
      </c>
      <c r="J4057" s="5">
        <v>3</v>
      </c>
      <c r="K4057" s="3" t="s">
        <v>10943</v>
      </c>
      <c r="L4057" s="13"/>
      <c r="M4057" s="7"/>
      <c r="N4057" s="13"/>
      <c r="O4057" s="13"/>
      <c r="P4057" s="5">
        <v>8</v>
      </c>
      <c r="Q4057" s="3"/>
    </row>
    <row x14ac:dyDescent="0.25" r="4058" customHeight="1" ht="16.5">
      <c r="A4058" s="5">
        <v>17301</v>
      </c>
      <c r="B4058" s="3" t="s">
        <v>10944</v>
      </c>
      <c r="C4058" s="3" t="s">
        <v>10945</v>
      </c>
      <c r="D4058" s="5">
        <v>20</v>
      </c>
      <c r="E4058" s="3" t="s">
        <v>265</v>
      </c>
      <c r="F4058" s="5">
        <v>2</v>
      </c>
      <c r="G4058" s="5">
        <v>2</v>
      </c>
      <c r="H4058" s="3" t="s">
        <v>8</v>
      </c>
      <c r="I4058" s="3" t="s">
        <v>8</v>
      </c>
      <c r="J4058" s="5">
        <v>3</v>
      </c>
      <c r="K4058" s="3" t="s">
        <v>10946</v>
      </c>
      <c r="L4058" s="13"/>
      <c r="M4058" s="7"/>
      <c r="N4058" s="13"/>
      <c r="O4058" s="13"/>
      <c r="P4058" s="5">
        <v>2</v>
      </c>
      <c r="Q4058" s="3"/>
    </row>
    <row x14ac:dyDescent="0.25" r="4059" customHeight="1" ht="16.5">
      <c r="A4059" s="5">
        <v>17369</v>
      </c>
      <c r="B4059" s="3" t="s">
        <v>10947</v>
      </c>
      <c r="C4059" s="3" t="s">
        <v>10948</v>
      </c>
      <c r="D4059" s="5">
        <v>20</v>
      </c>
      <c r="E4059" s="3" t="s">
        <v>265</v>
      </c>
      <c r="F4059" s="5">
        <v>11</v>
      </c>
      <c r="G4059" s="5">
        <v>144</v>
      </c>
      <c r="H4059" s="3" t="s">
        <v>8</v>
      </c>
      <c r="I4059" s="3" t="s">
        <v>8</v>
      </c>
      <c r="J4059" s="55"/>
      <c r="K4059" s="3"/>
      <c r="L4059" s="13"/>
      <c r="M4059" s="7"/>
      <c r="N4059" s="13"/>
      <c r="O4059" s="13"/>
      <c r="P4059" s="5">
        <v>2</v>
      </c>
      <c r="Q4059" s="3"/>
    </row>
    <row x14ac:dyDescent="0.25" r="4060" customHeight="1" ht="16.5">
      <c r="A4060" s="5">
        <v>18090</v>
      </c>
      <c r="B4060" s="3" t="s">
        <v>10949</v>
      </c>
      <c r="C4060" s="3" t="s">
        <v>10950</v>
      </c>
      <c r="D4060" s="5">
        <v>18</v>
      </c>
      <c r="E4060" s="3" t="s">
        <v>196</v>
      </c>
      <c r="F4060" s="5">
        <v>1</v>
      </c>
      <c r="G4060" s="5">
        <v>54</v>
      </c>
      <c r="H4060" s="3" t="s">
        <v>6</v>
      </c>
      <c r="I4060" s="3" t="s">
        <v>8</v>
      </c>
      <c r="J4060" s="55"/>
      <c r="K4060" s="3"/>
      <c r="L4060" s="13"/>
      <c r="M4060" s="7"/>
      <c r="N4060" s="13"/>
      <c r="O4060" s="13"/>
      <c r="P4060" s="5">
        <v>8</v>
      </c>
      <c r="Q4060" s="3"/>
    </row>
    <row x14ac:dyDescent="0.25" r="4061" customHeight="1" ht="16.5">
      <c r="A4061" s="5">
        <v>19121</v>
      </c>
      <c r="B4061" s="3" t="s">
        <v>10951</v>
      </c>
      <c r="C4061" s="3" t="s">
        <v>10952</v>
      </c>
      <c r="D4061" s="5">
        <v>22</v>
      </c>
      <c r="E4061" s="3" t="s">
        <v>75</v>
      </c>
      <c r="F4061" s="5">
        <v>1</v>
      </c>
      <c r="G4061" s="5">
        <v>66</v>
      </c>
      <c r="H4061" s="3" t="s">
        <v>8</v>
      </c>
      <c r="I4061" s="3" t="s">
        <v>8</v>
      </c>
      <c r="J4061" s="55"/>
      <c r="K4061" s="3"/>
      <c r="L4061" s="13"/>
      <c r="M4061" s="7"/>
      <c r="N4061" s="13"/>
      <c r="O4061" s="13"/>
      <c r="P4061" s="5">
        <v>4</v>
      </c>
      <c r="Q4061" s="3"/>
    </row>
    <row x14ac:dyDescent="0.25" r="4062" customHeight="1" ht="16.5">
      <c r="A4062" s="5">
        <v>19578</v>
      </c>
      <c r="B4062" s="3" t="s">
        <v>10953</v>
      </c>
      <c r="C4062" s="3" t="s">
        <v>10954</v>
      </c>
      <c r="D4062" s="5">
        <v>18</v>
      </c>
      <c r="E4062" s="3" t="s">
        <v>196</v>
      </c>
      <c r="F4062" s="5">
        <v>2</v>
      </c>
      <c r="G4062" s="5">
        <v>76</v>
      </c>
      <c r="H4062" s="3" t="s">
        <v>8</v>
      </c>
      <c r="I4062" s="3" t="s">
        <v>8</v>
      </c>
      <c r="J4062" s="55"/>
      <c r="K4062" s="3"/>
      <c r="L4062" s="13"/>
      <c r="M4062" s="7"/>
      <c r="N4062" s="13"/>
      <c r="O4062" s="13"/>
      <c r="P4062" s="5">
        <v>3</v>
      </c>
      <c r="Q4062" s="3"/>
    </row>
    <row x14ac:dyDescent="0.25" r="4063" customHeight="1" ht="16.5">
      <c r="A4063" s="5">
        <v>19727</v>
      </c>
      <c r="B4063" s="3" t="s">
        <v>10955</v>
      </c>
      <c r="C4063" s="3" t="s">
        <v>10956</v>
      </c>
      <c r="D4063" s="5">
        <v>45</v>
      </c>
      <c r="E4063" s="3" t="s">
        <v>324</v>
      </c>
      <c r="F4063" s="5">
        <v>1</v>
      </c>
      <c r="G4063" s="5">
        <v>138</v>
      </c>
      <c r="H4063" s="3" t="s">
        <v>8</v>
      </c>
      <c r="I4063" s="3" t="s">
        <v>8</v>
      </c>
      <c r="J4063" s="55"/>
      <c r="K4063" s="3"/>
      <c r="L4063" s="13"/>
      <c r="M4063" s="7"/>
      <c r="N4063" s="13"/>
      <c r="O4063" s="13"/>
      <c r="P4063" s="5">
        <v>1</v>
      </c>
      <c r="Q4063" s="3"/>
    </row>
    <row x14ac:dyDescent="0.25" r="4064" customHeight="1" ht="16.5">
      <c r="A4064" s="5">
        <v>19748</v>
      </c>
      <c r="B4064" s="3" t="s">
        <v>10957</v>
      </c>
      <c r="C4064" s="3" t="s">
        <v>10958</v>
      </c>
      <c r="D4064" s="5">
        <v>22</v>
      </c>
      <c r="E4064" s="3" t="s">
        <v>75</v>
      </c>
      <c r="F4064" s="5">
        <v>2</v>
      </c>
      <c r="G4064" s="5">
        <v>10</v>
      </c>
      <c r="H4064" s="3" t="s">
        <v>7</v>
      </c>
      <c r="I4064" s="3" t="s">
        <v>8</v>
      </c>
      <c r="J4064" s="5">
        <v>3</v>
      </c>
      <c r="K4064" s="3" t="s">
        <v>10959</v>
      </c>
      <c r="L4064" s="13"/>
      <c r="M4064" s="7"/>
      <c r="N4064" s="13"/>
      <c r="O4064" s="13"/>
      <c r="P4064" s="5">
        <v>8</v>
      </c>
      <c r="Q4064" s="3"/>
    </row>
    <row x14ac:dyDescent="0.25" r="4065" customHeight="1" ht="16.5">
      <c r="A4065" s="5">
        <v>19840</v>
      </c>
      <c r="B4065" s="3" t="s">
        <v>365</v>
      </c>
      <c r="C4065" s="3" t="s">
        <v>366</v>
      </c>
      <c r="D4065" s="5">
        <v>22</v>
      </c>
      <c r="E4065" s="3" t="s">
        <v>75</v>
      </c>
      <c r="F4065" s="5">
        <v>4</v>
      </c>
      <c r="G4065" s="5">
        <v>2</v>
      </c>
      <c r="H4065" s="3" t="s">
        <v>8</v>
      </c>
      <c r="I4065" s="3" t="s">
        <v>8</v>
      </c>
      <c r="J4065" s="5">
        <v>2</v>
      </c>
      <c r="K4065" s="3" t="s">
        <v>367</v>
      </c>
      <c r="L4065" s="13"/>
      <c r="M4065" s="7"/>
      <c r="N4065" s="13"/>
      <c r="O4065" s="13"/>
      <c r="P4065" s="5">
        <v>5</v>
      </c>
      <c r="Q4065" s="3"/>
    </row>
    <row x14ac:dyDescent="0.25" r="4066" customHeight="1" ht="16.5">
      <c r="A4066" s="5">
        <v>19946</v>
      </c>
      <c r="B4066" s="3" t="s">
        <v>353</v>
      </c>
      <c r="C4066" s="3" t="s">
        <v>354</v>
      </c>
      <c r="D4066" s="5">
        <v>22</v>
      </c>
      <c r="E4066" s="3" t="s">
        <v>75</v>
      </c>
      <c r="F4066" s="5">
        <v>21</v>
      </c>
      <c r="G4066" s="5">
        <v>17</v>
      </c>
      <c r="H4066" s="3" t="s">
        <v>6</v>
      </c>
      <c r="I4066" s="3" t="s">
        <v>8</v>
      </c>
      <c r="J4066" s="5">
        <v>3</v>
      </c>
      <c r="K4066" s="3" t="s">
        <v>355</v>
      </c>
      <c r="L4066" s="13"/>
      <c r="M4066" s="7"/>
      <c r="N4066" s="13"/>
      <c r="O4066" s="13"/>
      <c r="P4066" s="5">
        <v>14</v>
      </c>
      <c r="Q4066" s="3"/>
    </row>
    <row x14ac:dyDescent="0.25" r="4067" customHeight="1" ht="16.5">
      <c r="A4067" s="5">
        <v>20127</v>
      </c>
      <c r="B4067" s="3" t="s">
        <v>10960</v>
      </c>
      <c r="C4067" s="3" t="s">
        <v>10961</v>
      </c>
      <c r="D4067" s="5">
        <v>8</v>
      </c>
      <c r="E4067" s="3" t="s">
        <v>64</v>
      </c>
      <c r="F4067" s="5">
        <v>1</v>
      </c>
      <c r="G4067" s="5">
        <v>1</v>
      </c>
      <c r="H4067" s="3" t="s">
        <v>8</v>
      </c>
      <c r="I4067" s="3" t="s">
        <v>8</v>
      </c>
      <c r="J4067" s="55"/>
      <c r="K4067" s="3"/>
      <c r="L4067" s="48">
        <v>0.3</v>
      </c>
      <c r="M4067" s="5">
        <v>14</v>
      </c>
      <c r="N4067" s="13"/>
      <c r="O4067" s="13"/>
      <c r="P4067" s="5">
        <v>5</v>
      </c>
      <c r="Q4067" s="3"/>
    </row>
    <row x14ac:dyDescent="0.25" r="4068" customHeight="1" ht="16.5">
      <c r="A4068" s="5">
        <v>20282</v>
      </c>
      <c r="B4068" s="3" t="s">
        <v>10962</v>
      </c>
      <c r="C4068" s="3" t="s">
        <v>10963</v>
      </c>
      <c r="D4068" s="5">
        <v>15</v>
      </c>
      <c r="E4068" s="3" t="s">
        <v>82</v>
      </c>
      <c r="F4068" s="5">
        <v>2</v>
      </c>
      <c r="G4068" s="5">
        <v>4</v>
      </c>
      <c r="H4068" s="3" t="s">
        <v>8</v>
      </c>
      <c r="I4068" s="3" t="s">
        <v>8</v>
      </c>
      <c r="J4068" s="5">
        <v>2</v>
      </c>
      <c r="K4068" s="3" t="s">
        <v>5304</v>
      </c>
      <c r="L4068" s="13"/>
      <c r="M4068" s="7"/>
      <c r="N4068" s="48">
        <v>1.821</v>
      </c>
      <c r="O4068" s="48">
        <v>22.7777778</v>
      </c>
      <c r="P4068" s="5">
        <v>15</v>
      </c>
      <c r="Q4068" s="3"/>
    </row>
    <row x14ac:dyDescent="0.25" r="4069" customHeight="1" ht="16.5">
      <c r="A4069" s="5">
        <v>20736</v>
      </c>
      <c r="B4069" s="3" t="s">
        <v>10964</v>
      </c>
      <c r="C4069" s="3" t="s">
        <v>10965</v>
      </c>
      <c r="D4069" s="5">
        <v>18</v>
      </c>
      <c r="E4069" s="3" t="s">
        <v>196</v>
      </c>
      <c r="F4069" s="5">
        <v>1</v>
      </c>
      <c r="G4069" s="5">
        <v>11</v>
      </c>
      <c r="H4069" s="3" t="s">
        <v>7</v>
      </c>
      <c r="I4069" s="3" t="s">
        <v>8</v>
      </c>
      <c r="J4069" s="55"/>
      <c r="K4069" s="3"/>
      <c r="L4069" s="13"/>
      <c r="M4069" s="7"/>
      <c r="N4069" s="13"/>
      <c r="O4069" s="13"/>
      <c r="P4069" s="5">
        <v>5</v>
      </c>
      <c r="Q4069" s="3"/>
    </row>
    <row x14ac:dyDescent="0.25" r="4070" customHeight="1" ht="16.5">
      <c r="A4070" s="5">
        <v>20815</v>
      </c>
      <c r="B4070" s="3" t="s">
        <v>10966</v>
      </c>
      <c r="C4070" s="3" t="s">
        <v>10967</v>
      </c>
      <c r="D4070" s="5">
        <v>15</v>
      </c>
      <c r="E4070" s="3" t="s">
        <v>82</v>
      </c>
      <c r="F4070" s="5">
        <v>5</v>
      </c>
      <c r="G4070" s="5">
        <v>5</v>
      </c>
      <c r="H4070" s="3" t="s">
        <v>8</v>
      </c>
      <c r="I4070" s="3" t="s">
        <v>8</v>
      </c>
      <c r="J4070" s="55"/>
      <c r="K4070" s="3"/>
      <c r="L4070" s="48">
        <v>0.5</v>
      </c>
      <c r="M4070" s="5">
        <v>21</v>
      </c>
      <c r="N4070" s="13"/>
      <c r="O4070" s="13"/>
      <c r="P4070" s="5">
        <v>11</v>
      </c>
      <c r="Q4070" s="3"/>
    </row>
    <row x14ac:dyDescent="0.25" r="4071" customHeight="1" ht="16.5">
      <c r="A4071" s="5">
        <v>21021</v>
      </c>
      <c r="B4071" s="3" t="s">
        <v>10968</v>
      </c>
      <c r="C4071" s="3" t="s">
        <v>10969</v>
      </c>
      <c r="D4071" s="5">
        <v>25</v>
      </c>
      <c r="E4071" s="3" t="s">
        <v>1545</v>
      </c>
      <c r="F4071" s="5">
        <v>1</v>
      </c>
      <c r="G4071" s="5">
        <v>1</v>
      </c>
      <c r="H4071" s="3" t="s">
        <v>8</v>
      </c>
      <c r="I4071" s="3" t="s">
        <v>8</v>
      </c>
      <c r="J4071" s="5">
        <v>3</v>
      </c>
      <c r="K4071" s="3" t="s">
        <v>10970</v>
      </c>
      <c r="L4071" s="48">
        <v>1.1</v>
      </c>
      <c r="M4071" s="5">
        <v>14</v>
      </c>
      <c r="N4071" s="48">
        <v>0.56</v>
      </c>
      <c r="O4071" s="48">
        <v>4.1353383</v>
      </c>
      <c r="P4071" s="5">
        <v>10</v>
      </c>
      <c r="Q4071" s="3"/>
    </row>
    <row x14ac:dyDescent="0.25" r="4072" customHeight="1" ht="16.5">
      <c r="A4072" s="5">
        <v>21853</v>
      </c>
      <c r="B4072" s="3" t="s">
        <v>10971</v>
      </c>
      <c r="C4072" s="3" t="s">
        <v>10972</v>
      </c>
      <c r="D4072" s="5">
        <v>19</v>
      </c>
      <c r="E4072" s="3" t="s">
        <v>116</v>
      </c>
      <c r="F4072" s="5">
        <v>2</v>
      </c>
      <c r="G4072" s="5">
        <v>12</v>
      </c>
      <c r="H4072" s="3" t="s">
        <v>8</v>
      </c>
      <c r="I4072" s="3" t="s">
        <v>8</v>
      </c>
      <c r="J4072" s="5">
        <v>2</v>
      </c>
      <c r="K4072" s="3" t="s">
        <v>10973</v>
      </c>
      <c r="L4072" s="48">
        <v>1.6</v>
      </c>
      <c r="M4072" s="5">
        <v>24</v>
      </c>
      <c r="N4072" s="48">
        <v>0.935</v>
      </c>
      <c r="O4072" s="48">
        <v>10.5504587</v>
      </c>
      <c r="P4072" s="5">
        <v>11</v>
      </c>
      <c r="Q4072" s="3"/>
    </row>
    <row x14ac:dyDescent="0.25" r="4073" customHeight="1" ht="16.5">
      <c r="A4073" s="5">
        <v>21932</v>
      </c>
      <c r="B4073" s="3" t="s">
        <v>2123</v>
      </c>
      <c r="C4073" s="3" t="s">
        <v>2124</v>
      </c>
      <c r="D4073" s="5">
        <v>22</v>
      </c>
      <c r="E4073" s="3" t="s">
        <v>75</v>
      </c>
      <c r="F4073" s="5">
        <v>1</v>
      </c>
      <c r="G4073" s="5">
        <v>1</v>
      </c>
      <c r="H4073" s="3" t="s">
        <v>8</v>
      </c>
      <c r="I4073" s="3" t="s">
        <v>8</v>
      </c>
      <c r="J4073" s="5">
        <v>2</v>
      </c>
      <c r="K4073" s="3" t="s">
        <v>137</v>
      </c>
      <c r="L4073" s="13"/>
      <c r="M4073" s="7"/>
      <c r="N4073" s="13"/>
      <c r="O4073" s="13"/>
      <c r="P4073" s="5">
        <v>7</v>
      </c>
      <c r="Q4073" s="3"/>
    </row>
    <row x14ac:dyDescent="0.25" r="4074" customHeight="1" ht="16.5">
      <c r="A4074" s="5">
        <v>22668</v>
      </c>
      <c r="B4074" s="3" t="s">
        <v>10974</v>
      </c>
      <c r="C4074" s="3" t="s">
        <v>10975</v>
      </c>
      <c r="D4074" s="5">
        <v>16</v>
      </c>
      <c r="E4074" s="3" t="s">
        <v>55</v>
      </c>
      <c r="F4074" s="5">
        <v>3</v>
      </c>
      <c r="G4074" s="5">
        <v>3</v>
      </c>
      <c r="H4074" s="3" t="s">
        <v>8</v>
      </c>
      <c r="I4074" s="3" t="s">
        <v>8</v>
      </c>
      <c r="J4074" s="55"/>
      <c r="K4074" s="3"/>
      <c r="L4074" s="48">
        <v>1.3</v>
      </c>
      <c r="M4074" s="5">
        <v>23</v>
      </c>
      <c r="N4074" s="13"/>
      <c r="O4074" s="13"/>
      <c r="P4074" s="5">
        <v>17</v>
      </c>
      <c r="Q4074" s="3"/>
    </row>
    <row x14ac:dyDescent="0.25" r="4075" customHeight="1" ht="16.5">
      <c r="A4075" s="5">
        <v>22942</v>
      </c>
      <c r="B4075" s="3" t="s">
        <v>10976</v>
      </c>
      <c r="C4075" s="3" t="s">
        <v>10977</v>
      </c>
      <c r="D4075" s="5">
        <v>16</v>
      </c>
      <c r="E4075" s="3" t="s">
        <v>55</v>
      </c>
      <c r="F4075" s="5">
        <v>67</v>
      </c>
      <c r="G4075" s="5">
        <v>67</v>
      </c>
      <c r="H4075" s="3" t="s">
        <v>8</v>
      </c>
      <c r="I4075" s="3" t="s">
        <v>8</v>
      </c>
      <c r="J4075" s="5">
        <v>3</v>
      </c>
      <c r="K4075" s="3" t="s">
        <v>10978</v>
      </c>
      <c r="L4075" s="48">
        <v>0.5</v>
      </c>
      <c r="M4075" s="5">
        <v>15</v>
      </c>
      <c r="N4075" s="13"/>
      <c r="O4075" s="13"/>
      <c r="P4075" s="5">
        <v>9</v>
      </c>
      <c r="Q4075" s="3"/>
    </row>
    <row x14ac:dyDescent="0.25" r="4076" customHeight="1" ht="16.5">
      <c r="A4076" s="5">
        <v>23087</v>
      </c>
      <c r="B4076" s="3" t="s">
        <v>10979</v>
      </c>
      <c r="C4076" s="3" t="s">
        <v>10980</v>
      </c>
      <c r="D4076" s="5">
        <v>22</v>
      </c>
      <c r="E4076" s="3" t="s">
        <v>75</v>
      </c>
      <c r="F4076" s="5">
        <v>6</v>
      </c>
      <c r="G4076" s="5">
        <v>70</v>
      </c>
      <c r="H4076" s="3" t="s">
        <v>7</v>
      </c>
      <c r="I4076" s="3" t="s">
        <v>8</v>
      </c>
      <c r="J4076" s="55"/>
      <c r="K4076" s="3"/>
      <c r="L4076" s="13"/>
      <c r="M4076" s="7"/>
      <c r="N4076" s="13"/>
      <c r="O4076" s="13"/>
      <c r="P4076" s="5">
        <v>8</v>
      </c>
      <c r="Q4076" s="3"/>
    </row>
    <row x14ac:dyDescent="0.25" r="4077" customHeight="1" ht="16.5">
      <c r="A4077" s="5">
        <v>23281</v>
      </c>
      <c r="B4077" s="3" t="s">
        <v>10981</v>
      </c>
      <c r="C4077" s="3" t="s">
        <v>10982</v>
      </c>
      <c r="D4077" s="5">
        <v>18</v>
      </c>
      <c r="E4077" s="3" t="s">
        <v>196</v>
      </c>
      <c r="F4077" s="5">
        <v>3</v>
      </c>
      <c r="G4077" s="5">
        <v>41</v>
      </c>
      <c r="H4077" s="3" t="s">
        <v>7</v>
      </c>
      <c r="I4077" s="3" t="s">
        <v>8</v>
      </c>
      <c r="J4077" s="55"/>
      <c r="K4077" s="3"/>
      <c r="L4077" s="13"/>
      <c r="M4077" s="7"/>
      <c r="N4077" s="13"/>
      <c r="O4077" s="13"/>
      <c r="P4077" s="5">
        <v>4</v>
      </c>
      <c r="Q4077" s="3"/>
    </row>
    <row x14ac:dyDescent="0.25" r="4078" customHeight="1" ht="16.5">
      <c r="A4078" s="5">
        <v>23401</v>
      </c>
      <c r="B4078" s="3" t="s">
        <v>10983</v>
      </c>
      <c r="C4078" s="3" t="s">
        <v>10984</v>
      </c>
      <c r="D4078" s="5">
        <v>21</v>
      </c>
      <c r="E4078" s="3" t="s">
        <v>60</v>
      </c>
      <c r="F4078" s="5">
        <v>3</v>
      </c>
      <c r="G4078" s="5">
        <v>41</v>
      </c>
      <c r="H4078" s="3" t="s">
        <v>8</v>
      </c>
      <c r="I4078" s="3" t="s">
        <v>8</v>
      </c>
      <c r="J4078" s="5">
        <v>2</v>
      </c>
      <c r="K4078" s="3" t="s">
        <v>10985</v>
      </c>
      <c r="L4078" s="13"/>
      <c r="M4078" s="7"/>
      <c r="N4078" s="13"/>
      <c r="O4078" s="13"/>
      <c r="P4078" s="5">
        <v>3</v>
      </c>
      <c r="Q4078" s="3"/>
    </row>
    <row x14ac:dyDescent="0.25" r="4079" customHeight="1" ht="16.5">
      <c r="A4079" s="5">
        <v>23862</v>
      </c>
      <c r="B4079" s="3" t="s">
        <v>10986</v>
      </c>
      <c r="C4079" s="3" t="s">
        <v>10987</v>
      </c>
      <c r="D4079" s="5">
        <v>22</v>
      </c>
      <c r="E4079" s="3" t="s">
        <v>75</v>
      </c>
      <c r="F4079" s="5">
        <v>11</v>
      </c>
      <c r="G4079" s="5">
        <v>139</v>
      </c>
      <c r="H4079" s="3" t="s">
        <v>7</v>
      </c>
      <c r="I4079" s="3" t="s">
        <v>8</v>
      </c>
      <c r="J4079" s="5">
        <v>2</v>
      </c>
      <c r="K4079" s="3" t="s">
        <v>10988</v>
      </c>
      <c r="L4079" s="48">
        <v>0.6</v>
      </c>
      <c r="M4079" s="5">
        <v>9</v>
      </c>
      <c r="N4079" s="13"/>
      <c r="O4079" s="13"/>
      <c r="P4079" s="5">
        <v>9</v>
      </c>
      <c r="Q4079" s="3"/>
    </row>
    <row x14ac:dyDescent="0.25" r="4080" customHeight="1" ht="16.5">
      <c r="A4080" s="5">
        <v>23886</v>
      </c>
      <c r="B4080" s="3" t="s">
        <v>10989</v>
      </c>
      <c r="C4080" s="3" t="s">
        <v>10990</v>
      </c>
      <c r="D4080" s="5">
        <v>18</v>
      </c>
      <c r="E4080" s="3" t="s">
        <v>196</v>
      </c>
      <c r="F4080" s="5">
        <v>1</v>
      </c>
      <c r="G4080" s="5">
        <v>56</v>
      </c>
      <c r="H4080" s="3" t="s">
        <v>7</v>
      </c>
      <c r="I4080" s="3" t="s">
        <v>8</v>
      </c>
      <c r="J4080" s="55"/>
      <c r="K4080" s="3"/>
      <c r="L4080" s="13"/>
      <c r="M4080" s="7"/>
      <c r="N4080" s="13"/>
      <c r="O4080" s="13"/>
      <c r="P4080" s="5">
        <v>5</v>
      </c>
      <c r="Q4080" s="3"/>
    </row>
    <row x14ac:dyDescent="0.25" r="4081" customHeight="1" ht="16.5">
      <c r="A4081" s="5">
        <v>23897</v>
      </c>
      <c r="B4081" s="3" t="s">
        <v>10991</v>
      </c>
      <c r="C4081" s="3" t="s">
        <v>10992</v>
      </c>
      <c r="D4081" s="5">
        <v>18</v>
      </c>
      <c r="E4081" s="3" t="s">
        <v>196</v>
      </c>
      <c r="F4081" s="5">
        <v>8</v>
      </c>
      <c r="G4081" s="5">
        <v>167</v>
      </c>
      <c r="H4081" s="3" t="s">
        <v>5</v>
      </c>
      <c r="I4081" s="3" t="s">
        <v>8</v>
      </c>
      <c r="J4081" s="55"/>
      <c r="K4081" s="3"/>
      <c r="L4081" s="13"/>
      <c r="M4081" s="7"/>
      <c r="N4081" s="13"/>
      <c r="O4081" s="13"/>
      <c r="P4081" s="5">
        <v>13</v>
      </c>
      <c r="Q4081" s="3"/>
    </row>
    <row x14ac:dyDescent="0.25" r="4082" customHeight="1" ht="16.5">
      <c r="A4082" s="5">
        <v>23962</v>
      </c>
      <c r="B4082" s="3" t="s">
        <v>10993</v>
      </c>
      <c r="C4082" s="3" t="s">
        <v>10994</v>
      </c>
      <c r="D4082" s="5">
        <v>13</v>
      </c>
      <c r="E4082" s="3" t="s">
        <v>215</v>
      </c>
      <c r="F4082" s="5">
        <v>1</v>
      </c>
      <c r="G4082" s="5">
        <v>135</v>
      </c>
      <c r="H4082" s="3" t="s">
        <v>8</v>
      </c>
      <c r="I4082" s="3" t="s">
        <v>8</v>
      </c>
      <c r="J4082" s="5">
        <v>2</v>
      </c>
      <c r="K4082" s="3" t="s">
        <v>10995</v>
      </c>
      <c r="L4082" s="13"/>
      <c r="M4082" s="7"/>
      <c r="N4082" s="13"/>
      <c r="O4082" s="13"/>
      <c r="P4082" s="5">
        <v>4</v>
      </c>
      <c r="Q4082" s="3"/>
    </row>
    <row x14ac:dyDescent="0.25" r="4083" customHeight="1" ht="16.5">
      <c r="A4083" s="5">
        <v>24084</v>
      </c>
      <c r="B4083" s="3" t="s">
        <v>10996</v>
      </c>
      <c r="C4083" s="3" t="s">
        <v>10997</v>
      </c>
      <c r="D4083" s="5">
        <v>42</v>
      </c>
      <c r="E4083" s="3" t="s">
        <v>982</v>
      </c>
      <c r="F4083" s="5">
        <v>1</v>
      </c>
      <c r="G4083" s="5">
        <v>70</v>
      </c>
      <c r="H4083" s="3" t="s">
        <v>3</v>
      </c>
      <c r="I4083" s="3" t="s">
        <v>8</v>
      </c>
      <c r="J4083" s="5">
        <v>3</v>
      </c>
      <c r="K4083" s="3" t="s">
        <v>10998</v>
      </c>
      <c r="L4083" s="13"/>
      <c r="M4083" s="7"/>
      <c r="N4083" s="13"/>
      <c r="O4083" s="13"/>
      <c r="P4083" s="5">
        <v>22</v>
      </c>
      <c r="Q4083" s="3"/>
    </row>
    <row x14ac:dyDescent="0.25" r="4084" customHeight="1" ht="16.5">
      <c r="A4084" s="5">
        <v>24389</v>
      </c>
      <c r="B4084" s="3" t="s">
        <v>10999</v>
      </c>
      <c r="C4084" s="3" t="s">
        <v>11000</v>
      </c>
      <c r="D4084" s="5">
        <v>20</v>
      </c>
      <c r="E4084" s="3" t="s">
        <v>265</v>
      </c>
      <c r="F4084" s="5">
        <v>1</v>
      </c>
      <c r="G4084" s="5">
        <v>4</v>
      </c>
      <c r="H4084" s="3" t="s">
        <v>8</v>
      </c>
      <c r="I4084" s="3" t="s">
        <v>8</v>
      </c>
      <c r="J4084" s="55"/>
      <c r="K4084" s="3"/>
      <c r="L4084" s="48">
        <v>0.4</v>
      </c>
      <c r="M4084" s="5">
        <v>14</v>
      </c>
      <c r="N4084" s="48">
        <v>0.153</v>
      </c>
      <c r="O4084" s="48">
        <v>3.125</v>
      </c>
      <c r="P4084" s="5">
        <v>11</v>
      </c>
      <c r="Q4084" s="3"/>
    </row>
    <row x14ac:dyDescent="0.25" r="4085" customHeight="1" ht="16.5">
      <c r="A4085" s="5">
        <v>25376</v>
      </c>
      <c r="B4085" s="3" t="s">
        <v>11001</v>
      </c>
      <c r="C4085" s="3" t="s">
        <v>11002</v>
      </c>
      <c r="D4085" s="5">
        <v>16</v>
      </c>
      <c r="E4085" s="3" t="s">
        <v>55</v>
      </c>
      <c r="F4085" s="5">
        <v>2</v>
      </c>
      <c r="G4085" s="5">
        <v>2</v>
      </c>
      <c r="H4085" s="3" t="s">
        <v>8</v>
      </c>
      <c r="I4085" s="3" t="s">
        <v>8</v>
      </c>
      <c r="J4085" s="55"/>
      <c r="K4085" s="3"/>
      <c r="L4085" s="5">
        <v>2</v>
      </c>
      <c r="M4085" s="5">
        <v>24</v>
      </c>
      <c r="N4085" s="13"/>
      <c r="O4085" s="13"/>
      <c r="P4085" s="5">
        <v>13</v>
      </c>
      <c r="Q4085" s="3"/>
    </row>
    <row x14ac:dyDescent="0.25" r="4086" customHeight="1" ht="16.5">
      <c r="A4086" s="5">
        <v>25469</v>
      </c>
      <c r="B4086" s="3" t="s">
        <v>11003</v>
      </c>
      <c r="C4086" s="3" t="s">
        <v>11004</v>
      </c>
      <c r="D4086" s="5">
        <v>16</v>
      </c>
      <c r="E4086" s="3" t="s">
        <v>55</v>
      </c>
      <c r="F4086" s="5">
        <v>5</v>
      </c>
      <c r="G4086" s="5">
        <v>5</v>
      </c>
      <c r="H4086" s="3" t="s">
        <v>8</v>
      </c>
      <c r="I4086" s="3" t="s">
        <v>8</v>
      </c>
      <c r="J4086" s="5">
        <v>3</v>
      </c>
      <c r="K4086" s="3" t="s">
        <v>11005</v>
      </c>
      <c r="L4086" s="13"/>
      <c r="M4086" s="7"/>
      <c r="N4086" s="48">
        <v>1.785</v>
      </c>
      <c r="O4086" s="48">
        <v>24.2753623</v>
      </c>
      <c r="P4086" s="5">
        <v>35</v>
      </c>
      <c r="Q4086" s="3"/>
    </row>
    <row x14ac:dyDescent="0.25" r="4087" customHeight="1" ht="16.5">
      <c r="A4087" s="5">
        <v>25606</v>
      </c>
      <c r="B4087" s="3" t="s">
        <v>11006</v>
      </c>
      <c r="C4087" s="3" t="s">
        <v>75</v>
      </c>
      <c r="D4087" s="5">
        <v>20</v>
      </c>
      <c r="E4087" s="3" t="s">
        <v>265</v>
      </c>
      <c r="F4087" s="5">
        <v>14</v>
      </c>
      <c r="G4087" s="5">
        <v>179</v>
      </c>
      <c r="H4087" s="3" t="s">
        <v>8</v>
      </c>
      <c r="I4087" s="3" t="s">
        <v>8</v>
      </c>
      <c r="J4087" s="55"/>
      <c r="K4087" s="3"/>
      <c r="L4087" s="13"/>
      <c r="M4087" s="7"/>
      <c r="N4087" s="13"/>
      <c r="O4087" s="13"/>
      <c r="P4087" s="5">
        <v>2</v>
      </c>
      <c r="Q4087" s="3"/>
    </row>
    <row x14ac:dyDescent="0.25" r="4088" customHeight="1" ht="16.5">
      <c r="A4088" s="5">
        <v>25745</v>
      </c>
      <c r="B4088" s="3" t="s">
        <v>11007</v>
      </c>
      <c r="C4088" s="3" t="s">
        <v>11008</v>
      </c>
      <c r="D4088" s="5">
        <v>18</v>
      </c>
      <c r="E4088" s="3" t="s">
        <v>196</v>
      </c>
      <c r="F4088" s="5">
        <v>5</v>
      </c>
      <c r="G4088" s="5">
        <v>119</v>
      </c>
      <c r="H4088" s="3" t="s">
        <v>6</v>
      </c>
      <c r="I4088" s="3" t="s">
        <v>8</v>
      </c>
      <c r="J4088" s="55"/>
      <c r="K4088" s="3"/>
      <c r="L4088" s="13"/>
      <c r="M4088" s="7"/>
      <c r="N4088" s="13"/>
      <c r="O4088" s="13"/>
      <c r="P4088" s="5">
        <v>8</v>
      </c>
      <c r="Q4088" s="3"/>
    </row>
    <row x14ac:dyDescent="0.25" r="4089" customHeight="1" ht="16.5">
      <c r="A4089" s="5">
        <v>25958</v>
      </c>
      <c r="B4089" s="3" t="s">
        <v>11009</v>
      </c>
      <c r="C4089" s="3" t="s">
        <v>11010</v>
      </c>
      <c r="D4089" s="5">
        <v>18</v>
      </c>
      <c r="E4089" s="3" t="s">
        <v>196</v>
      </c>
      <c r="F4089" s="5">
        <v>4</v>
      </c>
      <c r="G4089" s="5">
        <v>62</v>
      </c>
      <c r="H4089" s="3" t="s">
        <v>7</v>
      </c>
      <c r="I4089" s="3" t="s">
        <v>8</v>
      </c>
      <c r="J4089" s="5">
        <v>2</v>
      </c>
      <c r="K4089" s="3" t="s">
        <v>11011</v>
      </c>
      <c r="L4089" s="13"/>
      <c r="M4089" s="7"/>
      <c r="N4089" s="13"/>
      <c r="O4089" s="13"/>
      <c r="P4089" s="5">
        <v>6</v>
      </c>
      <c r="Q4089" s="3"/>
    </row>
    <row x14ac:dyDescent="0.25" r="4090" customHeight="1" ht="16.5">
      <c r="A4090" s="5">
        <v>25984</v>
      </c>
      <c r="B4090" s="3" t="s">
        <v>11012</v>
      </c>
      <c r="C4090" s="3" t="s">
        <v>11013</v>
      </c>
      <c r="D4090" s="5">
        <v>27</v>
      </c>
      <c r="E4090" s="3" t="s">
        <v>2570</v>
      </c>
      <c r="F4090" s="5">
        <v>3</v>
      </c>
      <c r="G4090" s="5">
        <v>17</v>
      </c>
      <c r="H4090" s="3" t="s">
        <v>8</v>
      </c>
      <c r="I4090" s="3" t="s">
        <v>8</v>
      </c>
      <c r="J4090" s="5">
        <v>2</v>
      </c>
      <c r="K4090" s="3" t="s">
        <v>11014</v>
      </c>
      <c r="L4090" s="13"/>
      <c r="M4090" s="7"/>
      <c r="N4090" s="13"/>
      <c r="O4090" s="13"/>
      <c r="P4090" s="5">
        <v>1</v>
      </c>
      <c r="Q4090" s="3"/>
    </row>
    <row x14ac:dyDescent="0.25" r="4091" customHeight="1" ht="16.5">
      <c r="A4091" s="5">
        <v>26162</v>
      </c>
      <c r="B4091" s="3" t="s">
        <v>11015</v>
      </c>
      <c r="C4091" s="3" t="s">
        <v>11016</v>
      </c>
      <c r="D4091" s="5">
        <v>17</v>
      </c>
      <c r="E4091" s="3" t="s">
        <v>311</v>
      </c>
      <c r="F4091" s="5">
        <v>4</v>
      </c>
      <c r="G4091" s="5">
        <v>17</v>
      </c>
      <c r="H4091" s="3" t="s">
        <v>9</v>
      </c>
      <c r="I4091" s="3" t="s">
        <v>8</v>
      </c>
      <c r="J4091" s="5">
        <v>2</v>
      </c>
      <c r="K4091" s="3" t="s">
        <v>11017</v>
      </c>
      <c r="L4091" s="48">
        <v>0.2</v>
      </c>
      <c r="M4091" s="5">
        <v>9</v>
      </c>
      <c r="N4091" s="13"/>
      <c r="O4091" s="13"/>
      <c r="P4091" s="5">
        <v>7</v>
      </c>
      <c r="Q4091" s="3"/>
    </row>
    <row x14ac:dyDescent="0.25" r="4092" customHeight="1" ht="16.5">
      <c r="A4092" s="5">
        <v>26352</v>
      </c>
      <c r="B4092" s="3" t="s">
        <v>11018</v>
      </c>
      <c r="C4092" s="3" t="s">
        <v>11019</v>
      </c>
      <c r="D4092" s="5">
        <v>25</v>
      </c>
      <c r="E4092" s="3" t="s">
        <v>1545</v>
      </c>
      <c r="F4092" s="5">
        <v>1</v>
      </c>
      <c r="G4092" s="5">
        <v>23</v>
      </c>
      <c r="H4092" s="3" t="s">
        <v>8</v>
      </c>
      <c r="I4092" s="3" t="s">
        <v>8</v>
      </c>
      <c r="J4092" s="5">
        <v>3</v>
      </c>
      <c r="K4092" s="3" t="s">
        <v>11020</v>
      </c>
      <c r="L4092" s="13"/>
      <c r="M4092" s="7"/>
      <c r="N4092" s="13"/>
      <c r="O4092" s="13"/>
      <c r="P4092" s="5">
        <v>6</v>
      </c>
      <c r="Q4092" s="3"/>
    </row>
    <row x14ac:dyDescent="0.25" r="4093" customHeight="1" ht="16.5">
      <c r="A4093" s="5">
        <v>26710</v>
      </c>
      <c r="B4093" s="3" t="s">
        <v>11021</v>
      </c>
      <c r="C4093" s="3" t="s">
        <v>11022</v>
      </c>
      <c r="D4093" s="5">
        <v>47</v>
      </c>
      <c r="E4093" s="3" t="s">
        <v>3127</v>
      </c>
      <c r="F4093" s="5">
        <v>2</v>
      </c>
      <c r="G4093" s="5">
        <v>11</v>
      </c>
      <c r="H4093" s="3" t="s">
        <v>7</v>
      </c>
      <c r="I4093" s="3" t="s">
        <v>8</v>
      </c>
      <c r="J4093" s="5">
        <v>3</v>
      </c>
      <c r="K4093" s="3" t="s">
        <v>11023</v>
      </c>
      <c r="L4093" s="13"/>
      <c r="M4093" s="7"/>
      <c r="N4093" s="13"/>
      <c r="O4093" s="13"/>
      <c r="P4093" s="5">
        <v>6</v>
      </c>
      <c r="Q4093" s="3"/>
    </row>
    <row x14ac:dyDescent="0.25" r="4094" customHeight="1" ht="16.5">
      <c r="A4094" s="5">
        <v>26712</v>
      </c>
      <c r="B4094" s="3" t="s">
        <v>11024</v>
      </c>
      <c r="C4094" s="3" t="s">
        <v>11025</v>
      </c>
      <c r="D4094" s="5">
        <v>21</v>
      </c>
      <c r="E4094" s="3" t="s">
        <v>60</v>
      </c>
      <c r="F4094" s="5">
        <v>1</v>
      </c>
      <c r="G4094" s="5">
        <v>33</v>
      </c>
      <c r="H4094" s="3" t="s">
        <v>8</v>
      </c>
      <c r="I4094" s="3" t="s">
        <v>8</v>
      </c>
      <c r="J4094" s="5">
        <v>2</v>
      </c>
      <c r="K4094" s="3" t="s">
        <v>11026</v>
      </c>
      <c r="L4094" s="13"/>
      <c r="M4094" s="7"/>
      <c r="N4094" s="13"/>
      <c r="O4094" s="13"/>
      <c r="P4094" s="5">
        <v>4</v>
      </c>
      <c r="Q4094" s="3"/>
    </row>
    <row x14ac:dyDescent="0.25" r="4095" customHeight="1" ht="16.5">
      <c r="A4095" s="5">
        <v>26760</v>
      </c>
      <c r="B4095" s="3" t="s">
        <v>11027</v>
      </c>
      <c r="C4095" s="3" t="s">
        <v>11028</v>
      </c>
      <c r="D4095" s="5">
        <v>18</v>
      </c>
      <c r="E4095" s="3" t="s">
        <v>196</v>
      </c>
      <c r="F4095" s="5">
        <v>1</v>
      </c>
      <c r="G4095" s="5">
        <v>2</v>
      </c>
      <c r="H4095" s="3" t="s">
        <v>8</v>
      </c>
      <c r="I4095" s="3" t="s">
        <v>8</v>
      </c>
      <c r="J4095" s="5">
        <v>3</v>
      </c>
      <c r="K4095" s="3" t="s">
        <v>11029</v>
      </c>
      <c r="L4095" s="48">
        <v>1.3</v>
      </c>
      <c r="M4095" s="5">
        <v>22</v>
      </c>
      <c r="N4095" s="13"/>
      <c r="O4095" s="13"/>
      <c r="P4095" s="5">
        <v>13</v>
      </c>
      <c r="Q4095" s="3"/>
    </row>
    <row x14ac:dyDescent="0.25" r="4096" customHeight="1" ht="16.5">
      <c r="A4096" s="5">
        <v>27266</v>
      </c>
      <c r="B4096" s="3" t="s">
        <v>11030</v>
      </c>
      <c r="C4096" s="3" t="s">
        <v>11031</v>
      </c>
      <c r="D4096" s="5">
        <v>15</v>
      </c>
      <c r="E4096" s="3" t="s">
        <v>82</v>
      </c>
      <c r="F4096" s="5">
        <v>3</v>
      </c>
      <c r="G4096" s="5">
        <v>12</v>
      </c>
      <c r="H4096" s="3" t="s">
        <v>7</v>
      </c>
      <c r="I4096" s="3" t="s">
        <v>8</v>
      </c>
      <c r="J4096" s="55"/>
      <c r="K4096" s="3"/>
      <c r="L4096" s="48">
        <v>1.4</v>
      </c>
      <c r="M4096" s="5">
        <v>36</v>
      </c>
      <c r="N4096" s="48">
        <v>0.519</v>
      </c>
      <c r="O4096" s="48">
        <v>0.7692308</v>
      </c>
      <c r="P4096" s="5">
        <v>12</v>
      </c>
      <c r="Q4096" s="3"/>
    </row>
    <row x14ac:dyDescent="0.25" r="4097" customHeight="1" ht="16.5">
      <c r="A4097" s="5">
        <v>27369</v>
      </c>
      <c r="B4097" s="3" t="s">
        <v>1637</v>
      </c>
      <c r="C4097" s="3" t="s">
        <v>1638</v>
      </c>
      <c r="D4097" s="5">
        <v>7</v>
      </c>
      <c r="E4097" s="3" t="s">
        <v>1210</v>
      </c>
      <c r="F4097" s="5">
        <v>22</v>
      </c>
      <c r="G4097" s="5">
        <v>26</v>
      </c>
      <c r="H4097" s="3" t="s">
        <v>8</v>
      </c>
      <c r="I4097" s="3" t="s">
        <v>8</v>
      </c>
      <c r="J4097" s="5">
        <v>2</v>
      </c>
      <c r="K4097" s="3" t="s">
        <v>1639</v>
      </c>
      <c r="L4097" s="48">
        <v>0.5</v>
      </c>
      <c r="M4097" s="5">
        <v>14</v>
      </c>
      <c r="N4097" s="13"/>
      <c r="O4097" s="13"/>
      <c r="P4097" s="5">
        <v>10</v>
      </c>
      <c r="Q4097" s="3"/>
    </row>
    <row x14ac:dyDescent="0.25" r="4098" customHeight="1" ht="16.5">
      <c r="A4098" s="5">
        <v>27385</v>
      </c>
      <c r="B4098" s="3" t="s">
        <v>11032</v>
      </c>
      <c r="C4098" s="3" t="s">
        <v>11033</v>
      </c>
      <c r="D4098" s="5">
        <v>16</v>
      </c>
      <c r="E4098" s="3" t="s">
        <v>55</v>
      </c>
      <c r="F4098" s="5">
        <v>2</v>
      </c>
      <c r="G4098" s="5">
        <v>2</v>
      </c>
      <c r="H4098" s="3" t="s">
        <v>8</v>
      </c>
      <c r="I4098" s="3" t="s">
        <v>8</v>
      </c>
      <c r="J4098" s="5">
        <v>2</v>
      </c>
      <c r="K4098" s="3" t="s">
        <v>98</v>
      </c>
      <c r="L4098" s="48">
        <v>0.5</v>
      </c>
      <c r="M4098" s="5">
        <v>16</v>
      </c>
      <c r="N4098" s="13"/>
      <c r="O4098" s="13"/>
      <c r="P4098" s="7"/>
      <c r="Q4098" s="3"/>
    </row>
    <row x14ac:dyDescent="0.25" r="4099" customHeight="1" ht="16.5">
      <c r="A4099" s="5">
        <v>28007</v>
      </c>
      <c r="B4099" s="3" t="s">
        <v>11034</v>
      </c>
      <c r="C4099" s="3" t="s">
        <v>11035</v>
      </c>
      <c r="D4099" s="5">
        <v>15</v>
      </c>
      <c r="E4099" s="3" t="s">
        <v>82</v>
      </c>
      <c r="F4099" s="5">
        <v>2</v>
      </c>
      <c r="G4099" s="5">
        <v>12</v>
      </c>
      <c r="H4099" s="3" t="s">
        <v>8</v>
      </c>
      <c r="I4099" s="3" t="s">
        <v>8</v>
      </c>
      <c r="J4099" s="5">
        <v>2</v>
      </c>
      <c r="K4099" s="3" t="s">
        <v>11036</v>
      </c>
      <c r="L4099" s="48">
        <v>2.1</v>
      </c>
      <c r="M4099" s="5">
        <v>19</v>
      </c>
      <c r="N4099" s="48">
        <v>1.346</v>
      </c>
      <c r="O4099" s="48">
        <v>18.9265537</v>
      </c>
      <c r="P4099" s="5">
        <v>20</v>
      </c>
      <c r="Q4099" s="3"/>
    </row>
    <row x14ac:dyDescent="0.25" r="4100" customHeight="1" ht="16.5">
      <c r="A4100" s="5">
        <v>28236</v>
      </c>
      <c r="B4100" s="3" t="s">
        <v>11037</v>
      </c>
      <c r="C4100" s="3" t="s">
        <v>11038</v>
      </c>
      <c r="D4100" s="5">
        <v>26</v>
      </c>
      <c r="E4100" s="3" t="s">
        <v>4005</v>
      </c>
      <c r="F4100" s="5">
        <v>1</v>
      </c>
      <c r="G4100" s="5">
        <v>6</v>
      </c>
      <c r="H4100" s="3" t="s">
        <v>8</v>
      </c>
      <c r="I4100" s="3" t="s">
        <v>8</v>
      </c>
      <c r="J4100" s="5">
        <v>2</v>
      </c>
      <c r="K4100" s="3" t="s">
        <v>11039</v>
      </c>
      <c r="L4100" s="13"/>
      <c r="M4100" s="7"/>
      <c r="N4100" s="13"/>
      <c r="O4100" s="13"/>
      <c r="P4100" s="5">
        <v>0</v>
      </c>
      <c r="Q4100" s="3"/>
    </row>
    <row x14ac:dyDescent="0.25" r="4101" customHeight="1" ht="16.5">
      <c r="A4101" s="5">
        <v>28362</v>
      </c>
      <c r="B4101" s="3" t="s">
        <v>11040</v>
      </c>
      <c r="C4101" s="3" t="s">
        <v>11041</v>
      </c>
      <c r="D4101" s="5">
        <v>21</v>
      </c>
      <c r="E4101" s="3" t="s">
        <v>60</v>
      </c>
      <c r="F4101" s="5">
        <v>1</v>
      </c>
      <c r="G4101" s="5">
        <v>27</v>
      </c>
      <c r="H4101" s="3" t="s">
        <v>8</v>
      </c>
      <c r="I4101" s="3" t="s">
        <v>8</v>
      </c>
      <c r="J4101" s="55"/>
      <c r="K4101" s="3"/>
      <c r="L4101" s="13"/>
      <c r="M4101" s="7"/>
      <c r="N4101" s="13"/>
      <c r="O4101" s="13"/>
      <c r="P4101" s="5">
        <v>4</v>
      </c>
      <c r="Q4101" s="3"/>
    </row>
    <row x14ac:dyDescent="0.25" r="4102" customHeight="1" ht="16.5">
      <c r="A4102" s="5">
        <v>28427</v>
      </c>
      <c r="B4102" s="3" t="s">
        <v>11042</v>
      </c>
      <c r="C4102" s="3" t="s">
        <v>11043</v>
      </c>
      <c r="D4102" s="5">
        <v>27</v>
      </c>
      <c r="E4102" s="3" t="s">
        <v>2570</v>
      </c>
      <c r="F4102" s="5">
        <v>1</v>
      </c>
      <c r="G4102" s="5">
        <v>42</v>
      </c>
      <c r="H4102" s="3" t="s">
        <v>8</v>
      </c>
      <c r="I4102" s="3" t="s">
        <v>8</v>
      </c>
      <c r="J4102" s="55"/>
      <c r="K4102" s="3"/>
      <c r="L4102" s="13"/>
      <c r="M4102" s="7"/>
      <c r="N4102" s="13"/>
      <c r="O4102" s="13"/>
      <c r="P4102" s="5">
        <v>3</v>
      </c>
      <c r="Q4102" s="3"/>
    </row>
    <row x14ac:dyDescent="0.25" r="4103" customHeight="1" ht="16.5">
      <c r="A4103" s="5">
        <v>28552</v>
      </c>
      <c r="B4103" s="3" t="s">
        <v>11044</v>
      </c>
      <c r="C4103" s="3" t="s">
        <v>11045</v>
      </c>
      <c r="D4103" s="5">
        <v>27</v>
      </c>
      <c r="E4103" s="3" t="s">
        <v>2570</v>
      </c>
      <c r="F4103" s="5">
        <v>3</v>
      </c>
      <c r="G4103" s="5">
        <v>77</v>
      </c>
      <c r="H4103" s="3" t="s">
        <v>8</v>
      </c>
      <c r="I4103" s="3" t="s">
        <v>8</v>
      </c>
      <c r="J4103" s="5">
        <v>3</v>
      </c>
      <c r="K4103" s="3" t="s">
        <v>11046</v>
      </c>
      <c r="L4103" s="13"/>
      <c r="M4103" s="7"/>
      <c r="N4103" s="13"/>
      <c r="O4103" s="13"/>
      <c r="P4103" s="5">
        <v>1</v>
      </c>
      <c r="Q4103" s="3"/>
    </row>
    <row x14ac:dyDescent="0.25" r="4104" customHeight="1" ht="16.5">
      <c r="A4104" s="5">
        <v>28864</v>
      </c>
      <c r="B4104" s="3" t="s">
        <v>11047</v>
      </c>
      <c r="C4104" s="3" t="s">
        <v>11048</v>
      </c>
      <c r="D4104" s="5">
        <v>49</v>
      </c>
      <c r="E4104" s="3" t="s">
        <v>2648</v>
      </c>
      <c r="F4104" s="5">
        <v>1</v>
      </c>
      <c r="G4104" s="5">
        <v>39</v>
      </c>
      <c r="H4104" s="3" t="s">
        <v>8</v>
      </c>
      <c r="I4104" s="3" t="s">
        <v>8</v>
      </c>
      <c r="J4104" s="5">
        <v>2</v>
      </c>
      <c r="K4104" s="3" t="s">
        <v>11049</v>
      </c>
      <c r="L4104" s="13"/>
      <c r="M4104" s="7"/>
      <c r="N4104" s="13"/>
      <c r="O4104" s="13"/>
      <c r="P4104" s="5">
        <v>2</v>
      </c>
      <c r="Q4104" s="3"/>
    </row>
    <row x14ac:dyDescent="0.25" r="4105" customHeight="1" ht="16.5">
      <c r="A4105" s="5">
        <v>28999</v>
      </c>
      <c r="B4105" s="3" t="s">
        <v>11050</v>
      </c>
      <c r="C4105" s="3" t="s">
        <v>11051</v>
      </c>
      <c r="D4105" s="5">
        <v>20</v>
      </c>
      <c r="E4105" s="3" t="s">
        <v>265</v>
      </c>
      <c r="F4105" s="5">
        <v>1</v>
      </c>
      <c r="G4105" s="5">
        <v>16</v>
      </c>
      <c r="H4105" s="3" t="s">
        <v>8</v>
      </c>
      <c r="I4105" s="3" t="s">
        <v>8</v>
      </c>
      <c r="J4105" s="55"/>
      <c r="K4105" s="3"/>
      <c r="L4105" s="13"/>
      <c r="M4105" s="7"/>
      <c r="N4105" s="13"/>
      <c r="O4105" s="13"/>
      <c r="P4105" s="5">
        <v>3</v>
      </c>
      <c r="Q4105" s="3"/>
    </row>
    <row x14ac:dyDescent="0.25" r="4106" customHeight="1" ht="16.5">
      <c r="A4106" s="5">
        <v>29034</v>
      </c>
      <c r="B4106" s="3" t="s">
        <v>11052</v>
      </c>
      <c r="C4106" s="3" t="s">
        <v>11053</v>
      </c>
      <c r="D4106" s="5">
        <v>45</v>
      </c>
      <c r="E4106" s="3" t="s">
        <v>324</v>
      </c>
      <c r="F4106" s="5">
        <v>1</v>
      </c>
      <c r="G4106" s="5">
        <v>6</v>
      </c>
      <c r="H4106" s="3" t="s">
        <v>8</v>
      </c>
      <c r="I4106" s="3" t="s">
        <v>8</v>
      </c>
      <c r="J4106" s="5">
        <v>3</v>
      </c>
      <c r="K4106" s="3" t="s">
        <v>11054</v>
      </c>
      <c r="L4106" s="13"/>
      <c r="M4106" s="7"/>
      <c r="N4106" s="13"/>
      <c r="O4106" s="13"/>
      <c r="P4106" s="5">
        <v>2</v>
      </c>
      <c r="Q4106" s="3"/>
    </row>
    <row x14ac:dyDescent="0.25" r="4107" customHeight="1" ht="16.5">
      <c r="A4107" s="5">
        <v>29093</v>
      </c>
      <c r="B4107" s="3" t="s">
        <v>11055</v>
      </c>
      <c r="C4107" s="3" t="s">
        <v>11056</v>
      </c>
      <c r="D4107" s="5">
        <v>19</v>
      </c>
      <c r="E4107" s="3" t="s">
        <v>116</v>
      </c>
      <c r="F4107" s="5">
        <v>2</v>
      </c>
      <c r="G4107" s="5">
        <v>1</v>
      </c>
      <c r="H4107" s="3" t="s">
        <v>8</v>
      </c>
      <c r="I4107" s="3" t="s">
        <v>8</v>
      </c>
      <c r="J4107" s="5">
        <v>2</v>
      </c>
      <c r="K4107" s="3" t="s">
        <v>11057</v>
      </c>
      <c r="L4107" s="48">
        <v>0.5</v>
      </c>
      <c r="M4107" s="5">
        <v>21</v>
      </c>
      <c r="N4107" s="13"/>
      <c r="O4107" s="13"/>
      <c r="P4107" s="5">
        <v>6</v>
      </c>
      <c r="Q4107" s="3"/>
    </row>
    <row x14ac:dyDescent="0.25" r="4108" customHeight="1" ht="16.5">
      <c r="A4108" s="5">
        <v>29099</v>
      </c>
      <c r="B4108" s="3" t="s">
        <v>11058</v>
      </c>
      <c r="C4108" s="3" t="s">
        <v>11059</v>
      </c>
      <c r="D4108" s="5">
        <v>18</v>
      </c>
      <c r="E4108" s="3" t="s">
        <v>196</v>
      </c>
      <c r="F4108" s="5">
        <v>4</v>
      </c>
      <c r="G4108" s="5">
        <v>29</v>
      </c>
      <c r="H4108" s="3" t="s">
        <v>7</v>
      </c>
      <c r="I4108" s="3" t="s">
        <v>8</v>
      </c>
      <c r="J4108" s="55"/>
      <c r="K4108" s="3"/>
      <c r="L4108" s="13"/>
      <c r="M4108" s="7"/>
      <c r="N4108" s="13"/>
      <c r="O4108" s="13"/>
      <c r="P4108" s="5">
        <v>7</v>
      </c>
      <c r="Q4108" s="3"/>
    </row>
    <row x14ac:dyDescent="0.25" r="4109" customHeight="1" ht="16.5">
      <c r="A4109" s="5">
        <v>29603</v>
      </c>
      <c r="B4109" s="3" t="s">
        <v>11060</v>
      </c>
      <c r="C4109" s="3" t="s">
        <v>11061</v>
      </c>
      <c r="D4109" s="5">
        <v>22</v>
      </c>
      <c r="E4109" s="3" t="s">
        <v>75</v>
      </c>
      <c r="F4109" s="5">
        <v>4</v>
      </c>
      <c r="G4109" s="5">
        <v>44</v>
      </c>
      <c r="H4109" s="3" t="s">
        <v>8</v>
      </c>
      <c r="I4109" s="3" t="s">
        <v>8</v>
      </c>
      <c r="J4109" s="5">
        <v>2</v>
      </c>
      <c r="K4109" s="3" t="s">
        <v>11062</v>
      </c>
      <c r="L4109" s="13"/>
      <c r="M4109" s="7"/>
      <c r="N4109" s="13"/>
      <c r="O4109" s="13"/>
      <c r="P4109" s="5">
        <v>6</v>
      </c>
      <c r="Q4109" s="3"/>
    </row>
    <row x14ac:dyDescent="0.25" r="4110" customHeight="1" ht="16.5">
      <c r="A4110" s="5">
        <v>29671</v>
      </c>
      <c r="B4110" s="3" t="s">
        <v>11063</v>
      </c>
      <c r="C4110" s="3" t="s">
        <v>11064</v>
      </c>
      <c r="D4110" s="5">
        <v>31</v>
      </c>
      <c r="E4110" s="3" t="s">
        <v>1816</v>
      </c>
      <c r="F4110" s="5">
        <v>1</v>
      </c>
      <c r="G4110" s="5">
        <v>40</v>
      </c>
      <c r="H4110" s="3" t="s">
        <v>8</v>
      </c>
      <c r="I4110" s="3" t="s">
        <v>8</v>
      </c>
      <c r="J4110" s="5">
        <v>2</v>
      </c>
      <c r="K4110" s="3" t="s">
        <v>11065</v>
      </c>
      <c r="L4110" s="13"/>
      <c r="M4110" s="7"/>
      <c r="N4110" s="13"/>
      <c r="O4110" s="13"/>
      <c r="P4110" s="5">
        <v>2</v>
      </c>
      <c r="Q4110" s="3"/>
    </row>
    <row x14ac:dyDescent="0.25" r="4111" customHeight="1" ht="16.5">
      <c r="A4111" s="5">
        <v>29685</v>
      </c>
      <c r="B4111" s="3" t="s">
        <v>11066</v>
      </c>
      <c r="C4111" s="3" t="s">
        <v>11067</v>
      </c>
      <c r="D4111" s="5">
        <v>45</v>
      </c>
      <c r="E4111" s="3" t="s">
        <v>324</v>
      </c>
      <c r="F4111" s="5">
        <v>6</v>
      </c>
      <c r="G4111" s="5">
        <v>38</v>
      </c>
      <c r="H4111" s="3" t="s">
        <v>10</v>
      </c>
      <c r="I4111" s="3" t="s">
        <v>8</v>
      </c>
      <c r="J4111" s="5">
        <v>2</v>
      </c>
      <c r="K4111" s="3" t="s">
        <v>11068</v>
      </c>
      <c r="L4111" s="13"/>
      <c r="M4111" s="7"/>
      <c r="N4111" s="13"/>
      <c r="O4111" s="13"/>
      <c r="P4111" s="7"/>
      <c r="Q4111" s="3"/>
    </row>
    <row x14ac:dyDescent="0.25" r="4112" customHeight="1" ht="16.5">
      <c r="A4112" s="5">
        <v>29711</v>
      </c>
      <c r="B4112" s="3" t="s">
        <v>11069</v>
      </c>
      <c r="C4112" s="3" t="s">
        <v>11070</v>
      </c>
      <c r="D4112" s="5">
        <v>21</v>
      </c>
      <c r="E4112" s="3" t="s">
        <v>60</v>
      </c>
      <c r="F4112" s="5">
        <v>3</v>
      </c>
      <c r="G4112" s="5">
        <v>63</v>
      </c>
      <c r="H4112" s="3" t="s">
        <v>8</v>
      </c>
      <c r="I4112" s="3" t="s">
        <v>8</v>
      </c>
      <c r="J4112" s="55"/>
      <c r="K4112" s="3"/>
      <c r="L4112" s="13"/>
      <c r="M4112" s="7"/>
      <c r="N4112" s="13"/>
      <c r="O4112" s="13"/>
      <c r="P4112" s="5">
        <v>3</v>
      </c>
      <c r="Q4112" s="3"/>
    </row>
    <row x14ac:dyDescent="0.25" r="4113" customHeight="1" ht="16.5">
      <c r="A4113" s="5">
        <v>29735</v>
      </c>
      <c r="B4113" s="3" t="s">
        <v>11071</v>
      </c>
      <c r="C4113" s="3" t="s">
        <v>11072</v>
      </c>
      <c r="D4113" s="5">
        <v>15</v>
      </c>
      <c r="E4113" s="3" t="s">
        <v>82</v>
      </c>
      <c r="F4113" s="5">
        <v>7</v>
      </c>
      <c r="G4113" s="5">
        <v>20</v>
      </c>
      <c r="H4113" s="3" t="s">
        <v>8</v>
      </c>
      <c r="I4113" s="3" t="s">
        <v>8</v>
      </c>
      <c r="J4113" s="55"/>
      <c r="K4113" s="3"/>
      <c r="L4113" s="48">
        <v>0.2</v>
      </c>
      <c r="M4113" s="5">
        <v>13</v>
      </c>
      <c r="N4113" s="13"/>
      <c r="O4113" s="13"/>
      <c r="P4113" s="5">
        <v>6</v>
      </c>
      <c r="Q4113" s="3"/>
    </row>
    <row x14ac:dyDescent="0.25" r="4114" customHeight="1" ht="16.5">
      <c r="A4114" s="5">
        <v>29775</v>
      </c>
      <c r="B4114" s="3" t="s">
        <v>11073</v>
      </c>
      <c r="C4114" s="3" t="s">
        <v>11074</v>
      </c>
      <c r="D4114" s="5">
        <v>4</v>
      </c>
      <c r="E4114" s="3" t="s">
        <v>243</v>
      </c>
      <c r="F4114" s="5">
        <v>1</v>
      </c>
      <c r="G4114" s="5">
        <v>125</v>
      </c>
      <c r="H4114" s="3" t="s">
        <v>8</v>
      </c>
      <c r="I4114" s="3" t="s">
        <v>8</v>
      </c>
      <c r="J4114" s="5">
        <v>3</v>
      </c>
      <c r="K4114" s="3" t="s">
        <v>11075</v>
      </c>
      <c r="L4114" s="48">
        <v>0.4</v>
      </c>
      <c r="M4114" s="5">
        <v>23</v>
      </c>
      <c r="N4114" s="13"/>
      <c r="O4114" s="13"/>
      <c r="P4114" s="5">
        <v>8</v>
      </c>
      <c r="Q4114" s="3"/>
    </row>
    <row x14ac:dyDescent="0.25" r="4115" customHeight="1" ht="16.5">
      <c r="A4115" s="5">
        <v>29852</v>
      </c>
      <c r="B4115" s="3" t="s">
        <v>1410</v>
      </c>
      <c r="C4115" s="3" t="s">
        <v>1411</v>
      </c>
      <c r="D4115" s="5">
        <v>45</v>
      </c>
      <c r="E4115" s="3" t="s">
        <v>324</v>
      </c>
      <c r="F4115" s="5">
        <v>16</v>
      </c>
      <c r="G4115" s="5">
        <v>19</v>
      </c>
      <c r="H4115" s="3" t="s">
        <v>7</v>
      </c>
      <c r="I4115" s="3" t="s">
        <v>8</v>
      </c>
      <c r="J4115" s="5">
        <v>3</v>
      </c>
      <c r="K4115" s="3" t="s">
        <v>1412</v>
      </c>
      <c r="L4115" s="13"/>
      <c r="M4115" s="7"/>
      <c r="N4115" s="13"/>
      <c r="O4115" s="13"/>
      <c r="P4115" s="5">
        <v>2</v>
      </c>
      <c r="Q4115" s="3"/>
    </row>
    <row x14ac:dyDescent="0.25" r="4116" customHeight="1" ht="16.5">
      <c r="A4116" s="5">
        <v>29931</v>
      </c>
      <c r="B4116" s="3" t="s">
        <v>11076</v>
      </c>
      <c r="C4116" s="3" t="s">
        <v>11077</v>
      </c>
      <c r="D4116" s="5">
        <v>13</v>
      </c>
      <c r="E4116" s="3" t="s">
        <v>215</v>
      </c>
      <c r="F4116" s="5">
        <v>1</v>
      </c>
      <c r="G4116" s="5">
        <v>1</v>
      </c>
      <c r="H4116" s="3" t="s">
        <v>6</v>
      </c>
      <c r="I4116" s="3" t="s">
        <v>8</v>
      </c>
      <c r="J4116" s="5">
        <v>3</v>
      </c>
      <c r="K4116" s="3" t="s">
        <v>11078</v>
      </c>
      <c r="L4116" s="13"/>
      <c r="M4116" s="7"/>
      <c r="N4116" s="13"/>
      <c r="O4116" s="13"/>
      <c r="P4116" s="5">
        <v>14</v>
      </c>
      <c r="Q4116" s="3"/>
    </row>
    <row x14ac:dyDescent="0.25" r="4117" customHeight="1" ht="16.5">
      <c r="A4117" s="5">
        <v>29987</v>
      </c>
      <c r="B4117" s="3" t="s">
        <v>11079</v>
      </c>
      <c r="C4117" s="3" t="s">
        <v>11080</v>
      </c>
      <c r="D4117" s="5">
        <v>42</v>
      </c>
      <c r="E4117" s="3" t="s">
        <v>982</v>
      </c>
      <c r="F4117" s="5">
        <v>10</v>
      </c>
      <c r="G4117" s="5">
        <v>37</v>
      </c>
      <c r="H4117" s="3" t="s">
        <v>4</v>
      </c>
      <c r="I4117" s="3" t="s">
        <v>8</v>
      </c>
      <c r="J4117" s="5">
        <v>3</v>
      </c>
      <c r="K4117" s="3" t="s">
        <v>11081</v>
      </c>
      <c r="L4117" s="13"/>
      <c r="M4117" s="7"/>
      <c r="N4117" s="13"/>
      <c r="O4117" s="13"/>
      <c r="P4117" s="5">
        <v>19</v>
      </c>
      <c r="Q4117" s="3"/>
    </row>
    <row x14ac:dyDescent="0.25" r="4118" customHeight="1" ht="16.5">
      <c r="A4118" s="5">
        <v>29991</v>
      </c>
      <c r="B4118" s="3" t="s">
        <v>11082</v>
      </c>
      <c r="C4118" s="3" t="s">
        <v>11083</v>
      </c>
      <c r="D4118" s="5">
        <v>48</v>
      </c>
      <c r="E4118" s="3" t="s">
        <v>68</v>
      </c>
      <c r="F4118" s="5">
        <v>13</v>
      </c>
      <c r="G4118" s="5">
        <v>67</v>
      </c>
      <c r="H4118" s="3" t="s">
        <v>6</v>
      </c>
      <c r="I4118" s="3" t="s">
        <v>8</v>
      </c>
      <c r="J4118" s="5">
        <v>3</v>
      </c>
      <c r="K4118" s="3" t="s">
        <v>11084</v>
      </c>
      <c r="L4118" s="13"/>
      <c r="M4118" s="7"/>
      <c r="N4118" s="13"/>
      <c r="O4118" s="13"/>
      <c r="P4118" s="5">
        <v>16</v>
      </c>
      <c r="Q4118" s="3"/>
    </row>
    <row x14ac:dyDescent="0.25" r="4119" customHeight="1" ht="16.5">
      <c r="A4119" s="5">
        <v>30054</v>
      </c>
      <c r="B4119" s="3" t="s">
        <v>11085</v>
      </c>
      <c r="C4119" s="3" t="s">
        <v>11086</v>
      </c>
      <c r="D4119" s="5">
        <v>18</v>
      </c>
      <c r="E4119" s="3" t="s">
        <v>196</v>
      </c>
      <c r="F4119" s="5">
        <v>1</v>
      </c>
      <c r="G4119" s="5">
        <v>14</v>
      </c>
      <c r="H4119" s="3" t="s">
        <v>4</v>
      </c>
      <c r="I4119" s="3" t="s">
        <v>8</v>
      </c>
      <c r="J4119" s="55"/>
      <c r="K4119" s="3"/>
      <c r="L4119" s="13"/>
      <c r="M4119" s="7"/>
      <c r="N4119" s="13"/>
      <c r="O4119" s="13"/>
      <c r="P4119" s="5">
        <v>20</v>
      </c>
      <c r="Q4119" s="3"/>
    </row>
    <row x14ac:dyDescent="0.25" r="4120" customHeight="1" ht="16.5">
      <c r="A4120" s="5">
        <v>30121</v>
      </c>
      <c r="B4120" s="3" t="s">
        <v>11087</v>
      </c>
      <c r="C4120" s="3" t="s">
        <v>11088</v>
      </c>
      <c r="D4120" s="5">
        <v>16</v>
      </c>
      <c r="E4120" s="3" t="s">
        <v>55</v>
      </c>
      <c r="F4120" s="5">
        <v>3</v>
      </c>
      <c r="G4120" s="5">
        <v>3</v>
      </c>
      <c r="H4120" s="3" t="s">
        <v>8</v>
      </c>
      <c r="I4120" s="3" t="s">
        <v>8</v>
      </c>
      <c r="J4120" s="5">
        <v>2</v>
      </c>
      <c r="K4120" s="3" t="s">
        <v>11089</v>
      </c>
      <c r="L4120" s="48">
        <v>0.4</v>
      </c>
      <c r="M4120" s="5">
        <v>14</v>
      </c>
      <c r="N4120" s="13"/>
      <c r="O4120" s="13"/>
      <c r="P4120" s="7"/>
      <c r="Q4120" s="3"/>
    </row>
    <row x14ac:dyDescent="0.25" r="4121" customHeight="1" ht="16.5">
      <c r="A4121" s="5">
        <v>30131</v>
      </c>
      <c r="B4121" s="3" t="s">
        <v>11090</v>
      </c>
      <c r="C4121" s="3" t="s">
        <v>11091</v>
      </c>
      <c r="D4121" s="5">
        <v>7</v>
      </c>
      <c r="E4121" s="3" t="s">
        <v>1210</v>
      </c>
      <c r="F4121" s="5">
        <v>8</v>
      </c>
      <c r="G4121" s="5">
        <v>548</v>
      </c>
      <c r="H4121" s="3" t="s">
        <v>8</v>
      </c>
      <c r="I4121" s="3" t="s">
        <v>8</v>
      </c>
      <c r="J4121" s="55"/>
      <c r="K4121" s="3"/>
      <c r="L4121" s="48">
        <v>0.6</v>
      </c>
      <c r="M4121" s="5">
        <v>18</v>
      </c>
      <c r="N4121" s="13"/>
      <c r="O4121" s="13"/>
      <c r="P4121" s="5">
        <v>9</v>
      </c>
      <c r="Q4121" s="3"/>
    </row>
    <row x14ac:dyDescent="0.25" r="4122" customHeight="1" ht="16.5">
      <c r="A4122" s="5">
        <v>30144</v>
      </c>
      <c r="B4122" s="3" t="s">
        <v>11092</v>
      </c>
      <c r="C4122" s="3" t="s">
        <v>11093</v>
      </c>
      <c r="D4122" s="5">
        <v>37</v>
      </c>
      <c r="E4122" s="3" t="s">
        <v>446</v>
      </c>
      <c r="F4122" s="5">
        <v>4</v>
      </c>
      <c r="G4122" s="5">
        <v>46</v>
      </c>
      <c r="H4122" s="3" t="s">
        <v>8</v>
      </c>
      <c r="I4122" s="3" t="s">
        <v>8</v>
      </c>
      <c r="J4122" s="55"/>
      <c r="K4122" s="3"/>
      <c r="L4122" s="13"/>
      <c r="M4122" s="7"/>
      <c r="N4122" s="13"/>
      <c r="O4122" s="13"/>
      <c r="P4122" s="5">
        <v>8</v>
      </c>
      <c r="Q4122" s="3"/>
    </row>
    <row x14ac:dyDescent="0.25" r="4123" customHeight="1" ht="16.5">
      <c r="A4123" s="5">
        <v>30285</v>
      </c>
      <c r="B4123" s="3" t="s">
        <v>11094</v>
      </c>
      <c r="C4123" s="3" t="s">
        <v>11095</v>
      </c>
      <c r="D4123" s="5">
        <v>22</v>
      </c>
      <c r="E4123" s="3" t="s">
        <v>75</v>
      </c>
      <c r="F4123" s="5">
        <v>4</v>
      </c>
      <c r="G4123" s="5">
        <v>41</v>
      </c>
      <c r="H4123" s="3" t="s">
        <v>7</v>
      </c>
      <c r="I4123" s="3" t="s">
        <v>8</v>
      </c>
      <c r="J4123" s="55"/>
      <c r="K4123" s="3"/>
      <c r="L4123" s="13"/>
      <c r="M4123" s="7"/>
      <c r="N4123" s="13"/>
      <c r="O4123" s="13"/>
      <c r="P4123" s="5">
        <v>9</v>
      </c>
      <c r="Q4123" s="3"/>
    </row>
    <row x14ac:dyDescent="0.25" r="4124" customHeight="1" ht="16.5">
      <c r="A4124" s="5">
        <v>30321</v>
      </c>
      <c r="B4124" s="3" t="s">
        <v>11096</v>
      </c>
      <c r="C4124" s="3" t="s">
        <v>11097</v>
      </c>
      <c r="D4124" s="5">
        <v>22</v>
      </c>
      <c r="E4124" s="3" t="s">
        <v>75</v>
      </c>
      <c r="F4124" s="5">
        <v>6</v>
      </c>
      <c r="G4124" s="5">
        <v>119</v>
      </c>
      <c r="H4124" s="3" t="s">
        <v>7</v>
      </c>
      <c r="I4124" s="3" t="s">
        <v>8</v>
      </c>
      <c r="J4124" s="55"/>
      <c r="K4124" s="3"/>
      <c r="L4124" s="13"/>
      <c r="M4124" s="7"/>
      <c r="N4124" s="13"/>
      <c r="O4124" s="13"/>
      <c r="P4124" s="5">
        <v>11</v>
      </c>
      <c r="Q4124" s="3"/>
    </row>
    <row x14ac:dyDescent="0.25" r="4125" customHeight="1" ht="16.5">
      <c r="A4125" s="5">
        <v>30352</v>
      </c>
      <c r="B4125" s="3" t="s">
        <v>11098</v>
      </c>
      <c r="C4125" s="3" t="s">
        <v>11099</v>
      </c>
      <c r="D4125" s="5">
        <v>45</v>
      </c>
      <c r="E4125" s="3" t="s">
        <v>324</v>
      </c>
      <c r="F4125" s="5">
        <v>3</v>
      </c>
      <c r="G4125" s="5">
        <v>22</v>
      </c>
      <c r="H4125" s="3" t="s">
        <v>7</v>
      </c>
      <c r="I4125" s="3" t="s">
        <v>8</v>
      </c>
      <c r="J4125" s="5">
        <v>2</v>
      </c>
      <c r="K4125" s="3" t="s">
        <v>11100</v>
      </c>
      <c r="L4125" s="13"/>
      <c r="M4125" s="7"/>
      <c r="N4125" s="13"/>
      <c r="O4125" s="13"/>
      <c r="P4125" s="5">
        <v>3</v>
      </c>
      <c r="Q4125" s="3"/>
    </row>
    <row x14ac:dyDescent="0.25" r="4126" customHeight="1" ht="16.5">
      <c r="A4126" s="5">
        <v>30541</v>
      </c>
      <c r="B4126" s="3" t="s">
        <v>1315</v>
      </c>
      <c r="C4126" s="3" t="s">
        <v>1316</v>
      </c>
      <c r="D4126" s="5">
        <v>9</v>
      </c>
      <c r="E4126" s="3" t="s">
        <v>120</v>
      </c>
      <c r="F4126" s="5">
        <v>12</v>
      </c>
      <c r="G4126" s="5">
        <v>34</v>
      </c>
      <c r="H4126" s="3" t="s">
        <v>8</v>
      </c>
      <c r="I4126" s="3" t="s">
        <v>8</v>
      </c>
      <c r="J4126" s="5">
        <v>3</v>
      </c>
      <c r="K4126" s="3" t="s">
        <v>1317</v>
      </c>
      <c r="L4126" s="13"/>
      <c r="M4126" s="7"/>
      <c r="N4126" s="13"/>
      <c r="O4126" s="13"/>
      <c r="P4126" s="5">
        <v>9</v>
      </c>
      <c r="Q4126" s="3"/>
    </row>
    <row x14ac:dyDescent="0.25" r="4127" customHeight="1" ht="16.5">
      <c r="A4127" s="5">
        <v>30601</v>
      </c>
      <c r="B4127" s="3" t="s">
        <v>11101</v>
      </c>
      <c r="C4127" s="3" t="s">
        <v>11102</v>
      </c>
      <c r="D4127" s="5">
        <v>22</v>
      </c>
      <c r="E4127" s="3" t="s">
        <v>75</v>
      </c>
      <c r="F4127" s="5">
        <v>7</v>
      </c>
      <c r="G4127" s="5">
        <v>103</v>
      </c>
      <c r="H4127" s="3" t="s">
        <v>7</v>
      </c>
      <c r="I4127" s="3" t="s">
        <v>8</v>
      </c>
      <c r="J4127" s="5">
        <v>2</v>
      </c>
      <c r="K4127" s="3" t="s">
        <v>11103</v>
      </c>
      <c r="L4127" s="13"/>
      <c r="M4127" s="7"/>
      <c r="N4127" s="13"/>
      <c r="O4127" s="13"/>
      <c r="P4127" s="5">
        <v>10</v>
      </c>
      <c r="Q4127" s="3"/>
    </row>
    <row x14ac:dyDescent="0.25" r="4128" customHeight="1" ht="16.5">
      <c r="A4128" s="5">
        <v>30656</v>
      </c>
      <c r="B4128" s="3" t="s">
        <v>11104</v>
      </c>
      <c r="C4128" s="3" t="s">
        <v>11105</v>
      </c>
      <c r="D4128" s="5">
        <v>38</v>
      </c>
      <c r="E4128" s="3" t="s">
        <v>127</v>
      </c>
      <c r="F4128" s="5">
        <v>1</v>
      </c>
      <c r="G4128" s="5">
        <v>455</v>
      </c>
      <c r="H4128" s="3"/>
      <c r="I4128" s="3" t="s">
        <v>8</v>
      </c>
      <c r="J4128" s="55"/>
      <c r="K4128" s="3"/>
      <c r="L4128" s="13"/>
      <c r="M4128" s="7"/>
      <c r="N4128" s="13"/>
      <c r="O4128" s="13"/>
      <c r="P4128" s="5">
        <v>4</v>
      </c>
      <c r="Q4128" s="3"/>
    </row>
    <row x14ac:dyDescent="0.25" r="4129" customHeight="1" ht="16.5">
      <c r="A4129" s="5">
        <v>31961</v>
      </c>
      <c r="B4129" s="3" t="s">
        <v>11106</v>
      </c>
      <c r="C4129" s="3" t="s">
        <v>11107</v>
      </c>
      <c r="D4129" s="5">
        <v>48</v>
      </c>
      <c r="E4129" s="3" t="s">
        <v>68</v>
      </c>
      <c r="F4129" s="5">
        <v>1</v>
      </c>
      <c r="G4129" s="5">
        <v>1</v>
      </c>
      <c r="H4129" s="3" t="s">
        <v>6</v>
      </c>
      <c r="I4129" s="3" t="s">
        <v>8</v>
      </c>
      <c r="J4129" s="5">
        <v>3</v>
      </c>
      <c r="K4129" s="3" t="s">
        <v>11108</v>
      </c>
      <c r="L4129" s="13"/>
      <c r="M4129" s="7"/>
      <c r="N4129" s="13"/>
      <c r="O4129" s="13"/>
      <c r="P4129" s="5">
        <v>14</v>
      </c>
      <c r="Q4129" s="3"/>
    </row>
    <row x14ac:dyDescent="0.25" r="4130" customHeight="1" ht="16.5">
      <c r="A4130" s="5">
        <v>32021</v>
      </c>
      <c r="B4130" s="3" t="s">
        <v>1278</v>
      </c>
      <c r="C4130" s="3" t="s">
        <v>1279</v>
      </c>
      <c r="D4130" s="5">
        <v>22</v>
      </c>
      <c r="E4130" s="3" t="s">
        <v>75</v>
      </c>
      <c r="F4130" s="5">
        <v>1</v>
      </c>
      <c r="G4130" s="5">
        <v>1</v>
      </c>
      <c r="H4130" s="3" t="s">
        <v>8</v>
      </c>
      <c r="I4130" s="3" t="s">
        <v>8</v>
      </c>
      <c r="J4130" s="5">
        <v>2</v>
      </c>
      <c r="K4130" s="3" t="s">
        <v>964</v>
      </c>
      <c r="L4130" s="13"/>
      <c r="M4130" s="7"/>
      <c r="N4130" s="13"/>
      <c r="O4130" s="13"/>
      <c r="P4130" s="5">
        <v>6</v>
      </c>
      <c r="Q4130" s="3"/>
    </row>
    <row x14ac:dyDescent="0.25" r="4131" customHeight="1" ht="16.5">
      <c r="A4131" s="5">
        <v>32933</v>
      </c>
      <c r="B4131" s="3" t="s">
        <v>11109</v>
      </c>
      <c r="C4131" s="3" t="s">
        <v>11110</v>
      </c>
      <c r="D4131" s="5">
        <v>45</v>
      </c>
      <c r="E4131" s="3" t="s">
        <v>324</v>
      </c>
      <c r="F4131" s="5">
        <v>1</v>
      </c>
      <c r="G4131" s="5">
        <v>2</v>
      </c>
      <c r="H4131" s="3" t="s">
        <v>8</v>
      </c>
      <c r="I4131" s="3" t="s">
        <v>8</v>
      </c>
      <c r="J4131" s="5">
        <v>2</v>
      </c>
      <c r="K4131" s="3" t="s">
        <v>11111</v>
      </c>
      <c r="L4131" s="13"/>
      <c r="M4131" s="7"/>
      <c r="N4131" s="13"/>
      <c r="O4131" s="13"/>
      <c r="P4131" s="5">
        <v>2</v>
      </c>
      <c r="Q4131" s="3"/>
    </row>
    <row x14ac:dyDescent="0.25" r="4132" customHeight="1" ht="16.5">
      <c r="A4132" s="5">
        <v>34268</v>
      </c>
      <c r="B4132" s="3" t="s">
        <v>1229</v>
      </c>
      <c r="C4132" s="3" t="s">
        <v>1230</v>
      </c>
      <c r="D4132" s="5">
        <v>15</v>
      </c>
      <c r="E4132" s="3" t="s">
        <v>82</v>
      </c>
      <c r="F4132" s="5">
        <v>9</v>
      </c>
      <c r="G4132" s="5">
        <v>13</v>
      </c>
      <c r="H4132" s="3" t="s">
        <v>8</v>
      </c>
      <c r="I4132" s="3" t="s">
        <v>8</v>
      </c>
      <c r="J4132" s="5">
        <v>3</v>
      </c>
      <c r="K4132" s="3" t="s">
        <v>1231</v>
      </c>
      <c r="L4132" s="48">
        <v>1.4</v>
      </c>
      <c r="M4132" s="5">
        <v>23</v>
      </c>
      <c r="N4132" s="48">
        <v>2.206</v>
      </c>
      <c r="O4132" s="48">
        <v>22.7459016</v>
      </c>
      <c r="P4132" s="7"/>
      <c r="Q4132" s="3"/>
    </row>
    <row x14ac:dyDescent="0.25" r="4133" customHeight="1" ht="16.5">
      <c r="A4133" s="5">
        <v>37554</v>
      </c>
      <c r="B4133" s="3" t="s">
        <v>11112</v>
      </c>
      <c r="C4133" s="3" t="s">
        <v>11113</v>
      </c>
      <c r="D4133" s="5">
        <v>42</v>
      </c>
      <c r="E4133" s="3" t="s">
        <v>982</v>
      </c>
      <c r="F4133" s="5">
        <v>2</v>
      </c>
      <c r="G4133" s="5">
        <v>134</v>
      </c>
      <c r="H4133" s="3" t="s">
        <v>3</v>
      </c>
      <c r="I4133" s="3" t="s">
        <v>8</v>
      </c>
      <c r="J4133" s="55"/>
      <c r="K4133" s="3"/>
      <c r="L4133" s="13"/>
      <c r="M4133" s="7"/>
      <c r="N4133" s="13"/>
      <c r="O4133" s="13"/>
      <c r="P4133" s="5">
        <v>22</v>
      </c>
      <c r="Q4133" s="3"/>
    </row>
    <row x14ac:dyDescent="0.25" r="4134" customHeight="1" ht="16.5">
      <c r="A4134" s="5">
        <v>38086</v>
      </c>
      <c r="B4134" s="3" t="s">
        <v>11114</v>
      </c>
      <c r="C4134" s="3" t="s">
        <v>11115</v>
      </c>
      <c r="D4134" s="5">
        <v>49</v>
      </c>
      <c r="E4134" s="3" t="s">
        <v>2648</v>
      </c>
      <c r="F4134" s="5">
        <v>2</v>
      </c>
      <c r="G4134" s="5">
        <v>5</v>
      </c>
      <c r="H4134" s="3" t="s">
        <v>8</v>
      </c>
      <c r="I4134" s="3" t="s">
        <v>8</v>
      </c>
      <c r="J4134" s="5">
        <v>3</v>
      </c>
      <c r="K4134" s="3" t="s">
        <v>11116</v>
      </c>
      <c r="L4134" s="13"/>
      <c r="M4134" s="7"/>
      <c r="N4134" s="13"/>
      <c r="O4134" s="13"/>
      <c r="P4134" s="5">
        <v>3</v>
      </c>
      <c r="Q4134" s="3"/>
    </row>
    <row x14ac:dyDescent="0.25" r="4135" customHeight="1" ht="16.5">
      <c r="A4135" s="5">
        <v>40595</v>
      </c>
      <c r="B4135" s="3" t="s">
        <v>1145</v>
      </c>
      <c r="C4135" s="3" t="s">
        <v>1146</v>
      </c>
      <c r="D4135" s="5">
        <v>22</v>
      </c>
      <c r="E4135" s="3" t="s">
        <v>75</v>
      </c>
      <c r="F4135" s="5">
        <v>24</v>
      </c>
      <c r="G4135" s="5">
        <v>27</v>
      </c>
      <c r="H4135" s="3" t="s">
        <v>8</v>
      </c>
      <c r="I4135" s="3" t="s">
        <v>8</v>
      </c>
      <c r="J4135" s="5">
        <v>3</v>
      </c>
      <c r="K4135" s="3" t="s">
        <v>1147</v>
      </c>
      <c r="L4135" s="13"/>
      <c r="M4135" s="7"/>
      <c r="N4135" s="13"/>
      <c r="O4135" s="13"/>
      <c r="P4135" s="5">
        <v>4</v>
      </c>
      <c r="Q4135" s="3"/>
    </row>
    <row x14ac:dyDescent="0.25" r="4136" customHeight="1" ht="16.5">
      <c r="A4136" s="5">
        <v>46382</v>
      </c>
      <c r="B4136" s="3" t="s">
        <v>11117</v>
      </c>
      <c r="C4136" s="3" t="s">
        <v>11118</v>
      </c>
      <c r="D4136" s="5">
        <v>15</v>
      </c>
      <c r="E4136" s="3" t="s">
        <v>82</v>
      </c>
      <c r="F4136" s="5">
        <v>10</v>
      </c>
      <c r="G4136" s="5">
        <v>49</v>
      </c>
      <c r="H4136" s="3" t="s">
        <v>8</v>
      </c>
      <c r="I4136" s="3" t="s">
        <v>8</v>
      </c>
      <c r="J4136" s="5">
        <v>2</v>
      </c>
      <c r="K4136" s="3" t="s">
        <v>11119</v>
      </c>
      <c r="L4136" s="48">
        <v>0.5</v>
      </c>
      <c r="M4136" s="5">
        <v>16</v>
      </c>
      <c r="N4136" s="13"/>
      <c r="O4136" s="13"/>
      <c r="P4136" s="5">
        <v>12</v>
      </c>
      <c r="Q4136" s="3"/>
    </row>
    <row x14ac:dyDescent="0.25" r="4137" customHeight="1" ht="16.5">
      <c r="A4137" s="5">
        <v>53267</v>
      </c>
      <c r="B4137" s="3" t="s">
        <v>11120</v>
      </c>
      <c r="C4137" s="3" t="s">
        <v>11121</v>
      </c>
      <c r="D4137" s="5">
        <v>45</v>
      </c>
      <c r="E4137" s="3" t="s">
        <v>324</v>
      </c>
      <c r="F4137" s="5">
        <v>1</v>
      </c>
      <c r="G4137" s="5">
        <v>19</v>
      </c>
      <c r="H4137" s="3" t="s">
        <v>7</v>
      </c>
      <c r="I4137" s="3" t="s">
        <v>8</v>
      </c>
      <c r="J4137" s="55"/>
      <c r="K4137" s="3"/>
      <c r="L4137" s="13"/>
      <c r="M4137" s="7"/>
      <c r="N4137" s="13"/>
      <c r="O4137" s="13"/>
      <c r="P4137" s="5">
        <v>3</v>
      </c>
      <c r="Q4137" s="3"/>
    </row>
    <row x14ac:dyDescent="0.25" r="4138" customHeight="1" ht="16.5">
      <c r="A4138" s="5">
        <v>53799</v>
      </c>
      <c r="B4138" s="3" t="s">
        <v>11122</v>
      </c>
      <c r="C4138" s="3" t="s">
        <v>11123</v>
      </c>
      <c r="D4138" s="5">
        <v>21</v>
      </c>
      <c r="E4138" s="3" t="s">
        <v>60</v>
      </c>
      <c r="F4138" s="5">
        <v>4</v>
      </c>
      <c r="G4138" s="5">
        <v>46</v>
      </c>
      <c r="H4138" s="3" t="s">
        <v>8</v>
      </c>
      <c r="I4138" s="3" t="s">
        <v>8</v>
      </c>
      <c r="J4138" s="55"/>
      <c r="K4138" s="3"/>
      <c r="L4138" s="13"/>
      <c r="M4138" s="7"/>
      <c r="N4138" s="13"/>
      <c r="O4138" s="13"/>
      <c r="P4138" s="5">
        <v>4</v>
      </c>
      <c r="Q4138" s="3"/>
    </row>
    <row x14ac:dyDescent="0.25" r="4139" customHeight="1" ht="16.5">
      <c r="A4139" s="5">
        <v>89278</v>
      </c>
      <c r="B4139" s="3" t="s">
        <v>1037</v>
      </c>
      <c r="C4139" s="3" t="s">
        <v>1038</v>
      </c>
      <c r="D4139" s="5">
        <v>48</v>
      </c>
      <c r="E4139" s="3" t="s">
        <v>68</v>
      </c>
      <c r="F4139" s="5">
        <v>8</v>
      </c>
      <c r="G4139" s="5">
        <v>19</v>
      </c>
      <c r="H4139" s="3" t="s">
        <v>8</v>
      </c>
      <c r="I4139" s="3" t="s">
        <v>8</v>
      </c>
      <c r="J4139" s="5">
        <v>3</v>
      </c>
      <c r="K4139" s="3" t="s">
        <v>1039</v>
      </c>
      <c r="L4139" s="13"/>
      <c r="M4139" s="7"/>
      <c r="N4139" s="13"/>
      <c r="O4139" s="13"/>
      <c r="P4139" s="5">
        <v>6</v>
      </c>
      <c r="Q4139" s="3"/>
    </row>
    <row x14ac:dyDescent="0.25" r="4140" customHeight="1" ht="16.5">
      <c r="A4140" s="5">
        <v>89473</v>
      </c>
      <c r="B4140" s="3" t="s">
        <v>11124</v>
      </c>
      <c r="C4140" s="3" t="s">
        <v>11125</v>
      </c>
      <c r="D4140" s="5">
        <v>22</v>
      </c>
      <c r="E4140" s="3" t="s">
        <v>75</v>
      </c>
      <c r="F4140" s="5">
        <v>2</v>
      </c>
      <c r="G4140" s="5">
        <v>22</v>
      </c>
      <c r="H4140" s="3" t="s">
        <v>7</v>
      </c>
      <c r="I4140" s="3" t="s">
        <v>8</v>
      </c>
      <c r="J4140" s="5">
        <v>2</v>
      </c>
      <c r="K4140" s="3" t="s">
        <v>11126</v>
      </c>
      <c r="L4140" s="13"/>
      <c r="M4140" s="7"/>
      <c r="N4140" s="13"/>
      <c r="O4140" s="13"/>
      <c r="P4140" s="5">
        <v>9</v>
      </c>
      <c r="Q4140" s="3"/>
    </row>
    <row x14ac:dyDescent="0.25" r="4141" customHeight="1" ht="16.5">
      <c r="A4141" s="5">
        <v>89790</v>
      </c>
      <c r="B4141" s="3" t="s">
        <v>11127</v>
      </c>
      <c r="C4141" s="3" t="s">
        <v>11128</v>
      </c>
      <c r="D4141" s="5">
        <v>18</v>
      </c>
      <c r="E4141" s="3" t="s">
        <v>196</v>
      </c>
      <c r="F4141" s="5">
        <v>1</v>
      </c>
      <c r="G4141" s="5">
        <v>11</v>
      </c>
      <c r="H4141" s="3" t="s">
        <v>8</v>
      </c>
      <c r="I4141" s="3" t="s">
        <v>8</v>
      </c>
      <c r="J4141" s="55"/>
      <c r="K4141" s="3"/>
      <c r="L4141" s="13"/>
      <c r="M4141" s="7"/>
      <c r="N4141" s="13"/>
      <c r="O4141" s="13"/>
      <c r="P4141" s="5">
        <v>3</v>
      </c>
      <c r="Q4141" s="3"/>
    </row>
    <row x14ac:dyDescent="0.25" r="4142" customHeight="1" ht="16.5">
      <c r="A4142" s="5">
        <v>90678</v>
      </c>
      <c r="B4142" s="3" t="s">
        <v>11129</v>
      </c>
      <c r="C4142" s="3" t="s">
        <v>11130</v>
      </c>
      <c r="D4142" s="5">
        <v>16</v>
      </c>
      <c r="E4142" s="3" t="s">
        <v>55</v>
      </c>
      <c r="F4142" s="5">
        <v>2</v>
      </c>
      <c r="G4142" s="5">
        <v>2</v>
      </c>
      <c r="H4142" s="3" t="s">
        <v>8</v>
      </c>
      <c r="I4142" s="3" t="s">
        <v>8</v>
      </c>
      <c r="J4142" s="55"/>
      <c r="K4142" s="3"/>
      <c r="L4142" s="5">
        <v>1</v>
      </c>
      <c r="M4142" s="5">
        <v>22</v>
      </c>
      <c r="N4142" s="13"/>
      <c r="O4142" s="13"/>
      <c r="P4142" s="5">
        <v>14</v>
      </c>
      <c r="Q4142" s="3"/>
    </row>
    <row x14ac:dyDescent="0.25" r="4143" customHeight="1" ht="16.5">
      <c r="A4143" s="5">
        <v>90695</v>
      </c>
      <c r="B4143" s="3" t="s">
        <v>11131</v>
      </c>
      <c r="C4143" s="3" t="s">
        <v>11132</v>
      </c>
      <c r="D4143" s="5">
        <v>22</v>
      </c>
      <c r="E4143" s="3" t="s">
        <v>75</v>
      </c>
      <c r="F4143" s="5">
        <v>1</v>
      </c>
      <c r="G4143" s="5">
        <v>16</v>
      </c>
      <c r="H4143" s="3" t="s">
        <v>8</v>
      </c>
      <c r="I4143" s="3" t="s">
        <v>8</v>
      </c>
      <c r="J4143" s="55"/>
      <c r="K4143" s="3"/>
      <c r="L4143" s="13"/>
      <c r="M4143" s="7"/>
      <c r="N4143" s="13"/>
      <c r="O4143" s="13"/>
      <c r="P4143" s="5">
        <v>4</v>
      </c>
      <c r="Q4143" s="3"/>
    </row>
    <row x14ac:dyDescent="0.25" r="4144" customHeight="1" ht="16.5">
      <c r="A4144" s="5">
        <v>91068</v>
      </c>
      <c r="B4144" s="3" t="s">
        <v>11133</v>
      </c>
      <c r="C4144" s="3" t="s">
        <v>11134</v>
      </c>
      <c r="D4144" s="5">
        <v>22</v>
      </c>
      <c r="E4144" s="3" t="s">
        <v>75</v>
      </c>
      <c r="F4144" s="5">
        <v>3</v>
      </c>
      <c r="G4144" s="5">
        <v>42</v>
      </c>
      <c r="H4144" s="3" t="s">
        <v>8</v>
      </c>
      <c r="I4144" s="3" t="s">
        <v>8</v>
      </c>
      <c r="J4144" s="5">
        <v>2</v>
      </c>
      <c r="K4144" s="3" t="s">
        <v>11135</v>
      </c>
      <c r="L4144" s="13"/>
      <c r="M4144" s="7"/>
      <c r="N4144" s="13"/>
      <c r="O4144" s="13"/>
      <c r="P4144" s="5">
        <v>7</v>
      </c>
      <c r="Q4144" s="3"/>
    </row>
    <row x14ac:dyDescent="0.25" r="4145" customHeight="1" ht="16.5">
      <c r="A4145" s="5">
        <v>91640</v>
      </c>
      <c r="B4145" s="3" t="s">
        <v>11136</v>
      </c>
      <c r="C4145" s="3" t="s">
        <v>11137</v>
      </c>
      <c r="D4145" s="5">
        <v>15</v>
      </c>
      <c r="E4145" s="3" t="s">
        <v>82</v>
      </c>
      <c r="F4145" s="5">
        <v>2</v>
      </c>
      <c r="G4145" s="5">
        <v>7</v>
      </c>
      <c r="H4145" s="3" t="s">
        <v>7</v>
      </c>
      <c r="I4145" s="3" t="s">
        <v>8</v>
      </c>
      <c r="J4145" s="55"/>
      <c r="K4145" s="3"/>
      <c r="L4145" s="48">
        <v>2.1</v>
      </c>
      <c r="M4145" s="5">
        <v>37</v>
      </c>
      <c r="N4145" s="48">
        <v>1.132</v>
      </c>
      <c r="O4145" s="48">
        <v>6.9230769</v>
      </c>
      <c r="P4145" s="5">
        <v>19</v>
      </c>
      <c r="Q4145" s="3"/>
    </row>
    <row x14ac:dyDescent="0.25" r="4146" customHeight="1" ht="16.5">
      <c r="A4146" s="5">
        <v>92125</v>
      </c>
      <c r="B4146" s="3" t="s">
        <v>11138</v>
      </c>
      <c r="C4146" s="3" t="s">
        <v>11139</v>
      </c>
      <c r="D4146" s="5">
        <v>20</v>
      </c>
      <c r="E4146" s="3" t="s">
        <v>265</v>
      </c>
      <c r="F4146" s="5">
        <v>2</v>
      </c>
      <c r="G4146" s="5">
        <v>28</v>
      </c>
      <c r="H4146" s="3" t="s">
        <v>8</v>
      </c>
      <c r="I4146" s="3" t="s">
        <v>8</v>
      </c>
      <c r="J4146" s="55"/>
      <c r="K4146" s="3"/>
      <c r="L4146" s="13"/>
      <c r="M4146" s="7"/>
      <c r="N4146" s="13"/>
      <c r="O4146" s="13"/>
      <c r="P4146" s="5">
        <v>3</v>
      </c>
      <c r="Q4146" s="3"/>
    </row>
    <row x14ac:dyDescent="0.25" r="4147" customHeight="1" ht="16.5">
      <c r="A4147" s="5">
        <v>92132</v>
      </c>
      <c r="B4147" s="3" t="s">
        <v>756</v>
      </c>
      <c r="C4147" s="3" t="s">
        <v>757</v>
      </c>
      <c r="D4147" s="5">
        <v>50</v>
      </c>
      <c r="E4147" s="3" t="s">
        <v>758</v>
      </c>
      <c r="F4147" s="5">
        <v>2</v>
      </c>
      <c r="G4147" s="5">
        <v>4</v>
      </c>
      <c r="H4147" s="3" t="s">
        <v>8</v>
      </c>
      <c r="I4147" s="3" t="s">
        <v>8</v>
      </c>
      <c r="J4147" s="5">
        <v>2</v>
      </c>
      <c r="K4147" s="3" t="s">
        <v>759</v>
      </c>
      <c r="L4147" s="48">
        <v>0.5</v>
      </c>
      <c r="M4147" s="5">
        <v>19</v>
      </c>
      <c r="N4147" s="13"/>
      <c r="O4147" s="13"/>
      <c r="P4147" s="5">
        <v>12</v>
      </c>
      <c r="Q4147" s="3"/>
    </row>
    <row x14ac:dyDescent="0.25" r="4148" customHeight="1" ht="16.5">
      <c r="A4148" s="5">
        <v>92502</v>
      </c>
      <c r="B4148" s="3" t="s">
        <v>11140</v>
      </c>
      <c r="C4148" s="3" t="s">
        <v>11141</v>
      </c>
      <c r="D4148" s="5">
        <v>8</v>
      </c>
      <c r="E4148" s="3" t="s">
        <v>64</v>
      </c>
      <c r="F4148" s="5">
        <v>1</v>
      </c>
      <c r="G4148" s="5">
        <v>1</v>
      </c>
      <c r="H4148" s="3" t="s">
        <v>8</v>
      </c>
      <c r="I4148" s="3" t="s">
        <v>8</v>
      </c>
      <c r="J4148" s="5">
        <v>2</v>
      </c>
      <c r="K4148" s="3" t="s">
        <v>10757</v>
      </c>
      <c r="L4148" s="48">
        <v>2.2</v>
      </c>
      <c r="M4148" s="5">
        <v>18</v>
      </c>
      <c r="N4148" s="13"/>
      <c r="O4148" s="13"/>
      <c r="P4148" s="7"/>
      <c r="Q4148" s="3"/>
    </row>
    <row x14ac:dyDescent="0.25" r="4149" customHeight="1" ht="16.5">
      <c r="A4149" s="5">
        <v>93198</v>
      </c>
      <c r="B4149" s="3" t="s">
        <v>11142</v>
      </c>
      <c r="C4149" s="3" t="s">
        <v>11143</v>
      </c>
      <c r="D4149" s="5">
        <v>42</v>
      </c>
      <c r="E4149" s="3" t="s">
        <v>982</v>
      </c>
      <c r="F4149" s="5">
        <v>1</v>
      </c>
      <c r="G4149" s="5">
        <v>4</v>
      </c>
      <c r="H4149" s="3" t="s">
        <v>4</v>
      </c>
      <c r="I4149" s="3" t="s">
        <v>8</v>
      </c>
      <c r="J4149" s="5">
        <v>3</v>
      </c>
      <c r="K4149" s="3" t="s">
        <v>11144</v>
      </c>
      <c r="L4149" s="13"/>
      <c r="M4149" s="7"/>
      <c r="N4149" s="13"/>
      <c r="O4149" s="13"/>
      <c r="P4149" s="5">
        <v>15</v>
      </c>
      <c r="Q4149" s="3"/>
    </row>
    <row x14ac:dyDescent="0.25" r="4150" customHeight="1" ht="16.5">
      <c r="A4150" s="5">
        <v>93203</v>
      </c>
      <c r="B4150" s="3" t="s">
        <v>1963</v>
      </c>
      <c r="C4150" s="3" t="s">
        <v>1964</v>
      </c>
      <c r="D4150" s="5">
        <v>20</v>
      </c>
      <c r="E4150" s="3" t="s">
        <v>265</v>
      </c>
      <c r="F4150" s="5">
        <v>12</v>
      </c>
      <c r="G4150" s="5">
        <v>13</v>
      </c>
      <c r="H4150" s="3" t="s">
        <v>8</v>
      </c>
      <c r="I4150" s="3" t="s">
        <v>8</v>
      </c>
      <c r="J4150" s="5">
        <v>3</v>
      </c>
      <c r="K4150" s="3" t="s">
        <v>1965</v>
      </c>
      <c r="L4150" s="13"/>
      <c r="M4150" s="7"/>
      <c r="N4150" s="13"/>
      <c r="O4150" s="13"/>
      <c r="P4150" s="5">
        <v>2</v>
      </c>
      <c r="Q4150" s="3"/>
    </row>
    <row x14ac:dyDescent="0.25" r="4151" customHeight="1" ht="16.5">
      <c r="A4151" s="5">
        <v>93290</v>
      </c>
      <c r="B4151" s="3" t="s">
        <v>11145</v>
      </c>
      <c r="C4151" s="3" t="s">
        <v>11146</v>
      </c>
      <c r="D4151" s="5">
        <v>49</v>
      </c>
      <c r="E4151" s="3" t="s">
        <v>2648</v>
      </c>
      <c r="F4151" s="5">
        <v>1</v>
      </c>
      <c r="G4151" s="5">
        <v>3</v>
      </c>
      <c r="H4151" s="3" t="s">
        <v>8</v>
      </c>
      <c r="I4151" s="3" t="s">
        <v>8</v>
      </c>
      <c r="J4151" s="5">
        <v>3</v>
      </c>
      <c r="K4151" s="3" t="s">
        <v>11147</v>
      </c>
      <c r="L4151" s="13"/>
      <c r="M4151" s="7"/>
      <c r="N4151" s="13"/>
      <c r="O4151" s="13"/>
      <c r="P4151" s="5">
        <v>2</v>
      </c>
      <c r="Q4151" s="3"/>
    </row>
    <row x14ac:dyDescent="0.25" r="4152" customHeight="1" ht="16.5">
      <c r="A4152" s="5">
        <v>93429</v>
      </c>
      <c r="B4152" s="3" t="s">
        <v>11148</v>
      </c>
      <c r="C4152" s="3" t="s">
        <v>11149</v>
      </c>
      <c r="D4152" s="5">
        <v>18</v>
      </c>
      <c r="E4152" s="3" t="s">
        <v>196</v>
      </c>
      <c r="F4152" s="5">
        <v>2</v>
      </c>
      <c r="G4152" s="5">
        <v>11</v>
      </c>
      <c r="H4152" s="3" t="s">
        <v>6</v>
      </c>
      <c r="I4152" s="3" t="s">
        <v>8</v>
      </c>
      <c r="J4152" s="55"/>
      <c r="K4152" s="3"/>
      <c r="L4152" s="13"/>
      <c r="M4152" s="7"/>
      <c r="N4152" s="13"/>
      <c r="O4152" s="13"/>
      <c r="P4152" s="5">
        <v>9</v>
      </c>
      <c r="Q4152" s="3"/>
    </row>
    <row x14ac:dyDescent="0.25" r="4153" customHeight="1" ht="16.5">
      <c r="A4153" s="5">
        <v>93432</v>
      </c>
      <c r="B4153" s="3" t="s">
        <v>11150</v>
      </c>
      <c r="C4153" s="3" t="s">
        <v>11151</v>
      </c>
      <c r="D4153" s="5">
        <v>18</v>
      </c>
      <c r="E4153" s="3" t="s">
        <v>196</v>
      </c>
      <c r="F4153" s="5">
        <v>5</v>
      </c>
      <c r="G4153" s="5">
        <v>140</v>
      </c>
      <c r="H4153" s="3" t="s">
        <v>6</v>
      </c>
      <c r="I4153" s="3" t="s">
        <v>8</v>
      </c>
      <c r="J4153" s="55"/>
      <c r="K4153" s="3"/>
      <c r="L4153" s="13"/>
      <c r="M4153" s="7"/>
      <c r="N4153" s="13"/>
      <c r="O4153" s="13"/>
      <c r="P4153" s="5">
        <v>8</v>
      </c>
      <c r="Q4153" s="3"/>
    </row>
    <row x14ac:dyDescent="0.25" r="4154" customHeight="1" ht="16.5">
      <c r="A4154" s="5">
        <v>93448</v>
      </c>
      <c r="B4154" s="3" t="s">
        <v>11152</v>
      </c>
      <c r="C4154" s="3" t="s">
        <v>11153</v>
      </c>
      <c r="D4154" s="5">
        <v>4</v>
      </c>
      <c r="E4154" s="3" t="s">
        <v>243</v>
      </c>
      <c r="F4154" s="5">
        <v>3</v>
      </c>
      <c r="G4154" s="5">
        <v>44</v>
      </c>
      <c r="H4154" s="3" t="s">
        <v>9</v>
      </c>
      <c r="I4154" s="3" t="s">
        <v>8</v>
      </c>
      <c r="J4154" s="5">
        <v>2</v>
      </c>
      <c r="K4154" s="3" t="s">
        <v>11154</v>
      </c>
      <c r="L4154" s="48">
        <v>0.2</v>
      </c>
      <c r="M4154" s="5">
        <v>4</v>
      </c>
      <c r="N4154" s="13"/>
      <c r="O4154" s="13"/>
      <c r="P4154" s="5">
        <v>1</v>
      </c>
      <c r="Q4154" s="3"/>
    </row>
    <row x14ac:dyDescent="0.25" r="4155" customHeight="1" ht="16.5">
      <c r="A4155" s="5">
        <v>94014</v>
      </c>
      <c r="B4155" s="3" t="s">
        <v>11155</v>
      </c>
      <c r="C4155" s="3" t="s">
        <v>11156</v>
      </c>
      <c r="D4155" s="5">
        <v>42</v>
      </c>
      <c r="E4155" s="3" t="s">
        <v>982</v>
      </c>
      <c r="F4155" s="5">
        <v>8</v>
      </c>
      <c r="G4155" s="5">
        <v>1406</v>
      </c>
      <c r="H4155" s="3" t="s">
        <v>4</v>
      </c>
      <c r="I4155" s="3" t="s">
        <v>8</v>
      </c>
      <c r="J4155" s="55"/>
      <c r="K4155" s="3"/>
      <c r="L4155" s="13"/>
      <c r="M4155" s="7"/>
      <c r="N4155" s="13"/>
      <c r="O4155" s="13"/>
      <c r="P4155" s="5">
        <v>19</v>
      </c>
      <c r="Q4155" s="3"/>
    </row>
    <row x14ac:dyDescent="0.25" r="4156" customHeight="1" ht="16.5">
      <c r="A4156" s="5">
        <v>95437</v>
      </c>
      <c r="B4156" s="3" t="s">
        <v>11157</v>
      </c>
      <c r="C4156" s="3" t="s">
        <v>11158</v>
      </c>
      <c r="D4156" s="5">
        <v>7</v>
      </c>
      <c r="E4156" s="3" t="s">
        <v>1210</v>
      </c>
      <c r="F4156" s="5">
        <v>3</v>
      </c>
      <c r="G4156" s="5">
        <v>340</v>
      </c>
      <c r="H4156" s="3" t="s">
        <v>8</v>
      </c>
      <c r="I4156" s="3" t="s">
        <v>8</v>
      </c>
      <c r="J4156" s="55"/>
      <c r="K4156" s="3"/>
      <c r="L4156" s="48">
        <v>0.8</v>
      </c>
      <c r="M4156" s="5">
        <v>22</v>
      </c>
      <c r="N4156" s="13"/>
      <c r="O4156" s="13"/>
      <c r="P4156" s="7"/>
      <c r="Q4156" s="3"/>
    </row>
    <row x14ac:dyDescent="0.25" r="4157" customHeight="1" ht="16.5">
      <c r="A4157" s="5">
        <v>96228</v>
      </c>
      <c r="B4157" s="3" t="s">
        <v>847</v>
      </c>
      <c r="C4157" s="3" t="s">
        <v>848</v>
      </c>
      <c r="D4157" s="5">
        <v>18</v>
      </c>
      <c r="E4157" s="3" t="s">
        <v>196</v>
      </c>
      <c r="F4157" s="5">
        <v>18</v>
      </c>
      <c r="G4157" s="5">
        <v>46</v>
      </c>
      <c r="H4157" s="3" t="s">
        <v>7</v>
      </c>
      <c r="I4157" s="3" t="s">
        <v>8</v>
      </c>
      <c r="J4157" s="5">
        <v>3</v>
      </c>
      <c r="K4157" s="3" t="s">
        <v>849</v>
      </c>
      <c r="L4157" s="13"/>
      <c r="M4157" s="7"/>
      <c r="N4157" s="13"/>
      <c r="O4157" s="13"/>
      <c r="P4157" s="5">
        <v>4</v>
      </c>
      <c r="Q4157" s="3"/>
    </row>
    <row x14ac:dyDescent="0.25" r="4158" customHeight="1" ht="16.5">
      <c r="A4158" s="5">
        <v>96635</v>
      </c>
      <c r="B4158" s="3" t="s">
        <v>11159</v>
      </c>
      <c r="C4158" s="3" t="s">
        <v>11160</v>
      </c>
      <c r="D4158" s="5">
        <v>49</v>
      </c>
      <c r="E4158" s="3" t="s">
        <v>2648</v>
      </c>
      <c r="F4158" s="5">
        <v>1</v>
      </c>
      <c r="G4158" s="5">
        <v>8</v>
      </c>
      <c r="H4158" s="3" t="s">
        <v>6</v>
      </c>
      <c r="I4158" s="3" t="s">
        <v>8</v>
      </c>
      <c r="J4158" s="5">
        <v>3</v>
      </c>
      <c r="K4158" s="3" t="s">
        <v>11161</v>
      </c>
      <c r="L4158" s="13"/>
      <c r="M4158" s="7"/>
      <c r="N4158" s="13"/>
      <c r="O4158" s="13"/>
      <c r="P4158" s="5">
        <v>5</v>
      </c>
      <c r="Q4158" s="3"/>
    </row>
    <row x14ac:dyDescent="0.25" r="4159" customHeight="1" ht="16.5">
      <c r="A4159" s="5">
        <v>97979</v>
      </c>
      <c r="B4159" s="3" t="s">
        <v>766</v>
      </c>
      <c r="C4159" s="3" t="s">
        <v>767</v>
      </c>
      <c r="D4159" s="5">
        <v>17</v>
      </c>
      <c r="E4159" s="3" t="s">
        <v>311</v>
      </c>
      <c r="F4159" s="5">
        <v>5</v>
      </c>
      <c r="G4159" s="5">
        <v>11</v>
      </c>
      <c r="H4159" s="3" t="s">
        <v>8</v>
      </c>
      <c r="I4159" s="3" t="s">
        <v>8</v>
      </c>
      <c r="J4159" s="5">
        <v>2</v>
      </c>
      <c r="K4159" s="3" t="s">
        <v>768</v>
      </c>
      <c r="L4159" s="13"/>
      <c r="M4159" s="7"/>
      <c r="N4159" s="13"/>
      <c r="O4159" s="13"/>
      <c r="P4159" s="5">
        <v>5</v>
      </c>
      <c r="Q4159" s="3"/>
    </row>
    <row x14ac:dyDescent="0.25" r="4160" customHeight="1" ht="16.5">
      <c r="A4160" s="5">
        <v>98495</v>
      </c>
      <c r="B4160" s="3" t="s">
        <v>744</v>
      </c>
      <c r="C4160" s="3" t="s">
        <v>745</v>
      </c>
      <c r="D4160" s="5">
        <v>18</v>
      </c>
      <c r="E4160" s="3" t="s">
        <v>196</v>
      </c>
      <c r="F4160" s="5">
        <v>4</v>
      </c>
      <c r="G4160" s="5">
        <v>5</v>
      </c>
      <c r="H4160" s="3" t="s">
        <v>7</v>
      </c>
      <c r="I4160" s="3" t="s">
        <v>8</v>
      </c>
      <c r="J4160" s="5">
        <v>2</v>
      </c>
      <c r="K4160" s="3" t="s">
        <v>746</v>
      </c>
      <c r="L4160" s="13"/>
      <c r="M4160" s="7"/>
      <c r="N4160" s="13"/>
      <c r="O4160" s="13"/>
      <c r="P4160" s="5">
        <v>7</v>
      </c>
      <c r="Q4160" s="3"/>
    </row>
    <row x14ac:dyDescent="0.25" r="4161" customHeight="1" ht="16.5">
      <c r="A4161" s="5">
        <v>98544</v>
      </c>
      <c r="B4161" s="3" t="s">
        <v>11162</v>
      </c>
      <c r="C4161" s="3" t="s">
        <v>11163</v>
      </c>
      <c r="D4161" s="5">
        <v>22</v>
      </c>
      <c r="E4161" s="3" t="s">
        <v>75</v>
      </c>
      <c r="F4161" s="5">
        <v>1</v>
      </c>
      <c r="G4161" s="5">
        <v>9</v>
      </c>
      <c r="H4161" s="3" t="s">
        <v>8</v>
      </c>
      <c r="I4161" s="3" t="s">
        <v>8</v>
      </c>
      <c r="J4161" s="5">
        <v>2</v>
      </c>
      <c r="K4161" s="3" t="s">
        <v>11164</v>
      </c>
      <c r="L4161" s="13"/>
      <c r="M4161" s="7"/>
      <c r="N4161" s="13"/>
      <c r="O4161" s="13"/>
      <c r="P4161" s="5">
        <v>5</v>
      </c>
      <c r="Q4161" s="3"/>
    </row>
    <row x14ac:dyDescent="0.25" r="4162" customHeight="1" ht="16.5">
      <c r="A4162" s="5">
        <v>98969</v>
      </c>
      <c r="B4162" s="3" t="s">
        <v>11165</v>
      </c>
      <c r="C4162" s="3" t="s">
        <v>11166</v>
      </c>
      <c r="D4162" s="5">
        <v>18</v>
      </c>
      <c r="E4162" s="3" t="s">
        <v>196</v>
      </c>
      <c r="F4162" s="5">
        <v>9</v>
      </c>
      <c r="G4162" s="5">
        <v>177</v>
      </c>
      <c r="H4162" s="3" t="s">
        <v>6</v>
      </c>
      <c r="I4162" s="3" t="s">
        <v>8</v>
      </c>
      <c r="J4162" s="55"/>
      <c r="K4162" s="3"/>
      <c r="L4162" s="13"/>
      <c r="M4162" s="7"/>
      <c r="N4162" s="13"/>
      <c r="O4162" s="13"/>
      <c r="P4162" s="5">
        <v>9</v>
      </c>
      <c r="Q4162" s="3"/>
    </row>
    <row x14ac:dyDescent="0.25" r="4163" customHeight="1" ht="16.5">
      <c r="A4163" s="5">
        <v>99106</v>
      </c>
      <c r="B4163" s="3" t="s">
        <v>11167</v>
      </c>
      <c r="C4163" s="3" t="s">
        <v>11168</v>
      </c>
      <c r="D4163" s="5">
        <v>24</v>
      </c>
      <c r="E4163" s="3" t="s">
        <v>281</v>
      </c>
      <c r="F4163" s="5">
        <v>1</v>
      </c>
      <c r="G4163" s="5">
        <v>2</v>
      </c>
      <c r="H4163" s="3" t="s">
        <v>8</v>
      </c>
      <c r="I4163" s="3" t="s">
        <v>8</v>
      </c>
      <c r="J4163" s="55"/>
      <c r="K4163" s="3"/>
      <c r="L4163" s="13"/>
      <c r="M4163" s="7"/>
      <c r="N4163" s="13"/>
      <c r="O4163" s="13"/>
      <c r="P4163" s="5">
        <v>9</v>
      </c>
      <c r="Q4163" s="3"/>
    </row>
    <row x14ac:dyDescent="0.25" r="4164" customHeight="1" ht="16.5">
      <c r="A4164" s="5">
        <v>99174</v>
      </c>
      <c r="B4164" s="3" t="s">
        <v>11169</v>
      </c>
      <c r="C4164" s="3" t="s">
        <v>11170</v>
      </c>
      <c r="D4164" s="5">
        <v>18</v>
      </c>
      <c r="E4164" s="3" t="s">
        <v>196</v>
      </c>
      <c r="F4164" s="5">
        <v>1</v>
      </c>
      <c r="G4164" s="5">
        <v>56</v>
      </c>
      <c r="H4164" s="3" t="s">
        <v>4</v>
      </c>
      <c r="I4164" s="3" t="s">
        <v>8</v>
      </c>
      <c r="J4164" s="55"/>
      <c r="K4164" s="3"/>
      <c r="L4164" s="13"/>
      <c r="M4164" s="7"/>
      <c r="N4164" s="13"/>
      <c r="O4164" s="13"/>
      <c r="P4164" s="5">
        <v>21</v>
      </c>
      <c r="Q4164" s="3"/>
    </row>
    <row x14ac:dyDescent="0.25" r="4165" customHeight="1" ht="16.5">
      <c r="A4165" s="5">
        <v>99418</v>
      </c>
      <c r="B4165" s="3" t="s">
        <v>11171</v>
      </c>
      <c r="C4165" s="3" t="s">
        <v>11172</v>
      </c>
      <c r="D4165" s="5">
        <v>18</v>
      </c>
      <c r="E4165" s="3" t="s">
        <v>196</v>
      </c>
      <c r="F4165" s="5">
        <v>2</v>
      </c>
      <c r="G4165" s="5">
        <v>22</v>
      </c>
      <c r="H4165" s="3" t="s">
        <v>7</v>
      </c>
      <c r="I4165" s="3" t="s">
        <v>8</v>
      </c>
      <c r="J4165" s="55"/>
      <c r="K4165" s="3"/>
      <c r="L4165" s="13"/>
      <c r="M4165" s="7"/>
      <c r="N4165" s="13"/>
      <c r="O4165" s="13"/>
      <c r="P4165" s="5">
        <v>4</v>
      </c>
      <c r="Q4165" s="3"/>
    </row>
    <row x14ac:dyDescent="0.25" r="4166" customHeight="1" ht="16.5">
      <c r="A4166" s="5">
        <v>99446</v>
      </c>
      <c r="B4166" s="3" t="s">
        <v>11173</v>
      </c>
      <c r="C4166" s="3" t="s">
        <v>11174</v>
      </c>
      <c r="D4166" s="5">
        <v>18</v>
      </c>
      <c r="E4166" s="3" t="s">
        <v>196</v>
      </c>
      <c r="F4166" s="5">
        <v>4</v>
      </c>
      <c r="G4166" s="5">
        <v>189</v>
      </c>
      <c r="H4166" s="3" t="s">
        <v>6</v>
      </c>
      <c r="I4166" s="3" t="s">
        <v>8</v>
      </c>
      <c r="J4166" s="55"/>
      <c r="K4166" s="3"/>
      <c r="L4166" s="13"/>
      <c r="M4166" s="7"/>
      <c r="N4166" s="13"/>
      <c r="O4166" s="13"/>
      <c r="P4166" s="5">
        <v>8</v>
      </c>
      <c r="Q4166" s="3"/>
    </row>
    <row x14ac:dyDescent="0.25" r="4167" customHeight="1" ht="16.5">
      <c r="A4167" s="5">
        <v>99489</v>
      </c>
      <c r="B4167" s="3" t="s">
        <v>11175</v>
      </c>
      <c r="C4167" s="3" t="s">
        <v>11176</v>
      </c>
      <c r="D4167" s="5">
        <v>27</v>
      </c>
      <c r="E4167" s="3" t="s">
        <v>2570</v>
      </c>
      <c r="F4167" s="5">
        <v>1</v>
      </c>
      <c r="G4167" s="5">
        <v>2</v>
      </c>
      <c r="H4167" s="3" t="s">
        <v>8</v>
      </c>
      <c r="I4167" s="3" t="s">
        <v>8</v>
      </c>
      <c r="J4167" s="5">
        <v>3</v>
      </c>
      <c r="K4167" s="3" t="s">
        <v>11177</v>
      </c>
      <c r="L4167" s="13"/>
      <c r="M4167" s="7"/>
      <c r="N4167" s="13"/>
      <c r="O4167" s="13"/>
      <c r="P4167" s="5">
        <v>3</v>
      </c>
      <c r="Q4167" s="3"/>
    </row>
    <row x14ac:dyDescent="0.25" r="4168" customHeight="1" ht="16.5">
      <c r="A4168" s="5">
        <v>99514</v>
      </c>
      <c r="B4168" s="3" t="s">
        <v>11178</v>
      </c>
      <c r="C4168" s="3" t="s">
        <v>11179</v>
      </c>
      <c r="D4168" s="5">
        <v>18</v>
      </c>
      <c r="E4168" s="3" t="s">
        <v>196</v>
      </c>
      <c r="F4168" s="5">
        <v>1</v>
      </c>
      <c r="G4168" s="5">
        <v>11</v>
      </c>
      <c r="H4168" s="3" t="s">
        <v>8</v>
      </c>
      <c r="I4168" s="3" t="s">
        <v>8</v>
      </c>
      <c r="J4168" s="55"/>
      <c r="K4168" s="3"/>
      <c r="L4168" s="48">
        <v>0.1</v>
      </c>
      <c r="M4168" s="7"/>
      <c r="N4168" s="13"/>
      <c r="O4168" s="13"/>
      <c r="P4168" s="5">
        <v>7</v>
      </c>
      <c r="Q4168" s="3"/>
    </row>
    <row x14ac:dyDescent="0.25" r="4169" customHeight="1" ht="16.5">
      <c r="A4169" s="5">
        <v>99672</v>
      </c>
      <c r="B4169" s="3" t="s">
        <v>11180</v>
      </c>
      <c r="C4169" s="3" t="s">
        <v>11181</v>
      </c>
      <c r="D4169" s="5">
        <v>45</v>
      </c>
      <c r="E4169" s="3" t="s">
        <v>324</v>
      </c>
      <c r="F4169" s="5">
        <v>5</v>
      </c>
      <c r="G4169" s="5">
        <v>24</v>
      </c>
      <c r="H4169" s="3" t="s">
        <v>7</v>
      </c>
      <c r="I4169" s="3" t="s">
        <v>8</v>
      </c>
      <c r="J4169" s="5">
        <v>3</v>
      </c>
      <c r="K4169" s="3" t="s">
        <v>11182</v>
      </c>
      <c r="L4169" s="13"/>
      <c r="M4169" s="7"/>
      <c r="N4169" s="13"/>
      <c r="O4169" s="13"/>
      <c r="P4169" s="5">
        <v>3</v>
      </c>
      <c r="Q4169" s="3"/>
    </row>
    <row x14ac:dyDescent="0.25" r="4170" customHeight="1" ht="16.5">
      <c r="A4170" s="5">
        <v>99687</v>
      </c>
      <c r="B4170" s="3" t="s">
        <v>11183</v>
      </c>
      <c r="C4170" s="3" t="s">
        <v>11184</v>
      </c>
      <c r="D4170" s="5">
        <v>27</v>
      </c>
      <c r="E4170" s="3" t="s">
        <v>2570</v>
      </c>
      <c r="F4170" s="5">
        <v>1</v>
      </c>
      <c r="G4170" s="5">
        <v>4</v>
      </c>
      <c r="H4170" s="3" t="s">
        <v>8</v>
      </c>
      <c r="I4170" s="3" t="s">
        <v>8</v>
      </c>
      <c r="J4170" s="5">
        <v>2</v>
      </c>
      <c r="K4170" s="3" t="s">
        <v>11185</v>
      </c>
      <c r="L4170" s="13"/>
      <c r="M4170" s="7"/>
      <c r="N4170" s="13"/>
      <c r="O4170" s="13"/>
      <c r="P4170" s="5">
        <v>3</v>
      </c>
      <c r="Q4170" s="3"/>
    </row>
    <row x14ac:dyDescent="0.25" r="4171" customHeight="1" ht="16.5">
      <c r="A4171" s="5">
        <v>99771</v>
      </c>
      <c r="B4171" s="3" t="s">
        <v>11186</v>
      </c>
      <c r="C4171" s="3" t="s">
        <v>11187</v>
      </c>
      <c r="D4171" s="5">
        <v>18</v>
      </c>
      <c r="E4171" s="3" t="s">
        <v>196</v>
      </c>
      <c r="F4171" s="5">
        <v>1</v>
      </c>
      <c r="G4171" s="5">
        <v>28</v>
      </c>
      <c r="H4171" s="3" t="s">
        <v>7</v>
      </c>
      <c r="I4171" s="3" t="s">
        <v>8</v>
      </c>
      <c r="J4171" s="55"/>
      <c r="K4171" s="3"/>
      <c r="L4171" s="13"/>
      <c r="M4171" s="7"/>
      <c r="N4171" s="13"/>
      <c r="O4171" s="13"/>
      <c r="P4171" s="5">
        <v>6</v>
      </c>
      <c r="Q4171" s="3"/>
    </row>
    <row x14ac:dyDescent="0.25" r="4172" customHeight="1" ht="16.5">
      <c r="A4172" s="5">
        <v>99778</v>
      </c>
      <c r="B4172" s="3" t="s">
        <v>11188</v>
      </c>
      <c r="C4172" s="3" t="s">
        <v>11189</v>
      </c>
      <c r="D4172" s="5">
        <v>48</v>
      </c>
      <c r="E4172" s="3" t="s">
        <v>68</v>
      </c>
      <c r="F4172" s="5">
        <v>2</v>
      </c>
      <c r="G4172" s="5">
        <v>8</v>
      </c>
      <c r="H4172" s="3" t="s">
        <v>6</v>
      </c>
      <c r="I4172" s="3" t="s">
        <v>8</v>
      </c>
      <c r="J4172" s="5">
        <v>3</v>
      </c>
      <c r="K4172" s="3" t="s">
        <v>11190</v>
      </c>
      <c r="L4172" s="13"/>
      <c r="M4172" s="7"/>
      <c r="N4172" s="13"/>
      <c r="O4172" s="13"/>
      <c r="P4172" s="5">
        <v>14</v>
      </c>
      <c r="Q4172" s="3"/>
    </row>
    <row x14ac:dyDescent="0.25" r="4173" customHeight="1" ht="16.5">
      <c r="A4173" s="5">
        <v>99934</v>
      </c>
      <c r="B4173" s="3" t="s">
        <v>616</v>
      </c>
      <c r="C4173" s="3" t="s">
        <v>617</v>
      </c>
      <c r="D4173" s="5">
        <v>17</v>
      </c>
      <c r="E4173" s="3" t="s">
        <v>311</v>
      </c>
      <c r="F4173" s="5">
        <v>2</v>
      </c>
      <c r="G4173" s="5">
        <v>2</v>
      </c>
      <c r="H4173" s="3" t="s">
        <v>7</v>
      </c>
      <c r="I4173" s="3" t="s">
        <v>8</v>
      </c>
      <c r="J4173" s="5">
        <v>2</v>
      </c>
      <c r="K4173" s="3" t="s">
        <v>618</v>
      </c>
      <c r="L4173" s="13"/>
      <c r="M4173" s="7"/>
      <c r="N4173" s="13"/>
      <c r="O4173" s="13"/>
      <c r="P4173" s="5">
        <v>12</v>
      </c>
      <c r="Q4173" s="3"/>
    </row>
    <row x14ac:dyDescent="0.25" r="4174" customHeight="1" ht="16.5">
      <c r="A4174" s="5">
        <v>100010</v>
      </c>
      <c r="B4174" s="3" t="s">
        <v>11191</v>
      </c>
      <c r="C4174" s="3" t="s">
        <v>11192</v>
      </c>
      <c r="D4174" s="5">
        <v>42</v>
      </c>
      <c r="E4174" s="3" t="s">
        <v>982</v>
      </c>
      <c r="F4174" s="5">
        <v>1</v>
      </c>
      <c r="G4174" s="5">
        <v>10</v>
      </c>
      <c r="H4174" s="3" t="s">
        <v>4</v>
      </c>
      <c r="I4174" s="3" t="s">
        <v>8</v>
      </c>
      <c r="J4174" s="5">
        <v>3</v>
      </c>
      <c r="K4174" s="3" t="s">
        <v>11193</v>
      </c>
      <c r="L4174" s="13"/>
      <c r="M4174" s="7"/>
      <c r="N4174" s="13"/>
      <c r="O4174" s="13"/>
      <c r="P4174" s="5">
        <v>16</v>
      </c>
      <c r="Q4174" s="3"/>
    </row>
    <row x14ac:dyDescent="0.25" r="4175" customHeight="1" ht="16.5">
      <c r="A4175" s="5">
        <v>100060</v>
      </c>
      <c r="B4175" s="3" t="s">
        <v>11194</v>
      </c>
      <c r="C4175" s="3" t="s">
        <v>11195</v>
      </c>
      <c r="D4175" s="5">
        <v>20</v>
      </c>
      <c r="E4175" s="3" t="s">
        <v>265</v>
      </c>
      <c r="F4175" s="5">
        <v>1</v>
      </c>
      <c r="G4175" s="5">
        <v>2</v>
      </c>
      <c r="H4175" s="3" t="s">
        <v>8</v>
      </c>
      <c r="I4175" s="3" t="s">
        <v>8</v>
      </c>
      <c r="J4175" s="55"/>
      <c r="K4175" s="3"/>
      <c r="L4175" s="13"/>
      <c r="M4175" s="7"/>
      <c r="N4175" s="13"/>
      <c r="O4175" s="13"/>
      <c r="P4175" s="5">
        <v>2</v>
      </c>
      <c r="Q4175" s="3"/>
    </row>
    <row x14ac:dyDescent="0.25" r="4176" customHeight="1" ht="16.5">
      <c r="A4176" s="5">
        <v>100107</v>
      </c>
      <c r="B4176" s="3" t="s">
        <v>11196</v>
      </c>
      <c r="C4176" s="3" t="s">
        <v>11197</v>
      </c>
      <c r="D4176" s="5">
        <v>6</v>
      </c>
      <c r="E4176" s="3" t="s">
        <v>56</v>
      </c>
      <c r="F4176" s="5">
        <v>5</v>
      </c>
      <c r="G4176" s="5">
        <v>7</v>
      </c>
      <c r="H4176" s="3" t="s">
        <v>8</v>
      </c>
      <c r="I4176" s="3" t="s">
        <v>8</v>
      </c>
      <c r="J4176" s="5">
        <v>3</v>
      </c>
      <c r="K4176" s="3" t="s">
        <v>11198</v>
      </c>
      <c r="L4176" s="48">
        <v>1.4</v>
      </c>
      <c r="M4176" s="5">
        <v>13</v>
      </c>
      <c r="N4176" s="13"/>
      <c r="O4176" s="13"/>
      <c r="P4176" s="5">
        <v>20</v>
      </c>
      <c r="Q4176" s="3"/>
    </row>
    <row x14ac:dyDescent="0.25" r="4177" customHeight="1" ht="16.5">
      <c r="A4177" s="5">
        <v>100174</v>
      </c>
      <c r="B4177" s="3" t="s">
        <v>11199</v>
      </c>
      <c r="C4177" s="3" t="s">
        <v>11200</v>
      </c>
      <c r="D4177" s="5">
        <v>20</v>
      </c>
      <c r="E4177" s="3" t="s">
        <v>265</v>
      </c>
      <c r="F4177" s="5">
        <v>1</v>
      </c>
      <c r="G4177" s="5">
        <v>4</v>
      </c>
      <c r="H4177" s="3" t="s">
        <v>8</v>
      </c>
      <c r="I4177" s="3" t="s">
        <v>8</v>
      </c>
      <c r="J4177" s="55"/>
      <c r="K4177" s="3"/>
      <c r="L4177" s="13"/>
      <c r="M4177" s="7"/>
      <c r="N4177" s="13"/>
      <c r="O4177" s="13"/>
      <c r="P4177" s="5">
        <v>2</v>
      </c>
      <c r="Q4177" s="3"/>
    </row>
    <row x14ac:dyDescent="0.25" r="4178" customHeight="1" ht="16.5">
      <c r="A4178" s="5">
        <v>100198</v>
      </c>
      <c r="B4178" s="3" t="s">
        <v>11201</v>
      </c>
      <c r="C4178" s="3" t="s">
        <v>11202</v>
      </c>
      <c r="D4178" s="5">
        <v>18</v>
      </c>
      <c r="E4178" s="3" t="s">
        <v>196</v>
      </c>
      <c r="F4178" s="5">
        <v>2</v>
      </c>
      <c r="G4178" s="5">
        <v>1</v>
      </c>
      <c r="H4178" s="3" t="s">
        <v>7</v>
      </c>
      <c r="I4178" s="3" t="s">
        <v>8</v>
      </c>
      <c r="J4178" s="5">
        <v>2</v>
      </c>
      <c r="K4178" s="3" t="s">
        <v>11203</v>
      </c>
      <c r="L4178" s="13"/>
      <c r="M4178" s="7"/>
      <c r="N4178" s="13"/>
      <c r="O4178" s="13"/>
      <c r="P4178" s="5">
        <v>7</v>
      </c>
      <c r="Q4178" s="3"/>
    </row>
    <row x14ac:dyDescent="0.25" r="4179" customHeight="1" ht="16.5">
      <c r="A4179" s="5">
        <v>100224</v>
      </c>
      <c r="B4179" s="3" t="s">
        <v>575</v>
      </c>
      <c r="C4179" s="3" t="s">
        <v>576</v>
      </c>
      <c r="D4179" s="5">
        <v>18</v>
      </c>
      <c r="E4179" s="3" t="s">
        <v>196</v>
      </c>
      <c r="F4179" s="5">
        <v>1</v>
      </c>
      <c r="G4179" s="5">
        <v>1</v>
      </c>
      <c r="H4179" s="3" t="s">
        <v>7</v>
      </c>
      <c r="I4179" s="3" t="s">
        <v>8</v>
      </c>
      <c r="J4179" s="5">
        <v>2</v>
      </c>
      <c r="K4179" s="3" t="s">
        <v>577</v>
      </c>
      <c r="L4179" s="13"/>
      <c r="M4179" s="7"/>
      <c r="N4179" s="13"/>
      <c r="O4179" s="13"/>
      <c r="P4179" s="5">
        <v>4</v>
      </c>
      <c r="Q4179" s="3"/>
    </row>
    <row x14ac:dyDescent="0.25" r="4180" customHeight="1" ht="16.5">
      <c r="A4180" s="5">
        <v>100249</v>
      </c>
      <c r="B4180" s="3" t="s">
        <v>11204</v>
      </c>
      <c r="C4180" s="3" t="s">
        <v>11205</v>
      </c>
      <c r="D4180" s="5">
        <v>18</v>
      </c>
      <c r="E4180" s="3" t="s">
        <v>196</v>
      </c>
      <c r="F4180" s="5">
        <v>23</v>
      </c>
      <c r="G4180" s="5">
        <v>73</v>
      </c>
      <c r="H4180" s="3" t="s">
        <v>7</v>
      </c>
      <c r="I4180" s="3" t="s">
        <v>8</v>
      </c>
      <c r="J4180" s="55"/>
      <c r="K4180" s="3"/>
      <c r="L4180" s="13"/>
      <c r="M4180" s="7"/>
      <c r="N4180" s="13"/>
      <c r="O4180" s="13"/>
      <c r="P4180" s="5">
        <v>7</v>
      </c>
      <c r="Q4180" s="3"/>
    </row>
    <row x14ac:dyDescent="0.25" r="4181" customHeight="1" ht="16.5">
      <c r="A4181" s="5">
        <v>100471</v>
      </c>
      <c r="B4181" s="3" t="s">
        <v>11206</v>
      </c>
      <c r="C4181" s="3" t="s">
        <v>11207</v>
      </c>
      <c r="D4181" s="5">
        <v>17</v>
      </c>
      <c r="E4181" s="3" t="s">
        <v>311</v>
      </c>
      <c r="F4181" s="5">
        <v>1</v>
      </c>
      <c r="G4181" s="5">
        <v>1</v>
      </c>
      <c r="H4181" s="3" t="s">
        <v>5</v>
      </c>
      <c r="I4181" s="3" t="s">
        <v>8</v>
      </c>
      <c r="J4181" s="55"/>
      <c r="K4181" s="3"/>
      <c r="L4181" s="13"/>
      <c r="M4181" s="7"/>
      <c r="N4181" s="13"/>
      <c r="O4181" s="13"/>
      <c r="P4181" s="5">
        <v>20</v>
      </c>
      <c r="Q4181" s="3"/>
    </row>
    <row x14ac:dyDescent="0.25" r="4182" customHeight="1" ht="16.5">
      <c r="A4182" s="5">
        <v>100554</v>
      </c>
      <c r="B4182" s="3" t="s">
        <v>11208</v>
      </c>
      <c r="C4182" s="3" t="s">
        <v>11209</v>
      </c>
      <c r="D4182" s="5">
        <v>22</v>
      </c>
      <c r="E4182" s="3" t="s">
        <v>75</v>
      </c>
      <c r="F4182" s="5">
        <v>2</v>
      </c>
      <c r="G4182" s="5">
        <v>11</v>
      </c>
      <c r="H4182" s="3" t="s">
        <v>8</v>
      </c>
      <c r="I4182" s="3" t="s">
        <v>8</v>
      </c>
      <c r="J4182" s="5">
        <v>3</v>
      </c>
      <c r="K4182" s="3" t="s">
        <v>11210</v>
      </c>
      <c r="L4182" s="13"/>
      <c r="M4182" s="7"/>
      <c r="N4182" s="13"/>
      <c r="O4182" s="13"/>
      <c r="P4182" s="5">
        <v>6</v>
      </c>
      <c r="Q4182" s="3"/>
    </row>
    <row x14ac:dyDescent="0.25" r="4183" customHeight="1" ht="16.5">
      <c r="A4183" s="5">
        <v>100710</v>
      </c>
      <c r="B4183" s="3" t="s">
        <v>11211</v>
      </c>
      <c r="C4183" s="3" t="s">
        <v>11212</v>
      </c>
      <c r="D4183" s="5">
        <v>16</v>
      </c>
      <c r="E4183" s="3" t="s">
        <v>55</v>
      </c>
      <c r="F4183" s="5">
        <v>17</v>
      </c>
      <c r="G4183" s="5">
        <v>17</v>
      </c>
      <c r="H4183" s="3" t="s">
        <v>8</v>
      </c>
      <c r="I4183" s="3" t="s">
        <v>8</v>
      </c>
      <c r="J4183" s="55"/>
      <c r="K4183" s="3"/>
      <c r="L4183" s="5">
        <v>1</v>
      </c>
      <c r="M4183" s="5">
        <v>24</v>
      </c>
      <c r="N4183" s="13"/>
      <c r="O4183" s="13"/>
      <c r="P4183" s="5">
        <v>10</v>
      </c>
      <c r="Q4183" s="3"/>
    </row>
    <row x14ac:dyDescent="0.25" r="4184" customHeight="1" ht="16.5">
      <c r="A4184" s="5">
        <v>101080</v>
      </c>
      <c r="B4184" s="3" t="s">
        <v>11213</v>
      </c>
      <c r="C4184" s="3" t="s">
        <v>11214</v>
      </c>
      <c r="D4184" s="5">
        <v>22</v>
      </c>
      <c r="E4184" s="3" t="s">
        <v>75</v>
      </c>
      <c r="F4184" s="5">
        <v>2</v>
      </c>
      <c r="G4184" s="5">
        <v>57</v>
      </c>
      <c r="H4184" s="3" t="s">
        <v>8</v>
      </c>
      <c r="I4184" s="3" t="s">
        <v>8</v>
      </c>
      <c r="J4184" s="5">
        <v>2</v>
      </c>
      <c r="K4184" s="3" t="s">
        <v>11215</v>
      </c>
      <c r="L4184" s="13"/>
      <c r="M4184" s="7"/>
      <c r="N4184" s="13"/>
      <c r="O4184" s="13"/>
      <c r="P4184" s="5">
        <v>5</v>
      </c>
      <c r="Q4184" s="3"/>
    </row>
    <row x14ac:dyDescent="0.25" r="4185" customHeight="1" ht="16.5">
      <c r="A4185" s="5">
        <v>101657</v>
      </c>
      <c r="B4185" s="3" t="s">
        <v>362</v>
      </c>
      <c r="C4185" s="3" t="s">
        <v>363</v>
      </c>
      <c r="D4185" s="5">
        <v>22</v>
      </c>
      <c r="E4185" s="3" t="s">
        <v>75</v>
      </c>
      <c r="F4185" s="5">
        <v>23</v>
      </c>
      <c r="G4185" s="5">
        <v>70</v>
      </c>
      <c r="H4185" s="3" t="s">
        <v>8</v>
      </c>
      <c r="I4185" s="3" t="s">
        <v>8</v>
      </c>
      <c r="J4185" s="5">
        <v>3</v>
      </c>
      <c r="K4185" s="3" t="s">
        <v>364</v>
      </c>
      <c r="L4185" s="13"/>
      <c r="M4185" s="7"/>
      <c r="N4185" s="13"/>
      <c r="O4185" s="13"/>
      <c r="P4185" s="5">
        <v>6</v>
      </c>
      <c r="Q4185" s="3"/>
    </row>
    <row x14ac:dyDescent="0.25" r="4186" customHeight="1" ht="16.5">
      <c r="A4186" s="5">
        <v>101760</v>
      </c>
      <c r="B4186" s="3" t="s">
        <v>482</v>
      </c>
      <c r="C4186" s="3" t="s">
        <v>483</v>
      </c>
      <c r="D4186" s="5">
        <v>22</v>
      </c>
      <c r="E4186" s="3" t="s">
        <v>75</v>
      </c>
      <c r="F4186" s="5">
        <v>2</v>
      </c>
      <c r="G4186" s="5">
        <v>3</v>
      </c>
      <c r="H4186" s="3" t="s">
        <v>8</v>
      </c>
      <c r="I4186" s="3" t="s">
        <v>8</v>
      </c>
      <c r="J4186" s="5">
        <v>3</v>
      </c>
      <c r="K4186" s="3" t="s">
        <v>484</v>
      </c>
      <c r="L4186" s="13"/>
      <c r="M4186" s="7"/>
      <c r="N4186" s="13"/>
      <c r="O4186" s="13"/>
      <c r="P4186" s="5">
        <v>7</v>
      </c>
      <c r="Q4186" s="3"/>
    </row>
    <row x14ac:dyDescent="0.25" r="4187" customHeight="1" ht="16.5">
      <c r="A4187" s="5">
        <v>102072</v>
      </c>
      <c r="B4187" s="3" t="s">
        <v>11216</v>
      </c>
      <c r="C4187" s="3" t="s">
        <v>11217</v>
      </c>
      <c r="D4187" s="5">
        <v>22</v>
      </c>
      <c r="E4187" s="3" t="s">
        <v>75</v>
      </c>
      <c r="F4187" s="5">
        <v>3</v>
      </c>
      <c r="G4187" s="5">
        <v>142</v>
      </c>
      <c r="H4187" s="3" t="s">
        <v>8</v>
      </c>
      <c r="I4187" s="3" t="s">
        <v>8</v>
      </c>
      <c r="J4187" s="55"/>
      <c r="K4187" s="3"/>
      <c r="L4187" s="13"/>
      <c r="M4187" s="7"/>
      <c r="N4187" s="13"/>
      <c r="O4187" s="13"/>
      <c r="P4187" s="5">
        <v>6</v>
      </c>
      <c r="Q4187" s="3"/>
    </row>
    <row x14ac:dyDescent="0.25" r="4188" customHeight="1" ht="16.5">
      <c r="A4188" s="5">
        <v>102490</v>
      </c>
      <c r="B4188" s="3" t="s">
        <v>11218</v>
      </c>
      <c r="C4188" s="3" t="s">
        <v>11219</v>
      </c>
      <c r="D4188" s="5">
        <v>18</v>
      </c>
      <c r="E4188" s="3" t="s">
        <v>196</v>
      </c>
      <c r="F4188" s="5">
        <v>5</v>
      </c>
      <c r="G4188" s="5">
        <v>66</v>
      </c>
      <c r="H4188" s="3" t="s">
        <v>6</v>
      </c>
      <c r="I4188" s="3" t="s">
        <v>8</v>
      </c>
      <c r="J4188" s="55"/>
      <c r="K4188" s="3"/>
      <c r="L4188" s="13"/>
      <c r="M4188" s="7"/>
      <c r="N4188" s="13"/>
      <c r="O4188" s="13"/>
      <c r="P4188" s="5">
        <v>10</v>
      </c>
      <c r="Q4188" s="3"/>
    </row>
    <row x14ac:dyDescent="0.25" r="4189" customHeight="1" ht="16.5">
      <c r="A4189" s="5">
        <v>102899</v>
      </c>
      <c r="B4189" s="3" t="s">
        <v>11220</v>
      </c>
      <c r="C4189" s="3" t="s">
        <v>11221</v>
      </c>
      <c r="D4189" s="5">
        <v>22</v>
      </c>
      <c r="E4189" s="3" t="s">
        <v>75</v>
      </c>
      <c r="F4189" s="5">
        <v>1</v>
      </c>
      <c r="G4189" s="5">
        <v>60</v>
      </c>
      <c r="H4189" s="3" t="s">
        <v>7</v>
      </c>
      <c r="I4189" s="3" t="s">
        <v>8</v>
      </c>
      <c r="J4189" s="55"/>
      <c r="K4189" s="3"/>
      <c r="L4189" s="13"/>
      <c r="M4189" s="7"/>
      <c r="N4189" s="13"/>
      <c r="O4189" s="13"/>
      <c r="P4189" s="5">
        <v>8</v>
      </c>
      <c r="Q4189" s="3"/>
    </row>
    <row x14ac:dyDescent="0.25" r="4190" customHeight="1" ht="16.5">
      <c r="A4190" s="5">
        <v>103231</v>
      </c>
      <c r="B4190" s="3" t="s">
        <v>11222</v>
      </c>
      <c r="C4190" s="3" t="s">
        <v>11223</v>
      </c>
      <c r="D4190" s="5">
        <v>18</v>
      </c>
      <c r="E4190" s="3" t="s">
        <v>196</v>
      </c>
      <c r="F4190" s="5">
        <v>2</v>
      </c>
      <c r="G4190" s="5">
        <v>2</v>
      </c>
      <c r="H4190" s="3" t="s">
        <v>7</v>
      </c>
      <c r="I4190" s="3" t="s">
        <v>8</v>
      </c>
      <c r="J4190" s="55"/>
      <c r="K4190" s="3"/>
      <c r="L4190" s="13"/>
      <c r="M4190" s="7"/>
      <c r="N4190" s="13"/>
      <c r="O4190" s="13"/>
      <c r="P4190" s="5">
        <v>6</v>
      </c>
      <c r="Q4190" s="3"/>
    </row>
    <row x14ac:dyDescent="0.25" r="4191" customHeight="1" ht="16.5">
      <c r="A4191" s="5">
        <v>103290</v>
      </c>
      <c r="B4191" s="3" t="s">
        <v>1068</v>
      </c>
      <c r="C4191" s="3" t="s">
        <v>1069</v>
      </c>
      <c r="D4191" s="5">
        <v>18</v>
      </c>
      <c r="E4191" s="3" t="s">
        <v>196</v>
      </c>
      <c r="F4191" s="5">
        <v>4</v>
      </c>
      <c r="G4191" s="5">
        <v>7</v>
      </c>
      <c r="H4191" s="3" t="s">
        <v>4</v>
      </c>
      <c r="I4191" s="3" t="s">
        <v>8</v>
      </c>
      <c r="J4191" s="5">
        <v>3</v>
      </c>
      <c r="K4191" s="3" t="s">
        <v>1070</v>
      </c>
      <c r="L4191" s="13"/>
      <c r="M4191" s="7"/>
      <c r="N4191" s="13"/>
      <c r="O4191" s="13"/>
      <c r="P4191" s="5">
        <v>25</v>
      </c>
      <c r="Q4191" s="3"/>
    </row>
    <row x14ac:dyDescent="0.25" r="4192" customHeight="1" ht="16.5">
      <c r="A4192" s="5">
        <v>103360</v>
      </c>
      <c r="B4192" s="3" t="s">
        <v>11224</v>
      </c>
      <c r="C4192" s="3" t="s">
        <v>11225</v>
      </c>
      <c r="D4192" s="5">
        <v>48</v>
      </c>
      <c r="E4192" s="3" t="s">
        <v>68</v>
      </c>
      <c r="F4192" s="5">
        <v>3</v>
      </c>
      <c r="G4192" s="5">
        <v>23</v>
      </c>
      <c r="H4192" s="3" t="s">
        <v>8</v>
      </c>
      <c r="I4192" s="3" t="s">
        <v>8</v>
      </c>
      <c r="J4192" s="5">
        <v>3</v>
      </c>
      <c r="K4192" s="3" t="s">
        <v>11226</v>
      </c>
      <c r="L4192" s="13"/>
      <c r="M4192" s="7"/>
      <c r="N4192" s="13"/>
      <c r="O4192" s="13"/>
      <c r="P4192" s="5">
        <v>6</v>
      </c>
      <c r="Q4192" s="3"/>
    </row>
    <row x14ac:dyDescent="0.25" r="4193" customHeight="1" ht="16.5">
      <c r="A4193" s="5">
        <v>103468</v>
      </c>
      <c r="B4193" s="3" t="s">
        <v>11227</v>
      </c>
      <c r="C4193" s="3" t="s">
        <v>11228</v>
      </c>
      <c r="D4193" s="5">
        <v>22</v>
      </c>
      <c r="E4193" s="3" t="s">
        <v>75</v>
      </c>
      <c r="F4193" s="5">
        <v>4</v>
      </c>
      <c r="G4193" s="5">
        <v>79</v>
      </c>
      <c r="H4193" s="3" t="s">
        <v>8</v>
      </c>
      <c r="I4193" s="3" t="s">
        <v>8</v>
      </c>
      <c r="J4193" s="55"/>
      <c r="K4193" s="3"/>
      <c r="L4193" s="13"/>
      <c r="M4193" s="7"/>
      <c r="N4193" s="13"/>
      <c r="O4193" s="13"/>
      <c r="P4193" s="5">
        <v>5</v>
      </c>
      <c r="Q4193" s="3"/>
    </row>
    <row x14ac:dyDescent="0.25" r="4194" customHeight="1" ht="16.5">
      <c r="A4194" s="5">
        <v>103543</v>
      </c>
      <c r="B4194" s="3" t="s">
        <v>276</v>
      </c>
      <c r="C4194" s="3" t="s">
        <v>277</v>
      </c>
      <c r="D4194" s="5">
        <v>15</v>
      </c>
      <c r="E4194" s="3" t="s">
        <v>82</v>
      </c>
      <c r="F4194" s="5">
        <v>11</v>
      </c>
      <c r="G4194" s="5">
        <v>32</v>
      </c>
      <c r="H4194" s="3" t="s">
        <v>8</v>
      </c>
      <c r="I4194" s="3" t="s">
        <v>8</v>
      </c>
      <c r="J4194" s="5">
        <v>2</v>
      </c>
      <c r="K4194" s="3" t="s">
        <v>278</v>
      </c>
      <c r="L4194" s="48">
        <v>1.3</v>
      </c>
      <c r="M4194" s="5">
        <v>22</v>
      </c>
      <c r="N4194" s="13"/>
      <c r="O4194" s="13"/>
      <c r="P4194" s="5">
        <v>16</v>
      </c>
      <c r="Q4194" s="3"/>
    </row>
    <row x14ac:dyDescent="0.25" r="4195" customHeight="1" ht="16.5">
      <c r="A4195" s="5">
        <v>103561</v>
      </c>
      <c r="B4195" s="3" t="s">
        <v>11229</v>
      </c>
      <c r="C4195" s="3" t="s">
        <v>11230</v>
      </c>
      <c r="D4195" s="5">
        <v>13</v>
      </c>
      <c r="E4195" s="3" t="s">
        <v>215</v>
      </c>
      <c r="F4195" s="5">
        <v>1</v>
      </c>
      <c r="G4195" s="5">
        <v>1</v>
      </c>
      <c r="H4195" s="3" t="s">
        <v>8</v>
      </c>
      <c r="I4195" s="3" t="s">
        <v>8</v>
      </c>
      <c r="J4195" s="55"/>
      <c r="K4195" s="3"/>
      <c r="L4195" s="48">
        <v>0.7</v>
      </c>
      <c r="M4195" s="5">
        <v>23</v>
      </c>
      <c r="N4195" s="13"/>
      <c r="O4195" s="13"/>
      <c r="P4195" s="5">
        <v>8</v>
      </c>
      <c r="Q4195" s="3"/>
    </row>
    <row x14ac:dyDescent="0.25" r="4196" customHeight="1" ht="16.5">
      <c r="A4196" s="5">
        <v>103845</v>
      </c>
      <c r="B4196" s="3" t="s">
        <v>11231</v>
      </c>
      <c r="C4196" s="3" t="s">
        <v>11232</v>
      </c>
      <c r="D4196" s="5">
        <v>16</v>
      </c>
      <c r="E4196" s="3" t="s">
        <v>55</v>
      </c>
      <c r="F4196" s="5">
        <v>3</v>
      </c>
      <c r="G4196" s="5">
        <v>3</v>
      </c>
      <c r="H4196" s="3" t="s">
        <v>8</v>
      </c>
      <c r="I4196" s="3" t="s">
        <v>8</v>
      </c>
      <c r="J4196" s="55"/>
      <c r="K4196" s="3"/>
      <c r="L4196" s="5">
        <v>1</v>
      </c>
      <c r="M4196" s="5">
        <v>22</v>
      </c>
      <c r="N4196" s="13"/>
      <c r="O4196" s="13"/>
      <c r="P4196" s="5">
        <v>12</v>
      </c>
      <c r="Q4196" s="3"/>
    </row>
    <row x14ac:dyDescent="0.25" r="4197" customHeight="1" ht="16.5">
      <c r="A4197" s="5">
        <v>103861</v>
      </c>
      <c r="B4197" s="3" t="s">
        <v>11233</v>
      </c>
      <c r="C4197" s="3" t="s">
        <v>11234</v>
      </c>
      <c r="D4197" s="5">
        <v>21</v>
      </c>
      <c r="E4197" s="3" t="s">
        <v>60</v>
      </c>
      <c r="F4197" s="5">
        <v>1</v>
      </c>
      <c r="G4197" s="5">
        <v>3</v>
      </c>
      <c r="H4197" s="3" t="s">
        <v>8</v>
      </c>
      <c r="I4197" s="3" t="s">
        <v>8</v>
      </c>
      <c r="J4197" s="5">
        <v>2</v>
      </c>
      <c r="K4197" s="3" t="s">
        <v>11235</v>
      </c>
      <c r="L4197" s="13"/>
      <c r="M4197" s="7"/>
      <c r="N4197" s="13"/>
      <c r="O4197" s="13"/>
      <c r="P4197" s="5">
        <v>4</v>
      </c>
      <c r="Q4197" s="3"/>
    </row>
    <row x14ac:dyDescent="0.25" r="4198" customHeight="1" ht="16.5">
      <c r="A4198" s="5">
        <v>103866</v>
      </c>
      <c r="B4198" s="3" t="s">
        <v>11236</v>
      </c>
      <c r="C4198" s="3" t="s">
        <v>11237</v>
      </c>
      <c r="D4198" s="5">
        <v>40</v>
      </c>
      <c r="E4198" s="3" t="s">
        <v>4681</v>
      </c>
      <c r="F4198" s="5">
        <v>2</v>
      </c>
      <c r="G4198" s="5">
        <v>2</v>
      </c>
      <c r="H4198" s="3" t="s">
        <v>8</v>
      </c>
      <c r="I4198" s="3" t="s">
        <v>8</v>
      </c>
      <c r="J4198" s="5">
        <v>2</v>
      </c>
      <c r="K4198" s="3" t="s">
        <v>11238</v>
      </c>
      <c r="L4198" s="13"/>
      <c r="M4198" s="7"/>
      <c r="N4198" s="13"/>
      <c r="O4198" s="13"/>
      <c r="P4198" s="5">
        <v>1</v>
      </c>
      <c r="Q4198" s="3"/>
    </row>
    <row x14ac:dyDescent="0.25" r="4199" customHeight="1" ht="16.5">
      <c r="A4199" s="5">
        <v>103903</v>
      </c>
      <c r="B4199" s="3" t="s">
        <v>11239</v>
      </c>
      <c r="C4199" s="3" t="s">
        <v>11240</v>
      </c>
      <c r="D4199" s="5">
        <v>16</v>
      </c>
      <c r="E4199" s="3" t="s">
        <v>55</v>
      </c>
      <c r="F4199" s="5">
        <v>1</v>
      </c>
      <c r="G4199" s="5">
        <v>1</v>
      </c>
      <c r="H4199" s="3" t="s">
        <v>8</v>
      </c>
      <c r="I4199" s="3" t="s">
        <v>8</v>
      </c>
      <c r="J4199" s="5">
        <v>1</v>
      </c>
      <c r="K4199" s="3" t="s">
        <v>2255</v>
      </c>
      <c r="L4199" s="48">
        <v>0.8</v>
      </c>
      <c r="M4199" s="5">
        <v>21</v>
      </c>
      <c r="N4199" s="13"/>
      <c r="O4199" s="13"/>
      <c r="P4199" s="5">
        <v>11</v>
      </c>
      <c r="Q4199" s="3"/>
    </row>
    <row x14ac:dyDescent="0.25" r="4200" customHeight="1" ht="16.5">
      <c r="A4200" s="5">
        <v>103999</v>
      </c>
      <c r="B4200" s="3" t="s">
        <v>11241</v>
      </c>
      <c r="C4200" s="3" t="s">
        <v>11242</v>
      </c>
      <c r="D4200" s="5">
        <v>48</v>
      </c>
      <c r="E4200" s="3" t="s">
        <v>68</v>
      </c>
      <c r="F4200" s="5">
        <v>1</v>
      </c>
      <c r="G4200" s="5">
        <v>2</v>
      </c>
      <c r="H4200" s="3" t="s">
        <v>8</v>
      </c>
      <c r="I4200" s="3" t="s">
        <v>8</v>
      </c>
      <c r="J4200" s="55"/>
      <c r="K4200" s="3"/>
      <c r="L4200" s="13"/>
      <c r="M4200" s="7"/>
      <c r="N4200" s="13"/>
      <c r="O4200" s="13"/>
      <c r="P4200" s="5">
        <v>6</v>
      </c>
      <c r="Q4200" s="3"/>
    </row>
    <row x14ac:dyDescent="0.25" r="4201" customHeight="1" ht="16.5">
      <c r="A4201" s="5">
        <v>104093</v>
      </c>
      <c r="B4201" s="3" t="s">
        <v>11243</v>
      </c>
      <c r="C4201" s="3" t="s">
        <v>11244</v>
      </c>
      <c r="D4201" s="5">
        <v>18</v>
      </c>
      <c r="E4201" s="3" t="s">
        <v>196</v>
      </c>
      <c r="F4201" s="5">
        <v>2</v>
      </c>
      <c r="G4201" s="5">
        <v>1</v>
      </c>
      <c r="H4201" s="3" t="s">
        <v>7</v>
      </c>
      <c r="I4201" s="3" t="s">
        <v>8</v>
      </c>
      <c r="J4201" s="55"/>
      <c r="K4201" s="3"/>
      <c r="L4201" s="13"/>
      <c r="M4201" s="7"/>
      <c r="N4201" s="13"/>
      <c r="O4201" s="13"/>
      <c r="P4201" s="5">
        <v>5</v>
      </c>
      <c r="Q4201" s="3"/>
    </row>
    <row x14ac:dyDescent="0.25" r="4202" customHeight="1" ht="16.5">
      <c r="A4202" s="5">
        <v>104285</v>
      </c>
      <c r="B4202" s="3" t="s">
        <v>11245</v>
      </c>
      <c r="C4202" s="3" t="s">
        <v>11246</v>
      </c>
      <c r="D4202" s="5">
        <v>26</v>
      </c>
      <c r="E4202" s="3" t="s">
        <v>4005</v>
      </c>
      <c r="F4202" s="5">
        <v>1</v>
      </c>
      <c r="G4202" s="5">
        <v>144</v>
      </c>
      <c r="H4202" s="3" t="s">
        <v>8</v>
      </c>
      <c r="I4202" s="3" t="s">
        <v>8</v>
      </c>
      <c r="J4202" s="55"/>
      <c r="K4202" s="3"/>
      <c r="L4202" s="13"/>
      <c r="M4202" s="7"/>
      <c r="N4202" s="13"/>
      <c r="O4202" s="13"/>
      <c r="P4202" s="5">
        <v>0</v>
      </c>
      <c r="Q4202" s="3"/>
    </row>
    <row x14ac:dyDescent="0.25" r="4203" customHeight="1" ht="16.5">
      <c r="A4203" s="5">
        <v>104325</v>
      </c>
      <c r="B4203" s="3" t="s">
        <v>11247</v>
      </c>
      <c r="C4203" s="3" t="s">
        <v>11248</v>
      </c>
      <c r="D4203" s="5">
        <v>8</v>
      </c>
      <c r="E4203" s="3" t="s">
        <v>64</v>
      </c>
      <c r="F4203" s="5">
        <v>2</v>
      </c>
      <c r="G4203" s="5">
        <v>11</v>
      </c>
      <c r="H4203" s="3" t="s">
        <v>8</v>
      </c>
      <c r="I4203" s="3" t="s">
        <v>8</v>
      </c>
      <c r="J4203" s="5">
        <v>3</v>
      </c>
      <c r="K4203" s="3" t="s">
        <v>11249</v>
      </c>
      <c r="L4203" s="13"/>
      <c r="M4203" s="7"/>
      <c r="N4203" s="13"/>
      <c r="O4203" s="13"/>
      <c r="P4203" s="5">
        <v>13</v>
      </c>
      <c r="Q4203" s="3"/>
    </row>
    <row x14ac:dyDescent="0.25" r="4204" customHeight="1" ht="16.5">
      <c r="A4204" s="5">
        <v>104413</v>
      </c>
      <c r="B4204" s="3" t="s">
        <v>11250</v>
      </c>
      <c r="C4204" s="3" t="s">
        <v>11251</v>
      </c>
      <c r="D4204" s="5">
        <v>10</v>
      </c>
      <c r="E4204" s="3" t="s">
        <v>1859</v>
      </c>
      <c r="F4204" s="5">
        <v>2</v>
      </c>
      <c r="G4204" s="5">
        <v>11</v>
      </c>
      <c r="H4204" s="3" t="s">
        <v>8</v>
      </c>
      <c r="I4204" s="3" t="s">
        <v>8</v>
      </c>
      <c r="J4204" s="5">
        <v>3</v>
      </c>
      <c r="K4204" s="3" t="s">
        <v>11252</v>
      </c>
      <c r="L4204" s="13"/>
      <c r="M4204" s="7"/>
      <c r="N4204" s="13"/>
      <c r="O4204" s="13"/>
      <c r="P4204" s="5">
        <v>3</v>
      </c>
      <c r="Q4204" s="3"/>
    </row>
    <row x14ac:dyDescent="0.25" r="4205" customHeight="1" ht="16.5">
      <c r="A4205" s="5">
        <v>104499</v>
      </c>
      <c r="B4205" s="3" t="s">
        <v>11253</v>
      </c>
      <c r="C4205" s="3" t="s">
        <v>11254</v>
      </c>
      <c r="D4205" s="5">
        <v>22</v>
      </c>
      <c r="E4205" s="3" t="s">
        <v>75</v>
      </c>
      <c r="F4205" s="5">
        <v>2</v>
      </c>
      <c r="G4205" s="5">
        <v>19</v>
      </c>
      <c r="H4205" s="3" t="s">
        <v>8</v>
      </c>
      <c r="I4205" s="3" t="s">
        <v>8</v>
      </c>
      <c r="J4205" s="5">
        <v>2</v>
      </c>
      <c r="K4205" s="3" t="s">
        <v>11255</v>
      </c>
      <c r="L4205" s="13"/>
      <c r="M4205" s="7"/>
      <c r="N4205" s="13"/>
      <c r="O4205" s="13"/>
      <c r="P4205" s="5">
        <v>5</v>
      </c>
      <c r="Q4205" s="3"/>
    </row>
    <row x14ac:dyDescent="0.25" r="4206" customHeight="1" ht="16.5">
      <c r="A4206" s="5">
        <v>104602</v>
      </c>
      <c r="B4206" s="3" t="s">
        <v>11256</v>
      </c>
      <c r="C4206" s="3" t="s">
        <v>11257</v>
      </c>
      <c r="D4206" s="5">
        <v>17</v>
      </c>
      <c r="E4206" s="3" t="s">
        <v>311</v>
      </c>
      <c r="F4206" s="5">
        <v>1</v>
      </c>
      <c r="G4206" s="5">
        <v>21</v>
      </c>
      <c r="H4206" s="3" t="s">
        <v>4</v>
      </c>
      <c r="I4206" s="3" t="s">
        <v>8</v>
      </c>
      <c r="J4206" s="55"/>
      <c r="K4206" s="3"/>
      <c r="L4206" s="13"/>
      <c r="M4206" s="7"/>
      <c r="N4206" s="13"/>
      <c r="O4206" s="13"/>
      <c r="P4206" s="5">
        <v>32</v>
      </c>
      <c r="Q4206" s="3"/>
    </row>
    <row x14ac:dyDescent="0.25" r="4207" customHeight="1" ht="16.5">
      <c r="A4207" s="5">
        <v>104966</v>
      </c>
      <c r="B4207" s="3" t="s">
        <v>11258</v>
      </c>
      <c r="C4207" s="3" t="s">
        <v>11259</v>
      </c>
      <c r="D4207" s="5">
        <v>22</v>
      </c>
      <c r="E4207" s="3" t="s">
        <v>75</v>
      </c>
      <c r="F4207" s="5">
        <v>1</v>
      </c>
      <c r="G4207" s="5">
        <v>5</v>
      </c>
      <c r="H4207" s="3" t="s">
        <v>8</v>
      </c>
      <c r="I4207" s="3" t="s">
        <v>8</v>
      </c>
      <c r="J4207" s="5">
        <v>2</v>
      </c>
      <c r="K4207" s="3" t="s">
        <v>11260</v>
      </c>
      <c r="L4207" s="13"/>
      <c r="M4207" s="7"/>
      <c r="N4207" s="13"/>
      <c r="O4207" s="13"/>
      <c r="P4207" s="5">
        <v>4</v>
      </c>
      <c r="Q4207" s="3"/>
    </row>
    <row x14ac:dyDescent="0.25" r="4208" customHeight="1" ht="16.5">
      <c r="A4208" s="5">
        <v>105101</v>
      </c>
      <c r="B4208" s="3" t="s">
        <v>977</v>
      </c>
      <c r="C4208" s="3" t="s">
        <v>978</v>
      </c>
      <c r="D4208" s="5">
        <v>18</v>
      </c>
      <c r="E4208" s="3" t="s">
        <v>196</v>
      </c>
      <c r="F4208" s="5">
        <v>2</v>
      </c>
      <c r="G4208" s="5">
        <v>7</v>
      </c>
      <c r="H4208" s="3" t="s">
        <v>4</v>
      </c>
      <c r="I4208" s="3" t="s">
        <v>8</v>
      </c>
      <c r="J4208" s="5">
        <v>2</v>
      </c>
      <c r="K4208" s="3" t="s">
        <v>979</v>
      </c>
      <c r="L4208" s="13"/>
      <c r="M4208" s="7"/>
      <c r="N4208" s="13"/>
      <c r="O4208" s="13"/>
      <c r="P4208" s="5">
        <v>25</v>
      </c>
      <c r="Q4208" s="3"/>
    </row>
    <row x14ac:dyDescent="0.25" r="4209" customHeight="1" ht="16.5">
      <c r="A4209" s="5">
        <v>105290</v>
      </c>
      <c r="B4209" s="3" t="s">
        <v>11261</v>
      </c>
      <c r="C4209" s="3" t="s">
        <v>11262</v>
      </c>
      <c r="D4209" s="5">
        <v>10</v>
      </c>
      <c r="E4209" s="3" t="s">
        <v>1859</v>
      </c>
      <c r="F4209" s="5">
        <v>1</v>
      </c>
      <c r="G4209" s="5">
        <v>31</v>
      </c>
      <c r="H4209" s="3" t="s">
        <v>8</v>
      </c>
      <c r="I4209" s="3" t="s">
        <v>8</v>
      </c>
      <c r="J4209" s="5">
        <v>2</v>
      </c>
      <c r="K4209" s="3" t="s">
        <v>11263</v>
      </c>
      <c r="L4209" s="13"/>
      <c r="M4209" s="7"/>
      <c r="N4209" s="13"/>
      <c r="O4209" s="13"/>
      <c r="P4209" s="5">
        <v>2</v>
      </c>
      <c r="Q4209" s="3"/>
    </row>
    <row x14ac:dyDescent="0.25" r="4210" customHeight="1" ht="16.5">
      <c r="A4210" s="5">
        <v>105510</v>
      </c>
      <c r="B4210" s="3" t="s">
        <v>11264</v>
      </c>
      <c r="C4210" s="3" t="s">
        <v>11265</v>
      </c>
      <c r="D4210" s="5">
        <v>22</v>
      </c>
      <c r="E4210" s="3" t="s">
        <v>75</v>
      </c>
      <c r="F4210" s="5">
        <v>1</v>
      </c>
      <c r="G4210" s="5">
        <v>4</v>
      </c>
      <c r="H4210" s="3" t="s">
        <v>8</v>
      </c>
      <c r="I4210" s="3" t="s">
        <v>8</v>
      </c>
      <c r="J4210" s="55"/>
      <c r="K4210" s="3"/>
      <c r="L4210" s="13"/>
      <c r="M4210" s="7"/>
      <c r="N4210" s="13"/>
      <c r="O4210" s="13"/>
      <c r="P4210" s="5">
        <v>6</v>
      </c>
      <c r="Q4210" s="3"/>
    </row>
    <row x14ac:dyDescent="0.25" r="4211" customHeight="1" ht="16.5">
      <c r="A4211" s="5">
        <v>105620</v>
      </c>
      <c r="B4211" s="3" t="s">
        <v>11266</v>
      </c>
      <c r="C4211" s="3" t="s">
        <v>11267</v>
      </c>
      <c r="D4211" s="5">
        <v>18</v>
      </c>
      <c r="E4211" s="3" t="s">
        <v>196</v>
      </c>
      <c r="F4211" s="5">
        <v>3</v>
      </c>
      <c r="G4211" s="5">
        <v>5</v>
      </c>
      <c r="H4211" s="3" t="s">
        <v>7</v>
      </c>
      <c r="I4211" s="3" t="s">
        <v>8</v>
      </c>
      <c r="J4211" s="5">
        <v>2</v>
      </c>
      <c r="K4211" s="3" t="s">
        <v>11268</v>
      </c>
      <c r="L4211" s="13"/>
      <c r="M4211" s="7"/>
      <c r="N4211" s="13"/>
      <c r="O4211" s="13"/>
      <c r="P4211" s="5">
        <v>4</v>
      </c>
      <c r="Q4211" s="3"/>
    </row>
    <row x14ac:dyDescent="0.25" r="4212" customHeight="1" ht="16.5">
      <c r="A4212" s="5">
        <v>105683</v>
      </c>
      <c r="B4212" s="3" t="s">
        <v>11269</v>
      </c>
      <c r="C4212" s="3" t="s">
        <v>11270</v>
      </c>
      <c r="D4212" s="5">
        <v>48</v>
      </c>
      <c r="E4212" s="3" t="s">
        <v>68</v>
      </c>
      <c r="F4212" s="5">
        <v>1</v>
      </c>
      <c r="G4212" s="5">
        <v>3</v>
      </c>
      <c r="H4212" s="3" t="s">
        <v>8</v>
      </c>
      <c r="I4212" s="3" t="s">
        <v>8</v>
      </c>
      <c r="J4212" s="5">
        <v>3</v>
      </c>
      <c r="K4212" s="3" t="s">
        <v>11271</v>
      </c>
      <c r="L4212" s="13"/>
      <c r="M4212" s="7"/>
      <c r="N4212" s="13"/>
      <c r="O4212" s="13"/>
      <c r="P4212" s="5">
        <v>8</v>
      </c>
      <c r="Q4212" s="3"/>
    </row>
    <row x14ac:dyDescent="0.25" r="4213" customHeight="1" ht="16.5">
      <c r="A4213" s="5">
        <v>105707</v>
      </c>
      <c r="B4213" s="3" t="s">
        <v>11272</v>
      </c>
      <c r="C4213" s="3" t="s">
        <v>11273</v>
      </c>
      <c r="D4213" s="5">
        <v>24</v>
      </c>
      <c r="E4213" s="3" t="s">
        <v>281</v>
      </c>
      <c r="F4213" s="5">
        <v>3</v>
      </c>
      <c r="G4213" s="5">
        <v>91</v>
      </c>
      <c r="H4213" s="3" t="s">
        <v>9</v>
      </c>
      <c r="I4213" s="3" t="s">
        <v>8</v>
      </c>
      <c r="J4213" s="55"/>
      <c r="K4213" s="3"/>
      <c r="L4213" s="13"/>
      <c r="M4213" s="7"/>
      <c r="N4213" s="13"/>
      <c r="O4213" s="13"/>
      <c r="P4213" s="5">
        <v>4</v>
      </c>
      <c r="Q4213" s="3"/>
    </row>
    <row x14ac:dyDescent="0.25" r="4214" customHeight="1" ht="16.5">
      <c r="A4214" s="5">
        <v>105796</v>
      </c>
      <c r="B4214" s="3" t="s">
        <v>554</v>
      </c>
      <c r="C4214" s="3" t="s">
        <v>555</v>
      </c>
      <c r="D4214" s="5">
        <v>22</v>
      </c>
      <c r="E4214" s="3" t="s">
        <v>75</v>
      </c>
      <c r="F4214" s="5">
        <v>5</v>
      </c>
      <c r="G4214" s="5">
        <v>5</v>
      </c>
      <c r="H4214" s="3" t="s">
        <v>8</v>
      </c>
      <c r="I4214" s="3" t="s">
        <v>8</v>
      </c>
      <c r="J4214" s="5">
        <v>3</v>
      </c>
      <c r="K4214" s="3" t="s">
        <v>556</v>
      </c>
      <c r="L4214" s="48">
        <v>2.1</v>
      </c>
      <c r="M4214" s="5">
        <v>47</v>
      </c>
      <c r="N4214" s="48">
        <v>4.313</v>
      </c>
      <c r="O4214" s="48">
        <v>89.7058824</v>
      </c>
      <c r="P4214" s="5">
        <v>4</v>
      </c>
      <c r="Q4214" s="3"/>
    </row>
    <row x14ac:dyDescent="0.25" r="4215" customHeight="1" ht="16.5">
      <c r="A4215" s="5">
        <v>105925</v>
      </c>
      <c r="B4215" s="3" t="s">
        <v>11274</v>
      </c>
      <c r="C4215" s="3" t="s">
        <v>11275</v>
      </c>
      <c r="D4215" s="5">
        <v>27</v>
      </c>
      <c r="E4215" s="3" t="s">
        <v>2570</v>
      </c>
      <c r="F4215" s="5">
        <v>2</v>
      </c>
      <c r="G4215" s="5">
        <v>11</v>
      </c>
      <c r="H4215" s="3" t="s">
        <v>8</v>
      </c>
      <c r="I4215" s="3" t="s">
        <v>8</v>
      </c>
      <c r="J4215" s="55"/>
      <c r="K4215" s="3"/>
      <c r="L4215" s="13"/>
      <c r="M4215" s="7"/>
      <c r="N4215" s="13"/>
      <c r="O4215" s="13"/>
      <c r="P4215" s="5">
        <v>3</v>
      </c>
      <c r="Q4215" s="3"/>
    </row>
    <row x14ac:dyDescent="0.25" r="4216" customHeight="1" ht="16.5">
      <c r="A4216" s="5">
        <v>105956</v>
      </c>
      <c r="B4216" s="3" t="s">
        <v>11276</v>
      </c>
      <c r="C4216" s="3" t="s">
        <v>11277</v>
      </c>
      <c r="D4216" s="5">
        <v>16</v>
      </c>
      <c r="E4216" s="3" t="s">
        <v>55</v>
      </c>
      <c r="F4216" s="5">
        <v>1</v>
      </c>
      <c r="G4216" s="5">
        <v>1</v>
      </c>
      <c r="H4216" s="3" t="s">
        <v>8</v>
      </c>
      <c r="I4216" s="3" t="s">
        <v>8</v>
      </c>
      <c r="J4216" s="55"/>
      <c r="K4216" s="3"/>
      <c r="L4216" s="48">
        <v>0.4</v>
      </c>
      <c r="M4216" s="5">
        <v>18</v>
      </c>
      <c r="N4216" s="13"/>
      <c r="O4216" s="13"/>
      <c r="P4216" s="7"/>
      <c r="Q4216" s="3"/>
    </row>
    <row x14ac:dyDescent="0.25" r="4217" customHeight="1" ht="16.5">
      <c r="A4217" s="5">
        <v>106395</v>
      </c>
      <c r="B4217" s="3" t="s">
        <v>11278</v>
      </c>
      <c r="C4217" s="3" t="s">
        <v>11279</v>
      </c>
      <c r="D4217" s="5">
        <v>22</v>
      </c>
      <c r="E4217" s="3" t="s">
        <v>75</v>
      </c>
      <c r="F4217" s="5">
        <v>1</v>
      </c>
      <c r="G4217" s="5">
        <v>1</v>
      </c>
      <c r="H4217" s="3" t="s">
        <v>7</v>
      </c>
      <c r="I4217" s="3" t="s">
        <v>8</v>
      </c>
      <c r="J4217" s="55"/>
      <c r="K4217" s="3"/>
      <c r="L4217" s="13"/>
      <c r="M4217" s="7"/>
      <c r="N4217" s="13"/>
      <c r="O4217" s="13"/>
      <c r="P4217" s="5">
        <v>8</v>
      </c>
      <c r="Q4217" s="3"/>
    </row>
    <row x14ac:dyDescent="0.25" r="4218" customHeight="1" ht="16.5">
      <c r="A4218" s="5">
        <v>106510</v>
      </c>
      <c r="B4218" s="3" t="s">
        <v>11280</v>
      </c>
      <c r="C4218" s="3" t="s">
        <v>11281</v>
      </c>
      <c r="D4218" s="5">
        <v>16</v>
      </c>
      <c r="E4218" s="3" t="s">
        <v>55</v>
      </c>
      <c r="F4218" s="5">
        <v>2</v>
      </c>
      <c r="G4218" s="5">
        <v>2</v>
      </c>
      <c r="H4218" s="3" t="s">
        <v>8</v>
      </c>
      <c r="I4218" s="3" t="s">
        <v>8</v>
      </c>
      <c r="J4218" s="55"/>
      <c r="K4218" s="3"/>
      <c r="L4218" s="48">
        <v>0.8</v>
      </c>
      <c r="M4218" s="5">
        <v>17</v>
      </c>
      <c r="N4218" s="13"/>
      <c r="O4218" s="13"/>
      <c r="P4218" s="5">
        <v>8</v>
      </c>
      <c r="Q4218" s="3"/>
    </row>
    <row x14ac:dyDescent="0.25" r="4219" customHeight="1" ht="16.5">
      <c r="A4219" s="5">
        <v>106545</v>
      </c>
      <c r="B4219" s="3" t="s">
        <v>11282</v>
      </c>
      <c r="C4219" s="3" t="s">
        <v>11283</v>
      </c>
      <c r="D4219" s="5">
        <v>49</v>
      </c>
      <c r="E4219" s="3" t="s">
        <v>2648</v>
      </c>
      <c r="F4219" s="5">
        <v>1</v>
      </c>
      <c r="G4219" s="5">
        <v>45</v>
      </c>
      <c r="H4219" s="3" t="s">
        <v>8</v>
      </c>
      <c r="I4219" s="3" t="s">
        <v>8</v>
      </c>
      <c r="J4219" s="5">
        <v>3</v>
      </c>
      <c r="K4219" s="3" t="s">
        <v>11284</v>
      </c>
      <c r="L4219" s="13"/>
      <c r="M4219" s="7"/>
      <c r="N4219" s="13"/>
      <c r="O4219" s="13"/>
      <c r="P4219" s="5">
        <v>3</v>
      </c>
      <c r="Q4219" s="3"/>
    </row>
    <row x14ac:dyDescent="0.25" r="4220" customHeight="1" ht="16.5">
      <c r="A4220" s="5">
        <v>106706</v>
      </c>
      <c r="B4220" s="3" t="s">
        <v>11285</v>
      </c>
      <c r="C4220" s="3" t="s">
        <v>11286</v>
      </c>
      <c r="D4220" s="5">
        <v>18</v>
      </c>
      <c r="E4220" s="3" t="s">
        <v>196</v>
      </c>
      <c r="F4220" s="5">
        <v>10</v>
      </c>
      <c r="G4220" s="5">
        <v>104</v>
      </c>
      <c r="H4220" s="3" t="s">
        <v>7</v>
      </c>
      <c r="I4220" s="3" t="s">
        <v>8</v>
      </c>
      <c r="J4220" s="55"/>
      <c r="K4220" s="3"/>
      <c r="L4220" s="13"/>
      <c r="M4220" s="7"/>
      <c r="N4220" s="13"/>
      <c r="O4220" s="13"/>
      <c r="P4220" s="5">
        <v>7</v>
      </c>
      <c r="Q4220" s="3"/>
    </row>
    <row x14ac:dyDescent="0.25" r="4221" customHeight="1" ht="16.5">
      <c r="A4221" s="5">
        <v>106828</v>
      </c>
      <c r="B4221" s="3" t="s">
        <v>11287</v>
      </c>
      <c r="C4221" s="3" t="s">
        <v>11288</v>
      </c>
      <c r="D4221" s="5">
        <v>9</v>
      </c>
      <c r="E4221" s="3" t="s">
        <v>120</v>
      </c>
      <c r="F4221" s="5">
        <v>1</v>
      </c>
      <c r="G4221" s="5">
        <v>1</v>
      </c>
      <c r="H4221" s="3" t="s">
        <v>8</v>
      </c>
      <c r="I4221" s="3" t="s">
        <v>8</v>
      </c>
      <c r="J4221" s="55"/>
      <c r="K4221" s="3"/>
      <c r="L4221" s="13"/>
      <c r="M4221" s="7"/>
      <c r="N4221" s="13"/>
      <c r="O4221" s="13"/>
      <c r="P4221" s="5">
        <v>10</v>
      </c>
      <c r="Q4221" s="3"/>
    </row>
    <row x14ac:dyDescent="0.25" r="4222" customHeight="1" ht="16.5">
      <c r="A4222" s="5">
        <v>106846</v>
      </c>
      <c r="B4222" s="3" t="s">
        <v>11289</v>
      </c>
      <c r="C4222" s="3" t="s">
        <v>11290</v>
      </c>
      <c r="D4222" s="5">
        <v>48</v>
      </c>
      <c r="E4222" s="3" t="s">
        <v>68</v>
      </c>
      <c r="F4222" s="5">
        <v>3</v>
      </c>
      <c r="G4222" s="5">
        <v>3</v>
      </c>
      <c r="H4222" s="3" t="s">
        <v>5</v>
      </c>
      <c r="I4222" s="3" t="s">
        <v>8</v>
      </c>
      <c r="J4222" s="5">
        <v>3</v>
      </c>
      <c r="K4222" s="3" t="s">
        <v>11291</v>
      </c>
      <c r="L4222" s="13"/>
      <c r="M4222" s="7"/>
      <c r="N4222" s="13"/>
      <c r="O4222" s="13"/>
      <c r="P4222" s="5">
        <v>18</v>
      </c>
      <c r="Q4222" s="3"/>
    </row>
    <row x14ac:dyDescent="0.25" r="4223" customHeight="1" ht="16.5">
      <c r="A4223" s="5">
        <v>107264</v>
      </c>
      <c r="B4223" s="3" t="s">
        <v>11292</v>
      </c>
      <c r="C4223" s="3" t="s">
        <v>11293</v>
      </c>
      <c r="D4223" s="5">
        <v>48</v>
      </c>
      <c r="E4223" s="3" t="s">
        <v>68</v>
      </c>
      <c r="F4223" s="5">
        <v>1</v>
      </c>
      <c r="G4223" s="5">
        <v>1</v>
      </c>
      <c r="H4223" s="3" t="s">
        <v>3</v>
      </c>
      <c r="I4223" s="3" t="s">
        <v>8</v>
      </c>
      <c r="J4223" s="55"/>
      <c r="K4223" s="3"/>
      <c r="L4223" s="13"/>
      <c r="M4223" s="7"/>
      <c r="N4223" s="13"/>
      <c r="O4223" s="13"/>
      <c r="P4223" s="5">
        <v>40</v>
      </c>
      <c r="Q4223" s="3"/>
    </row>
    <row x14ac:dyDescent="0.25" r="4224" customHeight="1" ht="16.5">
      <c r="A4224" s="5">
        <v>107323</v>
      </c>
      <c r="B4224" s="3" t="s">
        <v>11294</v>
      </c>
      <c r="C4224" s="3" t="s">
        <v>11295</v>
      </c>
      <c r="D4224" s="5">
        <v>48</v>
      </c>
      <c r="E4224" s="3" t="s">
        <v>68</v>
      </c>
      <c r="F4224" s="5">
        <v>1</v>
      </c>
      <c r="G4224" s="5">
        <v>1</v>
      </c>
      <c r="H4224" s="3" t="s">
        <v>4</v>
      </c>
      <c r="I4224" s="3" t="s">
        <v>8</v>
      </c>
      <c r="J4224" s="5">
        <v>1</v>
      </c>
      <c r="K4224" s="3" t="s">
        <v>11296</v>
      </c>
      <c r="L4224" s="13"/>
      <c r="M4224" s="7"/>
      <c r="N4224" s="13"/>
      <c r="O4224" s="13"/>
      <c r="P4224" s="5">
        <v>25</v>
      </c>
      <c r="Q4224" s="3"/>
    </row>
    <row x14ac:dyDescent="0.25" r="4225" customHeight="1" ht="16.5">
      <c r="A4225" s="5">
        <v>107427</v>
      </c>
      <c r="B4225" s="3" t="s">
        <v>11297</v>
      </c>
      <c r="C4225" s="3" t="s">
        <v>11298</v>
      </c>
      <c r="D4225" s="5">
        <v>18</v>
      </c>
      <c r="E4225" s="3" t="s">
        <v>196</v>
      </c>
      <c r="F4225" s="5">
        <v>1</v>
      </c>
      <c r="G4225" s="5">
        <v>3</v>
      </c>
      <c r="H4225" s="3" t="s">
        <v>8</v>
      </c>
      <c r="I4225" s="3" t="s">
        <v>8</v>
      </c>
      <c r="J4225" s="5">
        <v>3</v>
      </c>
      <c r="K4225" s="3" t="s">
        <v>11299</v>
      </c>
      <c r="L4225" s="13"/>
      <c r="M4225" s="7"/>
      <c r="N4225" s="13"/>
      <c r="O4225" s="13"/>
      <c r="P4225" s="5">
        <v>3</v>
      </c>
      <c r="Q4225" s="3"/>
    </row>
    <row x14ac:dyDescent="0.25" r="4226" customHeight="1" ht="16.5">
      <c r="A4226" s="5">
        <v>107433</v>
      </c>
      <c r="B4226" s="3" t="s">
        <v>11300</v>
      </c>
      <c r="C4226" s="3" t="s">
        <v>11301</v>
      </c>
      <c r="D4226" s="5">
        <v>18</v>
      </c>
      <c r="E4226" s="3" t="s">
        <v>196</v>
      </c>
      <c r="F4226" s="5">
        <v>1</v>
      </c>
      <c r="G4226" s="5">
        <v>4</v>
      </c>
      <c r="H4226" s="3" t="s">
        <v>6</v>
      </c>
      <c r="I4226" s="3" t="s">
        <v>8</v>
      </c>
      <c r="J4226" s="55"/>
      <c r="K4226" s="3"/>
      <c r="L4226" s="13"/>
      <c r="M4226" s="7"/>
      <c r="N4226" s="13"/>
      <c r="O4226" s="13"/>
      <c r="P4226" s="5">
        <v>8</v>
      </c>
      <c r="Q4226" s="3"/>
    </row>
    <row x14ac:dyDescent="0.25" r="4227" customHeight="1" ht="16.5">
      <c r="A4227" s="5">
        <v>107475</v>
      </c>
      <c r="B4227" s="3" t="s">
        <v>11302</v>
      </c>
      <c r="C4227" s="3" t="s">
        <v>11303</v>
      </c>
      <c r="D4227" s="5">
        <v>48</v>
      </c>
      <c r="E4227" s="3" t="s">
        <v>68</v>
      </c>
      <c r="F4227" s="5">
        <v>1</v>
      </c>
      <c r="G4227" s="5">
        <v>2</v>
      </c>
      <c r="H4227" s="3" t="s">
        <v>8</v>
      </c>
      <c r="I4227" s="3" t="s">
        <v>8</v>
      </c>
      <c r="J4227" s="5">
        <v>2</v>
      </c>
      <c r="K4227" s="3" t="s">
        <v>11304</v>
      </c>
      <c r="L4227" s="13"/>
      <c r="M4227" s="7"/>
      <c r="N4227" s="13"/>
      <c r="O4227" s="13"/>
      <c r="P4227" s="5">
        <v>7</v>
      </c>
      <c r="Q4227" s="3"/>
    </row>
    <row x14ac:dyDescent="0.25" r="4228" customHeight="1" ht="16.5">
      <c r="A4228" s="5">
        <v>107565</v>
      </c>
      <c r="B4228" s="3" t="s">
        <v>11305</v>
      </c>
      <c r="C4228" s="3" t="s">
        <v>11306</v>
      </c>
      <c r="D4228" s="5">
        <v>15</v>
      </c>
      <c r="E4228" s="3" t="s">
        <v>82</v>
      </c>
      <c r="F4228" s="5">
        <v>1</v>
      </c>
      <c r="G4228" s="5">
        <v>4</v>
      </c>
      <c r="H4228" s="3" t="s">
        <v>8</v>
      </c>
      <c r="I4228" s="3" t="s">
        <v>8</v>
      </c>
      <c r="J4228" s="5">
        <v>2</v>
      </c>
      <c r="K4228" s="3" t="s">
        <v>9318</v>
      </c>
      <c r="L4228" s="48">
        <v>0.9</v>
      </c>
      <c r="M4228" s="5">
        <v>20</v>
      </c>
      <c r="N4228" s="48">
        <v>0.986</v>
      </c>
      <c r="O4228" s="48">
        <v>3.8934426</v>
      </c>
      <c r="P4228" s="5">
        <v>18</v>
      </c>
      <c r="Q4228" s="3"/>
    </row>
    <row x14ac:dyDescent="0.25" r="4229" customHeight="1" ht="16.5">
      <c r="A4229" s="5">
        <v>107589</v>
      </c>
      <c r="B4229" s="3" t="s">
        <v>11307</v>
      </c>
      <c r="C4229" s="3" t="s">
        <v>11308</v>
      </c>
      <c r="D4229" s="5">
        <v>45</v>
      </c>
      <c r="E4229" s="3" t="s">
        <v>324</v>
      </c>
      <c r="F4229" s="5">
        <v>3</v>
      </c>
      <c r="G4229" s="5">
        <v>9</v>
      </c>
      <c r="H4229" s="3" t="s">
        <v>8</v>
      </c>
      <c r="I4229" s="3" t="s">
        <v>8</v>
      </c>
      <c r="J4229" s="5">
        <v>2</v>
      </c>
      <c r="K4229" s="3" t="s">
        <v>9758</v>
      </c>
      <c r="L4229" s="48">
        <v>1.7</v>
      </c>
      <c r="M4229" s="5">
        <v>19</v>
      </c>
      <c r="N4229" s="13"/>
      <c r="O4229" s="13"/>
      <c r="P4229" s="7"/>
      <c r="Q4229" s="3"/>
    </row>
    <row x14ac:dyDescent="0.25" r="4230" customHeight="1" ht="16.5">
      <c r="A4230" s="5">
        <v>107671</v>
      </c>
      <c r="B4230" s="3" t="s">
        <v>11309</v>
      </c>
      <c r="C4230" s="3" t="s">
        <v>11310</v>
      </c>
      <c r="D4230" s="5">
        <v>6</v>
      </c>
      <c r="E4230" s="3" t="s">
        <v>56</v>
      </c>
      <c r="F4230" s="5">
        <v>1</v>
      </c>
      <c r="G4230" s="5">
        <v>3</v>
      </c>
      <c r="H4230" s="3" t="s">
        <v>8</v>
      </c>
      <c r="I4230" s="3" t="s">
        <v>8</v>
      </c>
      <c r="J4230" s="5">
        <v>3</v>
      </c>
      <c r="K4230" s="3" t="s">
        <v>11311</v>
      </c>
      <c r="L4230" s="13"/>
      <c r="M4230" s="7"/>
      <c r="N4230" s="13"/>
      <c r="O4230" s="13"/>
      <c r="P4230" s="5">
        <v>6</v>
      </c>
      <c r="Q4230" s="3"/>
    </row>
    <row x14ac:dyDescent="0.25" r="4231" customHeight="1" ht="16.5">
      <c r="A4231" s="5">
        <v>107751</v>
      </c>
      <c r="B4231" s="3" t="s">
        <v>11312</v>
      </c>
      <c r="C4231" s="3" t="s">
        <v>11313</v>
      </c>
      <c r="D4231" s="5">
        <v>12</v>
      </c>
      <c r="E4231" s="3" t="s">
        <v>912</v>
      </c>
      <c r="F4231" s="5">
        <v>1</v>
      </c>
      <c r="G4231" s="5">
        <v>3</v>
      </c>
      <c r="H4231" s="3" t="s">
        <v>8</v>
      </c>
      <c r="I4231" s="3" t="s">
        <v>8</v>
      </c>
      <c r="J4231" s="55"/>
      <c r="K4231" s="3"/>
      <c r="L4231" s="13"/>
      <c r="M4231" s="7"/>
      <c r="N4231" s="13"/>
      <c r="O4231" s="13"/>
      <c r="P4231" s="5">
        <v>3</v>
      </c>
      <c r="Q4231" s="3"/>
    </row>
    <row x14ac:dyDescent="0.25" r="4232" customHeight="1" ht="16.5">
      <c r="A4232" s="5">
        <v>107848</v>
      </c>
      <c r="B4232" s="3" t="s">
        <v>11314</v>
      </c>
      <c r="C4232" s="3" t="s">
        <v>11315</v>
      </c>
      <c r="D4232" s="5">
        <v>40</v>
      </c>
      <c r="E4232" s="3" t="s">
        <v>4681</v>
      </c>
      <c r="F4232" s="5">
        <v>1</v>
      </c>
      <c r="G4232" s="5">
        <v>18</v>
      </c>
      <c r="H4232" s="3" t="s">
        <v>8</v>
      </c>
      <c r="I4232" s="3" t="s">
        <v>8</v>
      </c>
      <c r="J4232" s="5">
        <v>2</v>
      </c>
      <c r="K4232" s="3" t="s">
        <v>11316</v>
      </c>
      <c r="L4232" s="13"/>
      <c r="M4232" s="7"/>
      <c r="N4232" s="13"/>
      <c r="O4232" s="13"/>
      <c r="P4232" s="5">
        <v>1</v>
      </c>
      <c r="Q4232" s="3"/>
    </row>
    <row x14ac:dyDescent="0.25" r="4233" customHeight="1" ht="16.5">
      <c r="A4233" s="5">
        <v>108130</v>
      </c>
      <c r="B4233" s="3" t="s">
        <v>11317</v>
      </c>
      <c r="C4233" s="3" t="s">
        <v>11318</v>
      </c>
      <c r="D4233" s="5">
        <v>15</v>
      </c>
      <c r="E4233" s="3" t="s">
        <v>82</v>
      </c>
      <c r="F4233" s="5">
        <v>1</v>
      </c>
      <c r="G4233" s="5">
        <v>8</v>
      </c>
      <c r="H4233" s="3" t="s">
        <v>8</v>
      </c>
      <c r="I4233" s="3" t="s">
        <v>8</v>
      </c>
      <c r="J4233" s="55"/>
      <c r="K4233" s="3"/>
      <c r="L4233" s="48">
        <v>0.8</v>
      </c>
      <c r="M4233" s="5">
        <v>20</v>
      </c>
      <c r="N4233" s="13"/>
      <c r="O4233" s="13"/>
      <c r="P4233" s="5">
        <v>13</v>
      </c>
      <c r="Q4233" s="3"/>
    </row>
    <row x14ac:dyDescent="0.25" r="4234" customHeight="1" ht="16.5">
      <c r="A4234" s="5">
        <v>108157</v>
      </c>
      <c r="B4234" s="3" t="s">
        <v>11319</v>
      </c>
      <c r="C4234" s="3" t="s">
        <v>11320</v>
      </c>
      <c r="D4234" s="5">
        <v>7</v>
      </c>
      <c r="E4234" s="3" t="s">
        <v>1210</v>
      </c>
      <c r="F4234" s="5">
        <v>1</v>
      </c>
      <c r="G4234" s="5">
        <v>31</v>
      </c>
      <c r="H4234" s="3" t="s">
        <v>8</v>
      </c>
      <c r="I4234" s="3" t="s">
        <v>8</v>
      </c>
      <c r="J4234" s="55"/>
      <c r="K4234" s="3"/>
      <c r="L4234" s="48">
        <v>1.8</v>
      </c>
      <c r="M4234" s="5">
        <v>20</v>
      </c>
      <c r="N4234" s="48">
        <v>1.073</v>
      </c>
      <c r="O4234" s="48">
        <v>9.8870056</v>
      </c>
      <c r="P4234" s="5">
        <v>18</v>
      </c>
      <c r="Q4234" s="3"/>
    </row>
    <row x14ac:dyDescent="0.25" r="4235" customHeight="1" ht="16.5">
      <c r="A4235" s="5">
        <v>108525</v>
      </c>
      <c r="B4235" s="3" t="s">
        <v>11321</v>
      </c>
      <c r="C4235" s="3" t="s">
        <v>11322</v>
      </c>
      <c r="D4235" s="5">
        <v>18</v>
      </c>
      <c r="E4235" s="3" t="s">
        <v>196</v>
      </c>
      <c r="F4235" s="5">
        <v>1</v>
      </c>
      <c r="G4235" s="5">
        <v>34</v>
      </c>
      <c r="H4235" s="3" t="s">
        <v>7</v>
      </c>
      <c r="I4235" s="3" t="s">
        <v>8</v>
      </c>
      <c r="J4235" s="55"/>
      <c r="K4235" s="3"/>
      <c r="L4235" s="13"/>
      <c r="M4235" s="7"/>
      <c r="N4235" s="13"/>
      <c r="O4235" s="13"/>
      <c r="P4235" s="5">
        <v>4</v>
      </c>
      <c r="Q4235" s="3"/>
    </row>
    <row x14ac:dyDescent="0.25" r="4236" customHeight="1" ht="16.5">
      <c r="A4236" s="5">
        <v>109786</v>
      </c>
      <c r="B4236" s="3" t="s">
        <v>11323</v>
      </c>
      <c r="C4236" s="3" t="s">
        <v>11324</v>
      </c>
      <c r="D4236" s="5">
        <v>22</v>
      </c>
      <c r="E4236" s="3" t="s">
        <v>75</v>
      </c>
      <c r="F4236" s="5">
        <v>1</v>
      </c>
      <c r="G4236" s="5">
        <v>3</v>
      </c>
      <c r="H4236" s="3" t="s">
        <v>8</v>
      </c>
      <c r="I4236" s="3" t="s">
        <v>8</v>
      </c>
      <c r="J4236" s="55"/>
      <c r="K4236" s="3"/>
      <c r="L4236" s="13"/>
      <c r="M4236" s="7"/>
      <c r="N4236" s="13"/>
      <c r="O4236" s="13"/>
      <c r="P4236" s="5">
        <v>6</v>
      </c>
      <c r="Q4236" s="3"/>
    </row>
    <row x14ac:dyDescent="0.25" r="4237" customHeight="1" ht="16.5">
      <c r="A4237" s="5">
        <v>109805</v>
      </c>
      <c r="B4237" s="3" t="s">
        <v>835</v>
      </c>
      <c r="C4237" s="3" t="s">
        <v>836</v>
      </c>
      <c r="D4237" s="5">
        <v>6</v>
      </c>
      <c r="E4237" s="3" t="s">
        <v>56</v>
      </c>
      <c r="F4237" s="5">
        <v>2</v>
      </c>
      <c r="G4237" s="5">
        <v>2</v>
      </c>
      <c r="H4237" s="3" t="s">
        <v>8</v>
      </c>
      <c r="I4237" s="3" t="s">
        <v>8</v>
      </c>
      <c r="J4237" s="5">
        <v>2</v>
      </c>
      <c r="K4237" s="3" t="s">
        <v>837</v>
      </c>
      <c r="L4237" s="13"/>
      <c r="M4237" s="7"/>
      <c r="N4237" s="13"/>
      <c r="O4237" s="13"/>
      <c r="P4237" s="5">
        <v>5</v>
      </c>
      <c r="Q4237" s="3"/>
    </row>
    <row x14ac:dyDescent="0.25" r="4238" customHeight="1" ht="16.5">
      <c r="A4238" s="5">
        <v>111008</v>
      </c>
      <c r="B4238" s="3" t="s">
        <v>11325</v>
      </c>
      <c r="C4238" s="3" t="s">
        <v>11326</v>
      </c>
      <c r="D4238" s="5">
        <v>15</v>
      </c>
      <c r="E4238" s="3" t="s">
        <v>82</v>
      </c>
      <c r="F4238" s="5">
        <v>1</v>
      </c>
      <c r="G4238" s="5">
        <v>4</v>
      </c>
      <c r="H4238" s="3" t="s">
        <v>8</v>
      </c>
      <c r="I4238" s="3" t="s">
        <v>8</v>
      </c>
      <c r="J4238" s="5">
        <v>2</v>
      </c>
      <c r="K4238" s="3" t="s">
        <v>11327</v>
      </c>
      <c r="L4238" s="48">
        <v>0.7</v>
      </c>
      <c r="M4238" s="5">
        <v>17</v>
      </c>
      <c r="N4238" s="13"/>
      <c r="O4238" s="13"/>
      <c r="P4238" s="5">
        <v>7</v>
      </c>
      <c r="Q4238" s="3"/>
    </row>
    <row x14ac:dyDescent="0.25" r="4239" customHeight="1" ht="16.5">
      <c r="A4239" s="5">
        <v>111345</v>
      </c>
      <c r="B4239" s="3" t="s">
        <v>11328</v>
      </c>
      <c r="C4239" s="3" t="s">
        <v>11329</v>
      </c>
      <c r="D4239" s="5">
        <v>22</v>
      </c>
      <c r="E4239" s="3" t="s">
        <v>75</v>
      </c>
      <c r="F4239" s="5">
        <v>3</v>
      </c>
      <c r="G4239" s="5">
        <v>7</v>
      </c>
      <c r="H4239" s="3" t="s">
        <v>8</v>
      </c>
      <c r="I4239" s="3" t="s">
        <v>8</v>
      </c>
      <c r="J4239" s="5">
        <v>3</v>
      </c>
      <c r="K4239" s="3" t="s">
        <v>11330</v>
      </c>
      <c r="L4239" s="48">
        <v>0.8</v>
      </c>
      <c r="M4239" s="5">
        <v>23</v>
      </c>
      <c r="N4239" s="13"/>
      <c r="O4239" s="13"/>
      <c r="P4239" s="5">
        <v>6</v>
      </c>
      <c r="Q4239" s="3"/>
    </row>
    <row x14ac:dyDescent="0.25" r="4240" customHeight="1" ht="16.5">
      <c r="A4240" s="5">
        <v>112006</v>
      </c>
      <c r="B4240" s="3" t="s">
        <v>11331</v>
      </c>
      <c r="C4240" s="3" t="s">
        <v>11332</v>
      </c>
      <c r="D4240" s="5">
        <v>20</v>
      </c>
      <c r="E4240" s="3" t="s">
        <v>265</v>
      </c>
      <c r="F4240" s="5">
        <v>1</v>
      </c>
      <c r="G4240" s="5">
        <v>8</v>
      </c>
      <c r="H4240" s="3" t="s">
        <v>8</v>
      </c>
      <c r="I4240" s="3" t="s">
        <v>8</v>
      </c>
      <c r="J4240" s="5">
        <v>2</v>
      </c>
      <c r="K4240" s="3" t="s">
        <v>11333</v>
      </c>
      <c r="L4240" s="13"/>
      <c r="M4240" s="7"/>
      <c r="N4240" s="13"/>
      <c r="O4240" s="13"/>
      <c r="P4240" s="5">
        <v>3</v>
      </c>
      <c r="Q4240" s="3"/>
    </row>
    <row x14ac:dyDescent="0.25" r="4241" customHeight="1" ht="16.5">
      <c r="A4241" s="5">
        <v>112687</v>
      </c>
      <c r="B4241" s="3" t="s">
        <v>11334</v>
      </c>
      <c r="C4241" s="3" t="s">
        <v>11335</v>
      </c>
      <c r="D4241" s="5">
        <v>15</v>
      </c>
      <c r="E4241" s="3" t="s">
        <v>82</v>
      </c>
      <c r="F4241" s="5">
        <v>2</v>
      </c>
      <c r="G4241" s="5">
        <v>5</v>
      </c>
      <c r="H4241" s="3" t="s">
        <v>8</v>
      </c>
      <c r="I4241" s="3" t="s">
        <v>8</v>
      </c>
      <c r="J4241" s="55"/>
      <c r="K4241" s="3"/>
      <c r="L4241" s="48">
        <v>0.7</v>
      </c>
      <c r="M4241" s="5">
        <v>15</v>
      </c>
      <c r="N4241" s="13"/>
      <c r="O4241" s="13"/>
      <c r="P4241" s="5">
        <v>11</v>
      </c>
      <c r="Q4241" s="3"/>
    </row>
    <row x14ac:dyDescent="0.25" r="4242" customHeight="1" ht="16.5">
      <c r="A4242" s="5">
        <v>113351</v>
      </c>
      <c r="B4242" s="3" t="s">
        <v>1534</v>
      </c>
      <c r="C4242" s="3" t="s">
        <v>1535</v>
      </c>
      <c r="D4242" s="5">
        <v>17</v>
      </c>
      <c r="E4242" s="3" t="s">
        <v>311</v>
      </c>
      <c r="F4242" s="5">
        <v>2</v>
      </c>
      <c r="G4242" s="5">
        <v>3</v>
      </c>
      <c r="H4242" s="3" t="s">
        <v>7</v>
      </c>
      <c r="I4242" s="3" t="s">
        <v>8</v>
      </c>
      <c r="J4242" s="5">
        <v>2</v>
      </c>
      <c r="K4242" s="3" t="s">
        <v>1536</v>
      </c>
      <c r="L4242" s="13"/>
      <c r="M4242" s="7"/>
      <c r="N4242" s="13"/>
      <c r="O4242" s="13"/>
      <c r="P4242" s="5">
        <v>13</v>
      </c>
      <c r="Q4242" s="3"/>
    </row>
    <row x14ac:dyDescent="0.25" r="4243" customHeight="1" ht="16.5">
      <c r="A4243" s="5">
        <v>113857</v>
      </c>
      <c r="B4243" s="3" t="s">
        <v>11336</v>
      </c>
      <c r="C4243" s="3" t="s">
        <v>11337</v>
      </c>
      <c r="D4243" s="5">
        <v>22</v>
      </c>
      <c r="E4243" s="3" t="s">
        <v>75</v>
      </c>
      <c r="F4243" s="5">
        <v>1</v>
      </c>
      <c r="G4243" s="5">
        <v>3</v>
      </c>
      <c r="H4243" s="3" t="s">
        <v>8</v>
      </c>
      <c r="I4243" s="3" t="s">
        <v>8</v>
      </c>
      <c r="J4243" s="55"/>
      <c r="K4243" s="3"/>
      <c r="L4243" s="48">
        <v>0.4</v>
      </c>
      <c r="M4243" s="5">
        <v>22</v>
      </c>
      <c r="N4243" s="13"/>
      <c r="O4243" s="13"/>
      <c r="P4243" s="5">
        <v>5</v>
      </c>
      <c r="Q4243" s="3"/>
    </row>
    <row x14ac:dyDescent="0.25" r="4244" customHeight="1" ht="16.5">
      <c r="A4244" s="5">
        <v>114146</v>
      </c>
      <c r="B4244" s="3" t="s">
        <v>11338</v>
      </c>
      <c r="C4244" s="3" t="s">
        <v>11339</v>
      </c>
      <c r="D4244" s="5">
        <v>18</v>
      </c>
      <c r="E4244" s="3" t="s">
        <v>196</v>
      </c>
      <c r="F4244" s="5">
        <v>1</v>
      </c>
      <c r="G4244" s="5">
        <v>4</v>
      </c>
      <c r="H4244" s="3" t="s">
        <v>7</v>
      </c>
      <c r="I4244" s="3" t="s">
        <v>8</v>
      </c>
      <c r="J4244" s="5">
        <v>2</v>
      </c>
      <c r="K4244" s="3" t="s">
        <v>11340</v>
      </c>
      <c r="L4244" s="13"/>
      <c r="M4244" s="7"/>
      <c r="N4244" s="13"/>
      <c r="O4244" s="13"/>
      <c r="P4244" s="5">
        <v>7</v>
      </c>
      <c r="Q4244" s="3"/>
    </row>
    <row x14ac:dyDescent="0.25" r="4245" customHeight="1" ht="16.5">
      <c r="A4245" s="5">
        <v>114466</v>
      </c>
      <c r="B4245" s="3" t="s">
        <v>11341</v>
      </c>
      <c r="C4245" s="3" t="s">
        <v>11342</v>
      </c>
      <c r="D4245" s="5">
        <v>25</v>
      </c>
      <c r="E4245" s="3" t="s">
        <v>1545</v>
      </c>
      <c r="F4245" s="5">
        <v>1</v>
      </c>
      <c r="G4245" s="5">
        <v>1</v>
      </c>
      <c r="H4245" s="3" t="s">
        <v>8</v>
      </c>
      <c r="I4245" s="3" t="s">
        <v>8</v>
      </c>
      <c r="J4245" s="5">
        <v>2</v>
      </c>
      <c r="K4245" s="3" t="s">
        <v>11343</v>
      </c>
      <c r="L4245" s="48">
        <v>1.3</v>
      </c>
      <c r="M4245" s="5">
        <v>16</v>
      </c>
      <c r="N4245" s="13"/>
      <c r="O4245" s="13"/>
      <c r="P4245" s="7"/>
      <c r="Q4245" s="3"/>
    </row>
    <row x14ac:dyDescent="0.25" r="4246" customHeight="1" ht="16.5">
      <c r="A4246" s="5">
        <v>114753</v>
      </c>
      <c r="B4246" s="3" t="s">
        <v>11344</v>
      </c>
      <c r="C4246" s="3" t="s">
        <v>11345</v>
      </c>
      <c r="D4246" s="5">
        <v>8</v>
      </c>
      <c r="E4246" s="3" t="s">
        <v>64</v>
      </c>
      <c r="F4246" s="5">
        <v>1</v>
      </c>
      <c r="G4246" s="5">
        <v>3</v>
      </c>
      <c r="H4246" s="3" t="s">
        <v>8</v>
      </c>
      <c r="I4246" s="3" t="s">
        <v>8</v>
      </c>
      <c r="J4246" s="55"/>
      <c r="K4246" s="3"/>
      <c r="L4246" s="13"/>
      <c r="M4246" s="7"/>
      <c r="N4246" s="13"/>
      <c r="O4246" s="13"/>
      <c r="P4246" s="5">
        <v>14</v>
      </c>
      <c r="Q4246" s="3"/>
    </row>
    <row x14ac:dyDescent="0.25" r="4247" customHeight="1" ht="16.5">
      <c r="A4247" s="5">
        <v>115291</v>
      </c>
      <c r="B4247" s="3" t="s">
        <v>11346</v>
      </c>
      <c r="C4247" s="3" t="s">
        <v>11347</v>
      </c>
      <c r="D4247" s="5">
        <v>16</v>
      </c>
      <c r="E4247" s="3" t="s">
        <v>55</v>
      </c>
      <c r="F4247" s="5">
        <v>3</v>
      </c>
      <c r="G4247" s="5">
        <v>3</v>
      </c>
      <c r="H4247" s="3" t="s">
        <v>8</v>
      </c>
      <c r="I4247" s="3" t="s">
        <v>8</v>
      </c>
      <c r="J4247" s="55"/>
      <c r="K4247" s="3"/>
      <c r="L4247" s="48">
        <v>0.8</v>
      </c>
      <c r="M4247" s="5">
        <v>21</v>
      </c>
      <c r="N4247" s="13"/>
      <c r="O4247" s="13"/>
      <c r="P4247" s="5">
        <v>10</v>
      </c>
      <c r="Q4247" s="3"/>
    </row>
    <row x14ac:dyDescent="0.25" r="4248" customHeight="1" ht="16.5">
      <c r="A4248" s="5">
        <v>115748</v>
      </c>
      <c r="B4248" s="3" t="s">
        <v>11348</v>
      </c>
      <c r="C4248" s="3" t="s">
        <v>11349</v>
      </c>
      <c r="D4248" s="5">
        <v>22</v>
      </c>
      <c r="E4248" s="3" t="s">
        <v>75</v>
      </c>
      <c r="F4248" s="5">
        <v>1</v>
      </c>
      <c r="G4248" s="5">
        <v>13</v>
      </c>
      <c r="H4248" s="3" t="s">
        <v>7</v>
      </c>
      <c r="I4248" s="3" t="s">
        <v>8</v>
      </c>
      <c r="J4248" s="5">
        <v>3</v>
      </c>
      <c r="K4248" s="3" t="s">
        <v>11350</v>
      </c>
      <c r="L4248" s="5">
        <v>2</v>
      </c>
      <c r="M4248" s="5">
        <v>51</v>
      </c>
      <c r="N4248" s="13"/>
      <c r="O4248" s="13"/>
      <c r="P4248" s="5">
        <v>9</v>
      </c>
      <c r="Q4248" s="3"/>
    </row>
    <row x14ac:dyDescent="0.25" r="4249" customHeight="1" ht="16.5">
      <c r="A4249" s="5">
        <v>116159</v>
      </c>
      <c r="B4249" s="3" t="s">
        <v>11351</v>
      </c>
      <c r="C4249" s="3" t="s">
        <v>11352</v>
      </c>
      <c r="D4249" s="5">
        <v>18</v>
      </c>
      <c r="E4249" s="3" t="s">
        <v>196</v>
      </c>
      <c r="F4249" s="5">
        <v>1</v>
      </c>
      <c r="G4249" s="5">
        <v>2</v>
      </c>
      <c r="H4249" s="3" t="s">
        <v>8</v>
      </c>
      <c r="I4249" s="3" t="s">
        <v>8</v>
      </c>
      <c r="J4249" s="5">
        <v>2</v>
      </c>
      <c r="K4249" s="3" t="s">
        <v>11353</v>
      </c>
      <c r="L4249" s="13"/>
      <c r="M4249" s="7"/>
      <c r="N4249" s="13"/>
      <c r="O4249" s="13"/>
      <c r="P4249" s="5">
        <v>3</v>
      </c>
      <c r="Q4249" s="3"/>
    </row>
    <row x14ac:dyDescent="0.25" r="4250" customHeight="1" ht="16.5">
      <c r="A4250" s="5">
        <v>116798</v>
      </c>
      <c r="B4250" s="3" t="s">
        <v>11354</v>
      </c>
      <c r="C4250" s="3" t="s">
        <v>11355</v>
      </c>
      <c r="D4250" s="5">
        <v>15</v>
      </c>
      <c r="E4250" s="3" t="s">
        <v>82</v>
      </c>
      <c r="F4250" s="5">
        <v>103</v>
      </c>
      <c r="G4250" s="5">
        <v>291</v>
      </c>
      <c r="H4250" s="3" t="s">
        <v>8</v>
      </c>
      <c r="I4250" s="3" t="s">
        <v>8</v>
      </c>
      <c r="J4250" s="55"/>
      <c r="K4250" s="3"/>
      <c r="L4250" s="48">
        <v>1.4</v>
      </c>
      <c r="M4250" s="5">
        <v>23</v>
      </c>
      <c r="N4250" s="13"/>
      <c r="O4250" s="13"/>
      <c r="P4250" s="5">
        <v>18</v>
      </c>
      <c r="Q4250" s="3"/>
    </row>
    <row x14ac:dyDescent="0.25" r="4251" customHeight="1" ht="16.5">
      <c r="A4251" s="5">
        <v>117224</v>
      </c>
      <c r="B4251" s="3" t="s">
        <v>11356</v>
      </c>
      <c r="C4251" s="3" t="s">
        <v>11357</v>
      </c>
      <c r="D4251" s="5">
        <v>17</v>
      </c>
      <c r="E4251" s="3" t="s">
        <v>311</v>
      </c>
      <c r="F4251" s="5">
        <v>1</v>
      </c>
      <c r="G4251" s="5">
        <v>1</v>
      </c>
      <c r="H4251" s="3" t="s">
        <v>7</v>
      </c>
      <c r="I4251" s="3" t="s">
        <v>8</v>
      </c>
      <c r="J4251" s="55"/>
      <c r="K4251" s="3"/>
      <c r="L4251" s="13"/>
      <c r="M4251" s="7"/>
      <c r="N4251" s="13"/>
      <c r="O4251" s="13"/>
      <c r="P4251" s="5">
        <v>6</v>
      </c>
      <c r="Q4251" s="3"/>
    </row>
    <row x14ac:dyDescent="0.25" r="4252" customHeight="1" ht="16.5">
      <c r="A4252" s="5">
        <v>117354</v>
      </c>
      <c r="B4252" s="3" t="s">
        <v>11358</v>
      </c>
      <c r="C4252" s="3" t="s">
        <v>11359</v>
      </c>
      <c r="D4252" s="5">
        <v>9</v>
      </c>
      <c r="E4252" s="3" t="s">
        <v>120</v>
      </c>
      <c r="F4252" s="5">
        <v>12</v>
      </c>
      <c r="G4252" s="5">
        <v>57</v>
      </c>
      <c r="H4252" s="3" t="s">
        <v>6</v>
      </c>
      <c r="I4252" s="3" t="s">
        <v>8</v>
      </c>
      <c r="J4252" s="5">
        <v>3</v>
      </c>
      <c r="K4252" s="3" t="s">
        <v>11360</v>
      </c>
      <c r="L4252" s="48">
        <v>1.7</v>
      </c>
      <c r="M4252" s="5">
        <v>45</v>
      </c>
      <c r="N4252" s="13"/>
      <c r="O4252" s="13"/>
      <c r="P4252" s="5">
        <v>11</v>
      </c>
      <c r="Q4252" s="3"/>
    </row>
    <row x14ac:dyDescent="0.25" r="4253" customHeight="1" ht="16.5">
      <c r="A4253" s="5">
        <v>117606</v>
      </c>
      <c r="B4253" s="3" t="s">
        <v>11361</v>
      </c>
      <c r="C4253" s="3" t="s">
        <v>11362</v>
      </c>
      <c r="D4253" s="5">
        <v>22</v>
      </c>
      <c r="E4253" s="3" t="s">
        <v>75</v>
      </c>
      <c r="F4253" s="5">
        <v>2</v>
      </c>
      <c r="G4253" s="5">
        <v>3</v>
      </c>
      <c r="H4253" s="3" t="s">
        <v>8</v>
      </c>
      <c r="I4253" s="3" t="s">
        <v>8</v>
      </c>
      <c r="J4253" s="5">
        <v>2</v>
      </c>
      <c r="K4253" s="3" t="s">
        <v>11363</v>
      </c>
      <c r="L4253" s="13"/>
      <c r="M4253" s="7"/>
      <c r="N4253" s="13"/>
      <c r="O4253" s="13"/>
      <c r="P4253" s="5">
        <v>5</v>
      </c>
      <c r="Q4253" s="3"/>
    </row>
    <row x14ac:dyDescent="0.25" r="4254" customHeight="1" ht="16.5">
      <c r="A4254" s="5">
        <v>117706</v>
      </c>
      <c r="B4254" s="3" t="s">
        <v>11364</v>
      </c>
      <c r="C4254" s="3" t="s">
        <v>11365</v>
      </c>
      <c r="D4254" s="5">
        <v>47</v>
      </c>
      <c r="E4254" s="3" t="s">
        <v>3127</v>
      </c>
      <c r="F4254" s="5">
        <v>1</v>
      </c>
      <c r="G4254" s="5">
        <v>1</v>
      </c>
      <c r="H4254" s="3" t="s">
        <v>6</v>
      </c>
      <c r="I4254" s="3" t="s">
        <v>8</v>
      </c>
      <c r="J4254" s="5">
        <v>2</v>
      </c>
      <c r="K4254" s="3" t="s">
        <v>11366</v>
      </c>
      <c r="L4254" s="13"/>
      <c r="M4254" s="7"/>
      <c r="N4254" s="13"/>
      <c r="O4254" s="13"/>
      <c r="P4254" s="5">
        <v>9</v>
      </c>
      <c r="Q4254" s="3"/>
    </row>
    <row x14ac:dyDescent="0.25" r="4255" customHeight="1" ht="16.5">
      <c r="A4255" s="5">
        <v>117821</v>
      </c>
      <c r="B4255" s="3" t="s">
        <v>11367</v>
      </c>
      <c r="C4255" s="3" t="s">
        <v>11368</v>
      </c>
      <c r="D4255" s="5">
        <v>22</v>
      </c>
      <c r="E4255" s="3" t="s">
        <v>75</v>
      </c>
      <c r="F4255" s="5">
        <v>1</v>
      </c>
      <c r="G4255" s="5">
        <v>9</v>
      </c>
      <c r="H4255" s="3" t="s">
        <v>8</v>
      </c>
      <c r="I4255" s="3" t="s">
        <v>8</v>
      </c>
      <c r="J4255" s="5">
        <v>3</v>
      </c>
      <c r="K4255" s="3" t="s">
        <v>11369</v>
      </c>
      <c r="L4255" s="13"/>
      <c r="M4255" s="7"/>
      <c r="N4255" s="13"/>
      <c r="O4255" s="13"/>
      <c r="P4255" s="5">
        <v>5</v>
      </c>
      <c r="Q4255" s="3"/>
    </row>
    <row x14ac:dyDescent="0.25" r="4256" customHeight="1" ht="16.5">
      <c r="A4256" s="5">
        <v>118015</v>
      </c>
      <c r="B4256" s="3" t="s">
        <v>11370</v>
      </c>
      <c r="C4256" s="3" t="s">
        <v>11371</v>
      </c>
      <c r="D4256" s="5">
        <v>16</v>
      </c>
      <c r="E4256" s="3" t="s">
        <v>55</v>
      </c>
      <c r="F4256" s="5">
        <v>2</v>
      </c>
      <c r="G4256" s="5">
        <v>2</v>
      </c>
      <c r="H4256" s="3" t="s">
        <v>8</v>
      </c>
      <c r="I4256" s="3" t="s">
        <v>8</v>
      </c>
      <c r="J4256" s="5">
        <v>2</v>
      </c>
      <c r="K4256" s="3" t="s">
        <v>11372</v>
      </c>
      <c r="L4256" s="48">
        <v>0.6</v>
      </c>
      <c r="M4256" s="5">
        <v>22</v>
      </c>
      <c r="N4256" s="13"/>
      <c r="O4256" s="13"/>
      <c r="P4256" s="5">
        <v>8</v>
      </c>
      <c r="Q4256" s="3"/>
    </row>
    <row x14ac:dyDescent="0.25" r="4257" customHeight="1" ht="16.5">
      <c r="A4257" s="5">
        <v>118057</v>
      </c>
      <c r="B4257" s="3" t="s">
        <v>11373</v>
      </c>
      <c r="C4257" s="3" t="s">
        <v>11374</v>
      </c>
      <c r="D4257" s="5">
        <v>15</v>
      </c>
      <c r="E4257" s="3" t="s">
        <v>82</v>
      </c>
      <c r="F4257" s="5">
        <v>1</v>
      </c>
      <c r="G4257" s="5">
        <v>4</v>
      </c>
      <c r="H4257" s="3" t="s">
        <v>8</v>
      </c>
      <c r="I4257" s="3" t="s">
        <v>8</v>
      </c>
      <c r="J4257" s="5">
        <v>2</v>
      </c>
      <c r="K4257" s="3" t="s">
        <v>11375</v>
      </c>
      <c r="L4257" s="48">
        <v>0.2</v>
      </c>
      <c r="M4257" s="5">
        <v>13</v>
      </c>
      <c r="N4257" s="13"/>
      <c r="O4257" s="13"/>
      <c r="P4257" s="5">
        <v>6</v>
      </c>
      <c r="Q4257" s="3"/>
    </row>
    <row x14ac:dyDescent="0.25" r="4258" customHeight="1" ht="16.5">
      <c r="A4258" s="5">
        <v>118171</v>
      </c>
      <c r="B4258" s="3" t="s">
        <v>11376</v>
      </c>
      <c r="C4258" s="3" t="s">
        <v>11377</v>
      </c>
      <c r="D4258" s="5">
        <v>17</v>
      </c>
      <c r="E4258" s="3" t="s">
        <v>311</v>
      </c>
      <c r="F4258" s="5">
        <v>1</v>
      </c>
      <c r="G4258" s="5">
        <v>4</v>
      </c>
      <c r="H4258" s="3" t="s">
        <v>7</v>
      </c>
      <c r="I4258" s="3" t="s">
        <v>8</v>
      </c>
      <c r="J4258" s="5">
        <v>2</v>
      </c>
      <c r="K4258" s="3" t="s">
        <v>9147</v>
      </c>
      <c r="L4258" s="13"/>
      <c r="M4258" s="7"/>
      <c r="N4258" s="13"/>
      <c r="O4258" s="13"/>
      <c r="P4258" s="5">
        <v>12</v>
      </c>
      <c r="Q4258" s="3"/>
    </row>
    <row x14ac:dyDescent="0.25" r="4259" customHeight="1" ht="16.5">
      <c r="A4259" s="5">
        <v>118528</v>
      </c>
      <c r="B4259" s="3" t="s">
        <v>2032</v>
      </c>
      <c r="C4259" s="3" t="s">
        <v>2033</v>
      </c>
      <c r="D4259" s="5">
        <v>21</v>
      </c>
      <c r="E4259" s="3" t="s">
        <v>60</v>
      </c>
      <c r="F4259" s="5">
        <v>1</v>
      </c>
      <c r="G4259" s="5">
        <v>1</v>
      </c>
      <c r="H4259" s="3" t="s">
        <v>8</v>
      </c>
      <c r="I4259" s="3" t="s">
        <v>8</v>
      </c>
      <c r="J4259" s="5">
        <v>2</v>
      </c>
      <c r="K4259" s="3" t="s">
        <v>1108</v>
      </c>
      <c r="L4259" s="13"/>
      <c r="M4259" s="7"/>
      <c r="N4259" s="13"/>
      <c r="O4259" s="13"/>
      <c r="P4259" s="5">
        <v>4</v>
      </c>
      <c r="Q4259" s="3"/>
    </row>
    <row x14ac:dyDescent="0.25" r="4260" customHeight="1" ht="16.5">
      <c r="A4260" s="5">
        <v>118831</v>
      </c>
      <c r="B4260" s="3" t="s">
        <v>11378</v>
      </c>
      <c r="C4260" s="3" t="s">
        <v>11379</v>
      </c>
      <c r="D4260" s="5">
        <v>50</v>
      </c>
      <c r="E4260" s="3" t="s">
        <v>758</v>
      </c>
      <c r="F4260" s="5">
        <v>1</v>
      </c>
      <c r="G4260" s="5">
        <v>1</v>
      </c>
      <c r="H4260" s="3" t="s">
        <v>8</v>
      </c>
      <c r="I4260" s="3" t="s">
        <v>8</v>
      </c>
      <c r="J4260" s="55"/>
      <c r="K4260" s="3"/>
      <c r="L4260" s="13"/>
      <c r="M4260" s="7"/>
      <c r="N4260" s="13"/>
      <c r="O4260" s="13"/>
      <c r="P4260" s="5">
        <v>2</v>
      </c>
      <c r="Q4260" s="3"/>
    </row>
    <row x14ac:dyDescent="0.25" r="4261" customHeight="1" ht="16.5">
      <c r="A4261" s="5">
        <v>118876</v>
      </c>
      <c r="B4261" s="3" t="s">
        <v>11380</v>
      </c>
      <c r="C4261" s="3" t="s">
        <v>11381</v>
      </c>
      <c r="D4261" s="5">
        <v>37</v>
      </c>
      <c r="E4261" s="3" t="s">
        <v>446</v>
      </c>
      <c r="F4261" s="5">
        <v>1</v>
      </c>
      <c r="G4261" s="5">
        <v>5</v>
      </c>
      <c r="H4261" s="3" t="s">
        <v>8</v>
      </c>
      <c r="I4261" s="3" t="s">
        <v>8</v>
      </c>
      <c r="J4261" s="55"/>
      <c r="K4261" s="3"/>
      <c r="L4261" s="13"/>
      <c r="M4261" s="7"/>
      <c r="N4261" s="13"/>
      <c r="O4261" s="13"/>
      <c r="P4261" s="5">
        <v>1</v>
      </c>
      <c r="Q4261" s="3"/>
    </row>
    <row x14ac:dyDescent="0.25" r="4262" customHeight="1" ht="16.5">
      <c r="A4262" s="5">
        <v>118910</v>
      </c>
      <c r="B4262" s="3" t="s">
        <v>11382</v>
      </c>
      <c r="C4262" s="3" t="s">
        <v>11383</v>
      </c>
      <c r="D4262" s="5">
        <v>16</v>
      </c>
      <c r="E4262" s="3" t="s">
        <v>55</v>
      </c>
      <c r="F4262" s="5">
        <v>2</v>
      </c>
      <c r="G4262" s="5">
        <v>2</v>
      </c>
      <c r="H4262" s="3" t="s">
        <v>8</v>
      </c>
      <c r="I4262" s="3" t="s">
        <v>8</v>
      </c>
      <c r="J4262" s="55"/>
      <c r="K4262" s="3"/>
      <c r="L4262" s="48">
        <v>0.1</v>
      </c>
      <c r="M4262" s="5">
        <v>15</v>
      </c>
      <c r="N4262" s="13"/>
      <c r="O4262" s="13"/>
      <c r="P4262" s="5">
        <v>5</v>
      </c>
      <c r="Q4262" s="3"/>
    </row>
    <row x14ac:dyDescent="0.25" r="4263" customHeight="1" ht="16.5">
      <c r="A4263" s="5">
        <v>118982</v>
      </c>
      <c r="B4263" s="3" t="s">
        <v>11384</v>
      </c>
      <c r="C4263" s="3" t="s">
        <v>11385</v>
      </c>
      <c r="D4263" s="5">
        <v>8</v>
      </c>
      <c r="E4263" s="3" t="s">
        <v>64</v>
      </c>
      <c r="F4263" s="5">
        <v>2</v>
      </c>
      <c r="G4263" s="5">
        <v>2</v>
      </c>
      <c r="H4263" s="3" t="s">
        <v>8</v>
      </c>
      <c r="I4263" s="3" t="s">
        <v>8</v>
      </c>
      <c r="J4263" s="55"/>
      <c r="K4263" s="3"/>
      <c r="L4263" s="13"/>
      <c r="M4263" s="7"/>
      <c r="N4263" s="13"/>
      <c r="O4263" s="13"/>
      <c r="P4263" s="5">
        <v>18</v>
      </c>
      <c r="Q4263" s="3"/>
    </row>
    <row x14ac:dyDescent="0.25" r="4264" customHeight="1" ht="16.5">
      <c r="A4264" s="5">
        <v>119599</v>
      </c>
      <c r="B4264" s="3" t="s">
        <v>11386</v>
      </c>
      <c r="C4264" s="3" t="s">
        <v>11387</v>
      </c>
      <c r="D4264" s="5">
        <v>50</v>
      </c>
      <c r="E4264" s="3" t="s">
        <v>758</v>
      </c>
      <c r="F4264" s="5">
        <v>1</v>
      </c>
      <c r="G4264" s="5">
        <v>2</v>
      </c>
      <c r="H4264" s="3" t="s">
        <v>8</v>
      </c>
      <c r="I4264" s="3" t="s">
        <v>8</v>
      </c>
      <c r="J4264" s="55"/>
      <c r="K4264" s="3"/>
      <c r="L4264" s="13"/>
      <c r="M4264" s="7"/>
      <c r="N4264" s="13"/>
      <c r="O4264" s="13"/>
      <c r="P4264" s="5">
        <v>2</v>
      </c>
      <c r="Q4264" s="3"/>
    </row>
    <row x14ac:dyDescent="0.25" r="4265" customHeight="1" ht="16.5">
      <c r="A4265" s="5">
        <v>120028</v>
      </c>
      <c r="B4265" s="3" t="s">
        <v>11388</v>
      </c>
      <c r="C4265" s="3" t="s">
        <v>11389</v>
      </c>
      <c r="D4265" s="5">
        <v>14</v>
      </c>
      <c r="E4265" s="3" t="s">
        <v>156</v>
      </c>
      <c r="F4265" s="5">
        <v>3</v>
      </c>
      <c r="G4265" s="5">
        <v>11</v>
      </c>
      <c r="H4265" s="3" t="s">
        <v>8</v>
      </c>
      <c r="I4265" s="3" t="s">
        <v>8</v>
      </c>
      <c r="J4265" s="5">
        <v>2</v>
      </c>
      <c r="K4265" s="3" t="s">
        <v>11390</v>
      </c>
      <c r="L4265" s="13"/>
      <c r="M4265" s="7"/>
      <c r="N4265" s="13"/>
      <c r="O4265" s="13"/>
      <c r="P4265" s="5">
        <v>4</v>
      </c>
      <c r="Q4265" s="3"/>
    </row>
    <row x14ac:dyDescent="0.25" r="4266" customHeight="1" ht="16.5">
      <c r="A4266" s="5">
        <v>121394</v>
      </c>
      <c r="B4266" s="3" t="s">
        <v>11391</v>
      </c>
      <c r="C4266" s="3" t="s">
        <v>11392</v>
      </c>
      <c r="D4266" s="5">
        <v>17</v>
      </c>
      <c r="E4266" s="3" t="s">
        <v>311</v>
      </c>
      <c r="F4266" s="5">
        <v>1</v>
      </c>
      <c r="G4266" s="5">
        <v>1</v>
      </c>
      <c r="H4266" s="3" t="s">
        <v>8</v>
      </c>
      <c r="I4266" s="3" t="s">
        <v>8</v>
      </c>
      <c r="J4266" s="5">
        <v>2</v>
      </c>
      <c r="K4266" s="3" t="s">
        <v>10360</v>
      </c>
      <c r="L4266" s="48">
        <v>0.3</v>
      </c>
      <c r="M4266" s="5">
        <v>18</v>
      </c>
      <c r="N4266" s="13"/>
      <c r="O4266" s="13"/>
      <c r="P4266" s="5">
        <v>3</v>
      </c>
      <c r="Q4266" s="3"/>
    </row>
    <row x14ac:dyDescent="0.25" r="4267" customHeight="1" ht="16.5">
      <c r="A4267" s="5">
        <v>121953</v>
      </c>
      <c r="B4267" s="3" t="s">
        <v>11393</v>
      </c>
      <c r="C4267" s="3" t="s">
        <v>11394</v>
      </c>
      <c r="D4267" s="5">
        <v>15</v>
      </c>
      <c r="E4267" s="3" t="s">
        <v>82</v>
      </c>
      <c r="F4267" s="5">
        <v>1</v>
      </c>
      <c r="G4267" s="5">
        <v>3</v>
      </c>
      <c r="H4267" s="3" t="s">
        <v>8</v>
      </c>
      <c r="I4267" s="3" t="s">
        <v>8</v>
      </c>
      <c r="J4267" s="5">
        <v>3</v>
      </c>
      <c r="K4267" s="3" t="s">
        <v>11395</v>
      </c>
      <c r="L4267" s="48">
        <v>0.2</v>
      </c>
      <c r="M4267" s="5">
        <v>14</v>
      </c>
      <c r="N4267" s="13"/>
      <c r="O4267" s="13"/>
      <c r="P4267" s="5">
        <v>11</v>
      </c>
      <c r="Q4267" s="3"/>
    </row>
    <row x14ac:dyDescent="0.25" r="4268" customHeight="1" ht="16.5">
      <c r="A4268" s="5">
        <v>122043</v>
      </c>
      <c r="B4268" s="3" t="s">
        <v>11396</v>
      </c>
      <c r="C4268" s="3" t="s">
        <v>11397</v>
      </c>
      <c r="D4268" s="5">
        <v>16</v>
      </c>
      <c r="E4268" s="3" t="s">
        <v>55</v>
      </c>
      <c r="F4268" s="5">
        <v>13</v>
      </c>
      <c r="G4268" s="5">
        <v>13</v>
      </c>
      <c r="H4268" s="3" t="s">
        <v>8</v>
      </c>
      <c r="I4268" s="3" t="s">
        <v>8</v>
      </c>
      <c r="J4268" s="5">
        <v>3</v>
      </c>
      <c r="K4268" s="3" t="s">
        <v>11398</v>
      </c>
      <c r="L4268" s="48">
        <v>1.1</v>
      </c>
      <c r="M4268" s="5">
        <v>14</v>
      </c>
      <c r="N4268" s="13"/>
      <c r="O4268" s="13"/>
      <c r="P4268" s="5">
        <v>21</v>
      </c>
      <c r="Q4268" s="3"/>
    </row>
    <row x14ac:dyDescent="0.25" r="4269" customHeight="1" ht="16.5">
      <c r="A4269" s="5">
        <v>122307</v>
      </c>
      <c r="B4269" s="3" t="s">
        <v>263</v>
      </c>
      <c r="C4269" s="3" t="s">
        <v>264</v>
      </c>
      <c r="D4269" s="5">
        <v>20</v>
      </c>
      <c r="E4269" s="3" t="s">
        <v>265</v>
      </c>
      <c r="F4269" s="5">
        <v>3</v>
      </c>
      <c r="G4269" s="5">
        <v>3</v>
      </c>
      <c r="H4269" s="3" t="s">
        <v>8</v>
      </c>
      <c r="I4269" s="3" t="s">
        <v>8</v>
      </c>
      <c r="J4269" s="5">
        <v>3</v>
      </c>
      <c r="K4269" s="3" t="s">
        <v>266</v>
      </c>
      <c r="L4269" s="13"/>
      <c r="M4269" s="7"/>
      <c r="N4269" s="13"/>
      <c r="O4269" s="13"/>
      <c r="P4269" s="5">
        <v>2</v>
      </c>
      <c r="Q4269" s="3"/>
    </row>
    <row x14ac:dyDescent="0.25" r="4270" customHeight="1" ht="16.5">
      <c r="A4270" s="5">
        <v>122588</v>
      </c>
      <c r="B4270" s="3" t="s">
        <v>11399</v>
      </c>
      <c r="C4270" s="3" t="s">
        <v>11400</v>
      </c>
      <c r="D4270" s="5">
        <v>48</v>
      </c>
      <c r="E4270" s="3" t="s">
        <v>68</v>
      </c>
      <c r="F4270" s="5">
        <v>1</v>
      </c>
      <c r="G4270" s="5">
        <v>1</v>
      </c>
      <c r="H4270" s="3" t="s">
        <v>8</v>
      </c>
      <c r="I4270" s="3" t="s">
        <v>8</v>
      </c>
      <c r="J4270" s="5">
        <v>2</v>
      </c>
      <c r="K4270" s="3" t="s">
        <v>11401</v>
      </c>
      <c r="L4270" s="13"/>
      <c r="M4270" s="7"/>
      <c r="N4270" s="13"/>
      <c r="O4270" s="13"/>
      <c r="P4270" s="5">
        <v>6</v>
      </c>
      <c r="Q4270" s="3"/>
    </row>
    <row x14ac:dyDescent="0.25" r="4271" customHeight="1" ht="16.5">
      <c r="A4271" s="5">
        <v>122796</v>
      </c>
      <c r="B4271" s="3" t="s">
        <v>926</v>
      </c>
      <c r="C4271" s="3" t="s">
        <v>927</v>
      </c>
      <c r="D4271" s="5">
        <v>6</v>
      </c>
      <c r="E4271" s="3" t="s">
        <v>56</v>
      </c>
      <c r="F4271" s="5">
        <v>1</v>
      </c>
      <c r="G4271" s="5">
        <v>1</v>
      </c>
      <c r="H4271" s="3" t="s">
        <v>8</v>
      </c>
      <c r="I4271" s="3" t="s">
        <v>8</v>
      </c>
      <c r="J4271" s="5">
        <v>2</v>
      </c>
      <c r="K4271" s="3" t="s">
        <v>928</v>
      </c>
      <c r="L4271" s="13"/>
      <c r="M4271" s="7"/>
      <c r="N4271" s="13"/>
      <c r="O4271" s="13"/>
      <c r="P4271" s="5">
        <v>8</v>
      </c>
      <c r="Q4271" s="3"/>
    </row>
    <row x14ac:dyDescent="0.25" r="4272" customHeight="1" ht="16.5">
      <c r="A4272" s="5">
        <v>122822</v>
      </c>
      <c r="B4272" s="3" t="s">
        <v>11402</v>
      </c>
      <c r="C4272" s="3" t="s">
        <v>11403</v>
      </c>
      <c r="D4272" s="5">
        <v>40</v>
      </c>
      <c r="E4272" s="3" t="s">
        <v>4681</v>
      </c>
      <c r="F4272" s="5">
        <v>1</v>
      </c>
      <c r="G4272" s="5">
        <v>1</v>
      </c>
      <c r="H4272" s="3" t="s">
        <v>8</v>
      </c>
      <c r="I4272" s="3" t="s">
        <v>8</v>
      </c>
      <c r="J4272" s="55"/>
      <c r="K4272" s="3"/>
      <c r="L4272" s="13"/>
      <c r="M4272" s="7"/>
      <c r="N4272" s="13"/>
      <c r="O4272" s="13"/>
      <c r="P4272" s="5">
        <v>1</v>
      </c>
      <c r="Q4272" s="3"/>
    </row>
    <row x14ac:dyDescent="0.25" r="4273" customHeight="1" ht="16.5">
      <c r="A4273" s="5">
        <v>122885</v>
      </c>
      <c r="B4273" s="3" t="s">
        <v>11404</v>
      </c>
      <c r="C4273" s="3" t="s">
        <v>11405</v>
      </c>
      <c r="D4273" s="5">
        <v>8</v>
      </c>
      <c r="E4273" s="3" t="s">
        <v>64</v>
      </c>
      <c r="F4273" s="5">
        <v>1</v>
      </c>
      <c r="G4273" s="5">
        <v>2</v>
      </c>
      <c r="H4273" s="3" t="s">
        <v>8</v>
      </c>
      <c r="I4273" s="3" t="s">
        <v>8</v>
      </c>
      <c r="J4273" s="5">
        <v>2</v>
      </c>
      <c r="K4273" s="3" t="s">
        <v>11406</v>
      </c>
      <c r="L4273" s="48">
        <v>2.3</v>
      </c>
      <c r="M4273" s="5">
        <v>24</v>
      </c>
      <c r="N4273" s="13"/>
      <c r="O4273" s="13"/>
      <c r="P4273" s="7"/>
      <c r="Q4273" s="3"/>
    </row>
    <row x14ac:dyDescent="0.25" r="4274" customHeight="1" ht="16.5">
      <c r="A4274" s="5">
        <v>123221</v>
      </c>
      <c r="B4274" s="3" t="s">
        <v>210</v>
      </c>
      <c r="C4274" s="3" t="s">
        <v>211</v>
      </c>
      <c r="D4274" s="5">
        <v>22</v>
      </c>
      <c r="E4274" s="3" t="s">
        <v>75</v>
      </c>
      <c r="F4274" s="5">
        <v>2</v>
      </c>
      <c r="G4274" s="5">
        <v>3</v>
      </c>
      <c r="H4274" s="3" t="s">
        <v>7</v>
      </c>
      <c r="I4274" s="3" t="s">
        <v>8</v>
      </c>
      <c r="J4274" s="5">
        <v>2</v>
      </c>
      <c r="K4274" s="3" t="s">
        <v>212</v>
      </c>
      <c r="L4274" s="48">
        <v>0.6</v>
      </c>
      <c r="M4274" s="5">
        <v>34</v>
      </c>
      <c r="N4274" s="13"/>
      <c r="O4274" s="13"/>
      <c r="P4274" s="5">
        <v>8</v>
      </c>
      <c r="Q4274" s="3"/>
    </row>
    <row x14ac:dyDescent="0.25" r="4275" customHeight="1" ht="16.5">
      <c r="A4275" s="5">
        <v>123612</v>
      </c>
      <c r="B4275" s="3" t="s">
        <v>11407</v>
      </c>
      <c r="C4275" s="3" t="s">
        <v>11408</v>
      </c>
      <c r="D4275" s="5">
        <v>17</v>
      </c>
      <c r="E4275" s="3" t="s">
        <v>311</v>
      </c>
      <c r="F4275" s="5">
        <v>2</v>
      </c>
      <c r="G4275" s="5">
        <v>2</v>
      </c>
      <c r="H4275" s="3" t="s">
        <v>4</v>
      </c>
      <c r="I4275" s="3" t="s">
        <v>8</v>
      </c>
      <c r="J4275" s="5">
        <v>2</v>
      </c>
      <c r="K4275" s="3" t="s">
        <v>11409</v>
      </c>
      <c r="L4275" s="13"/>
      <c r="M4275" s="7"/>
      <c r="N4275" s="13"/>
      <c r="O4275" s="13"/>
      <c r="P4275" s="5">
        <v>30</v>
      </c>
      <c r="Q4275" s="3"/>
    </row>
    <row x14ac:dyDescent="0.25" r="4276" customHeight="1" ht="16.5">
      <c r="A4276" s="5">
        <v>123685</v>
      </c>
      <c r="B4276" s="3" t="s">
        <v>11410</v>
      </c>
      <c r="C4276" s="3" t="s">
        <v>11411</v>
      </c>
      <c r="D4276" s="5">
        <v>37</v>
      </c>
      <c r="E4276" s="3" t="s">
        <v>446</v>
      </c>
      <c r="F4276" s="5">
        <v>1</v>
      </c>
      <c r="G4276" s="5">
        <v>1</v>
      </c>
      <c r="H4276" s="3" t="s">
        <v>8</v>
      </c>
      <c r="I4276" s="3" t="s">
        <v>8</v>
      </c>
      <c r="J4276" s="5">
        <v>2</v>
      </c>
      <c r="K4276" s="3" t="s">
        <v>11412</v>
      </c>
      <c r="L4276" s="13"/>
      <c r="M4276" s="7"/>
      <c r="N4276" s="13"/>
      <c r="O4276" s="13"/>
      <c r="P4276" s="5">
        <v>1</v>
      </c>
      <c r="Q4276" s="3"/>
    </row>
    <row x14ac:dyDescent="0.25" r="4277" customHeight="1" ht="16.5">
      <c r="A4277" s="5">
        <v>124676</v>
      </c>
      <c r="B4277" s="3" t="s">
        <v>11413</v>
      </c>
      <c r="C4277" s="3" t="s">
        <v>11414</v>
      </c>
      <c r="D4277" s="5">
        <v>16</v>
      </c>
      <c r="E4277" s="3" t="s">
        <v>55</v>
      </c>
      <c r="F4277" s="5">
        <v>1</v>
      </c>
      <c r="G4277" s="5">
        <v>1</v>
      </c>
      <c r="H4277" s="3" t="s">
        <v>8</v>
      </c>
      <c r="I4277" s="3" t="s">
        <v>8</v>
      </c>
      <c r="J4277" s="55"/>
      <c r="K4277" s="3"/>
      <c r="L4277" s="48">
        <v>0.2</v>
      </c>
      <c r="M4277" s="5">
        <v>15</v>
      </c>
      <c r="N4277" s="13"/>
      <c r="O4277" s="13"/>
      <c r="P4277" s="7"/>
      <c r="Q4277" s="3"/>
    </row>
    <row x14ac:dyDescent="0.25" r="4278" customHeight="1" ht="16.5">
      <c r="A4278" s="5">
        <v>124828</v>
      </c>
      <c r="B4278" s="3" t="s">
        <v>11415</v>
      </c>
      <c r="C4278" s="3" t="s">
        <v>11416</v>
      </c>
      <c r="D4278" s="5">
        <v>16</v>
      </c>
      <c r="E4278" s="3" t="s">
        <v>55</v>
      </c>
      <c r="F4278" s="5">
        <v>1</v>
      </c>
      <c r="G4278" s="5">
        <v>1</v>
      </c>
      <c r="H4278" s="3" t="s">
        <v>8</v>
      </c>
      <c r="I4278" s="3" t="s">
        <v>8</v>
      </c>
      <c r="J4278" s="55"/>
      <c r="K4278" s="3"/>
      <c r="L4278" s="48">
        <v>0.9</v>
      </c>
      <c r="M4278" s="5">
        <v>20</v>
      </c>
      <c r="N4278" s="13"/>
      <c r="O4278" s="13"/>
      <c r="P4278" s="7"/>
      <c r="Q4278" s="3"/>
    </row>
    <row x14ac:dyDescent="0.25" r="4279" customHeight="1" ht="16.5">
      <c r="A4279" s="5">
        <v>124910</v>
      </c>
      <c r="B4279" s="3" t="s">
        <v>11417</v>
      </c>
      <c r="C4279" s="3" t="s">
        <v>11418</v>
      </c>
      <c r="D4279" s="5">
        <v>17</v>
      </c>
      <c r="E4279" s="3" t="s">
        <v>311</v>
      </c>
      <c r="F4279" s="5">
        <v>1</v>
      </c>
      <c r="G4279" s="5">
        <v>1</v>
      </c>
      <c r="H4279" s="3" t="s">
        <v>8</v>
      </c>
      <c r="I4279" s="3" t="s">
        <v>8</v>
      </c>
      <c r="J4279" s="55"/>
      <c r="K4279" s="3"/>
      <c r="L4279" s="13"/>
      <c r="M4279" s="7"/>
      <c r="N4279" s="13"/>
      <c r="O4279" s="13"/>
      <c r="P4279" s="5">
        <v>3</v>
      </c>
      <c r="Q4279" s="3"/>
    </row>
    <row x14ac:dyDescent="0.25" r="4280" customHeight="1" ht="16.5">
      <c r="A4280" s="5">
        <v>125176</v>
      </c>
      <c r="B4280" s="3" t="s">
        <v>11419</v>
      </c>
      <c r="C4280" s="3" t="s">
        <v>11420</v>
      </c>
      <c r="D4280" s="5">
        <v>16</v>
      </c>
      <c r="E4280" s="3" t="s">
        <v>55</v>
      </c>
      <c r="F4280" s="5">
        <v>4</v>
      </c>
      <c r="G4280" s="5">
        <v>4</v>
      </c>
      <c r="H4280" s="3" t="s">
        <v>8</v>
      </c>
      <c r="I4280" s="3" t="s">
        <v>8</v>
      </c>
      <c r="J4280" s="55"/>
      <c r="K4280" s="3"/>
      <c r="L4280" s="48">
        <v>0.2</v>
      </c>
      <c r="M4280" s="5">
        <v>13</v>
      </c>
      <c r="N4280" s="13"/>
      <c r="O4280" s="13"/>
      <c r="P4280" s="5">
        <v>6</v>
      </c>
      <c r="Q4280" s="3"/>
    </row>
    <row x14ac:dyDescent="0.25" r="4281" customHeight="1" ht="16.5">
      <c r="A4281" s="5">
        <v>127251</v>
      </c>
      <c r="B4281" s="3" t="s">
        <v>1089</v>
      </c>
      <c r="C4281" s="3" t="s">
        <v>1090</v>
      </c>
      <c r="D4281" s="5">
        <v>20</v>
      </c>
      <c r="E4281" s="3" t="s">
        <v>265</v>
      </c>
      <c r="F4281" s="5">
        <v>1</v>
      </c>
      <c r="G4281" s="5">
        <v>1</v>
      </c>
      <c r="H4281" s="3" t="s">
        <v>8</v>
      </c>
      <c r="I4281" s="3" t="s">
        <v>8</v>
      </c>
      <c r="J4281" s="5">
        <v>2</v>
      </c>
      <c r="K4281" s="3" t="s">
        <v>269</v>
      </c>
      <c r="L4281" s="13"/>
      <c r="M4281" s="7"/>
      <c r="N4281" s="13"/>
      <c r="O4281" s="13"/>
      <c r="P4281" s="5">
        <v>2</v>
      </c>
      <c r="Q4281" s="3"/>
    </row>
    <row x14ac:dyDescent="0.25" r="4282" customHeight="1" ht="16.5">
      <c r="A4282" s="5">
        <v>127429</v>
      </c>
      <c r="B4282" s="3" t="s">
        <v>11421</v>
      </c>
      <c r="C4282" s="3" t="s">
        <v>11422</v>
      </c>
      <c r="D4282" s="5">
        <v>16</v>
      </c>
      <c r="E4282" s="3" t="s">
        <v>55</v>
      </c>
      <c r="F4282" s="5">
        <v>1</v>
      </c>
      <c r="G4282" s="5">
        <v>1</v>
      </c>
      <c r="H4282" s="3" t="s">
        <v>8</v>
      </c>
      <c r="I4282" s="3" t="s">
        <v>8</v>
      </c>
      <c r="J4282" s="55"/>
      <c r="K4282" s="3"/>
      <c r="L4282" s="48">
        <v>0.4</v>
      </c>
      <c r="M4282" s="5">
        <v>16</v>
      </c>
      <c r="N4282" s="13"/>
      <c r="O4282" s="13"/>
      <c r="P4282" s="5">
        <v>4</v>
      </c>
      <c r="Q4282" s="3"/>
    </row>
    <row x14ac:dyDescent="0.25" r="4283" customHeight="1" ht="16.5">
      <c r="A4283" s="5">
        <v>128860</v>
      </c>
      <c r="B4283" s="3" t="s">
        <v>11423</v>
      </c>
      <c r="C4283" s="3" t="s">
        <v>11424</v>
      </c>
      <c r="D4283" s="5">
        <v>17</v>
      </c>
      <c r="E4283" s="3" t="s">
        <v>311</v>
      </c>
      <c r="F4283" s="5">
        <v>1</v>
      </c>
      <c r="G4283" s="5">
        <v>2</v>
      </c>
      <c r="H4283" s="3" t="s">
        <v>7</v>
      </c>
      <c r="I4283" s="3" t="s">
        <v>8</v>
      </c>
      <c r="J4283" s="5">
        <v>3</v>
      </c>
      <c r="K4283" s="3" t="s">
        <v>11425</v>
      </c>
      <c r="L4283" s="13"/>
      <c r="M4283" s="7"/>
      <c r="N4283" s="13"/>
      <c r="O4283" s="13"/>
      <c r="P4283" s="5">
        <v>6</v>
      </c>
      <c r="Q4283" s="3"/>
    </row>
    <row x14ac:dyDescent="0.25" r="4284" customHeight="1" ht="16.5">
      <c r="A4284" s="5">
        <v>128982</v>
      </c>
      <c r="B4284" s="3" t="s">
        <v>11426</v>
      </c>
      <c r="C4284" s="3" t="s">
        <v>11427</v>
      </c>
      <c r="D4284" s="5">
        <v>14</v>
      </c>
      <c r="E4284" s="3" t="s">
        <v>156</v>
      </c>
      <c r="F4284" s="5">
        <v>1</v>
      </c>
      <c r="G4284" s="5">
        <v>2</v>
      </c>
      <c r="H4284" s="3" t="s">
        <v>8</v>
      </c>
      <c r="I4284" s="3" t="s">
        <v>8</v>
      </c>
      <c r="J4284" s="5">
        <v>3</v>
      </c>
      <c r="K4284" s="3" t="s">
        <v>11428</v>
      </c>
      <c r="L4284" s="13"/>
      <c r="M4284" s="7"/>
      <c r="N4284" s="13"/>
      <c r="O4284" s="13"/>
      <c r="P4284" s="5">
        <v>8</v>
      </c>
      <c r="Q4284" s="3"/>
    </row>
    <row x14ac:dyDescent="0.25" r="4285" customHeight="1" ht="16.5">
      <c r="A4285" s="5">
        <v>129530</v>
      </c>
      <c r="B4285" s="3" t="s">
        <v>11429</v>
      </c>
      <c r="C4285" s="3" t="s">
        <v>11430</v>
      </c>
      <c r="D4285" s="5">
        <v>36</v>
      </c>
      <c r="E4285" s="3" t="s">
        <v>3905</v>
      </c>
      <c r="F4285" s="5">
        <v>1</v>
      </c>
      <c r="G4285" s="5">
        <v>2</v>
      </c>
      <c r="H4285" s="3" t="s">
        <v>8</v>
      </c>
      <c r="I4285" s="3" t="s">
        <v>8</v>
      </c>
      <c r="J4285" s="5">
        <v>3</v>
      </c>
      <c r="K4285" s="3" t="s">
        <v>11431</v>
      </c>
      <c r="L4285" s="13"/>
      <c r="M4285" s="7"/>
      <c r="N4285" s="13"/>
      <c r="O4285" s="13"/>
      <c r="P4285" s="5">
        <v>2</v>
      </c>
      <c r="Q4285" s="3"/>
    </row>
    <row x14ac:dyDescent="0.25" r="4286" customHeight="1" ht="16.5">
      <c r="A4286" s="5">
        <v>129675</v>
      </c>
      <c r="B4286" s="3" t="s">
        <v>11432</v>
      </c>
      <c r="C4286" s="3" t="s">
        <v>11433</v>
      </c>
      <c r="D4286" s="5">
        <v>4</v>
      </c>
      <c r="E4286" s="3" t="s">
        <v>243</v>
      </c>
      <c r="F4286" s="5">
        <v>1</v>
      </c>
      <c r="G4286" s="5">
        <v>6</v>
      </c>
      <c r="H4286" s="3" t="s">
        <v>8</v>
      </c>
      <c r="I4286" s="3" t="s">
        <v>8</v>
      </c>
      <c r="J4286" s="5">
        <v>2</v>
      </c>
      <c r="K4286" s="3" t="s">
        <v>11434</v>
      </c>
      <c r="L4286" s="13"/>
      <c r="M4286" s="7"/>
      <c r="N4286" s="13"/>
      <c r="O4286" s="13"/>
      <c r="P4286" s="5">
        <v>8</v>
      </c>
      <c r="Q4286" s="3"/>
    </row>
    <row x14ac:dyDescent="0.25" r="4287" customHeight="1" ht="16.5">
      <c r="A4287" s="5">
        <v>129894</v>
      </c>
      <c r="B4287" s="3" t="s">
        <v>11435</v>
      </c>
      <c r="C4287" s="3" t="s">
        <v>11436</v>
      </c>
      <c r="D4287" s="5">
        <v>8</v>
      </c>
      <c r="E4287" s="3" t="s">
        <v>64</v>
      </c>
      <c r="F4287" s="5">
        <v>1</v>
      </c>
      <c r="G4287" s="5">
        <v>7</v>
      </c>
      <c r="H4287" s="3" t="s">
        <v>8</v>
      </c>
      <c r="I4287" s="3" t="s">
        <v>8</v>
      </c>
      <c r="J4287" s="5">
        <v>2</v>
      </c>
      <c r="K4287" s="3" t="s">
        <v>11437</v>
      </c>
      <c r="L4287" s="13"/>
      <c r="M4287" s="7"/>
      <c r="N4287" s="13"/>
      <c r="O4287" s="13"/>
      <c r="P4287" s="5">
        <v>14</v>
      </c>
      <c r="Q4287" s="3"/>
    </row>
    <row x14ac:dyDescent="0.25" r="4288" customHeight="1" ht="16.5">
      <c r="A4288" s="5">
        <v>130007</v>
      </c>
      <c r="B4288" s="3" t="s">
        <v>11438</v>
      </c>
      <c r="C4288" s="3" t="s">
        <v>11439</v>
      </c>
      <c r="D4288" s="5">
        <v>15</v>
      </c>
      <c r="E4288" s="3" t="s">
        <v>82</v>
      </c>
      <c r="F4288" s="5">
        <v>1</v>
      </c>
      <c r="G4288" s="5">
        <v>5</v>
      </c>
      <c r="H4288" s="3" t="s">
        <v>8</v>
      </c>
      <c r="I4288" s="3" t="s">
        <v>8</v>
      </c>
      <c r="J4288" s="5">
        <v>2</v>
      </c>
      <c r="K4288" s="3" t="s">
        <v>11440</v>
      </c>
      <c r="L4288" s="5">
        <v>1</v>
      </c>
      <c r="M4288" s="5">
        <v>22</v>
      </c>
      <c r="N4288" s="13"/>
      <c r="O4288" s="13"/>
      <c r="P4288" s="7"/>
      <c r="Q4288" s="3"/>
    </row>
    <row x14ac:dyDescent="0.25" r="4289" customHeight="1" ht="16.5">
      <c r="A4289" s="5">
        <v>130016</v>
      </c>
      <c r="B4289" s="3" t="s">
        <v>11441</v>
      </c>
      <c r="C4289" s="3" t="s">
        <v>11442</v>
      </c>
      <c r="D4289" s="5">
        <v>45</v>
      </c>
      <c r="E4289" s="3" t="s">
        <v>324</v>
      </c>
      <c r="F4289" s="5">
        <v>1</v>
      </c>
      <c r="G4289" s="5">
        <v>49</v>
      </c>
      <c r="H4289" s="3" t="s">
        <v>8</v>
      </c>
      <c r="I4289" s="3" t="s">
        <v>8</v>
      </c>
      <c r="J4289" s="5">
        <v>2</v>
      </c>
      <c r="K4289" s="3" t="s">
        <v>11443</v>
      </c>
      <c r="L4289" s="13"/>
      <c r="M4289" s="7"/>
      <c r="N4289" s="13"/>
      <c r="O4289" s="13"/>
      <c r="P4289" s="5">
        <v>1</v>
      </c>
      <c r="Q4289" s="3"/>
    </row>
    <row x14ac:dyDescent="0.25" r="4290" customHeight="1" ht="16.5">
      <c r="A4290" s="5">
        <v>130088</v>
      </c>
      <c r="B4290" s="3" t="s">
        <v>11444</v>
      </c>
      <c r="C4290" s="3" t="s">
        <v>11445</v>
      </c>
      <c r="D4290" s="5">
        <v>16</v>
      </c>
      <c r="E4290" s="3" t="s">
        <v>55</v>
      </c>
      <c r="F4290" s="5">
        <v>2</v>
      </c>
      <c r="G4290" s="5">
        <v>2</v>
      </c>
      <c r="H4290" s="3" t="s">
        <v>8</v>
      </c>
      <c r="I4290" s="3" t="s">
        <v>8</v>
      </c>
      <c r="J4290" s="55"/>
      <c r="K4290" s="3"/>
      <c r="L4290" s="48">
        <v>0.4</v>
      </c>
      <c r="M4290" s="5">
        <v>21</v>
      </c>
      <c r="N4290" s="13"/>
      <c r="O4290" s="13"/>
      <c r="P4290" s="7"/>
      <c r="Q4290" s="3"/>
    </row>
    <row x14ac:dyDescent="0.25" r="4291" customHeight="1" ht="16.5">
      <c r="A4291" s="5">
        <v>130214</v>
      </c>
      <c r="B4291" s="3" t="s">
        <v>11446</v>
      </c>
      <c r="C4291" s="3" t="s">
        <v>11447</v>
      </c>
      <c r="D4291" s="5">
        <v>18</v>
      </c>
      <c r="E4291" s="3" t="s">
        <v>196</v>
      </c>
      <c r="F4291" s="5">
        <v>1</v>
      </c>
      <c r="G4291" s="5">
        <v>1</v>
      </c>
      <c r="H4291" s="3" t="s">
        <v>6</v>
      </c>
      <c r="I4291" s="3" t="s">
        <v>8</v>
      </c>
      <c r="J4291" s="55"/>
      <c r="K4291" s="3"/>
      <c r="L4291" s="13"/>
      <c r="M4291" s="7"/>
      <c r="N4291" s="13"/>
      <c r="O4291" s="13"/>
      <c r="P4291" s="5">
        <v>8</v>
      </c>
      <c r="Q4291" s="3"/>
    </row>
    <row x14ac:dyDescent="0.25" r="4292" customHeight="1" ht="16.5">
      <c r="A4292" s="5">
        <v>130295</v>
      </c>
      <c r="B4292" s="3" t="s">
        <v>11448</v>
      </c>
      <c r="C4292" s="3" t="s">
        <v>11449</v>
      </c>
      <c r="D4292" s="5">
        <v>16</v>
      </c>
      <c r="E4292" s="3" t="s">
        <v>55</v>
      </c>
      <c r="F4292" s="5">
        <v>2</v>
      </c>
      <c r="G4292" s="5">
        <v>2</v>
      </c>
      <c r="H4292" s="3" t="s">
        <v>8</v>
      </c>
      <c r="I4292" s="3" t="s">
        <v>8</v>
      </c>
      <c r="J4292" s="55"/>
      <c r="K4292" s="3"/>
      <c r="L4292" s="48">
        <v>0.4</v>
      </c>
      <c r="M4292" s="5">
        <v>14</v>
      </c>
      <c r="N4292" s="13"/>
      <c r="O4292" s="13"/>
      <c r="P4292" s="5">
        <v>13</v>
      </c>
      <c r="Q4292" s="3"/>
    </row>
    <row x14ac:dyDescent="0.25" r="4293" customHeight="1" ht="16.5">
      <c r="A4293" s="5">
        <v>130516</v>
      </c>
      <c r="B4293" s="3" t="s">
        <v>11450</v>
      </c>
      <c r="C4293" s="3" t="s">
        <v>11451</v>
      </c>
      <c r="D4293" s="5">
        <v>16</v>
      </c>
      <c r="E4293" s="3" t="s">
        <v>55</v>
      </c>
      <c r="F4293" s="5">
        <v>1</v>
      </c>
      <c r="G4293" s="5">
        <v>1</v>
      </c>
      <c r="H4293" s="3" t="s">
        <v>8</v>
      </c>
      <c r="I4293" s="3" t="s">
        <v>8</v>
      </c>
      <c r="J4293" s="55"/>
      <c r="K4293" s="3"/>
      <c r="L4293" s="48">
        <v>1.8</v>
      </c>
      <c r="M4293" s="5">
        <v>23</v>
      </c>
      <c r="N4293" s="13"/>
      <c r="O4293" s="13"/>
      <c r="P4293" s="7"/>
      <c r="Q4293" s="3"/>
    </row>
    <row x14ac:dyDescent="0.25" r="4294" customHeight="1" ht="16.5">
      <c r="A4294" s="5">
        <v>1418</v>
      </c>
      <c r="B4294" s="3" t="s">
        <v>11452</v>
      </c>
      <c r="C4294" s="3" t="s">
        <v>11453</v>
      </c>
      <c r="D4294" s="5">
        <v>42</v>
      </c>
      <c r="E4294" s="3" t="s">
        <v>982</v>
      </c>
      <c r="F4294" s="5">
        <v>2</v>
      </c>
      <c r="G4294" s="5">
        <v>184</v>
      </c>
      <c r="H4294" s="3" t="s">
        <v>6</v>
      </c>
      <c r="I4294" s="3" t="s">
        <v>9</v>
      </c>
      <c r="J4294" s="5">
        <v>2</v>
      </c>
      <c r="K4294" s="3" t="s">
        <v>11454</v>
      </c>
      <c r="L4294" s="13"/>
      <c r="M4294" s="7"/>
      <c r="N4294" s="13"/>
      <c r="O4294" s="13"/>
      <c r="P4294" s="5">
        <v>9</v>
      </c>
      <c r="Q4294" s="3"/>
    </row>
    <row x14ac:dyDescent="0.25" r="4295" customHeight="1" ht="16.5">
      <c r="A4295" s="5">
        <v>2653</v>
      </c>
      <c r="B4295" s="3" t="s">
        <v>11455</v>
      </c>
      <c r="C4295" s="3" t="s">
        <v>11456</v>
      </c>
      <c r="D4295" s="5">
        <v>18</v>
      </c>
      <c r="E4295" s="3" t="s">
        <v>196</v>
      </c>
      <c r="F4295" s="5">
        <v>2</v>
      </c>
      <c r="G4295" s="5">
        <v>52</v>
      </c>
      <c r="H4295" s="3" t="s">
        <v>9</v>
      </c>
      <c r="I4295" s="3" t="s">
        <v>9</v>
      </c>
      <c r="J4295" s="55"/>
      <c r="K4295" s="3"/>
      <c r="L4295" s="48">
        <v>0.1</v>
      </c>
      <c r="M4295" s="5">
        <v>7</v>
      </c>
      <c r="N4295" s="13"/>
      <c r="O4295" s="13"/>
      <c r="P4295" s="5">
        <v>16</v>
      </c>
      <c r="Q4295" s="3"/>
    </row>
    <row x14ac:dyDescent="0.25" r="4296" customHeight="1" ht="16.5">
      <c r="A4296" s="5">
        <v>3348</v>
      </c>
      <c r="B4296" s="3" t="s">
        <v>11457</v>
      </c>
      <c r="C4296" s="3" t="s">
        <v>11458</v>
      </c>
      <c r="D4296" s="5">
        <v>16</v>
      </c>
      <c r="E4296" s="3" t="s">
        <v>55</v>
      </c>
      <c r="F4296" s="5">
        <v>1</v>
      </c>
      <c r="G4296" s="5">
        <v>1</v>
      </c>
      <c r="H4296" s="3" t="s">
        <v>9</v>
      </c>
      <c r="I4296" s="3" t="s">
        <v>9</v>
      </c>
      <c r="J4296" s="55"/>
      <c r="K4296" s="3"/>
      <c r="L4296" s="48">
        <v>0.1</v>
      </c>
      <c r="M4296" s="5">
        <v>4</v>
      </c>
      <c r="N4296" s="13"/>
      <c r="O4296" s="13"/>
      <c r="P4296" s="5">
        <v>6</v>
      </c>
      <c r="Q4296" s="3"/>
    </row>
    <row x14ac:dyDescent="0.25" r="4297" customHeight="1" ht="16.5">
      <c r="A4297" s="5">
        <v>3960</v>
      </c>
      <c r="B4297" s="3" t="s">
        <v>11459</v>
      </c>
      <c r="C4297" s="3" t="s">
        <v>11460</v>
      </c>
      <c r="D4297" s="5">
        <v>20</v>
      </c>
      <c r="E4297" s="3" t="s">
        <v>265</v>
      </c>
      <c r="F4297" s="5">
        <v>1</v>
      </c>
      <c r="G4297" s="5">
        <v>1</v>
      </c>
      <c r="H4297" s="3" t="s">
        <v>9</v>
      </c>
      <c r="I4297" s="3" t="s">
        <v>9</v>
      </c>
      <c r="J4297" s="5">
        <v>2</v>
      </c>
      <c r="K4297" s="3" t="s">
        <v>11461</v>
      </c>
      <c r="L4297" s="13"/>
      <c r="M4297" s="7"/>
      <c r="N4297" s="13"/>
      <c r="O4297" s="13"/>
      <c r="P4297" s="5">
        <v>1</v>
      </c>
      <c r="Q4297" s="3"/>
    </row>
    <row x14ac:dyDescent="0.25" r="4298" customHeight="1" ht="16.5">
      <c r="A4298" s="5">
        <v>4109</v>
      </c>
      <c r="B4298" s="3" t="s">
        <v>11462</v>
      </c>
      <c r="C4298" s="3" t="s">
        <v>11463</v>
      </c>
      <c r="D4298" s="5">
        <v>17</v>
      </c>
      <c r="E4298" s="3" t="s">
        <v>311</v>
      </c>
      <c r="F4298" s="5">
        <v>2</v>
      </c>
      <c r="G4298" s="5">
        <v>20</v>
      </c>
      <c r="H4298" s="3" t="s">
        <v>8</v>
      </c>
      <c r="I4298" s="3" t="s">
        <v>9</v>
      </c>
      <c r="J4298" s="5">
        <v>2</v>
      </c>
      <c r="K4298" s="3" t="s">
        <v>11464</v>
      </c>
      <c r="L4298" s="13"/>
      <c r="M4298" s="7"/>
      <c r="N4298" s="13"/>
      <c r="O4298" s="13"/>
      <c r="P4298" s="5">
        <v>4</v>
      </c>
      <c r="Q4298" s="3"/>
    </row>
    <row x14ac:dyDescent="0.25" r="4299" customHeight="1" ht="16.5">
      <c r="A4299" s="5">
        <v>4163</v>
      </c>
      <c r="B4299" s="3" t="s">
        <v>11465</v>
      </c>
      <c r="C4299" s="3" t="s">
        <v>11466</v>
      </c>
      <c r="D4299" s="5">
        <v>25</v>
      </c>
      <c r="E4299" s="3" t="s">
        <v>1545</v>
      </c>
      <c r="F4299" s="5">
        <v>1</v>
      </c>
      <c r="G4299" s="5">
        <v>104</v>
      </c>
      <c r="H4299" s="3" t="s">
        <v>9</v>
      </c>
      <c r="I4299" s="3" t="s">
        <v>9</v>
      </c>
      <c r="J4299" s="5">
        <v>3</v>
      </c>
      <c r="K4299" s="3" t="s">
        <v>11467</v>
      </c>
      <c r="L4299" s="13"/>
      <c r="M4299" s="7"/>
      <c r="N4299" s="13"/>
      <c r="O4299" s="13"/>
      <c r="P4299" s="5">
        <v>4</v>
      </c>
      <c r="Q4299" s="3"/>
    </row>
    <row x14ac:dyDescent="0.25" r="4300" customHeight="1" ht="16.5">
      <c r="A4300" s="5">
        <v>4355</v>
      </c>
      <c r="B4300" s="3" t="s">
        <v>11468</v>
      </c>
      <c r="C4300" s="3" t="s">
        <v>11469</v>
      </c>
      <c r="D4300" s="5">
        <v>18</v>
      </c>
      <c r="E4300" s="3" t="s">
        <v>196</v>
      </c>
      <c r="F4300" s="5">
        <v>4</v>
      </c>
      <c r="G4300" s="5">
        <v>48</v>
      </c>
      <c r="H4300" s="3" t="s">
        <v>9</v>
      </c>
      <c r="I4300" s="3" t="s">
        <v>9</v>
      </c>
      <c r="J4300" s="55"/>
      <c r="K4300" s="3"/>
      <c r="L4300" s="48">
        <v>0.1</v>
      </c>
      <c r="M4300" s="5">
        <v>5</v>
      </c>
      <c r="N4300" s="13"/>
      <c r="O4300" s="13"/>
      <c r="P4300" s="5">
        <v>4</v>
      </c>
      <c r="Q4300" s="3"/>
    </row>
    <row x14ac:dyDescent="0.25" r="4301" customHeight="1" ht="16.5">
      <c r="A4301" s="5">
        <v>4512</v>
      </c>
      <c r="B4301" s="3" t="s">
        <v>11470</v>
      </c>
      <c r="C4301" s="3" t="s">
        <v>11471</v>
      </c>
      <c r="D4301" s="5">
        <v>34</v>
      </c>
      <c r="E4301" s="3" t="s">
        <v>11472</v>
      </c>
      <c r="F4301" s="5">
        <v>1</v>
      </c>
      <c r="G4301" s="5">
        <v>7</v>
      </c>
      <c r="H4301" s="3" t="s">
        <v>9</v>
      </c>
      <c r="I4301" s="3" t="s">
        <v>9</v>
      </c>
      <c r="J4301" s="5">
        <v>3</v>
      </c>
      <c r="K4301" s="3" t="s">
        <v>11473</v>
      </c>
      <c r="L4301" s="13"/>
      <c r="M4301" s="7"/>
      <c r="N4301" s="13"/>
      <c r="O4301" s="13"/>
      <c r="P4301" s="5">
        <v>1</v>
      </c>
      <c r="Q4301" s="3"/>
    </row>
    <row x14ac:dyDescent="0.25" r="4302" customHeight="1" ht="16.5">
      <c r="A4302" s="5">
        <v>4749</v>
      </c>
      <c r="B4302" s="3" t="s">
        <v>11474</v>
      </c>
      <c r="C4302" s="3" t="s">
        <v>11475</v>
      </c>
      <c r="D4302" s="5">
        <v>24</v>
      </c>
      <c r="E4302" s="3" t="s">
        <v>281</v>
      </c>
      <c r="F4302" s="5">
        <v>2</v>
      </c>
      <c r="G4302" s="5">
        <v>65</v>
      </c>
      <c r="H4302" s="3" t="s">
        <v>9</v>
      </c>
      <c r="I4302" s="3" t="s">
        <v>9</v>
      </c>
      <c r="J4302" s="5">
        <v>2</v>
      </c>
      <c r="K4302" s="3" t="s">
        <v>11476</v>
      </c>
      <c r="L4302" s="13"/>
      <c r="M4302" s="7"/>
      <c r="N4302" s="13"/>
      <c r="O4302" s="13"/>
      <c r="P4302" s="5">
        <v>2</v>
      </c>
      <c r="Q4302" s="3"/>
    </row>
    <row x14ac:dyDescent="0.25" r="4303" customHeight="1" ht="16.5">
      <c r="A4303" s="5">
        <v>4854</v>
      </c>
      <c r="B4303" s="3" t="s">
        <v>11477</v>
      </c>
      <c r="C4303" s="3" t="s">
        <v>11478</v>
      </c>
      <c r="D4303" s="5">
        <v>45</v>
      </c>
      <c r="E4303" s="3" t="s">
        <v>324</v>
      </c>
      <c r="F4303" s="5">
        <v>15</v>
      </c>
      <c r="G4303" s="5">
        <v>64</v>
      </c>
      <c r="H4303" s="3" t="s">
        <v>9</v>
      </c>
      <c r="I4303" s="3" t="s">
        <v>9</v>
      </c>
      <c r="J4303" s="5">
        <v>3</v>
      </c>
      <c r="K4303" s="3" t="s">
        <v>11479</v>
      </c>
      <c r="L4303" s="48">
        <v>0.1</v>
      </c>
      <c r="M4303" s="5">
        <v>3</v>
      </c>
      <c r="N4303" s="13"/>
      <c r="O4303" s="13"/>
      <c r="P4303" s="5">
        <v>6</v>
      </c>
      <c r="Q4303" s="3"/>
    </row>
    <row x14ac:dyDescent="0.25" r="4304" customHeight="1" ht="16.5">
      <c r="A4304" s="5">
        <v>4860</v>
      </c>
      <c r="B4304" s="3" t="s">
        <v>11480</v>
      </c>
      <c r="C4304" s="3" t="s">
        <v>11481</v>
      </c>
      <c r="D4304" s="5">
        <v>18</v>
      </c>
      <c r="E4304" s="3" t="s">
        <v>196</v>
      </c>
      <c r="F4304" s="5">
        <v>9</v>
      </c>
      <c r="G4304" s="5">
        <v>81</v>
      </c>
      <c r="H4304" s="3" t="s">
        <v>9</v>
      </c>
      <c r="I4304" s="3" t="s">
        <v>9</v>
      </c>
      <c r="J4304" s="55"/>
      <c r="K4304" s="3"/>
      <c r="L4304" s="13"/>
      <c r="M4304" s="7"/>
      <c r="N4304" s="13"/>
      <c r="O4304" s="13"/>
      <c r="P4304" s="5">
        <v>2</v>
      </c>
      <c r="Q4304" s="3"/>
    </row>
    <row x14ac:dyDescent="0.25" r="4305" customHeight="1" ht="16.5">
      <c r="A4305" s="5">
        <v>4871</v>
      </c>
      <c r="B4305" s="3" t="s">
        <v>2034</v>
      </c>
      <c r="C4305" s="3" t="s">
        <v>2035</v>
      </c>
      <c r="D4305" s="5">
        <v>42</v>
      </c>
      <c r="E4305" s="3" t="s">
        <v>982</v>
      </c>
      <c r="F4305" s="5">
        <v>12</v>
      </c>
      <c r="G4305" s="5">
        <v>17</v>
      </c>
      <c r="H4305" s="3" t="s">
        <v>9</v>
      </c>
      <c r="I4305" s="3" t="s">
        <v>9</v>
      </c>
      <c r="J4305" s="5">
        <v>2</v>
      </c>
      <c r="K4305" s="3" t="s">
        <v>2036</v>
      </c>
      <c r="L4305" s="13"/>
      <c r="M4305" s="7"/>
      <c r="N4305" s="13"/>
      <c r="O4305" s="13"/>
      <c r="P4305" s="5">
        <v>1</v>
      </c>
      <c r="Q4305" s="3"/>
    </row>
    <row x14ac:dyDescent="0.25" r="4306" customHeight="1" ht="16.5">
      <c r="A4306" s="5">
        <v>5001</v>
      </c>
      <c r="B4306" s="3" t="s">
        <v>11482</v>
      </c>
      <c r="C4306" s="3" t="s">
        <v>11483</v>
      </c>
      <c r="D4306" s="5">
        <v>15</v>
      </c>
      <c r="E4306" s="3" t="s">
        <v>82</v>
      </c>
      <c r="F4306" s="5">
        <v>1</v>
      </c>
      <c r="G4306" s="5">
        <v>7</v>
      </c>
      <c r="H4306" s="3" t="s">
        <v>9</v>
      </c>
      <c r="I4306" s="3" t="s">
        <v>9</v>
      </c>
      <c r="J4306" s="55"/>
      <c r="K4306" s="3"/>
      <c r="L4306" s="48">
        <v>0.2</v>
      </c>
      <c r="M4306" s="5">
        <v>10</v>
      </c>
      <c r="N4306" s="13"/>
      <c r="O4306" s="13"/>
      <c r="P4306" s="5">
        <v>12</v>
      </c>
      <c r="Q4306" s="3"/>
    </row>
    <row x14ac:dyDescent="0.25" r="4307" customHeight="1" ht="16.5">
      <c r="A4307" s="5">
        <v>6615</v>
      </c>
      <c r="B4307" s="3" t="s">
        <v>11484</v>
      </c>
      <c r="C4307" s="3" t="s">
        <v>11485</v>
      </c>
      <c r="D4307" s="5">
        <v>50</v>
      </c>
      <c r="E4307" s="3" t="s">
        <v>758</v>
      </c>
      <c r="F4307" s="5">
        <v>1</v>
      </c>
      <c r="G4307" s="5">
        <v>1</v>
      </c>
      <c r="H4307" s="3" t="s">
        <v>9</v>
      </c>
      <c r="I4307" s="3" t="s">
        <v>9</v>
      </c>
      <c r="J4307" s="55"/>
      <c r="K4307" s="3"/>
      <c r="L4307" s="13"/>
      <c r="M4307" s="7"/>
      <c r="N4307" s="13"/>
      <c r="O4307" s="13"/>
      <c r="P4307" s="5">
        <v>1</v>
      </c>
      <c r="Q4307" s="3"/>
    </row>
    <row x14ac:dyDescent="0.25" r="4308" customHeight="1" ht="16.5">
      <c r="A4308" s="5">
        <v>7507</v>
      </c>
      <c r="B4308" s="3" t="s">
        <v>1154</v>
      </c>
      <c r="C4308" s="3" t="s">
        <v>1155</v>
      </c>
      <c r="D4308" s="5">
        <v>9</v>
      </c>
      <c r="E4308" s="3" t="s">
        <v>120</v>
      </c>
      <c r="F4308" s="5">
        <v>39</v>
      </c>
      <c r="G4308" s="5">
        <v>24</v>
      </c>
      <c r="H4308" s="3" t="s">
        <v>9</v>
      </c>
      <c r="I4308" s="3" t="s">
        <v>9</v>
      </c>
      <c r="J4308" s="5">
        <v>3</v>
      </c>
      <c r="K4308" s="3" t="s">
        <v>1156</v>
      </c>
      <c r="L4308" s="5">
        <v>0</v>
      </c>
      <c r="M4308" s="5">
        <v>2</v>
      </c>
      <c r="N4308" s="13"/>
      <c r="O4308" s="13"/>
      <c r="P4308" s="5">
        <v>8</v>
      </c>
      <c r="Q4308" s="3"/>
    </row>
    <row x14ac:dyDescent="0.25" r="4309" customHeight="1" ht="16.5">
      <c r="A4309" s="5">
        <v>8330</v>
      </c>
      <c r="B4309" s="3" t="s">
        <v>11486</v>
      </c>
      <c r="C4309" s="3" t="s">
        <v>11487</v>
      </c>
      <c r="D4309" s="5">
        <v>22</v>
      </c>
      <c r="E4309" s="3" t="s">
        <v>75</v>
      </c>
      <c r="F4309" s="5">
        <v>1</v>
      </c>
      <c r="G4309" s="5">
        <v>1</v>
      </c>
      <c r="H4309" s="3" t="s">
        <v>9</v>
      </c>
      <c r="I4309" s="3" t="s">
        <v>9</v>
      </c>
      <c r="J4309" s="5">
        <v>3</v>
      </c>
      <c r="K4309" s="3" t="s">
        <v>11488</v>
      </c>
      <c r="L4309" s="13"/>
      <c r="M4309" s="7"/>
      <c r="N4309" s="13"/>
      <c r="O4309" s="13"/>
      <c r="P4309" s="5">
        <v>1</v>
      </c>
      <c r="Q4309" s="3"/>
    </row>
    <row x14ac:dyDescent="0.25" r="4310" customHeight="1" ht="16.5">
      <c r="A4310" s="5">
        <v>8529</v>
      </c>
      <c r="B4310" s="3" t="s">
        <v>1732</v>
      </c>
      <c r="C4310" s="3" t="s">
        <v>1733</v>
      </c>
      <c r="D4310" s="5">
        <v>6</v>
      </c>
      <c r="E4310" s="3" t="s">
        <v>56</v>
      </c>
      <c r="F4310" s="5">
        <v>2</v>
      </c>
      <c r="G4310" s="5">
        <v>2</v>
      </c>
      <c r="H4310" s="3" t="s">
        <v>9</v>
      </c>
      <c r="I4310" s="3" t="s">
        <v>9</v>
      </c>
      <c r="J4310" s="5">
        <v>2</v>
      </c>
      <c r="K4310" s="3" t="s">
        <v>928</v>
      </c>
      <c r="L4310" s="13"/>
      <c r="M4310" s="7"/>
      <c r="N4310" s="13"/>
      <c r="O4310" s="13"/>
      <c r="P4310" s="5">
        <v>2</v>
      </c>
      <c r="Q4310" s="3"/>
    </row>
    <row x14ac:dyDescent="0.25" r="4311" customHeight="1" ht="16.5">
      <c r="A4311" s="5">
        <v>9999</v>
      </c>
      <c r="B4311" s="3" t="s">
        <v>11489</v>
      </c>
      <c r="C4311" s="3" t="s">
        <v>11490</v>
      </c>
      <c r="D4311" s="5">
        <v>42</v>
      </c>
      <c r="E4311" s="3" t="s">
        <v>982</v>
      </c>
      <c r="F4311" s="5">
        <v>1</v>
      </c>
      <c r="G4311" s="5">
        <v>369</v>
      </c>
      <c r="H4311" s="3" t="s">
        <v>6</v>
      </c>
      <c r="I4311" s="3" t="s">
        <v>9</v>
      </c>
      <c r="J4311" s="55"/>
      <c r="K4311" s="3"/>
      <c r="L4311" s="13"/>
      <c r="M4311" s="7"/>
      <c r="N4311" s="13"/>
      <c r="O4311" s="13"/>
      <c r="P4311" s="5">
        <v>8</v>
      </c>
      <c r="Q4311" s="3"/>
    </row>
    <row x14ac:dyDescent="0.25" r="4312" customHeight="1" ht="16.5">
      <c r="A4312" s="5">
        <v>10591</v>
      </c>
      <c r="B4312" s="3" t="s">
        <v>11491</v>
      </c>
      <c r="C4312" s="3" t="s">
        <v>11492</v>
      </c>
      <c r="D4312" s="5">
        <v>16</v>
      </c>
      <c r="E4312" s="3" t="s">
        <v>55</v>
      </c>
      <c r="F4312" s="5">
        <v>2</v>
      </c>
      <c r="G4312" s="5">
        <v>2</v>
      </c>
      <c r="H4312" s="3" t="s">
        <v>9</v>
      </c>
      <c r="I4312" s="3" t="s">
        <v>9</v>
      </c>
      <c r="J4312" s="55"/>
      <c r="K4312" s="3"/>
      <c r="L4312" s="48">
        <v>0.2</v>
      </c>
      <c r="M4312" s="5">
        <v>7</v>
      </c>
      <c r="N4312" s="13"/>
      <c r="O4312" s="13"/>
      <c r="P4312" s="7"/>
      <c r="Q4312" s="3"/>
    </row>
    <row x14ac:dyDescent="0.25" r="4313" customHeight="1" ht="16.5">
      <c r="A4313" s="5">
        <v>12201</v>
      </c>
      <c r="B4313" s="3" t="s">
        <v>11493</v>
      </c>
      <c r="C4313" s="3" t="s">
        <v>11494</v>
      </c>
      <c r="D4313" s="5">
        <v>16</v>
      </c>
      <c r="E4313" s="3" t="s">
        <v>55</v>
      </c>
      <c r="F4313" s="5">
        <v>1</v>
      </c>
      <c r="G4313" s="5">
        <v>1</v>
      </c>
      <c r="H4313" s="3" t="s">
        <v>9</v>
      </c>
      <c r="I4313" s="3" t="s">
        <v>9</v>
      </c>
      <c r="J4313" s="5">
        <v>2</v>
      </c>
      <c r="K4313" s="3" t="s">
        <v>11495</v>
      </c>
      <c r="L4313" s="48">
        <v>0.6</v>
      </c>
      <c r="M4313" s="5">
        <v>10</v>
      </c>
      <c r="N4313" s="13"/>
      <c r="O4313" s="13"/>
      <c r="P4313" s="7"/>
      <c r="Q4313" s="3"/>
    </row>
    <row x14ac:dyDescent="0.25" r="4314" customHeight="1" ht="16.5">
      <c r="A4314" s="5">
        <v>12221</v>
      </c>
      <c r="B4314" s="3" t="s">
        <v>11496</v>
      </c>
      <c r="C4314" s="3" t="s">
        <v>11497</v>
      </c>
      <c r="D4314" s="5">
        <v>19</v>
      </c>
      <c r="E4314" s="3" t="s">
        <v>116</v>
      </c>
      <c r="F4314" s="5">
        <v>1</v>
      </c>
      <c r="G4314" s="5">
        <v>1</v>
      </c>
      <c r="H4314" s="3" t="s">
        <v>9</v>
      </c>
      <c r="I4314" s="3" t="s">
        <v>9</v>
      </c>
      <c r="J4314" s="55"/>
      <c r="K4314" s="3"/>
      <c r="L4314" s="48">
        <v>0.4</v>
      </c>
      <c r="M4314" s="5">
        <v>11</v>
      </c>
      <c r="N4314" s="13"/>
      <c r="O4314" s="13"/>
      <c r="P4314" s="7"/>
      <c r="Q4314" s="3"/>
    </row>
    <row x14ac:dyDescent="0.25" r="4315" customHeight="1" ht="16.5">
      <c r="A4315" s="5">
        <v>12245</v>
      </c>
      <c r="B4315" s="3" t="s">
        <v>11498</v>
      </c>
      <c r="C4315" s="3" t="s">
        <v>11499</v>
      </c>
      <c r="D4315" s="5">
        <v>19</v>
      </c>
      <c r="E4315" s="3" t="s">
        <v>116</v>
      </c>
      <c r="F4315" s="5">
        <v>5</v>
      </c>
      <c r="G4315" s="5">
        <v>40</v>
      </c>
      <c r="H4315" s="3" t="s">
        <v>9</v>
      </c>
      <c r="I4315" s="3" t="s">
        <v>9</v>
      </c>
      <c r="J4315" s="5">
        <v>2</v>
      </c>
      <c r="K4315" s="3" t="s">
        <v>11500</v>
      </c>
      <c r="L4315" s="13"/>
      <c r="M4315" s="7"/>
      <c r="N4315" s="48">
        <v>1.31</v>
      </c>
      <c r="O4315" s="48">
        <v>12.295082</v>
      </c>
      <c r="P4315" s="5">
        <v>24</v>
      </c>
      <c r="Q4315" s="3"/>
    </row>
    <row x14ac:dyDescent="0.25" r="4316" customHeight="1" ht="16.5">
      <c r="A4316" s="5">
        <v>12279</v>
      </c>
      <c r="B4316" s="3" t="s">
        <v>11501</v>
      </c>
      <c r="C4316" s="3" t="s">
        <v>11502</v>
      </c>
      <c r="D4316" s="5">
        <v>19</v>
      </c>
      <c r="E4316" s="3" t="s">
        <v>116</v>
      </c>
      <c r="F4316" s="5">
        <v>2</v>
      </c>
      <c r="G4316" s="5">
        <v>9</v>
      </c>
      <c r="H4316" s="3" t="s">
        <v>4</v>
      </c>
      <c r="I4316" s="3" t="s">
        <v>9</v>
      </c>
      <c r="J4316" s="5">
        <v>3</v>
      </c>
      <c r="K4316" s="3" t="s">
        <v>11503</v>
      </c>
      <c r="L4316" s="13"/>
      <c r="M4316" s="7"/>
      <c r="N4316" s="13"/>
      <c r="O4316" s="13"/>
      <c r="P4316" s="5">
        <v>26</v>
      </c>
      <c r="Q4316" s="3"/>
    </row>
    <row x14ac:dyDescent="0.25" r="4317" customHeight="1" ht="16.5">
      <c r="A4317" s="5">
        <v>12306</v>
      </c>
      <c r="B4317" s="3" t="s">
        <v>11504</v>
      </c>
      <c r="C4317" s="3" t="s">
        <v>11505</v>
      </c>
      <c r="D4317" s="5">
        <v>19</v>
      </c>
      <c r="E4317" s="3" t="s">
        <v>116</v>
      </c>
      <c r="F4317" s="5">
        <v>4</v>
      </c>
      <c r="G4317" s="5">
        <v>23</v>
      </c>
      <c r="H4317" s="3" t="s">
        <v>7</v>
      </c>
      <c r="I4317" s="3" t="s">
        <v>9</v>
      </c>
      <c r="J4317" s="5">
        <v>3</v>
      </c>
      <c r="K4317" s="3" t="s">
        <v>11506</v>
      </c>
      <c r="L4317" s="13"/>
      <c r="M4317" s="7"/>
      <c r="N4317" s="13"/>
      <c r="O4317" s="13"/>
      <c r="P4317" s="5">
        <v>11</v>
      </c>
      <c r="Q4317" s="3"/>
    </row>
    <row x14ac:dyDescent="0.25" r="4318" customHeight="1" ht="16.5">
      <c r="A4318" s="5">
        <v>12316</v>
      </c>
      <c r="B4318" s="3" t="s">
        <v>11507</v>
      </c>
      <c r="C4318" s="3" t="s">
        <v>11508</v>
      </c>
      <c r="D4318" s="5">
        <v>9</v>
      </c>
      <c r="E4318" s="3" t="s">
        <v>120</v>
      </c>
      <c r="F4318" s="5">
        <v>1</v>
      </c>
      <c r="G4318" s="5">
        <v>10</v>
      </c>
      <c r="H4318" s="3" t="s">
        <v>10</v>
      </c>
      <c r="I4318" s="3" t="s">
        <v>9</v>
      </c>
      <c r="J4318" s="55"/>
      <c r="K4318" s="3"/>
      <c r="L4318" s="13"/>
      <c r="M4318" s="7"/>
      <c r="N4318" s="13"/>
      <c r="O4318" s="13"/>
      <c r="P4318" s="7"/>
      <c r="Q4318" s="3"/>
    </row>
    <row x14ac:dyDescent="0.25" r="4319" customHeight="1" ht="16.5">
      <c r="A4319" s="5">
        <v>12928</v>
      </c>
      <c r="B4319" s="3" t="s">
        <v>11509</v>
      </c>
      <c r="C4319" s="3" t="s">
        <v>11510</v>
      </c>
      <c r="D4319" s="5">
        <v>38</v>
      </c>
      <c r="E4319" s="3" t="s">
        <v>127</v>
      </c>
      <c r="F4319" s="5">
        <v>1</v>
      </c>
      <c r="G4319" s="5">
        <v>2</v>
      </c>
      <c r="H4319" s="3"/>
      <c r="I4319" s="3" t="s">
        <v>9</v>
      </c>
      <c r="J4319" s="55"/>
      <c r="K4319" s="3"/>
      <c r="L4319" s="48">
        <v>2.9</v>
      </c>
      <c r="M4319" s="5">
        <v>83</v>
      </c>
      <c r="N4319" s="48">
        <v>1.504</v>
      </c>
      <c r="O4319" s="48">
        <v>45.8174905</v>
      </c>
      <c r="P4319" s="5">
        <v>0</v>
      </c>
      <c r="Q4319" s="3"/>
    </row>
    <row x14ac:dyDescent="0.25" r="4320" customHeight="1" ht="16.5">
      <c r="A4320" s="5">
        <v>13806</v>
      </c>
      <c r="B4320" s="3" t="s">
        <v>11511</v>
      </c>
      <c r="C4320" s="3" t="s">
        <v>11512</v>
      </c>
      <c r="D4320" s="5">
        <v>16</v>
      </c>
      <c r="E4320" s="3" t="s">
        <v>55</v>
      </c>
      <c r="F4320" s="5">
        <v>1</v>
      </c>
      <c r="G4320" s="5">
        <v>1</v>
      </c>
      <c r="H4320" s="3" t="s">
        <v>9</v>
      </c>
      <c r="I4320" s="3" t="s">
        <v>9</v>
      </c>
      <c r="J4320" s="55"/>
      <c r="K4320" s="3"/>
      <c r="L4320" s="5">
        <v>1</v>
      </c>
      <c r="M4320" s="5">
        <v>12</v>
      </c>
      <c r="N4320" s="48">
        <v>0.624</v>
      </c>
      <c r="O4320" s="48">
        <v>7.8947368</v>
      </c>
      <c r="P4320" s="5">
        <v>15</v>
      </c>
      <c r="Q4320" s="3"/>
    </row>
    <row x14ac:dyDescent="0.25" r="4321" customHeight="1" ht="16.5">
      <c r="A4321" s="5">
        <v>16816</v>
      </c>
      <c r="B4321" s="3" t="s">
        <v>11513</v>
      </c>
      <c r="C4321" s="3" t="s">
        <v>11514</v>
      </c>
      <c r="D4321" s="5">
        <v>15</v>
      </c>
      <c r="E4321" s="3" t="s">
        <v>82</v>
      </c>
      <c r="F4321" s="5">
        <v>1</v>
      </c>
      <c r="G4321" s="5">
        <v>5</v>
      </c>
      <c r="H4321" s="3" t="s">
        <v>9</v>
      </c>
      <c r="I4321" s="3" t="s">
        <v>9</v>
      </c>
      <c r="J4321" s="55"/>
      <c r="K4321" s="3"/>
      <c r="L4321" s="48">
        <v>0.3</v>
      </c>
      <c r="M4321" s="5">
        <v>11</v>
      </c>
      <c r="N4321" s="13"/>
      <c r="O4321" s="13"/>
      <c r="P4321" s="5">
        <v>10</v>
      </c>
      <c r="Q4321" s="3"/>
    </row>
    <row x14ac:dyDescent="0.25" r="4322" customHeight="1" ht="16.5">
      <c r="A4322" s="5">
        <v>16904</v>
      </c>
      <c r="B4322" s="3" t="s">
        <v>11515</v>
      </c>
      <c r="C4322" s="3" t="s">
        <v>11516</v>
      </c>
      <c r="D4322" s="5">
        <v>8</v>
      </c>
      <c r="E4322" s="3" t="s">
        <v>64</v>
      </c>
      <c r="F4322" s="5">
        <v>7</v>
      </c>
      <c r="G4322" s="5">
        <v>16</v>
      </c>
      <c r="H4322" s="3" t="s">
        <v>9</v>
      </c>
      <c r="I4322" s="3" t="s">
        <v>9</v>
      </c>
      <c r="J4322" s="5">
        <v>3</v>
      </c>
      <c r="K4322" s="3" t="s">
        <v>11517</v>
      </c>
      <c r="L4322" s="13"/>
      <c r="M4322" s="7"/>
      <c r="N4322" s="13"/>
      <c r="O4322" s="13"/>
      <c r="P4322" s="5">
        <v>6</v>
      </c>
      <c r="Q4322" s="3"/>
    </row>
    <row x14ac:dyDescent="0.25" r="4323" customHeight="1" ht="16.5">
      <c r="A4323" s="5">
        <v>17047</v>
      </c>
      <c r="B4323" s="3" t="s">
        <v>11518</v>
      </c>
      <c r="C4323" s="3" t="s">
        <v>11519</v>
      </c>
      <c r="D4323" s="5">
        <v>16</v>
      </c>
      <c r="E4323" s="3" t="s">
        <v>55</v>
      </c>
      <c r="F4323" s="5">
        <v>3</v>
      </c>
      <c r="G4323" s="5">
        <v>3</v>
      </c>
      <c r="H4323" s="3" t="s">
        <v>9</v>
      </c>
      <c r="I4323" s="3" t="s">
        <v>9</v>
      </c>
      <c r="J4323" s="5">
        <v>2</v>
      </c>
      <c r="K4323" s="3" t="s">
        <v>11520</v>
      </c>
      <c r="L4323" s="5">
        <v>0</v>
      </c>
      <c r="M4323" s="5">
        <v>1</v>
      </c>
      <c r="N4323" s="13"/>
      <c r="O4323" s="13"/>
      <c r="P4323" s="7"/>
      <c r="Q4323" s="3"/>
    </row>
    <row x14ac:dyDescent="0.25" r="4324" customHeight="1" ht="16.5">
      <c r="A4324" s="5">
        <v>19345</v>
      </c>
      <c r="B4324" s="3" t="s">
        <v>11521</v>
      </c>
      <c r="C4324" s="3" t="s">
        <v>11522</v>
      </c>
      <c r="D4324" s="5">
        <v>42</v>
      </c>
      <c r="E4324" s="3" t="s">
        <v>982</v>
      </c>
      <c r="F4324" s="5">
        <v>1</v>
      </c>
      <c r="G4324" s="5">
        <v>121</v>
      </c>
      <c r="H4324" s="3" t="s">
        <v>6</v>
      </c>
      <c r="I4324" s="3" t="s">
        <v>9</v>
      </c>
      <c r="J4324" s="55"/>
      <c r="K4324" s="3"/>
      <c r="L4324" s="13"/>
      <c r="M4324" s="7"/>
      <c r="N4324" s="13"/>
      <c r="O4324" s="13"/>
      <c r="P4324" s="5">
        <v>8</v>
      </c>
      <c r="Q4324" s="3"/>
    </row>
    <row x14ac:dyDescent="0.25" r="4325" customHeight="1" ht="16.5">
      <c r="A4325" s="5">
        <v>19924</v>
      </c>
      <c r="B4325" s="3" t="s">
        <v>11523</v>
      </c>
      <c r="C4325" s="3" t="s">
        <v>11524</v>
      </c>
      <c r="D4325" s="5">
        <v>42</v>
      </c>
      <c r="E4325" s="3" t="s">
        <v>982</v>
      </c>
      <c r="F4325" s="5">
        <v>1</v>
      </c>
      <c r="G4325" s="5">
        <v>19</v>
      </c>
      <c r="H4325" s="3" t="s">
        <v>8</v>
      </c>
      <c r="I4325" s="3" t="s">
        <v>9</v>
      </c>
      <c r="J4325" s="5">
        <v>3</v>
      </c>
      <c r="K4325" s="3" t="s">
        <v>11525</v>
      </c>
      <c r="L4325" s="13"/>
      <c r="M4325" s="7"/>
      <c r="N4325" s="13"/>
      <c r="O4325" s="13"/>
      <c r="P4325" s="5">
        <v>3</v>
      </c>
      <c r="Q4325" s="3"/>
    </row>
    <row x14ac:dyDescent="0.25" r="4326" customHeight="1" ht="16.5">
      <c r="A4326" s="5">
        <v>21840</v>
      </c>
      <c r="B4326" s="3" t="s">
        <v>11526</v>
      </c>
      <c r="C4326" s="3" t="s">
        <v>11527</v>
      </c>
      <c r="D4326" s="5">
        <v>16</v>
      </c>
      <c r="E4326" s="3" t="s">
        <v>55</v>
      </c>
      <c r="F4326" s="5">
        <v>2</v>
      </c>
      <c r="G4326" s="5">
        <v>2</v>
      </c>
      <c r="H4326" s="3" t="s">
        <v>9</v>
      </c>
      <c r="I4326" s="3" t="s">
        <v>9</v>
      </c>
      <c r="J4326" s="55"/>
      <c r="K4326" s="3"/>
      <c r="L4326" s="48">
        <v>0.7</v>
      </c>
      <c r="M4326" s="5">
        <v>11</v>
      </c>
      <c r="N4326" s="13"/>
      <c r="O4326" s="13"/>
      <c r="P4326" s="7"/>
      <c r="Q4326" s="3"/>
    </row>
    <row x14ac:dyDescent="0.25" r="4327" customHeight="1" ht="16.5">
      <c r="A4327" s="5">
        <v>22499</v>
      </c>
      <c r="B4327" s="3" t="s">
        <v>11528</v>
      </c>
      <c r="C4327" s="3" t="s">
        <v>11529</v>
      </c>
      <c r="D4327" s="5">
        <v>17</v>
      </c>
      <c r="E4327" s="3" t="s">
        <v>311</v>
      </c>
      <c r="F4327" s="5">
        <v>1</v>
      </c>
      <c r="G4327" s="5">
        <v>2</v>
      </c>
      <c r="H4327" s="3" t="s">
        <v>8</v>
      </c>
      <c r="I4327" s="3" t="s">
        <v>9</v>
      </c>
      <c r="J4327" s="55"/>
      <c r="K4327" s="3"/>
      <c r="L4327" s="13"/>
      <c r="M4327" s="7"/>
      <c r="N4327" s="13"/>
      <c r="O4327" s="13"/>
      <c r="P4327" s="5">
        <v>4</v>
      </c>
      <c r="Q4327" s="3"/>
    </row>
    <row x14ac:dyDescent="0.25" r="4328" customHeight="1" ht="16.5">
      <c r="A4328" s="5">
        <v>23022</v>
      </c>
      <c r="B4328" s="3" t="s">
        <v>11530</v>
      </c>
      <c r="C4328" s="3" t="s">
        <v>11531</v>
      </c>
      <c r="D4328" s="5">
        <v>4</v>
      </c>
      <c r="E4328" s="3" t="s">
        <v>243</v>
      </c>
      <c r="F4328" s="5">
        <v>1</v>
      </c>
      <c r="G4328" s="5">
        <v>16</v>
      </c>
      <c r="H4328" s="3" t="s">
        <v>9</v>
      </c>
      <c r="I4328" s="3" t="s">
        <v>9</v>
      </c>
      <c r="J4328" s="5">
        <v>3</v>
      </c>
      <c r="K4328" s="3" t="s">
        <v>11532</v>
      </c>
      <c r="L4328" s="13"/>
      <c r="M4328" s="7"/>
      <c r="N4328" s="13"/>
      <c r="O4328" s="13"/>
      <c r="P4328" s="5">
        <v>2</v>
      </c>
      <c r="Q4328" s="3"/>
    </row>
    <row x14ac:dyDescent="0.25" r="4329" customHeight="1" ht="16.5">
      <c r="A4329" s="5">
        <v>23062</v>
      </c>
      <c r="B4329" s="3" t="s">
        <v>11533</v>
      </c>
      <c r="C4329" s="3" t="s">
        <v>11534</v>
      </c>
      <c r="D4329" s="5">
        <v>18</v>
      </c>
      <c r="E4329" s="3" t="s">
        <v>196</v>
      </c>
      <c r="F4329" s="5">
        <v>2</v>
      </c>
      <c r="G4329" s="5">
        <v>112</v>
      </c>
      <c r="H4329" s="3" t="s">
        <v>9</v>
      </c>
      <c r="I4329" s="3" t="s">
        <v>9</v>
      </c>
      <c r="J4329" s="55"/>
      <c r="K4329" s="3"/>
      <c r="L4329" s="5">
        <v>0</v>
      </c>
      <c r="M4329" s="5">
        <v>2</v>
      </c>
      <c r="N4329" s="13"/>
      <c r="O4329" s="13"/>
      <c r="P4329" s="5">
        <v>4</v>
      </c>
      <c r="Q4329" s="3"/>
    </row>
    <row x14ac:dyDescent="0.25" r="4330" customHeight="1" ht="16.5">
      <c r="A4330" s="5">
        <v>23802</v>
      </c>
      <c r="B4330" s="3" t="s">
        <v>11535</v>
      </c>
      <c r="C4330" s="3" t="s">
        <v>11536</v>
      </c>
      <c r="D4330" s="5">
        <v>42</v>
      </c>
      <c r="E4330" s="3" t="s">
        <v>982</v>
      </c>
      <c r="F4330" s="5">
        <v>2</v>
      </c>
      <c r="G4330" s="5">
        <v>17</v>
      </c>
      <c r="H4330" s="3" t="s">
        <v>6</v>
      </c>
      <c r="I4330" s="3" t="s">
        <v>9</v>
      </c>
      <c r="J4330" s="5">
        <v>3</v>
      </c>
      <c r="K4330" s="3" t="s">
        <v>11537</v>
      </c>
      <c r="L4330" s="13"/>
      <c r="M4330" s="7"/>
      <c r="N4330" s="13"/>
      <c r="O4330" s="13"/>
      <c r="P4330" s="5">
        <v>8</v>
      </c>
      <c r="Q4330" s="3"/>
    </row>
    <row x14ac:dyDescent="0.25" r="4331" customHeight="1" ht="16.5">
      <c r="A4331" s="5">
        <v>24210</v>
      </c>
      <c r="B4331" s="3" t="s">
        <v>11538</v>
      </c>
      <c r="C4331" s="3" t="s">
        <v>11539</v>
      </c>
      <c r="D4331" s="5">
        <v>23</v>
      </c>
      <c r="E4331" s="3" t="s">
        <v>2298</v>
      </c>
      <c r="F4331" s="5">
        <v>2</v>
      </c>
      <c r="G4331" s="5">
        <v>103</v>
      </c>
      <c r="H4331" s="3" t="s">
        <v>9</v>
      </c>
      <c r="I4331" s="3" t="s">
        <v>9</v>
      </c>
      <c r="J4331" s="55"/>
      <c r="K4331" s="3"/>
      <c r="L4331" s="48">
        <v>0.1</v>
      </c>
      <c r="M4331" s="5">
        <v>6</v>
      </c>
      <c r="N4331" s="13"/>
      <c r="O4331" s="13"/>
      <c r="P4331" s="5">
        <v>11</v>
      </c>
      <c r="Q4331" s="3"/>
    </row>
    <row x14ac:dyDescent="0.25" r="4332" customHeight="1" ht="16.5">
      <c r="A4332" s="5">
        <v>24793</v>
      </c>
      <c r="B4332" s="3" t="s">
        <v>11540</v>
      </c>
      <c r="C4332" s="3" t="s">
        <v>11541</v>
      </c>
      <c r="D4332" s="5">
        <v>9</v>
      </c>
      <c r="E4332" s="3" t="s">
        <v>120</v>
      </c>
      <c r="F4332" s="5">
        <v>2</v>
      </c>
      <c r="G4332" s="5">
        <v>4</v>
      </c>
      <c r="H4332" s="3" t="s">
        <v>9</v>
      </c>
      <c r="I4332" s="3" t="s">
        <v>9</v>
      </c>
      <c r="J4332" s="5">
        <v>3</v>
      </c>
      <c r="K4332" s="3" t="s">
        <v>11542</v>
      </c>
      <c r="L4332" s="5">
        <v>1</v>
      </c>
      <c r="M4332" s="5">
        <v>12</v>
      </c>
      <c r="N4332" s="48">
        <v>0.952</v>
      </c>
      <c r="O4332" s="48">
        <v>9.4594595</v>
      </c>
      <c r="P4332" s="5">
        <v>17</v>
      </c>
      <c r="Q4332" s="3"/>
    </row>
    <row x14ac:dyDescent="0.25" r="4333" customHeight="1" ht="16.5">
      <c r="A4333" s="5">
        <v>25836</v>
      </c>
      <c r="B4333" s="3" t="s">
        <v>11543</v>
      </c>
      <c r="C4333" s="3" t="s">
        <v>11544</v>
      </c>
      <c r="D4333" s="5">
        <v>37</v>
      </c>
      <c r="E4333" s="3" t="s">
        <v>446</v>
      </c>
      <c r="F4333" s="5">
        <v>2</v>
      </c>
      <c r="G4333" s="5">
        <v>1</v>
      </c>
      <c r="H4333" s="3" t="s">
        <v>9</v>
      </c>
      <c r="I4333" s="3" t="s">
        <v>9</v>
      </c>
      <c r="J4333" s="55"/>
      <c r="K4333" s="3"/>
      <c r="L4333" s="13"/>
      <c r="M4333" s="7"/>
      <c r="N4333" s="13"/>
      <c r="O4333" s="13"/>
      <c r="P4333" s="5">
        <v>0</v>
      </c>
      <c r="Q4333" s="3"/>
    </row>
    <row x14ac:dyDescent="0.25" r="4334" customHeight="1" ht="16.5">
      <c r="A4334" s="5">
        <v>26972</v>
      </c>
      <c r="B4334" s="3" t="s">
        <v>11545</v>
      </c>
      <c r="C4334" s="3" t="s">
        <v>11546</v>
      </c>
      <c r="D4334" s="5">
        <v>15</v>
      </c>
      <c r="E4334" s="3" t="s">
        <v>82</v>
      </c>
      <c r="F4334" s="5">
        <v>1</v>
      </c>
      <c r="G4334" s="5">
        <v>5</v>
      </c>
      <c r="H4334" s="3" t="s">
        <v>9</v>
      </c>
      <c r="I4334" s="3" t="s">
        <v>9</v>
      </c>
      <c r="J4334" s="55"/>
      <c r="K4334" s="3"/>
      <c r="L4334" s="48">
        <v>0.1</v>
      </c>
      <c r="M4334" s="5">
        <v>2</v>
      </c>
      <c r="N4334" s="13"/>
      <c r="O4334" s="13"/>
      <c r="P4334" s="5">
        <v>5</v>
      </c>
      <c r="Q4334" s="3"/>
    </row>
    <row x14ac:dyDescent="0.25" r="4335" customHeight="1" ht="16.5">
      <c r="A4335" s="5">
        <v>27448</v>
      </c>
      <c r="B4335" s="3" t="s">
        <v>11547</v>
      </c>
      <c r="C4335" s="3" t="s">
        <v>11548</v>
      </c>
      <c r="D4335" s="5">
        <v>16</v>
      </c>
      <c r="E4335" s="3" t="s">
        <v>55</v>
      </c>
      <c r="F4335" s="5">
        <v>1</v>
      </c>
      <c r="G4335" s="5">
        <v>1</v>
      </c>
      <c r="H4335" s="3" t="s">
        <v>9</v>
      </c>
      <c r="I4335" s="3" t="s">
        <v>9</v>
      </c>
      <c r="J4335" s="55"/>
      <c r="K4335" s="3"/>
      <c r="L4335" s="5">
        <v>0</v>
      </c>
      <c r="M4335" s="5">
        <v>8</v>
      </c>
      <c r="N4335" s="13"/>
      <c r="O4335" s="13"/>
      <c r="P4335" s="5">
        <v>4</v>
      </c>
      <c r="Q4335" s="3"/>
    </row>
    <row x14ac:dyDescent="0.25" r="4336" customHeight="1" ht="16.5">
      <c r="A4336" s="5">
        <v>27817</v>
      </c>
      <c r="B4336" s="3" t="s">
        <v>1600</v>
      </c>
      <c r="C4336" s="3" t="s">
        <v>1601</v>
      </c>
      <c r="D4336" s="5">
        <v>15</v>
      </c>
      <c r="E4336" s="3" t="s">
        <v>82</v>
      </c>
      <c r="F4336" s="5">
        <v>6</v>
      </c>
      <c r="G4336" s="5">
        <v>3</v>
      </c>
      <c r="H4336" s="3" t="s">
        <v>9</v>
      </c>
      <c r="I4336" s="3" t="s">
        <v>9</v>
      </c>
      <c r="J4336" s="5">
        <v>3</v>
      </c>
      <c r="K4336" s="3" t="s">
        <v>1602</v>
      </c>
      <c r="L4336" s="13"/>
      <c r="M4336" s="7"/>
      <c r="N4336" s="48">
        <v>0.252</v>
      </c>
      <c r="O4336" s="48">
        <v>2.2540984</v>
      </c>
      <c r="P4336" s="5">
        <v>50</v>
      </c>
      <c r="Q4336" s="3"/>
    </row>
    <row x14ac:dyDescent="0.25" r="4337" customHeight="1" ht="16.5">
      <c r="A4337" s="5">
        <v>27937</v>
      </c>
      <c r="B4337" s="3" t="s">
        <v>11549</v>
      </c>
      <c r="C4337" s="3" t="s">
        <v>11550</v>
      </c>
      <c r="D4337" s="5">
        <v>18</v>
      </c>
      <c r="E4337" s="3" t="s">
        <v>196</v>
      </c>
      <c r="F4337" s="5">
        <v>1</v>
      </c>
      <c r="G4337" s="5">
        <v>1</v>
      </c>
      <c r="H4337" s="3" t="s">
        <v>9</v>
      </c>
      <c r="I4337" s="3" t="s">
        <v>9</v>
      </c>
      <c r="J4337" s="5">
        <v>1</v>
      </c>
      <c r="K4337" s="3" t="s">
        <v>2255</v>
      </c>
      <c r="L4337" s="13"/>
      <c r="M4337" s="7"/>
      <c r="N4337" s="48">
        <v>0.166</v>
      </c>
      <c r="O4337" s="48">
        <v>0.3623188</v>
      </c>
      <c r="P4337" s="5">
        <v>45</v>
      </c>
      <c r="Q4337" s="3"/>
    </row>
    <row x14ac:dyDescent="0.25" r="4338" customHeight="1" ht="16.5">
      <c r="A4338" s="5">
        <v>28832</v>
      </c>
      <c r="B4338" s="3" t="s">
        <v>11551</v>
      </c>
      <c r="C4338" s="3" t="s">
        <v>11552</v>
      </c>
      <c r="D4338" s="5">
        <v>21</v>
      </c>
      <c r="E4338" s="3" t="s">
        <v>60</v>
      </c>
      <c r="F4338" s="5">
        <v>1</v>
      </c>
      <c r="G4338" s="5">
        <v>40</v>
      </c>
      <c r="H4338" s="3" t="s">
        <v>9</v>
      </c>
      <c r="I4338" s="3" t="s">
        <v>9</v>
      </c>
      <c r="J4338" s="5">
        <v>2</v>
      </c>
      <c r="K4338" s="3" t="s">
        <v>11553</v>
      </c>
      <c r="L4338" s="13"/>
      <c r="M4338" s="7"/>
      <c r="N4338" s="13"/>
      <c r="O4338" s="13"/>
      <c r="P4338" s="5">
        <v>2</v>
      </c>
      <c r="Q4338" s="3"/>
    </row>
    <row x14ac:dyDescent="0.25" r="4339" customHeight="1" ht="16.5">
      <c r="A4339" s="5">
        <v>29148</v>
      </c>
      <c r="B4339" s="3" t="s">
        <v>11554</v>
      </c>
      <c r="C4339" s="3" t="s">
        <v>11555</v>
      </c>
      <c r="D4339" s="5">
        <v>48</v>
      </c>
      <c r="E4339" s="3" t="s">
        <v>68</v>
      </c>
      <c r="F4339" s="5">
        <v>2</v>
      </c>
      <c r="G4339" s="5">
        <v>3</v>
      </c>
      <c r="H4339" s="3" t="s">
        <v>9</v>
      </c>
      <c r="I4339" s="3" t="s">
        <v>9</v>
      </c>
      <c r="J4339" s="5">
        <v>3</v>
      </c>
      <c r="K4339" s="3" t="s">
        <v>11556</v>
      </c>
      <c r="L4339" s="13"/>
      <c r="M4339" s="7"/>
      <c r="N4339" s="13"/>
      <c r="O4339" s="13"/>
      <c r="P4339" s="5">
        <v>5</v>
      </c>
      <c r="Q4339" s="3"/>
    </row>
    <row x14ac:dyDescent="0.25" r="4340" customHeight="1" ht="16.5">
      <c r="A4340" s="5">
        <v>29158</v>
      </c>
      <c r="B4340" s="3" t="s">
        <v>11557</v>
      </c>
      <c r="C4340" s="3" t="s">
        <v>11558</v>
      </c>
      <c r="D4340" s="5">
        <v>28</v>
      </c>
      <c r="E4340" s="3" t="s">
        <v>456</v>
      </c>
      <c r="F4340" s="5">
        <v>1</v>
      </c>
      <c r="G4340" s="5">
        <v>4</v>
      </c>
      <c r="H4340" s="3" t="s">
        <v>9</v>
      </c>
      <c r="I4340" s="3" t="s">
        <v>9</v>
      </c>
      <c r="J4340" s="5">
        <v>3</v>
      </c>
      <c r="K4340" s="3" t="s">
        <v>11559</v>
      </c>
      <c r="L4340" s="13"/>
      <c r="M4340" s="7"/>
      <c r="N4340" s="13"/>
      <c r="O4340" s="13"/>
      <c r="P4340" s="5">
        <v>2</v>
      </c>
      <c r="Q4340" s="3"/>
    </row>
    <row x14ac:dyDescent="0.25" r="4341" customHeight="1" ht="16.5">
      <c r="A4341" s="5">
        <v>29387</v>
      </c>
      <c r="B4341" s="3" t="s">
        <v>11560</v>
      </c>
      <c r="C4341" s="3" t="s">
        <v>11561</v>
      </c>
      <c r="D4341" s="5">
        <v>17</v>
      </c>
      <c r="E4341" s="3" t="s">
        <v>311</v>
      </c>
      <c r="F4341" s="5">
        <v>7</v>
      </c>
      <c r="G4341" s="5">
        <v>59</v>
      </c>
      <c r="H4341" s="3" t="s">
        <v>8</v>
      </c>
      <c r="I4341" s="3" t="s">
        <v>9</v>
      </c>
      <c r="J4341" s="55"/>
      <c r="K4341" s="3"/>
      <c r="L4341" s="13"/>
      <c r="M4341" s="7"/>
      <c r="N4341" s="13"/>
      <c r="O4341" s="13"/>
      <c r="P4341" s="5">
        <v>2</v>
      </c>
      <c r="Q4341" s="3"/>
    </row>
    <row x14ac:dyDescent="0.25" r="4342" customHeight="1" ht="16.5">
      <c r="A4342" s="5">
        <v>29988</v>
      </c>
      <c r="B4342" s="3" t="s">
        <v>11562</v>
      </c>
      <c r="C4342" s="3" t="s">
        <v>11563</v>
      </c>
      <c r="D4342" s="5">
        <v>19</v>
      </c>
      <c r="E4342" s="3" t="s">
        <v>116</v>
      </c>
      <c r="F4342" s="5">
        <v>6</v>
      </c>
      <c r="G4342" s="5">
        <v>25</v>
      </c>
      <c r="H4342" s="3" t="s">
        <v>7</v>
      </c>
      <c r="I4342" s="3" t="s">
        <v>9</v>
      </c>
      <c r="J4342" s="5">
        <v>3</v>
      </c>
      <c r="K4342" s="3" t="s">
        <v>11564</v>
      </c>
      <c r="L4342" s="13"/>
      <c r="M4342" s="7"/>
      <c r="N4342" s="13"/>
      <c r="O4342" s="13"/>
      <c r="P4342" s="5">
        <v>12</v>
      </c>
      <c r="Q4342" s="3"/>
    </row>
    <row x14ac:dyDescent="0.25" r="4343" customHeight="1" ht="16.5">
      <c r="A4343" s="5">
        <v>30253</v>
      </c>
      <c r="B4343" s="3" t="s">
        <v>1338</v>
      </c>
      <c r="C4343" s="3" t="s">
        <v>1339</v>
      </c>
      <c r="D4343" s="5">
        <v>21</v>
      </c>
      <c r="E4343" s="3" t="s">
        <v>60</v>
      </c>
      <c r="F4343" s="5">
        <v>10</v>
      </c>
      <c r="G4343" s="5">
        <v>18</v>
      </c>
      <c r="H4343" s="3" t="s">
        <v>9</v>
      </c>
      <c r="I4343" s="3" t="s">
        <v>9</v>
      </c>
      <c r="J4343" s="5">
        <v>3</v>
      </c>
      <c r="K4343" s="3" t="s">
        <v>1340</v>
      </c>
      <c r="L4343" s="13"/>
      <c r="M4343" s="7"/>
      <c r="N4343" s="13"/>
      <c r="O4343" s="13"/>
      <c r="P4343" s="5">
        <v>2</v>
      </c>
      <c r="Q4343" s="3"/>
    </row>
    <row x14ac:dyDescent="0.25" r="4344" customHeight="1" ht="16.5">
      <c r="A4344" s="5">
        <v>30559</v>
      </c>
      <c r="B4344" s="3" t="s">
        <v>11565</v>
      </c>
      <c r="C4344" s="3" t="s">
        <v>11566</v>
      </c>
      <c r="D4344" s="5">
        <v>10</v>
      </c>
      <c r="E4344" s="3" t="s">
        <v>1859</v>
      </c>
      <c r="F4344" s="5">
        <v>1</v>
      </c>
      <c r="G4344" s="5">
        <v>50</v>
      </c>
      <c r="H4344" s="3" t="s">
        <v>8</v>
      </c>
      <c r="I4344" s="3" t="s">
        <v>9</v>
      </c>
      <c r="J4344" s="5">
        <v>2</v>
      </c>
      <c r="K4344" s="3" t="s">
        <v>11567</v>
      </c>
      <c r="L4344" s="13"/>
      <c r="M4344" s="7"/>
      <c r="N4344" s="13"/>
      <c r="O4344" s="13"/>
      <c r="P4344" s="5">
        <v>2</v>
      </c>
      <c r="Q4344" s="3"/>
    </row>
    <row x14ac:dyDescent="0.25" r="4345" customHeight="1" ht="16.5">
      <c r="A4345" s="5">
        <v>30677</v>
      </c>
      <c r="B4345" s="3" t="s">
        <v>11568</v>
      </c>
      <c r="C4345" s="3" t="s">
        <v>11569</v>
      </c>
      <c r="D4345" s="5">
        <v>38</v>
      </c>
      <c r="E4345" s="3" t="s">
        <v>127</v>
      </c>
      <c r="F4345" s="5">
        <v>3</v>
      </c>
      <c r="G4345" s="5">
        <v>29</v>
      </c>
      <c r="H4345" s="3"/>
      <c r="I4345" s="3" t="s">
        <v>9</v>
      </c>
      <c r="J4345" s="55"/>
      <c r="K4345" s="3"/>
      <c r="L4345" s="13"/>
      <c r="M4345" s="7"/>
      <c r="N4345" s="13"/>
      <c r="O4345" s="13"/>
      <c r="P4345" s="5">
        <v>3</v>
      </c>
      <c r="Q4345" s="3"/>
    </row>
    <row x14ac:dyDescent="0.25" r="4346" customHeight="1" ht="16.5">
      <c r="A4346" s="5">
        <v>30900</v>
      </c>
      <c r="B4346" s="3" t="s">
        <v>11570</v>
      </c>
      <c r="C4346" s="3" t="s">
        <v>11571</v>
      </c>
      <c r="D4346" s="5">
        <v>9</v>
      </c>
      <c r="E4346" s="3" t="s">
        <v>120</v>
      </c>
      <c r="F4346" s="5">
        <v>2</v>
      </c>
      <c r="G4346" s="5">
        <v>2</v>
      </c>
      <c r="H4346" s="3" t="s">
        <v>10</v>
      </c>
      <c r="I4346" s="3" t="s">
        <v>9</v>
      </c>
      <c r="J4346" s="5">
        <v>3</v>
      </c>
      <c r="K4346" s="3" t="s">
        <v>11572</v>
      </c>
      <c r="L4346" s="13"/>
      <c r="M4346" s="7"/>
      <c r="N4346" s="13"/>
      <c r="O4346" s="13"/>
      <c r="P4346" s="7"/>
      <c r="Q4346" s="3"/>
    </row>
    <row x14ac:dyDescent="0.25" r="4347" customHeight="1" ht="16.5">
      <c r="A4347" s="5">
        <v>30942</v>
      </c>
      <c r="B4347" s="3" t="s">
        <v>11573</v>
      </c>
      <c r="C4347" s="3" t="s">
        <v>11574</v>
      </c>
      <c r="D4347" s="5">
        <v>7</v>
      </c>
      <c r="E4347" s="3" t="s">
        <v>1210</v>
      </c>
      <c r="F4347" s="5">
        <v>2</v>
      </c>
      <c r="G4347" s="5">
        <v>78</v>
      </c>
      <c r="H4347" s="3" t="s">
        <v>6</v>
      </c>
      <c r="I4347" s="3" t="s">
        <v>9</v>
      </c>
      <c r="J4347" s="5">
        <v>3</v>
      </c>
      <c r="K4347" s="3" t="s">
        <v>11575</v>
      </c>
      <c r="L4347" s="13"/>
      <c r="M4347" s="7"/>
      <c r="N4347" s="13"/>
      <c r="O4347" s="13"/>
      <c r="P4347" s="5">
        <v>10</v>
      </c>
      <c r="Q4347" s="3"/>
    </row>
    <row x14ac:dyDescent="0.25" r="4348" customHeight="1" ht="16.5">
      <c r="A4348" s="5">
        <v>31341</v>
      </c>
      <c r="B4348" s="3" t="s">
        <v>11576</v>
      </c>
      <c r="C4348" s="3" t="s">
        <v>11577</v>
      </c>
      <c r="D4348" s="5">
        <v>13</v>
      </c>
      <c r="E4348" s="3" t="s">
        <v>215</v>
      </c>
      <c r="F4348" s="5">
        <v>1</v>
      </c>
      <c r="G4348" s="5">
        <v>14</v>
      </c>
      <c r="H4348" s="3" t="s">
        <v>8</v>
      </c>
      <c r="I4348" s="3" t="s">
        <v>9</v>
      </c>
      <c r="J4348" s="5">
        <v>3</v>
      </c>
      <c r="K4348" s="3" t="s">
        <v>11578</v>
      </c>
      <c r="L4348" s="13"/>
      <c r="M4348" s="7"/>
      <c r="N4348" s="13"/>
      <c r="O4348" s="13"/>
      <c r="P4348" s="5">
        <v>6</v>
      </c>
      <c r="Q4348" s="3"/>
    </row>
    <row x14ac:dyDescent="0.25" r="4349" customHeight="1" ht="16.5">
      <c r="A4349" s="5">
        <v>31585</v>
      </c>
      <c r="B4349" s="3" t="s">
        <v>1283</v>
      </c>
      <c r="C4349" s="3" t="s">
        <v>1284</v>
      </c>
      <c r="D4349" s="5">
        <v>48</v>
      </c>
      <c r="E4349" s="3" t="s">
        <v>68</v>
      </c>
      <c r="F4349" s="5">
        <v>3</v>
      </c>
      <c r="G4349" s="5">
        <v>5</v>
      </c>
      <c r="H4349" s="3" t="s">
        <v>9</v>
      </c>
      <c r="I4349" s="3" t="s">
        <v>9</v>
      </c>
      <c r="J4349" s="5">
        <v>2</v>
      </c>
      <c r="K4349" s="3" t="s">
        <v>1285</v>
      </c>
      <c r="L4349" s="13"/>
      <c r="M4349" s="7"/>
      <c r="N4349" s="13"/>
      <c r="O4349" s="13"/>
      <c r="P4349" s="5">
        <v>5</v>
      </c>
      <c r="Q4349" s="3"/>
    </row>
    <row x14ac:dyDescent="0.25" r="4350" customHeight="1" ht="16.5">
      <c r="A4350" s="5">
        <v>32818</v>
      </c>
      <c r="B4350" s="3" t="s">
        <v>11579</v>
      </c>
      <c r="C4350" s="3" t="s">
        <v>11580</v>
      </c>
      <c r="D4350" s="5">
        <v>18</v>
      </c>
      <c r="E4350" s="3" t="s">
        <v>196</v>
      </c>
      <c r="F4350" s="5">
        <v>1</v>
      </c>
      <c r="G4350" s="5">
        <v>9</v>
      </c>
      <c r="H4350" s="3" t="s">
        <v>9</v>
      </c>
      <c r="I4350" s="3" t="s">
        <v>9</v>
      </c>
      <c r="J4350" s="55"/>
      <c r="K4350" s="3"/>
      <c r="L4350" s="13"/>
      <c r="M4350" s="7"/>
      <c r="N4350" s="13"/>
      <c r="O4350" s="13"/>
      <c r="P4350" s="5">
        <v>1</v>
      </c>
      <c r="Q4350" s="3"/>
    </row>
    <row x14ac:dyDescent="0.25" r="4351" customHeight="1" ht="16.5">
      <c r="A4351" s="5">
        <v>33556</v>
      </c>
      <c r="B4351" s="3" t="s">
        <v>11581</v>
      </c>
      <c r="C4351" s="3" t="s">
        <v>11582</v>
      </c>
      <c r="D4351" s="5">
        <v>42</v>
      </c>
      <c r="E4351" s="3" t="s">
        <v>982</v>
      </c>
      <c r="F4351" s="5">
        <v>1</v>
      </c>
      <c r="G4351" s="5">
        <v>4</v>
      </c>
      <c r="H4351" s="3" t="s">
        <v>7</v>
      </c>
      <c r="I4351" s="3" t="s">
        <v>9</v>
      </c>
      <c r="J4351" s="5">
        <v>3</v>
      </c>
      <c r="K4351" s="3" t="s">
        <v>11583</v>
      </c>
      <c r="L4351" s="13"/>
      <c r="M4351" s="7"/>
      <c r="N4351" s="13"/>
      <c r="O4351" s="13"/>
      <c r="P4351" s="5">
        <v>6</v>
      </c>
      <c r="Q4351" s="3"/>
    </row>
    <row x14ac:dyDescent="0.25" r="4352" customHeight="1" ht="16.5">
      <c r="A4352" s="5">
        <v>34069</v>
      </c>
      <c r="B4352" s="3" t="s">
        <v>1235</v>
      </c>
      <c r="C4352" s="3" t="s">
        <v>1236</v>
      </c>
      <c r="D4352" s="5">
        <v>45</v>
      </c>
      <c r="E4352" s="3" t="s">
        <v>324</v>
      </c>
      <c r="F4352" s="5">
        <v>11</v>
      </c>
      <c r="G4352" s="5">
        <v>13</v>
      </c>
      <c r="H4352" s="3" t="s">
        <v>9</v>
      </c>
      <c r="I4352" s="3" t="s">
        <v>9</v>
      </c>
      <c r="J4352" s="5">
        <v>3</v>
      </c>
      <c r="K4352" s="3" t="s">
        <v>1237</v>
      </c>
      <c r="L4352" s="48">
        <v>0.2</v>
      </c>
      <c r="M4352" s="5">
        <v>9</v>
      </c>
      <c r="N4352" s="13"/>
      <c r="O4352" s="13"/>
      <c r="P4352" s="5">
        <v>8</v>
      </c>
      <c r="Q4352" s="3"/>
    </row>
    <row x14ac:dyDescent="0.25" r="4353" customHeight="1" ht="16.5">
      <c r="A4353" s="5">
        <v>37045</v>
      </c>
      <c r="B4353" s="3" t="s">
        <v>11584</v>
      </c>
      <c r="C4353" s="3" t="s">
        <v>11585</v>
      </c>
      <c r="D4353" s="5">
        <v>7</v>
      </c>
      <c r="E4353" s="3" t="s">
        <v>1210</v>
      </c>
      <c r="F4353" s="5">
        <v>2</v>
      </c>
      <c r="G4353" s="5">
        <v>58</v>
      </c>
      <c r="H4353" s="3" t="s">
        <v>6</v>
      </c>
      <c r="I4353" s="3" t="s">
        <v>9</v>
      </c>
      <c r="J4353" s="5">
        <v>3</v>
      </c>
      <c r="K4353" s="3" t="s">
        <v>11586</v>
      </c>
      <c r="L4353" s="13"/>
      <c r="M4353" s="7"/>
      <c r="N4353" s="13"/>
      <c r="O4353" s="13"/>
      <c r="P4353" s="5">
        <v>9</v>
      </c>
      <c r="Q4353" s="3"/>
    </row>
    <row x14ac:dyDescent="0.25" r="4354" customHeight="1" ht="16.5">
      <c r="A4354" s="5">
        <v>38406</v>
      </c>
      <c r="B4354" s="3" t="s">
        <v>11587</v>
      </c>
      <c r="C4354" s="3" t="s">
        <v>11588</v>
      </c>
      <c r="D4354" s="5">
        <v>19</v>
      </c>
      <c r="E4354" s="3" t="s">
        <v>116</v>
      </c>
      <c r="F4354" s="5">
        <v>2</v>
      </c>
      <c r="G4354" s="5">
        <v>11</v>
      </c>
      <c r="H4354" s="3" t="s">
        <v>7</v>
      </c>
      <c r="I4354" s="3" t="s">
        <v>9</v>
      </c>
      <c r="J4354" s="5">
        <v>3</v>
      </c>
      <c r="K4354" s="3" t="s">
        <v>11589</v>
      </c>
      <c r="L4354" s="13"/>
      <c r="M4354" s="7"/>
      <c r="N4354" s="13"/>
      <c r="O4354" s="13"/>
      <c r="P4354" s="5">
        <v>11</v>
      </c>
      <c r="Q4354" s="3"/>
    </row>
    <row x14ac:dyDescent="0.25" r="4355" customHeight="1" ht="16.5">
      <c r="A4355" s="5">
        <v>39052</v>
      </c>
      <c r="B4355" s="3" t="s">
        <v>11590</v>
      </c>
      <c r="C4355" s="3" t="s">
        <v>11591</v>
      </c>
      <c r="D4355" s="5">
        <v>23</v>
      </c>
      <c r="E4355" s="3" t="s">
        <v>2298</v>
      </c>
      <c r="F4355" s="5">
        <v>1</v>
      </c>
      <c r="G4355" s="5">
        <v>2</v>
      </c>
      <c r="H4355" s="3" t="s">
        <v>8</v>
      </c>
      <c r="I4355" s="3" t="s">
        <v>9</v>
      </c>
      <c r="J4355" s="5">
        <v>2</v>
      </c>
      <c r="K4355" s="3" t="s">
        <v>11592</v>
      </c>
      <c r="L4355" s="13"/>
      <c r="M4355" s="7"/>
      <c r="N4355" s="13"/>
      <c r="O4355" s="13"/>
      <c r="P4355" s="5">
        <v>6</v>
      </c>
      <c r="Q4355" s="3"/>
    </row>
    <row x14ac:dyDescent="0.25" r="4356" customHeight="1" ht="16.5">
      <c r="A4356" s="5">
        <v>40944</v>
      </c>
      <c r="B4356" s="3" t="s">
        <v>11593</v>
      </c>
      <c r="C4356" s="3" t="s">
        <v>11594</v>
      </c>
      <c r="D4356" s="5">
        <v>22</v>
      </c>
      <c r="E4356" s="3" t="s">
        <v>75</v>
      </c>
      <c r="F4356" s="5">
        <v>1</v>
      </c>
      <c r="G4356" s="5">
        <v>22</v>
      </c>
      <c r="H4356" s="3" t="s">
        <v>9</v>
      </c>
      <c r="I4356" s="3" t="s">
        <v>9</v>
      </c>
      <c r="J4356" s="5">
        <v>2</v>
      </c>
      <c r="K4356" s="3" t="s">
        <v>11595</v>
      </c>
      <c r="L4356" s="13"/>
      <c r="M4356" s="7"/>
      <c r="N4356" s="13"/>
      <c r="O4356" s="13"/>
      <c r="P4356" s="5">
        <v>3</v>
      </c>
      <c r="Q4356" s="3"/>
    </row>
    <row x14ac:dyDescent="0.25" r="4357" customHeight="1" ht="16.5">
      <c r="A4357" s="5">
        <v>43413</v>
      </c>
      <c r="B4357" s="3" t="s">
        <v>11596</v>
      </c>
      <c r="C4357" s="3" t="s">
        <v>11597</v>
      </c>
      <c r="D4357" s="5">
        <v>42</v>
      </c>
      <c r="E4357" s="3" t="s">
        <v>982</v>
      </c>
      <c r="F4357" s="5">
        <v>4</v>
      </c>
      <c r="G4357" s="5">
        <v>156</v>
      </c>
      <c r="H4357" s="3" t="s">
        <v>8</v>
      </c>
      <c r="I4357" s="3" t="s">
        <v>9</v>
      </c>
      <c r="J4357" s="5">
        <v>3</v>
      </c>
      <c r="K4357" s="3" t="s">
        <v>11598</v>
      </c>
      <c r="L4357" s="13"/>
      <c r="M4357" s="7"/>
      <c r="N4357" s="13"/>
      <c r="O4357" s="13"/>
      <c r="P4357" s="5">
        <v>4</v>
      </c>
      <c r="Q4357" s="3"/>
    </row>
    <row x14ac:dyDescent="0.25" r="4358" customHeight="1" ht="16.5">
      <c r="A4358" s="5">
        <v>47740</v>
      </c>
      <c r="B4358" s="3" t="s">
        <v>11599</v>
      </c>
      <c r="C4358" s="3" t="s">
        <v>11600</v>
      </c>
      <c r="D4358" s="5">
        <v>22</v>
      </c>
      <c r="E4358" s="3" t="s">
        <v>75</v>
      </c>
      <c r="F4358" s="5">
        <v>1</v>
      </c>
      <c r="G4358" s="5">
        <v>33</v>
      </c>
      <c r="H4358" s="3" t="s">
        <v>9</v>
      </c>
      <c r="I4358" s="3" t="s">
        <v>9</v>
      </c>
      <c r="J4358" s="55"/>
      <c r="K4358" s="3"/>
      <c r="L4358" s="13"/>
      <c r="M4358" s="7"/>
      <c r="N4358" s="13"/>
      <c r="O4358" s="13"/>
      <c r="P4358" s="5">
        <v>2</v>
      </c>
      <c r="Q4358" s="3"/>
    </row>
    <row x14ac:dyDescent="0.25" r="4359" customHeight="1" ht="16.5">
      <c r="A4359" s="5">
        <v>50981</v>
      </c>
      <c r="B4359" s="3" t="s">
        <v>11601</v>
      </c>
      <c r="C4359" s="3" t="s">
        <v>11602</v>
      </c>
      <c r="D4359" s="5">
        <v>42</v>
      </c>
      <c r="E4359" s="3" t="s">
        <v>982</v>
      </c>
      <c r="F4359" s="5">
        <v>1</v>
      </c>
      <c r="G4359" s="5">
        <v>122</v>
      </c>
      <c r="H4359" s="3" t="s">
        <v>8</v>
      </c>
      <c r="I4359" s="3" t="s">
        <v>9</v>
      </c>
      <c r="J4359" s="55"/>
      <c r="K4359" s="3"/>
      <c r="L4359" s="13"/>
      <c r="M4359" s="7"/>
      <c r="N4359" s="13"/>
      <c r="O4359" s="13"/>
      <c r="P4359" s="5">
        <v>3</v>
      </c>
      <c r="Q4359" s="3"/>
    </row>
    <row x14ac:dyDescent="0.25" r="4360" customHeight="1" ht="16.5">
      <c r="A4360" s="5">
        <v>54309</v>
      </c>
      <c r="B4360" s="3" t="s">
        <v>11603</v>
      </c>
      <c r="C4360" s="3" t="s">
        <v>11604</v>
      </c>
      <c r="D4360" s="5">
        <v>17</v>
      </c>
      <c r="E4360" s="3" t="s">
        <v>311</v>
      </c>
      <c r="F4360" s="5">
        <v>1</v>
      </c>
      <c r="G4360" s="5">
        <v>26</v>
      </c>
      <c r="H4360" s="3" t="s">
        <v>8</v>
      </c>
      <c r="I4360" s="3" t="s">
        <v>9</v>
      </c>
      <c r="J4360" s="55"/>
      <c r="K4360" s="3"/>
      <c r="L4360" s="13"/>
      <c r="M4360" s="7"/>
      <c r="N4360" s="13"/>
      <c r="O4360" s="13"/>
      <c r="P4360" s="5">
        <v>5</v>
      </c>
      <c r="Q4360" s="3"/>
    </row>
    <row x14ac:dyDescent="0.25" r="4361" customHeight="1" ht="16.5">
      <c r="A4361" s="5">
        <v>55280</v>
      </c>
      <c r="B4361" s="3" t="s">
        <v>11605</v>
      </c>
      <c r="C4361" s="3" t="s">
        <v>11606</v>
      </c>
      <c r="D4361" s="5">
        <v>24</v>
      </c>
      <c r="E4361" s="3" t="s">
        <v>281</v>
      </c>
      <c r="F4361" s="5">
        <v>2</v>
      </c>
      <c r="G4361" s="5">
        <v>63</v>
      </c>
      <c r="H4361" s="3" t="s">
        <v>9</v>
      </c>
      <c r="I4361" s="3" t="s">
        <v>9</v>
      </c>
      <c r="J4361" s="55"/>
      <c r="K4361" s="3"/>
      <c r="L4361" s="13"/>
      <c r="M4361" s="7"/>
      <c r="N4361" s="13"/>
      <c r="O4361" s="13"/>
      <c r="P4361" s="5">
        <v>4</v>
      </c>
      <c r="Q4361" s="3"/>
    </row>
    <row x14ac:dyDescent="0.25" r="4362" customHeight="1" ht="16.5">
      <c r="A4362" s="5">
        <v>89905</v>
      </c>
      <c r="B4362" s="3" t="s">
        <v>1024</v>
      </c>
      <c r="C4362" s="3" t="s">
        <v>1025</v>
      </c>
      <c r="D4362" s="5">
        <v>15</v>
      </c>
      <c r="E4362" s="3" t="s">
        <v>82</v>
      </c>
      <c r="F4362" s="5">
        <v>13</v>
      </c>
      <c r="G4362" s="5">
        <v>10</v>
      </c>
      <c r="H4362" s="3" t="s">
        <v>9</v>
      </c>
      <c r="I4362" s="3" t="s">
        <v>9</v>
      </c>
      <c r="J4362" s="5">
        <v>2</v>
      </c>
      <c r="K4362" s="3" t="s">
        <v>1026</v>
      </c>
      <c r="L4362" s="48">
        <v>0.2</v>
      </c>
      <c r="M4362" s="5">
        <v>8</v>
      </c>
      <c r="N4362" s="13"/>
      <c r="O4362" s="13"/>
      <c r="P4362" s="5">
        <v>30</v>
      </c>
      <c r="Q4362" s="3"/>
    </row>
    <row x14ac:dyDescent="0.25" r="4363" customHeight="1" ht="16.5">
      <c r="A4363" s="5">
        <v>92126</v>
      </c>
      <c r="B4363" s="3" t="s">
        <v>539</v>
      </c>
      <c r="C4363" s="3" t="s">
        <v>540</v>
      </c>
      <c r="D4363" s="5">
        <v>15</v>
      </c>
      <c r="E4363" s="3" t="s">
        <v>82</v>
      </c>
      <c r="F4363" s="5">
        <v>28</v>
      </c>
      <c r="G4363" s="5">
        <v>47</v>
      </c>
      <c r="H4363" s="3" t="s">
        <v>9</v>
      </c>
      <c r="I4363" s="3" t="s">
        <v>9</v>
      </c>
      <c r="J4363" s="5">
        <v>3</v>
      </c>
      <c r="K4363" s="3" t="s">
        <v>541</v>
      </c>
      <c r="L4363" s="5">
        <v>0</v>
      </c>
      <c r="M4363" s="5">
        <v>7</v>
      </c>
      <c r="N4363" s="13"/>
      <c r="O4363" s="13"/>
      <c r="P4363" s="5">
        <v>7</v>
      </c>
      <c r="Q4363" s="3"/>
    </row>
    <row x14ac:dyDescent="0.25" r="4364" customHeight="1" ht="16.5">
      <c r="A4364" s="5">
        <v>92263</v>
      </c>
      <c r="B4364" s="3" t="s">
        <v>11607</v>
      </c>
      <c r="C4364" s="3" t="s">
        <v>11608</v>
      </c>
      <c r="D4364" s="5">
        <v>19</v>
      </c>
      <c r="E4364" s="3" t="s">
        <v>116</v>
      </c>
      <c r="F4364" s="5">
        <v>2</v>
      </c>
      <c r="G4364" s="5">
        <v>13</v>
      </c>
      <c r="H4364" s="3" t="s">
        <v>7</v>
      </c>
      <c r="I4364" s="3" t="s">
        <v>9</v>
      </c>
      <c r="J4364" s="55"/>
      <c r="K4364" s="3"/>
      <c r="L4364" s="13"/>
      <c r="M4364" s="7"/>
      <c r="N4364" s="13"/>
      <c r="O4364" s="13"/>
      <c r="P4364" s="5">
        <v>10</v>
      </c>
      <c r="Q4364" s="3"/>
    </row>
    <row x14ac:dyDescent="0.25" r="4365" customHeight="1" ht="16.5">
      <c r="A4365" s="5">
        <v>92719</v>
      </c>
      <c r="B4365" s="3" t="s">
        <v>11609</v>
      </c>
      <c r="C4365" s="3" t="s">
        <v>11610</v>
      </c>
      <c r="D4365" s="5">
        <v>19</v>
      </c>
      <c r="E4365" s="3" t="s">
        <v>116</v>
      </c>
      <c r="F4365" s="5">
        <v>2</v>
      </c>
      <c r="G4365" s="5">
        <v>11</v>
      </c>
      <c r="H4365" s="3" t="s">
        <v>9</v>
      </c>
      <c r="I4365" s="3" t="s">
        <v>9</v>
      </c>
      <c r="J4365" s="55"/>
      <c r="K4365" s="3"/>
      <c r="L4365" s="5">
        <v>0</v>
      </c>
      <c r="M4365" s="5">
        <v>1</v>
      </c>
      <c r="N4365" s="13"/>
      <c r="O4365" s="13"/>
      <c r="P4365" s="7"/>
      <c r="Q4365" s="3"/>
    </row>
    <row x14ac:dyDescent="0.25" r="4366" customHeight="1" ht="16.5">
      <c r="A4366" s="5">
        <v>93340</v>
      </c>
      <c r="B4366" s="3" t="s">
        <v>11611</v>
      </c>
      <c r="C4366" s="3" t="s">
        <v>11612</v>
      </c>
      <c r="D4366" s="5">
        <v>50</v>
      </c>
      <c r="E4366" s="3" t="s">
        <v>758</v>
      </c>
      <c r="F4366" s="5">
        <v>1</v>
      </c>
      <c r="G4366" s="5">
        <v>1</v>
      </c>
      <c r="H4366" s="3" t="s">
        <v>9</v>
      </c>
      <c r="I4366" s="3" t="s">
        <v>9</v>
      </c>
      <c r="J4366" s="5">
        <v>3</v>
      </c>
      <c r="K4366" s="3" t="s">
        <v>11613</v>
      </c>
      <c r="L4366" s="13"/>
      <c r="M4366" s="7"/>
      <c r="N4366" s="48">
        <v>1.05</v>
      </c>
      <c r="O4366" s="48">
        <v>11.509434</v>
      </c>
      <c r="P4366" s="5">
        <v>18</v>
      </c>
      <c r="Q4366" s="3"/>
    </row>
    <row x14ac:dyDescent="0.25" r="4367" customHeight="1" ht="16.5">
      <c r="A4367" s="5">
        <v>93969</v>
      </c>
      <c r="B4367" s="3" t="s">
        <v>11614</v>
      </c>
      <c r="C4367" s="3" t="s">
        <v>11615</v>
      </c>
      <c r="D4367" s="5">
        <v>21</v>
      </c>
      <c r="E4367" s="3" t="s">
        <v>60</v>
      </c>
      <c r="F4367" s="5">
        <v>1</v>
      </c>
      <c r="G4367" s="5">
        <v>2</v>
      </c>
      <c r="H4367" s="3" t="s">
        <v>9</v>
      </c>
      <c r="I4367" s="3" t="s">
        <v>9</v>
      </c>
      <c r="J4367" s="5">
        <v>2</v>
      </c>
      <c r="K4367" s="3" t="s">
        <v>8175</v>
      </c>
      <c r="L4367" s="13"/>
      <c r="M4367" s="7"/>
      <c r="N4367" s="13"/>
      <c r="O4367" s="13"/>
      <c r="P4367" s="5">
        <v>1</v>
      </c>
      <c r="Q4367" s="3"/>
    </row>
    <row x14ac:dyDescent="0.25" r="4368" customHeight="1" ht="16.5">
      <c r="A4368" s="5">
        <v>94445</v>
      </c>
      <c r="B4368" s="3" t="s">
        <v>11616</v>
      </c>
      <c r="C4368" s="3" t="s">
        <v>11617</v>
      </c>
      <c r="D4368" s="5">
        <v>22</v>
      </c>
      <c r="E4368" s="3" t="s">
        <v>75</v>
      </c>
      <c r="F4368" s="5">
        <v>1</v>
      </c>
      <c r="G4368" s="5">
        <v>1</v>
      </c>
      <c r="H4368" s="3" t="s">
        <v>9</v>
      </c>
      <c r="I4368" s="3" t="s">
        <v>9</v>
      </c>
      <c r="J4368" s="55"/>
      <c r="K4368" s="3"/>
      <c r="L4368" s="13"/>
      <c r="M4368" s="7"/>
      <c r="N4368" s="13"/>
      <c r="O4368" s="13"/>
      <c r="P4368" s="5">
        <v>3</v>
      </c>
      <c r="Q4368" s="3"/>
    </row>
    <row x14ac:dyDescent="0.25" r="4369" customHeight="1" ht="16.5">
      <c r="A4369" s="5">
        <v>95315</v>
      </c>
      <c r="B4369" s="3" t="s">
        <v>11618</v>
      </c>
      <c r="C4369" s="3" t="s">
        <v>11619</v>
      </c>
      <c r="D4369" s="5">
        <v>24</v>
      </c>
      <c r="E4369" s="3" t="s">
        <v>281</v>
      </c>
      <c r="F4369" s="5">
        <v>3</v>
      </c>
      <c r="G4369" s="5">
        <v>149</v>
      </c>
      <c r="H4369" s="3" t="s">
        <v>9</v>
      </c>
      <c r="I4369" s="3" t="s">
        <v>9</v>
      </c>
      <c r="J4369" s="55"/>
      <c r="K4369" s="3"/>
      <c r="L4369" s="13"/>
      <c r="M4369" s="7"/>
      <c r="N4369" s="13"/>
      <c r="O4369" s="13"/>
      <c r="P4369" s="5">
        <v>6</v>
      </c>
      <c r="Q4369" s="3"/>
    </row>
    <row x14ac:dyDescent="0.25" r="4370" customHeight="1" ht="16.5">
      <c r="A4370" s="5">
        <v>96377</v>
      </c>
      <c r="B4370" s="3" t="s">
        <v>11620</v>
      </c>
      <c r="C4370" s="3" t="s">
        <v>11621</v>
      </c>
      <c r="D4370" s="5">
        <v>8</v>
      </c>
      <c r="E4370" s="3" t="s">
        <v>64</v>
      </c>
      <c r="F4370" s="5">
        <v>1</v>
      </c>
      <c r="G4370" s="5">
        <v>1</v>
      </c>
      <c r="H4370" s="3" t="s">
        <v>9</v>
      </c>
      <c r="I4370" s="3" t="s">
        <v>9</v>
      </c>
      <c r="J4370" s="55"/>
      <c r="K4370" s="3"/>
      <c r="L4370" s="13"/>
      <c r="M4370" s="7"/>
      <c r="N4370" s="13"/>
      <c r="O4370" s="13"/>
      <c r="P4370" s="5">
        <v>0</v>
      </c>
      <c r="Q4370" s="3"/>
    </row>
    <row x14ac:dyDescent="0.25" r="4371" customHeight="1" ht="16.5">
      <c r="A4371" s="5">
        <v>96849</v>
      </c>
      <c r="B4371" s="3" t="s">
        <v>11622</v>
      </c>
      <c r="C4371" s="3" t="s">
        <v>11623</v>
      </c>
      <c r="D4371" s="5">
        <v>42</v>
      </c>
      <c r="E4371" s="3" t="s">
        <v>982</v>
      </c>
      <c r="F4371" s="5">
        <v>1</v>
      </c>
      <c r="G4371" s="5">
        <v>38</v>
      </c>
      <c r="H4371" s="3" t="s">
        <v>5</v>
      </c>
      <c r="I4371" s="3" t="s">
        <v>9</v>
      </c>
      <c r="J4371" s="55"/>
      <c r="K4371" s="3"/>
      <c r="L4371" s="13"/>
      <c r="M4371" s="7"/>
      <c r="N4371" s="13"/>
      <c r="O4371" s="13"/>
      <c r="P4371" s="5">
        <v>12</v>
      </c>
      <c r="Q4371" s="3"/>
    </row>
    <row x14ac:dyDescent="0.25" r="4372" customHeight="1" ht="16.5">
      <c r="A4372" s="5">
        <v>97954</v>
      </c>
      <c r="B4372" s="3" t="s">
        <v>11624</v>
      </c>
      <c r="C4372" s="3" t="s">
        <v>11625</v>
      </c>
      <c r="D4372" s="5">
        <v>18</v>
      </c>
      <c r="E4372" s="3" t="s">
        <v>196</v>
      </c>
      <c r="F4372" s="5">
        <v>8</v>
      </c>
      <c r="G4372" s="5">
        <v>128</v>
      </c>
      <c r="H4372" s="3" t="s">
        <v>9</v>
      </c>
      <c r="I4372" s="3" t="s">
        <v>9</v>
      </c>
      <c r="J4372" s="55"/>
      <c r="K4372" s="3"/>
      <c r="L4372" s="48">
        <v>0.1</v>
      </c>
      <c r="M4372" s="5">
        <v>1</v>
      </c>
      <c r="N4372" s="13"/>
      <c r="O4372" s="13"/>
      <c r="P4372" s="5">
        <v>2</v>
      </c>
      <c r="Q4372" s="3"/>
    </row>
    <row x14ac:dyDescent="0.25" r="4373" customHeight="1" ht="16.5">
      <c r="A4373" s="5">
        <v>98982</v>
      </c>
      <c r="B4373" s="3" t="s">
        <v>11626</v>
      </c>
      <c r="C4373" s="3" t="s">
        <v>11627</v>
      </c>
      <c r="D4373" s="5">
        <v>18</v>
      </c>
      <c r="E4373" s="3" t="s">
        <v>196</v>
      </c>
      <c r="F4373" s="5">
        <v>3</v>
      </c>
      <c r="G4373" s="5">
        <v>94</v>
      </c>
      <c r="H4373" s="3" t="s">
        <v>9</v>
      </c>
      <c r="I4373" s="3" t="s">
        <v>9</v>
      </c>
      <c r="J4373" s="55"/>
      <c r="K4373" s="3"/>
      <c r="L4373" s="13"/>
      <c r="M4373" s="7"/>
      <c r="N4373" s="13"/>
      <c r="O4373" s="13"/>
      <c r="P4373" s="5">
        <v>0</v>
      </c>
      <c r="Q4373" s="3"/>
    </row>
    <row x14ac:dyDescent="0.25" r="4374" customHeight="1" ht="16.5">
      <c r="A4374" s="5">
        <v>98986</v>
      </c>
      <c r="B4374" s="3" t="s">
        <v>11628</v>
      </c>
      <c r="C4374" s="3" t="s">
        <v>11629</v>
      </c>
      <c r="D4374" s="5">
        <v>18</v>
      </c>
      <c r="E4374" s="3" t="s">
        <v>196</v>
      </c>
      <c r="F4374" s="5">
        <v>2</v>
      </c>
      <c r="G4374" s="5">
        <v>35</v>
      </c>
      <c r="H4374" s="3" t="s">
        <v>9</v>
      </c>
      <c r="I4374" s="3" t="s">
        <v>9</v>
      </c>
      <c r="J4374" s="5">
        <v>2</v>
      </c>
      <c r="K4374" s="3" t="s">
        <v>11630</v>
      </c>
      <c r="L4374" s="13"/>
      <c r="M4374" s="7"/>
      <c r="N4374" s="13"/>
      <c r="O4374" s="13"/>
      <c r="P4374" s="5">
        <v>1</v>
      </c>
      <c r="Q4374" s="3"/>
    </row>
    <row x14ac:dyDescent="0.25" r="4375" customHeight="1" ht="16.5">
      <c r="A4375" s="5">
        <v>99274</v>
      </c>
      <c r="B4375" s="3" t="s">
        <v>11631</v>
      </c>
      <c r="C4375" s="3" t="s">
        <v>11632</v>
      </c>
      <c r="D4375" s="5">
        <v>21</v>
      </c>
      <c r="E4375" s="3" t="s">
        <v>60</v>
      </c>
      <c r="F4375" s="5">
        <v>2</v>
      </c>
      <c r="G4375" s="5">
        <v>3</v>
      </c>
      <c r="H4375" s="3" t="s">
        <v>9</v>
      </c>
      <c r="I4375" s="3" t="s">
        <v>9</v>
      </c>
      <c r="J4375" s="5">
        <v>2</v>
      </c>
      <c r="K4375" s="3" t="s">
        <v>11633</v>
      </c>
      <c r="L4375" s="13"/>
      <c r="M4375" s="7"/>
      <c r="N4375" s="13"/>
      <c r="O4375" s="13"/>
      <c r="P4375" s="5">
        <v>1</v>
      </c>
      <c r="Q4375" s="3"/>
    </row>
    <row x14ac:dyDescent="0.25" r="4376" customHeight="1" ht="16.5">
      <c r="A4376" s="5">
        <v>99321</v>
      </c>
      <c r="B4376" s="3" t="s">
        <v>11634</v>
      </c>
      <c r="C4376" s="3" t="s">
        <v>11635</v>
      </c>
      <c r="D4376" s="5">
        <v>46</v>
      </c>
      <c r="E4376" s="3" t="s">
        <v>795</v>
      </c>
      <c r="F4376" s="5">
        <v>3</v>
      </c>
      <c r="G4376" s="5">
        <v>11</v>
      </c>
      <c r="H4376" s="3" t="s">
        <v>9</v>
      </c>
      <c r="I4376" s="3" t="s">
        <v>9</v>
      </c>
      <c r="J4376" s="5">
        <v>3</v>
      </c>
      <c r="K4376" s="3" t="s">
        <v>11636</v>
      </c>
      <c r="L4376" s="13"/>
      <c r="M4376" s="7"/>
      <c r="N4376" s="13"/>
      <c r="O4376" s="13"/>
      <c r="P4376" s="5">
        <v>0</v>
      </c>
      <c r="Q4376" s="3"/>
    </row>
    <row x14ac:dyDescent="0.25" r="4377" customHeight="1" ht="16.5">
      <c r="A4377" s="5">
        <v>99461</v>
      </c>
      <c r="B4377" s="3" t="s">
        <v>11637</v>
      </c>
      <c r="C4377" s="3" t="s">
        <v>11638</v>
      </c>
      <c r="D4377" s="5">
        <v>46</v>
      </c>
      <c r="E4377" s="3" t="s">
        <v>795</v>
      </c>
      <c r="F4377" s="5">
        <v>1</v>
      </c>
      <c r="G4377" s="5">
        <v>1</v>
      </c>
      <c r="H4377" s="3" t="s">
        <v>7</v>
      </c>
      <c r="I4377" s="3" t="s">
        <v>9</v>
      </c>
      <c r="J4377" s="5">
        <v>3</v>
      </c>
      <c r="K4377" s="3" t="s">
        <v>11639</v>
      </c>
      <c r="L4377" s="13"/>
      <c r="M4377" s="7"/>
      <c r="N4377" s="13"/>
      <c r="O4377" s="13"/>
      <c r="P4377" s="5">
        <v>4</v>
      </c>
      <c r="Q4377" s="3"/>
    </row>
    <row x14ac:dyDescent="0.25" r="4378" customHeight="1" ht="16.5">
      <c r="A4378" s="5">
        <v>99835</v>
      </c>
      <c r="B4378" s="3" t="s">
        <v>11640</v>
      </c>
      <c r="C4378" s="3" t="s">
        <v>11641</v>
      </c>
      <c r="D4378" s="5">
        <v>8</v>
      </c>
      <c r="E4378" s="3" t="s">
        <v>64</v>
      </c>
      <c r="F4378" s="5">
        <v>1</v>
      </c>
      <c r="G4378" s="5">
        <v>30</v>
      </c>
      <c r="H4378" s="3" t="s">
        <v>9</v>
      </c>
      <c r="I4378" s="3" t="s">
        <v>9</v>
      </c>
      <c r="J4378" s="5">
        <v>2</v>
      </c>
      <c r="K4378" s="3" t="s">
        <v>11642</v>
      </c>
      <c r="L4378" s="13"/>
      <c r="M4378" s="7"/>
      <c r="N4378" s="13"/>
      <c r="O4378" s="13"/>
      <c r="P4378" s="5">
        <v>5</v>
      </c>
      <c r="Q4378" s="3"/>
    </row>
    <row x14ac:dyDescent="0.25" r="4379" customHeight="1" ht="16.5">
      <c r="A4379" s="5">
        <v>99941</v>
      </c>
      <c r="B4379" s="3" t="s">
        <v>11643</v>
      </c>
      <c r="C4379" s="3" t="s">
        <v>11644</v>
      </c>
      <c r="D4379" s="5">
        <v>7</v>
      </c>
      <c r="E4379" s="3" t="s">
        <v>1210</v>
      </c>
      <c r="F4379" s="5">
        <v>2</v>
      </c>
      <c r="G4379" s="5">
        <v>29</v>
      </c>
      <c r="H4379" s="3" t="s">
        <v>7</v>
      </c>
      <c r="I4379" s="3" t="s">
        <v>9</v>
      </c>
      <c r="J4379" s="5">
        <v>3</v>
      </c>
      <c r="K4379" s="3" t="s">
        <v>11645</v>
      </c>
      <c r="L4379" s="13"/>
      <c r="M4379" s="7"/>
      <c r="N4379" s="13"/>
      <c r="O4379" s="13"/>
      <c r="P4379" s="5">
        <v>8</v>
      </c>
      <c r="Q4379" s="3"/>
    </row>
    <row x14ac:dyDescent="0.25" r="4380" customHeight="1" ht="16.5">
      <c r="A4380" s="5">
        <v>100161</v>
      </c>
      <c r="B4380" s="3" t="s">
        <v>11646</v>
      </c>
      <c r="C4380" s="3" t="s">
        <v>11647</v>
      </c>
      <c r="D4380" s="5">
        <v>7</v>
      </c>
      <c r="E4380" s="3" t="s">
        <v>1210</v>
      </c>
      <c r="F4380" s="5">
        <v>1</v>
      </c>
      <c r="G4380" s="5">
        <v>8</v>
      </c>
      <c r="H4380" s="3" t="s">
        <v>7</v>
      </c>
      <c r="I4380" s="3" t="s">
        <v>9</v>
      </c>
      <c r="J4380" s="5">
        <v>3</v>
      </c>
      <c r="K4380" s="3" t="s">
        <v>11648</v>
      </c>
      <c r="L4380" s="13"/>
      <c r="M4380" s="7"/>
      <c r="N4380" s="13"/>
      <c r="O4380" s="13"/>
      <c r="P4380" s="5">
        <v>7</v>
      </c>
      <c r="Q4380" s="3"/>
    </row>
    <row x14ac:dyDescent="0.25" r="4381" customHeight="1" ht="16.5">
      <c r="A4381" s="5">
        <v>100232</v>
      </c>
      <c r="B4381" s="3" t="s">
        <v>11649</v>
      </c>
      <c r="C4381" s="3" t="s">
        <v>11650</v>
      </c>
      <c r="D4381" s="5">
        <v>42</v>
      </c>
      <c r="E4381" s="3" t="s">
        <v>982</v>
      </c>
      <c r="F4381" s="5">
        <v>1</v>
      </c>
      <c r="G4381" s="5">
        <v>401</v>
      </c>
      <c r="H4381" s="3" t="s">
        <v>6</v>
      </c>
      <c r="I4381" s="3" t="s">
        <v>9</v>
      </c>
      <c r="J4381" s="55"/>
      <c r="K4381" s="3"/>
      <c r="L4381" s="13"/>
      <c r="M4381" s="7"/>
      <c r="N4381" s="13"/>
      <c r="O4381" s="13"/>
      <c r="P4381" s="5">
        <v>8</v>
      </c>
      <c r="Q4381" s="3"/>
    </row>
    <row x14ac:dyDescent="0.25" r="4382" customHeight="1" ht="16.5">
      <c r="A4382" s="5">
        <v>100301</v>
      </c>
      <c r="B4382" s="3" t="s">
        <v>11651</v>
      </c>
      <c r="C4382" s="3" t="s">
        <v>11652</v>
      </c>
      <c r="D4382" s="5">
        <v>18</v>
      </c>
      <c r="E4382" s="3" t="s">
        <v>196</v>
      </c>
      <c r="F4382" s="5">
        <v>1</v>
      </c>
      <c r="G4382" s="5">
        <v>3</v>
      </c>
      <c r="H4382" s="3" t="s">
        <v>9</v>
      </c>
      <c r="I4382" s="3" t="s">
        <v>9</v>
      </c>
      <c r="J4382" s="55"/>
      <c r="K4382" s="3"/>
      <c r="L4382" s="13"/>
      <c r="M4382" s="7"/>
      <c r="N4382" s="13"/>
      <c r="O4382" s="13"/>
      <c r="P4382" s="5">
        <v>1</v>
      </c>
      <c r="Q4382" s="3"/>
    </row>
    <row x14ac:dyDescent="0.25" r="4383" customHeight="1" ht="16.5">
      <c r="A4383" s="5">
        <v>100363</v>
      </c>
      <c r="B4383" s="3" t="s">
        <v>11653</v>
      </c>
      <c r="C4383" s="3" t="s">
        <v>11654</v>
      </c>
      <c r="D4383" s="5">
        <v>18</v>
      </c>
      <c r="E4383" s="3" t="s">
        <v>196</v>
      </c>
      <c r="F4383" s="5">
        <v>2</v>
      </c>
      <c r="G4383" s="5">
        <v>47</v>
      </c>
      <c r="H4383" s="3" t="s">
        <v>9</v>
      </c>
      <c r="I4383" s="3" t="s">
        <v>9</v>
      </c>
      <c r="J4383" s="55"/>
      <c r="K4383" s="3"/>
      <c r="L4383" s="13"/>
      <c r="M4383" s="7"/>
      <c r="N4383" s="13"/>
      <c r="O4383" s="13"/>
      <c r="P4383" s="5">
        <v>1</v>
      </c>
      <c r="Q4383" s="3"/>
    </row>
    <row x14ac:dyDescent="0.25" r="4384" customHeight="1" ht="16.5">
      <c r="A4384" s="5">
        <v>100562</v>
      </c>
      <c r="B4384" s="3" t="s">
        <v>11655</v>
      </c>
      <c r="C4384" s="3" t="s">
        <v>11656</v>
      </c>
      <c r="D4384" s="5">
        <v>42</v>
      </c>
      <c r="E4384" s="3" t="s">
        <v>982</v>
      </c>
      <c r="F4384" s="5">
        <v>1</v>
      </c>
      <c r="G4384" s="5">
        <v>184</v>
      </c>
      <c r="H4384" s="3" t="s">
        <v>8</v>
      </c>
      <c r="I4384" s="3" t="s">
        <v>9</v>
      </c>
      <c r="J4384" s="5">
        <v>2</v>
      </c>
      <c r="K4384" s="3" t="s">
        <v>11657</v>
      </c>
      <c r="L4384" s="13"/>
      <c r="M4384" s="7"/>
      <c r="N4384" s="13"/>
      <c r="O4384" s="13"/>
      <c r="P4384" s="5">
        <v>4</v>
      </c>
      <c r="Q4384" s="3"/>
    </row>
    <row x14ac:dyDescent="0.25" r="4385" customHeight="1" ht="16.5">
      <c r="A4385" s="5">
        <v>100576</v>
      </c>
      <c r="B4385" s="3" t="s">
        <v>11658</v>
      </c>
      <c r="C4385" s="3" t="s">
        <v>11659</v>
      </c>
      <c r="D4385" s="5">
        <v>24</v>
      </c>
      <c r="E4385" s="3" t="s">
        <v>281</v>
      </c>
      <c r="F4385" s="5">
        <v>1</v>
      </c>
      <c r="G4385" s="5">
        <v>44</v>
      </c>
      <c r="H4385" s="3" t="s">
        <v>9</v>
      </c>
      <c r="I4385" s="3" t="s">
        <v>9</v>
      </c>
      <c r="J4385" s="55"/>
      <c r="K4385" s="3"/>
      <c r="L4385" s="13"/>
      <c r="M4385" s="7"/>
      <c r="N4385" s="13"/>
      <c r="O4385" s="13"/>
      <c r="P4385" s="5">
        <v>3</v>
      </c>
      <c r="Q4385" s="3"/>
    </row>
    <row x14ac:dyDescent="0.25" r="4386" customHeight="1" ht="16.5">
      <c r="A4386" s="5">
        <v>101784</v>
      </c>
      <c r="B4386" s="3" t="s">
        <v>11660</v>
      </c>
      <c r="C4386" s="3" t="s">
        <v>11661</v>
      </c>
      <c r="D4386" s="5">
        <v>24</v>
      </c>
      <c r="E4386" s="3" t="s">
        <v>281</v>
      </c>
      <c r="F4386" s="5">
        <v>1</v>
      </c>
      <c r="G4386" s="5">
        <v>44</v>
      </c>
      <c r="H4386" s="3" t="s">
        <v>9</v>
      </c>
      <c r="I4386" s="3" t="s">
        <v>9</v>
      </c>
      <c r="J4386" s="5">
        <v>2</v>
      </c>
      <c r="K4386" s="3" t="s">
        <v>11662</v>
      </c>
      <c r="L4386" s="13"/>
      <c r="M4386" s="7"/>
      <c r="N4386" s="13"/>
      <c r="O4386" s="13"/>
      <c r="P4386" s="5">
        <v>4</v>
      </c>
      <c r="Q4386" s="3"/>
    </row>
    <row x14ac:dyDescent="0.25" r="4387" customHeight="1" ht="16.5">
      <c r="A4387" s="5">
        <v>101845</v>
      </c>
      <c r="B4387" s="3" t="s">
        <v>11663</v>
      </c>
      <c r="C4387" s="3" t="s">
        <v>11664</v>
      </c>
      <c r="D4387" s="5">
        <v>18</v>
      </c>
      <c r="E4387" s="3" t="s">
        <v>196</v>
      </c>
      <c r="F4387" s="5">
        <v>1</v>
      </c>
      <c r="G4387" s="5">
        <v>2</v>
      </c>
      <c r="H4387" s="3" t="s">
        <v>9</v>
      </c>
      <c r="I4387" s="3" t="s">
        <v>9</v>
      </c>
      <c r="J4387" s="55"/>
      <c r="K4387" s="3"/>
      <c r="L4387" s="48">
        <v>0.2</v>
      </c>
      <c r="M4387" s="5">
        <v>11</v>
      </c>
      <c r="N4387" s="13"/>
      <c r="O4387" s="13"/>
      <c r="P4387" s="7"/>
      <c r="Q4387" s="3"/>
    </row>
    <row x14ac:dyDescent="0.25" r="4388" customHeight="1" ht="16.5">
      <c r="A4388" s="5">
        <v>102167</v>
      </c>
      <c r="B4388" s="3" t="s">
        <v>11665</v>
      </c>
      <c r="C4388" s="3" t="s">
        <v>11666</v>
      </c>
      <c r="D4388" s="5">
        <v>48</v>
      </c>
      <c r="E4388" s="3" t="s">
        <v>68</v>
      </c>
      <c r="F4388" s="5">
        <v>1</v>
      </c>
      <c r="G4388" s="5">
        <v>4</v>
      </c>
      <c r="H4388" s="3" t="s">
        <v>9</v>
      </c>
      <c r="I4388" s="3" t="s">
        <v>9</v>
      </c>
      <c r="J4388" s="5">
        <v>3</v>
      </c>
      <c r="K4388" s="3" t="s">
        <v>11667</v>
      </c>
      <c r="L4388" s="13"/>
      <c r="M4388" s="7"/>
      <c r="N4388" s="13"/>
      <c r="O4388" s="13"/>
      <c r="P4388" s="5">
        <v>4</v>
      </c>
      <c r="Q4388" s="3"/>
    </row>
    <row x14ac:dyDescent="0.25" r="4389" customHeight="1" ht="16.5">
      <c r="A4389" s="5">
        <v>103162</v>
      </c>
      <c r="B4389" s="3" t="s">
        <v>11668</v>
      </c>
      <c r="C4389" s="3" t="s">
        <v>11669</v>
      </c>
      <c r="D4389" s="5">
        <v>42</v>
      </c>
      <c r="E4389" s="3" t="s">
        <v>982</v>
      </c>
      <c r="F4389" s="5">
        <v>5</v>
      </c>
      <c r="G4389" s="5">
        <v>31</v>
      </c>
      <c r="H4389" s="3" t="s">
        <v>7</v>
      </c>
      <c r="I4389" s="3" t="s">
        <v>9</v>
      </c>
      <c r="J4389" s="5">
        <v>3</v>
      </c>
      <c r="K4389" s="3" t="s">
        <v>11670</v>
      </c>
      <c r="L4389" s="13"/>
      <c r="M4389" s="7"/>
      <c r="N4389" s="13"/>
      <c r="O4389" s="13"/>
      <c r="P4389" s="5">
        <v>5</v>
      </c>
      <c r="Q4389" s="3"/>
    </row>
    <row x14ac:dyDescent="0.25" r="4390" customHeight="1" ht="16.5">
      <c r="A4390" s="5">
        <v>103266</v>
      </c>
      <c r="B4390" s="3" t="s">
        <v>11671</v>
      </c>
      <c r="C4390" s="3" t="s">
        <v>11672</v>
      </c>
      <c r="D4390" s="5">
        <v>17</v>
      </c>
      <c r="E4390" s="3" t="s">
        <v>311</v>
      </c>
      <c r="F4390" s="5">
        <v>1</v>
      </c>
      <c r="G4390" s="5">
        <v>1</v>
      </c>
      <c r="H4390" s="3" t="s">
        <v>7</v>
      </c>
      <c r="I4390" s="3" t="s">
        <v>9</v>
      </c>
      <c r="J4390" s="5">
        <v>2</v>
      </c>
      <c r="K4390" s="3" t="s">
        <v>11673</v>
      </c>
      <c r="L4390" s="13"/>
      <c r="M4390" s="7"/>
      <c r="N4390" s="13"/>
      <c r="O4390" s="13"/>
      <c r="P4390" s="5">
        <v>6</v>
      </c>
      <c r="Q4390" s="3"/>
    </row>
    <row x14ac:dyDescent="0.25" r="4391" customHeight="1" ht="16.5">
      <c r="A4391" s="5">
        <v>103695</v>
      </c>
      <c r="B4391" s="3" t="s">
        <v>11674</v>
      </c>
      <c r="C4391" s="3" t="s">
        <v>11675</v>
      </c>
      <c r="D4391" s="5">
        <v>38</v>
      </c>
      <c r="E4391" s="3" t="s">
        <v>127</v>
      </c>
      <c r="F4391" s="5">
        <v>1</v>
      </c>
      <c r="G4391" s="5">
        <v>398</v>
      </c>
      <c r="H4391" s="3"/>
      <c r="I4391" s="3" t="s">
        <v>9</v>
      </c>
      <c r="J4391" s="5">
        <v>3</v>
      </c>
      <c r="K4391" s="3" t="s">
        <v>11676</v>
      </c>
      <c r="L4391" s="13"/>
      <c r="M4391" s="7"/>
      <c r="N4391" s="13"/>
      <c r="O4391" s="13"/>
      <c r="P4391" s="5">
        <v>0</v>
      </c>
      <c r="Q4391" s="3"/>
    </row>
    <row x14ac:dyDescent="0.25" r="4392" customHeight="1" ht="16.5">
      <c r="A4392" s="5">
        <v>104221</v>
      </c>
      <c r="B4392" s="3" t="s">
        <v>11677</v>
      </c>
      <c r="C4392" s="3" t="s">
        <v>11678</v>
      </c>
      <c r="D4392" s="5">
        <v>17</v>
      </c>
      <c r="E4392" s="3" t="s">
        <v>311</v>
      </c>
      <c r="F4392" s="5">
        <v>12</v>
      </c>
      <c r="G4392" s="5">
        <v>9</v>
      </c>
      <c r="H4392" s="3" t="s">
        <v>8</v>
      </c>
      <c r="I4392" s="3" t="s">
        <v>9</v>
      </c>
      <c r="J4392" s="55"/>
      <c r="K4392" s="3"/>
      <c r="L4392" s="13"/>
      <c r="M4392" s="7"/>
      <c r="N4392" s="13"/>
      <c r="O4392" s="13"/>
      <c r="P4392" s="5">
        <v>2</v>
      </c>
      <c r="Q4392" s="3"/>
    </row>
    <row x14ac:dyDescent="0.25" r="4393" customHeight="1" ht="16.5">
      <c r="A4393" s="5">
        <v>105154</v>
      </c>
      <c r="B4393" s="3" t="s">
        <v>11679</v>
      </c>
      <c r="C4393" s="3" t="s">
        <v>11680</v>
      </c>
      <c r="D4393" s="5">
        <v>22</v>
      </c>
      <c r="E4393" s="3" t="s">
        <v>75</v>
      </c>
      <c r="F4393" s="5">
        <v>3</v>
      </c>
      <c r="G4393" s="5">
        <v>53</v>
      </c>
      <c r="H4393" s="3" t="s">
        <v>9</v>
      </c>
      <c r="I4393" s="3" t="s">
        <v>9</v>
      </c>
      <c r="J4393" s="55"/>
      <c r="K4393" s="3"/>
      <c r="L4393" s="13"/>
      <c r="M4393" s="7"/>
      <c r="N4393" s="13"/>
      <c r="O4393" s="13"/>
      <c r="P4393" s="5">
        <v>2</v>
      </c>
      <c r="Q4393" s="3"/>
    </row>
    <row x14ac:dyDescent="0.25" r="4394" customHeight="1" ht="16.5">
      <c r="A4394" s="5">
        <v>105426</v>
      </c>
      <c r="B4394" s="3" t="s">
        <v>11681</v>
      </c>
      <c r="C4394" s="3" t="s">
        <v>11682</v>
      </c>
      <c r="D4394" s="5">
        <v>6</v>
      </c>
      <c r="E4394" s="3" t="s">
        <v>56</v>
      </c>
      <c r="F4394" s="5">
        <v>6</v>
      </c>
      <c r="G4394" s="5">
        <v>15</v>
      </c>
      <c r="H4394" s="3" t="s">
        <v>9</v>
      </c>
      <c r="I4394" s="3" t="s">
        <v>9</v>
      </c>
      <c r="J4394" s="5">
        <v>2</v>
      </c>
      <c r="K4394" s="3" t="s">
        <v>11683</v>
      </c>
      <c r="L4394" s="48">
        <v>0.7</v>
      </c>
      <c r="M4394" s="5">
        <v>7</v>
      </c>
      <c r="N4394" s="13"/>
      <c r="O4394" s="13"/>
      <c r="P4394" s="5">
        <v>7</v>
      </c>
      <c r="Q4394" s="3"/>
    </row>
    <row x14ac:dyDescent="0.25" r="4395" customHeight="1" ht="16.5">
      <c r="A4395" s="5">
        <v>106219</v>
      </c>
      <c r="B4395" s="3" t="s">
        <v>11684</v>
      </c>
      <c r="C4395" s="3" t="s">
        <v>11685</v>
      </c>
      <c r="D4395" s="5">
        <v>16</v>
      </c>
      <c r="E4395" s="3" t="s">
        <v>55</v>
      </c>
      <c r="F4395" s="5">
        <v>1</v>
      </c>
      <c r="G4395" s="5">
        <v>1</v>
      </c>
      <c r="H4395" s="3" t="s">
        <v>9</v>
      </c>
      <c r="I4395" s="3" t="s">
        <v>9</v>
      </c>
      <c r="J4395" s="55"/>
      <c r="K4395" s="3"/>
      <c r="L4395" s="48">
        <v>0.4</v>
      </c>
      <c r="M4395" s="5">
        <v>11</v>
      </c>
      <c r="N4395" s="13"/>
      <c r="O4395" s="13"/>
      <c r="P4395" s="7"/>
      <c r="Q4395" s="3"/>
    </row>
    <row x14ac:dyDescent="0.25" r="4396" customHeight="1" ht="16.5">
      <c r="A4396" s="5">
        <v>106634</v>
      </c>
      <c r="B4396" s="3" t="s">
        <v>11686</v>
      </c>
      <c r="C4396" s="3" t="s">
        <v>11687</v>
      </c>
      <c r="D4396" s="5">
        <v>37</v>
      </c>
      <c r="E4396" s="3" t="s">
        <v>446</v>
      </c>
      <c r="F4396" s="5">
        <v>2</v>
      </c>
      <c r="G4396" s="5">
        <v>6</v>
      </c>
      <c r="H4396" s="3" t="s">
        <v>9</v>
      </c>
      <c r="I4396" s="3" t="s">
        <v>9</v>
      </c>
      <c r="J4396" s="55"/>
      <c r="K4396" s="3"/>
      <c r="L4396" s="13"/>
      <c r="M4396" s="7"/>
      <c r="N4396" s="13"/>
      <c r="O4396" s="13"/>
      <c r="P4396" s="5">
        <v>0</v>
      </c>
      <c r="Q4396" s="3"/>
    </row>
    <row x14ac:dyDescent="0.25" r="4397" customHeight="1" ht="16.5">
      <c r="A4397" s="5">
        <v>106652</v>
      </c>
      <c r="B4397" s="3" t="s">
        <v>1857</v>
      </c>
      <c r="C4397" s="3" t="s">
        <v>1858</v>
      </c>
      <c r="D4397" s="5">
        <v>10</v>
      </c>
      <c r="E4397" s="3" t="s">
        <v>1859</v>
      </c>
      <c r="F4397" s="5">
        <v>1</v>
      </c>
      <c r="G4397" s="5">
        <v>1</v>
      </c>
      <c r="H4397" s="3" t="s">
        <v>7</v>
      </c>
      <c r="I4397" s="3" t="s">
        <v>9</v>
      </c>
      <c r="J4397" s="5">
        <v>3</v>
      </c>
      <c r="K4397" s="3" t="s">
        <v>1860</v>
      </c>
      <c r="L4397" s="13"/>
      <c r="M4397" s="7"/>
      <c r="N4397" s="13"/>
      <c r="O4397" s="13"/>
      <c r="P4397" s="5">
        <v>5</v>
      </c>
      <c r="Q4397" s="3"/>
    </row>
    <row x14ac:dyDescent="0.25" r="4398" customHeight="1" ht="16.5">
      <c r="A4398" s="5">
        <v>106910</v>
      </c>
      <c r="B4398" s="3" t="s">
        <v>11688</v>
      </c>
      <c r="C4398" s="3" t="s">
        <v>11689</v>
      </c>
      <c r="D4398" s="5">
        <v>50</v>
      </c>
      <c r="E4398" s="3" t="s">
        <v>758</v>
      </c>
      <c r="F4398" s="5">
        <v>1</v>
      </c>
      <c r="G4398" s="5">
        <v>1</v>
      </c>
      <c r="H4398" s="3" t="s">
        <v>9</v>
      </c>
      <c r="I4398" s="3" t="s">
        <v>9</v>
      </c>
      <c r="J4398" s="5">
        <v>2</v>
      </c>
      <c r="K4398" s="3" t="s">
        <v>11690</v>
      </c>
      <c r="L4398" s="13"/>
      <c r="M4398" s="7"/>
      <c r="N4398" s="13"/>
      <c r="O4398" s="13"/>
      <c r="P4398" s="5">
        <v>1</v>
      </c>
      <c r="Q4398" s="3"/>
    </row>
    <row x14ac:dyDescent="0.25" r="4399" customHeight="1" ht="16.5">
      <c r="A4399" s="5">
        <v>107079</v>
      </c>
      <c r="B4399" s="3" t="s">
        <v>11691</v>
      </c>
      <c r="C4399" s="3" t="s">
        <v>11692</v>
      </c>
      <c r="D4399" s="5">
        <v>16</v>
      </c>
      <c r="E4399" s="3" t="s">
        <v>55</v>
      </c>
      <c r="F4399" s="5">
        <v>3</v>
      </c>
      <c r="G4399" s="5">
        <v>3</v>
      </c>
      <c r="H4399" s="3" t="s">
        <v>9</v>
      </c>
      <c r="I4399" s="3" t="s">
        <v>9</v>
      </c>
      <c r="J4399" s="55"/>
      <c r="K4399" s="3"/>
      <c r="L4399" s="48">
        <v>0.1</v>
      </c>
      <c r="M4399" s="5">
        <v>4</v>
      </c>
      <c r="N4399" s="13"/>
      <c r="O4399" s="13"/>
      <c r="P4399" s="5">
        <v>39</v>
      </c>
      <c r="Q4399" s="3"/>
    </row>
    <row x14ac:dyDescent="0.25" r="4400" customHeight="1" ht="16.5">
      <c r="A4400" s="5">
        <v>107182</v>
      </c>
      <c r="B4400" s="3" t="s">
        <v>11693</v>
      </c>
      <c r="C4400" s="3" t="s">
        <v>11694</v>
      </c>
      <c r="D4400" s="5">
        <v>17</v>
      </c>
      <c r="E4400" s="3" t="s">
        <v>311</v>
      </c>
      <c r="F4400" s="5">
        <v>1</v>
      </c>
      <c r="G4400" s="5">
        <v>1</v>
      </c>
      <c r="H4400" s="3" t="s">
        <v>9</v>
      </c>
      <c r="I4400" s="3" t="s">
        <v>9</v>
      </c>
      <c r="J4400" s="5">
        <v>2</v>
      </c>
      <c r="K4400" s="3" t="s">
        <v>11695</v>
      </c>
      <c r="L4400" s="13"/>
      <c r="M4400" s="7"/>
      <c r="N4400" s="13"/>
      <c r="O4400" s="13"/>
      <c r="P4400" s="5">
        <v>1</v>
      </c>
      <c r="Q4400" s="3"/>
    </row>
    <row x14ac:dyDescent="0.25" r="4401" customHeight="1" ht="16.5">
      <c r="A4401" s="5">
        <v>107448</v>
      </c>
      <c r="B4401" s="3" t="s">
        <v>11696</v>
      </c>
      <c r="C4401" s="3" t="s">
        <v>11697</v>
      </c>
      <c r="D4401" s="5">
        <v>48</v>
      </c>
      <c r="E4401" s="3" t="s">
        <v>68</v>
      </c>
      <c r="F4401" s="5">
        <v>1</v>
      </c>
      <c r="G4401" s="5">
        <v>2</v>
      </c>
      <c r="H4401" s="3" t="s">
        <v>9</v>
      </c>
      <c r="I4401" s="3" t="s">
        <v>9</v>
      </c>
      <c r="J4401" s="5">
        <v>3</v>
      </c>
      <c r="K4401" s="3" t="s">
        <v>11698</v>
      </c>
      <c r="L4401" s="13"/>
      <c r="M4401" s="7"/>
      <c r="N4401" s="13"/>
      <c r="O4401" s="13"/>
      <c r="P4401" s="5">
        <v>4</v>
      </c>
      <c r="Q4401" s="3"/>
    </row>
    <row x14ac:dyDescent="0.25" r="4402" customHeight="1" ht="16.5">
      <c r="A4402" s="5">
        <v>107649</v>
      </c>
      <c r="B4402" s="3" t="s">
        <v>11699</v>
      </c>
      <c r="C4402" s="3" t="s">
        <v>11700</v>
      </c>
      <c r="D4402" s="5">
        <v>45</v>
      </c>
      <c r="E4402" s="3" t="s">
        <v>324</v>
      </c>
      <c r="F4402" s="5">
        <v>1</v>
      </c>
      <c r="G4402" s="5">
        <v>65</v>
      </c>
      <c r="H4402" s="3" t="s">
        <v>8</v>
      </c>
      <c r="I4402" s="3" t="s">
        <v>9</v>
      </c>
      <c r="J4402" s="55"/>
      <c r="K4402" s="3"/>
      <c r="L4402" s="13"/>
      <c r="M4402" s="7"/>
      <c r="N4402" s="13"/>
      <c r="O4402" s="13"/>
      <c r="P4402" s="5">
        <v>1</v>
      </c>
      <c r="Q4402" s="3"/>
    </row>
    <row x14ac:dyDescent="0.25" r="4403" customHeight="1" ht="16.5">
      <c r="A4403" s="5">
        <v>109165</v>
      </c>
      <c r="B4403" s="3" t="s">
        <v>11701</v>
      </c>
      <c r="C4403" s="3" t="s">
        <v>11702</v>
      </c>
      <c r="D4403" s="5">
        <v>27</v>
      </c>
      <c r="E4403" s="3" t="s">
        <v>2570</v>
      </c>
      <c r="F4403" s="5">
        <v>3</v>
      </c>
      <c r="G4403" s="5">
        <v>19</v>
      </c>
      <c r="H4403" s="3" t="s">
        <v>9</v>
      </c>
      <c r="I4403" s="3" t="s">
        <v>9</v>
      </c>
      <c r="J4403" s="5">
        <v>3</v>
      </c>
      <c r="K4403" s="3" t="s">
        <v>11703</v>
      </c>
      <c r="L4403" s="13"/>
      <c r="M4403" s="7"/>
      <c r="N4403" s="13"/>
      <c r="O4403" s="13"/>
      <c r="P4403" s="5">
        <v>0</v>
      </c>
      <c r="Q4403" s="3"/>
    </row>
    <row x14ac:dyDescent="0.25" r="4404" customHeight="1" ht="16.5">
      <c r="A4404" s="5">
        <v>110965</v>
      </c>
      <c r="B4404" s="3" t="s">
        <v>11704</v>
      </c>
      <c r="C4404" s="3" t="s">
        <v>11705</v>
      </c>
      <c r="D4404" s="5">
        <v>42</v>
      </c>
      <c r="E4404" s="3" t="s">
        <v>982</v>
      </c>
      <c r="F4404" s="5">
        <v>1</v>
      </c>
      <c r="G4404" s="5">
        <v>70</v>
      </c>
      <c r="H4404" s="3" t="s">
        <v>7</v>
      </c>
      <c r="I4404" s="3" t="s">
        <v>9</v>
      </c>
      <c r="J4404" s="55"/>
      <c r="K4404" s="3"/>
      <c r="L4404" s="13"/>
      <c r="M4404" s="7"/>
      <c r="N4404" s="13"/>
      <c r="O4404" s="13"/>
      <c r="P4404" s="5">
        <v>5</v>
      </c>
      <c r="Q4404" s="3"/>
    </row>
    <row x14ac:dyDescent="0.25" r="4405" customHeight="1" ht="16.5">
      <c r="A4405" s="5">
        <v>111714</v>
      </c>
      <c r="B4405" s="3" t="s">
        <v>11706</v>
      </c>
      <c r="C4405" s="3" t="s">
        <v>11707</v>
      </c>
      <c r="D4405" s="5">
        <v>21</v>
      </c>
      <c r="E4405" s="3" t="s">
        <v>60</v>
      </c>
      <c r="F4405" s="5">
        <v>1</v>
      </c>
      <c r="G4405" s="5">
        <v>2</v>
      </c>
      <c r="H4405" s="3" t="s">
        <v>9</v>
      </c>
      <c r="I4405" s="3" t="s">
        <v>9</v>
      </c>
      <c r="J4405" s="55"/>
      <c r="K4405" s="3"/>
      <c r="L4405" s="13"/>
      <c r="M4405" s="7"/>
      <c r="N4405" s="13"/>
      <c r="O4405" s="13"/>
      <c r="P4405" s="5">
        <v>2</v>
      </c>
      <c r="Q4405" s="3"/>
    </row>
    <row x14ac:dyDescent="0.25" r="4406" customHeight="1" ht="16.5">
      <c r="A4406" s="5">
        <v>112270</v>
      </c>
      <c r="B4406" s="3" t="s">
        <v>1294</v>
      </c>
      <c r="C4406" s="3" t="s">
        <v>1295</v>
      </c>
      <c r="D4406" s="5">
        <v>17</v>
      </c>
      <c r="E4406" s="3" t="s">
        <v>311</v>
      </c>
      <c r="F4406" s="5">
        <v>3</v>
      </c>
      <c r="G4406" s="5">
        <v>6</v>
      </c>
      <c r="H4406" s="3" t="s">
        <v>8</v>
      </c>
      <c r="I4406" s="3" t="s">
        <v>9</v>
      </c>
      <c r="J4406" s="5">
        <v>3</v>
      </c>
      <c r="K4406" s="3" t="s">
        <v>1296</v>
      </c>
      <c r="L4406" s="13"/>
      <c r="M4406" s="7"/>
      <c r="N4406" s="13"/>
      <c r="O4406" s="13"/>
      <c r="P4406" s="5">
        <v>2</v>
      </c>
      <c r="Q4406" s="3"/>
    </row>
    <row x14ac:dyDescent="0.25" r="4407" customHeight="1" ht="16.5">
      <c r="A4407" s="5">
        <v>112447</v>
      </c>
      <c r="B4407" s="3" t="s">
        <v>11708</v>
      </c>
      <c r="C4407" s="3" t="s">
        <v>11709</v>
      </c>
      <c r="D4407" s="5">
        <v>17</v>
      </c>
      <c r="E4407" s="3" t="s">
        <v>311</v>
      </c>
      <c r="F4407" s="5">
        <v>1</v>
      </c>
      <c r="G4407" s="5">
        <v>11</v>
      </c>
      <c r="H4407" s="3" t="s">
        <v>8</v>
      </c>
      <c r="I4407" s="3" t="s">
        <v>9</v>
      </c>
      <c r="J4407" s="5">
        <v>2</v>
      </c>
      <c r="K4407" s="3" t="s">
        <v>11710</v>
      </c>
      <c r="L4407" s="13"/>
      <c r="M4407" s="7"/>
      <c r="N4407" s="13"/>
      <c r="O4407" s="13"/>
      <c r="P4407" s="5">
        <v>2</v>
      </c>
      <c r="Q4407" s="3"/>
    </row>
    <row x14ac:dyDescent="0.25" r="4408" customHeight="1" ht="16.5">
      <c r="A4408" s="5">
        <v>112588</v>
      </c>
      <c r="B4408" s="3" t="s">
        <v>11711</v>
      </c>
      <c r="C4408" s="3" t="s">
        <v>11712</v>
      </c>
      <c r="D4408" s="5">
        <v>42</v>
      </c>
      <c r="E4408" s="3" t="s">
        <v>982</v>
      </c>
      <c r="F4408" s="5">
        <v>1</v>
      </c>
      <c r="G4408" s="5">
        <v>3</v>
      </c>
      <c r="H4408" s="3" t="s">
        <v>9</v>
      </c>
      <c r="I4408" s="3" t="s">
        <v>9</v>
      </c>
      <c r="J4408" s="5">
        <v>2</v>
      </c>
      <c r="K4408" s="3" t="s">
        <v>11713</v>
      </c>
      <c r="L4408" s="13"/>
      <c r="M4408" s="7"/>
      <c r="N4408" s="13"/>
      <c r="O4408" s="13"/>
      <c r="P4408" s="5">
        <v>1</v>
      </c>
      <c r="Q4408" s="3"/>
    </row>
    <row x14ac:dyDescent="0.25" r="4409" customHeight="1" ht="16.5">
      <c r="A4409" s="5">
        <v>112592</v>
      </c>
      <c r="B4409" s="3" t="s">
        <v>11714</v>
      </c>
      <c r="C4409" s="3" t="s">
        <v>11715</v>
      </c>
      <c r="D4409" s="5">
        <v>16</v>
      </c>
      <c r="E4409" s="3" t="s">
        <v>55</v>
      </c>
      <c r="F4409" s="5">
        <v>1</v>
      </c>
      <c r="G4409" s="5">
        <v>1</v>
      </c>
      <c r="H4409" s="3" t="s">
        <v>9</v>
      </c>
      <c r="I4409" s="3" t="s">
        <v>9</v>
      </c>
      <c r="J4409" s="55"/>
      <c r="K4409" s="3"/>
      <c r="L4409" s="48">
        <v>0.3</v>
      </c>
      <c r="M4409" s="5">
        <v>11</v>
      </c>
      <c r="N4409" s="13"/>
      <c r="O4409" s="13"/>
      <c r="P4409" s="5">
        <v>41</v>
      </c>
      <c r="Q4409" s="3"/>
    </row>
    <row x14ac:dyDescent="0.25" r="4410" customHeight="1" ht="16.5">
      <c r="A4410" s="5">
        <v>113187</v>
      </c>
      <c r="B4410" s="3" t="s">
        <v>11716</v>
      </c>
      <c r="C4410" s="3" t="s">
        <v>11717</v>
      </c>
      <c r="D4410" s="5">
        <v>32</v>
      </c>
      <c r="E4410" s="3" t="s">
        <v>1892</v>
      </c>
      <c r="F4410" s="5">
        <v>1</v>
      </c>
      <c r="G4410" s="5">
        <v>1</v>
      </c>
      <c r="H4410" s="3" t="s">
        <v>9</v>
      </c>
      <c r="I4410" s="3" t="s">
        <v>9</v>
      </c>
      <c r="J4410" s="5">
        <v>3</v>
      </c>
      <c r="K4410" s="3" t="s">
        <v>11718</v>
      </c>
      <c r="L4410" s="13"/>
      <c r="M4410" s="7"/>
      <c r="N4410" s="13"/>
      <c r="O4410" s="13"/>
      <c r="P4410" s="5">
        <v>0</v>
      </c>
      <c r="Q4410" s="3"/>
    </row>
    <row x14ac:dyDescent="0.25" r="4411" customHeight="1" ht="16.5">
      <c r="A4411" s="5">
        <v>113353</v>
      </c>
      <c r="B4411" s="3" t="s">
        <v>11719</v>
      </c>
      <c r="C4411" s="3" t="s">
        <v>11720</v>
      </c>
      <c r="D4411" s="5">
        <v>17</v>
      </c>
      <c r="E4411" s="3" t="s">
        <v>311</v>
      </c>
      <c r="F4411" s="5">
        <v>1</v>
      </c>
      <c r="G4411" s="5">
        <v>5</v>
      </c>
      <c r="H4411" s="3" t="s">
        <v>9</v>
      </c>
      <c r="I4411" s="3" t="s">
        <v>9</v>
      </c>
      <c r="J4411" s="5">
        <v>2</v>
      </c>
      <c r="K4411" s="3" t="s">
        <v>11721</v>
      </c>
      <c r="L4411" s="13"/>
      <c r="M4411" s="7"/>
      <c r="N4411" s="13"/>
      <c r="O4411" s="13"/>
      <c r="P4411" s="5">
        <v>1</v>
      </c>
      <c r="Q4411" s="3"/>
    </row>
    <row x14ac:dyDescent="0.25" r="4412" customHeight="1" ht="16.5">
      <c r="A4412" s="5">
        <v>113361</v>
      </c>
      <c r="B4412" s="3" t="s">
        <v>11722</v>
      </c>
      <c r="C4412" s="3" t="s">
        <v>11723</v>
      </c>
      <c r="D4412" s="5">
        <v>17</v>
      </c>
      <c r="E4412" s="3" t="s">
        <v>311</v>
      </c>
      <c r="F4412" s="5">
        <v>1</v>
      </c>
      <c r="G4412" s="5">
        <v>1</v>
      </c>
      <c r="H4412" s="3" t="s">
        <v>9</v>
      </c>
      <c r="I4412" s="3" t="s">
        <v>9</v>
      </c>
      <c r="J4412" s="5">
        <v>2</v>
      </c>
      <c r="K4412" s="3" t="s">
        <v>11724</v>
      </c>
      <c r="L4412" s="13"/>
      <c r="M4412" s="7"/>
      <c r="N4412" s="13"/>
      <c r="O4412" s="13"/>
      <c r="P4412" s="5">
        <v>1</v>
      </c>
      <c r="Q4412" s="3"/>
    </row>
    <row x14ac:dyDescent="0.25" r="4413" customHeight="1" ht="16.5">
      <c r="A4413" s="5">
        <v>113867</v>
      </c>
      <c r="B4413" s="3" t="s">
        <v>11725</v>
      </c>
      <c r="C4413" s="3" t="s">
        <v>11726</v>
      </c>
      <c r="D4413" s="5">
        <v>16</v>
      </c>
      <c r="E4413" s="3" t="s">
        <v>55</v>
      </c>
      <c r="F4413" s="5">
        <v>1</v>
      </c>
      <c r="G4413" s="5">
        <v>1</v>
      </c>
      <c r="H4413" s="3" t="s">
        <v>9</v>
      </c>
      <c r="I4413" s="3" t="s">
        <v>9</v>
      </c>
      <c r="J4413" s="55"/>
      <c r="K4413" s="3"/>
      <c r="L4413" s="48">
        <v>0.2</v>
      </c>
      <c r="M4413" s="5">
        <v>11</v>
      </c>
      <c r="N4413" s="13"/>
      <c r="O4413" s="13"/>
      <c r="P4413" s="7"/>
      <c r="Q4413" s="3"/>
    </row>
    <row x14ac:dyDescent="0.25" r="4414" customHeight="1" ht="16.5">
      <c r="A4414" s="5">
        <v>114415</v>
      </c>
      <c r="B4414" s="3" t="s">
        <v>11727</v>
      </c>
      <c r="C4414" s="3" t="s">
        <v>11728</v>
      </c>
      <c r="D4414" s="5">
        <v>21</v>
      </c>
      <c r="E4414" s="3" t="s">
        <v>60</v>
      </c>
      <c r="F4414" s="5">
        <v>1</v>
      </c>
      <c r="G4414" s="5">
        <v>4</v>
      </c>
      <c r="H4414" s="3" t="s">
        <v>9</v>
      </c>
      <c r="I4414" s="3" t="s">
        <v>9</v>
      </c>
      <c r="J4414" s="55"/>
      <c r="K4414" s="3"/>
      <c r="L4414" s="13"/>
      <c r="M4414" s="7"/>
      <c r="N4414" s="13"/>
      <c r="O4414" s="13"/>
      <c r="P4414" s="5">
        <v>0</v>
      </c>
      <c r="Q4414" s="3"/>
    </row>
    <row x14ac:dyDescent="0.25" r="4415" customHeight="1" ht="16.5">
      <c r="A4415" s="5">
        <v>114510</v>
      </c>
      <c r="B4415" s="3" t="s">
        <v>1876</v>
      </c>
      <c r="C4415" s="3" t="s">
        <v>1877</v>
      </c>
      <c r="D4415" s="5">
        <v>22</v>
      </c>
      <c r="E4415" s="3" t="s">
        <v>75</v>
      </c>
      <c r="F4415" s="5">
        <v>1</v>
      </c>
      <c r="G4415" s="5">
        <v>1</v>
      </c>
      <c r="H4415" s="3" t="s">
        <v>9</v>
      </c>
      <c r="I4415" s="3" t="s">
        <v>9</v>
      </c>
      <c r="J4415" s="5">
        <v>2</v>
      </c>
      <c r="K4415" s="3" t="s">
        <v>137</v>
      </c>
      <c r="L4415" s="13"/>
      <c r="M4415" s="7"/>
      <c r="N4415" s="13"/>
      <c r="O4415" s="13"/>
      <c r="P4415" s="5">
        <v>3</v>
      </c>
      <c r="Q4415" s="3"/>
    </row>
    <row x14ac:dyDescent="0.25" r="4416" customHeight="1" ht="16.5">
      <c r="A4416" s="5">
        <v>115654</v>
      </c>
      <c r="B4416" s="3" t="s">
        <v>11729</v>
      </c>
      <c r="C4416" s="3" t="s">
        <v>11730</v>
      </c>
      <c r="D4416" s="5">
        <v>8</v>
      </c>
      <c r="E4416" s="3" t="s">
        <v>64</v>
      </c>
      <c r="F4416" s="5">
        <v>1</v>
      </c>
      <c r="G4416" s="5">
        <v>1</v>
      </c>
      <c r="H4416" s="3" t="s">
        <v>9</v>
      </c>
      <c r="I4416" s="3" t="s">
        <v>9</v>
      </c>
      <c r="J4416" s="55"/>
      <c r="K4416" s="3"/>
      <c r="L4416" s="13"/>
      <c r="M4416" s="7"/>
      <c r="N4416" s="13"/>
      <c r="O4416" s="13"/>
      <c r="P4416" s="5">
        <v>5</v>
      </c>
      <c r="Q4416" s="3"/>
    </row>
    <row x14ac:dyDescent="0.25" r="4417" customHeight="1" ht="16.5">
      <c r="A4417" s="5">
        <v>116437</v>
      </c>
      <c r="B4417" s="3" t="s">
        <v>11731</v>
      </c>
      <c r="C4417" s="3" t="s">
        <v>11732</v>
      </c>
      <c r="D4417" s="5">
        <v>22</v>
      </c>
      <c r="E4417" s="3" t="s">
        <v>75</v>
      </c>
      <c r="F4417" s="5">
        <v>2</v>
      </c>
      <c r="G4417" s="5">
        <v>7</v>
      </c>
      <c r="H4417" s="3" t="s">
        <v>9</v>
      </c>
      <c r="I4417" s="3" t="s">
        <v>9</v>
      </c>
      <c r="J4417" s="5">
        <v>3</v>
      </c>
      <c r="K4417" s="3" t="s">
        <v>11733</v>
      </c>
      <c r="L4417" s="13"/>
      <c r="M4417" s="7"/>
      <c r="N4417" s="13"/>
      <c r="O4417" s="13"/>
      <c r="P4417" s="5">
        <v>2</v>
      </c>
      <c r="Q4417" s="3"/>
    </row>
    <row x14ac:dyDescent="0.25" r="4418" customHeight="1" ht="16.5">
      <c r="A4418" s="5">
        <v>117317</v>
      </c>
      <c r="B4418" s="3" t="s">
        <v>11734</v>
      </c>
      <c r="C4418" s="3" t="s">
        <v>11735</v>
      </c>
      <c r="D4418" s="5">
        <v>22</v>
      </c>
      <c r="E4418" s="3" t="s">
        <v>75</v>
      </c>
      <c r="F4418" s="5">
        <v>8</v>
      </c>
      <c r="G4418" s="5">
        <v>37</v>
      </c>
      <c r="H4418" s="3" t="s">
        <v>9</v>
      </c>
      <c r="I4418" s="3" t="s">
        <v>9</v>
      </c>
      <c r="J4418" s="5">
        <v>3</v>
      </c>
      <c r="K4418" s="3" t="s">
        <v>11736</v>
      </c>
      <c r="L4418" s="13"/>
      <c r="M4418" s="7"/>
      <c r="N4418" s="13"/>
      <c r="O4418" s="13"/>
      <c r="P4418" s="5">
        <v>3</v>
      </c>
      <c r="Q4418" s="3"/>
    </row>
    <row x14ac:dyDescent="0.25" r="4419" customHeight="1" ht="16.5">
      <c r="A4419" s="5">
        <v>117337</v>
      </c>
      <c r="B4419" s="3" t="s">
        <v>11737</v>
      </c>
      <c r="C4419" s="3" t="s">
        <v>11738</v>
      </c>
      <c r="D4419" s="5">
        <v>45</v>
      </c>
      <c r="E4419" s="3" t="s">
        <v>324</v>
      </c>
      <c r="F4419" s="5">
        <v>2</v>
      </c>
      <c r="G4419" s="5">
        <v>3</v>
      </c>
      <c r="H4419" s="3" t="s">
        <v>9</v>
      </c>
      <c r="I4419" s="3" t="s">
        <v>9</v>
      </c>
      <c r="J4419" s="5">
        <v>2</v>
      </c>
      <c r="K4419" s="3" t="s">
        <v>9758</v>
      </c>
      <c r="L4419" s="48">
        <v>0.2</v>
      </c>
      <c r="M4419" s="5">
        <v>4</v>
      </c>
      <c r="N4419" s="13"/>
      <c r="O4419" s="13"/>
      <c r="P4419" s="5">
        <v>3</v>
      </c>
      <c r="Q4419" s="3"/>
    </row>
    <row x14ac:dyDescent="0.25" r="4420" customHeight="1" ht="16.5">
      <c r="A4420" s="5">
        <v>117837</v>
      </c>
      <c r="B4420" s="3" t="s">
        <v>11739</v>
      </c>
      <c r="C4420" s="3" t="s">
        <v>11740</v>
      </c>
      <c r="D4420" s="5">
        <v>2</v>
      </c>
      <c r="E4420" s="3" t="s">
        <v>1463</v>
      </c>
      <c r="F4420" s="5">
        <v>1</v>
      </c>
      <c r="G4420" s="5">
        <v>2</v>
      </c>
      <c r="H4420" s="3" t="s">
        <v>9</v>
      </c>
      <c r="I4420" s="3" t="s">
        <v>9</v>
      </c>
      <c r="J4420" s="5">
        <v>3</v>
      </c>
      <c r="K4420" s="3" t="s">
        <v>11741</v>
      </c>
      <c r="L4420" s="48">
        <v>0.2</v>
      </c>
      <c r="M4420" s="5">
        <v>6</v>
      </c>
      <c r="N4420" s="13"/>
      <c r="O4420" s="13"/>
      <c r="P4420" s="5">
        <v>14</v>
      </c>
      <c r="Q4420" s="3"/>
    </row>
    <row x14ac:dyDescent="0.25" r="4421" customHeight="1" ht="16.5">
      <c r="A4421" s="5">
        <v>118162</v>
      </c>
      <c r="B4421" s="3" t="s">
        <v>11742</v>
      </c>
      <c r="C4421" s="3" t="s">
        <v>11743</v>
      </c>
      <c r="D4421" s="5">
        <v>16</v>
      </c>
      <c r="E4421" s="3" t="s">
        <v>55</v>
      </c>
      <c r="F4421" s="5">
        <v>1</v>
      </c>
      <c r="G4421" s="5">
        <v>1</v>
      </c>
      <c r="H4421" s="3" t="s">
        <v>9</v>
      </c>
      <c r="I4421" s="3" t="s">
        <v>9</v>
      </c>
      <c r="J4421" s="55"/>
      <c r="K4421" s="3"/>
      <c r="L4421" s="13"/>
      <c r="M4421" s="7"/>
      <c r="N4421" s="48">
        <v>1.695</v>
      </c>
      <c r="O4421" s="48">
        <v>9.6311475</v>
      </c>
      <c r="P4421" s="5">
        <v>22</v>
      </c>
      <c r="Q4421" s="3"/>
    </row>
    <row x14ac:dyDescent="0.25" r="4422" customHeight="1" ht="16.5">
      <c r="A4422" s="5">
        <v>118168</v>
      </c>
      <c r="B4422" s="3" t="s">
        <v>11744</v>
      </c>
      <c r="C4422" s="3" t="s">
        <v>11745</v>
      </c>
      <c r="D4422" s="5">
        <v>18</v>
      </c>
      <c r="E4422" s="3" t="s">
        <v>196</v>
      </c>
      <c r="F4422" s="5">
        <v>1</v>
      </c>
      <c r="G4422" s="5">
        <v>2</v>
      </c>
      <c r="H4422" s="3" t="s">
        <v>9</v>
      </c>
      <c r="I4422" s="3" t="s">
        <v>9</v>
      </c>
      <c r="J4422" s="55"/>
      <c r="K4422" s="3"/>
      <c r="L4422" s="48">
        <v>0.4</v>
      </c>
      <c r="M4422" s="5">
        <v>10</v>
      </c>
      <c r="N4422" s="13"/>
      <c r="O4422" s="13"/>
      <c r="P4422" s="7"/>
      <c r="Q4422" s="3"/>
    </row>
    <row x14ac:dyDescent="0.25" r="4423" customHeight="1" ht="16.5">
      <c r="A4423" s="5">
        <v>118293</v>
      </c>
      <c r="B4423" s="3" t="s">
        <v>11746</v>
      </c>
      <c r="C4423" s="3" t="s">
        <v>11747</v>
      </c>
      <c r="D4423" s="5">
        <v>42</v>
      </c>
      <c r="E4423" s="3" t="s">
        <v>982</v>
      </c>
      <c r="F4423" s="5">
        <v>3</v>
      </c>
      <c r="G4423" s="5">
        <v>67</v>
      </c>
      <c r="H4423" s="3" t="s">
        <v>9</v>
      </c>
      <c r="I4423" s="3" t="s">
        <v>9</v>
      </c>
      <c r="J4423" s="5">
        <v>3</v>
      </c>
      <c r="K4423" s="3" t="s">
        <v>11748</v>
      </c>
      <c r="L4423" s="13"/>
      <c r="M4423" s="7"/>
      <c r="N4423" s="13"/>
      <c r="O4423" s="13"/>
      <c r="P4423" s="5">
        <v>2</v>
      </c>
      <c r="Q4423" s="3"/>
    </row>
    <row x14ac:dyDescent="0.25" r="4424" customHeight="1" ht="16.5">
      <c r="A4424" s="5">
        <v>118481</v>
      </c>
      <c r="B4424" s="3" t="s">
        <v>207</v>
      </c>
      <c r="C4424" s="3" t="s">
        <v>208</v>
      </c>
      <c r="D4424" s="5">
        <v>22</v>
      </c>
      <c r="E4424" s="3" t="s">
        <v>75</v>
      </c>
      <c r="F4424" s="5">
        <v>5</v>
      </c>
      <c r="G4424" s="5">
        <v>13</v>
      </c>
      <c r="H4424" s="3" t="s">
        <v>9</v>
      </c>
      <c r="I4424" s="3" t="s">
        <v>9</v>
      </c>
      <c r="J4424" s="5">
        <v>3</v>
      </c>
      <c r="K4424" s="3" t="s">
        <v>209</v>
      </c>
      <c r="L4424" s="13"/>
      <c r="M4424" s="7"/>
      <c r="N4424" s="13"/>
      <c r="O4424" s="13"/>
      <c r="P4424" s="5">
        <v>3</v>
      </c>
      <c r="Q4424" s="3"/>
    </row>
    <row x14ac:dyDescent="0.25" r="4425" customHeight="1" ht="16.5">
      <c r="A4425" s="5">
        <v>118602</v>
      </c>
      <c r="B4425" s="3" t="s">
        <v>11749</v>
      </c>
      <c r="C4425" s="3" t="s">
        <v>11750</v>
      </c>
      <c r="D4425" s="5">
        <v>17</v>
      </c>
      <c r="E4425" s="3" t="s">
        <v>311</v>
      </c>
      <c r="F4425" s="5">
        <v>1</v>
      </c>
      <c r="G4425" s="5">
        <v>4</v>
      </c>
      <c r="H4425" s="3" t="s">
        <v>8</v>
      </c>
      <c r="I4425" s="3" t="s">
        <v>9</v>
      </c>
      <c r="J4425" s="5">
        <v>2</v>
      </c>
      <c r="K4425" s="3" t="s">
        <v>11751</v>
      </c>
      <c r="L4425" s="13"/>
      <c r="M4425" s="7"/>
      <c r="N4425" s="13"/>
      <c r="O4425" s="13"/>
      <c r="P4425" s="5">
        <v>2</v>
      </c>
      <c r="Q4425" s="3"/>
    </row>
    <row x14ac:dyDescent="0.25" r="4426" customHeight="1" ht="16.5">
      <c r="A4426" s="5">
        <v>118717</v>
      </c>
      <c r="B4426" s="3" t="s">
        <v>11752</v>
      </c>
      <c r="C4426" s="3" t="s">
        <v>11753</v>
      </c>
      <c r="D4426" s="5">
        <v>21</v>
      </c>
      <c r="E4426" s="3" t="s">
        <v>60</v>
      </c>
      <c r="F4426" s="5">
        <v>1</v>
      </c>
      <c r="G4426" s="5">
        <v>1</v>
      </c>
      <c r="H4426" s="3" t="s">
        <v>9</v>
      </c>
      <c r="I4426" s="3" t="s">
        <v>9</v>
      </c>
      <c r="J4426" s="5">
        <v>3</v>
      </c>
      <c r="K4426" s="3" t="s">
        <v>11754</v>
      </c>
      <c r="L4426" s="13"/>
      <c r="M4426" s="7"/>
      <c r="N4426" s="13"/>
      <c r="O4426" s="13"/>
      <c r="P4426" s="5">
        <v>1</v>
      </c>
      <c r="Q4426" s="3"/>
    </row>
    <row x14ac:dyDescent="0.25" r="4427" customHeight="1" ht="16.5">
      <c r="A4427" s="5">
        <v>118785</v>
      </c>
      <c r="B4427" s="3" t="s">
        <v>11755</v>
      </c>
      <c r="C4427" s="3" t="s">
        <v>11756</v>
      </c>
      <c r="D4427" s="5">
        <v>45</v>
      </c>
      <c r="E4427" s="3" t="s">
        <v>324</v>
      </c>
      <c r="F4427" s="5">
        <v>1</v>
      </c>
      <c r="G4427" s="5">
        <v>19</v>
      </c>
      <c r="H4427" s="3" t="s">
        <v>10</v>
      </c>
      <c r="I4427" s="3" t="s">
        <v>9</v>
      </c>
      <c r="J4427" s="5">
        <v>3</v>
      </c>
      <c r="K4427" s="3" t="s">
        <v>11757</v>
      </c>
      <c r="L4427" s="13"/>
      <c r="M4427" s="7"/>
      <c r="N4427" s="13"/>
      <c r="O4427" s="13"/>
      <c r="P4427" s="7"/>
      <c r="Q4427" s="3"/>
    </row>
    <row x14ac:dyDescent="0.25" r="4428" customHeight="1" ht="16.5">
      <c r="A4428" s="5">
        <v>118826</v>
      </c>
      <c r="B4428" s="3" t="s">
        <v>11758</v>
      </c>
      <c r="C4428" s="3" t="s">
        <v>11759</v>
      </c>
      <c r="D4428" s="5">
        <v>38</v>
      </c>
      <c r="E4428" s="3" t="s">
        <v>127</v>
      </c>
      <c r="F4428" s="5">
        <v>1</v>
      </c>
      <c r="G4428" s="5">
        <v>42</v>
      </c>
      <c r="H4428" s="3"/>
      <c r="I4428" s="3" t="s">
        <v>9</v>
      </c>
      <c r="J4428" s="55"/>
      <c r="K4428" s="3"/>
      <c r="L4428" s="13"/>
      <c r="M4428" s="7"/>
      <c r="N4428" s="13"/>
      <c r="O4428" s="13"/>
      <c r="P4428" s="5">
        <v>2</v>
      </c>
      <c r="Q4428" s="3"/>
    </row>
    <row x14ac:dyDescent="0.25" r="4429" customHeight="1" ht="16.5">
      <c r="A4429" s="5">
        <v>119168</v>
      </c>
      <c r="B4429" s="3" t="s">
        <v>11760</v>
      </c>
      <c r="C4429" s="3" t="s">
        <v>11761</v>
      </c>
      <c r="D4429" s="5">
        <v>15</v>
      </c>
      <c r="E4429" s="3" t="s">
        <v>82</v>
      </c>
      <c r="F4429" s="5">
        <v>3</v>
      </c>
      <c r="G4429" s="5">
        <v>14</v>
      </c>
      <c r="H4429" s="3" t="s">
        <v>9</v>
      </c>
      <c r="I4429" s="3" t="s">
        <v>9</v>
      </c>
      <c r="J4429" s="55"/>
      <c r="K4429" s="3"/>
      <c r="L4429" s="48">
        <v>0.3</v>
      </c>
      <c r="M4429" s="5">
        <v>11</v>
      </c>
      <c r="N4429" s="13"/>
      <c r="O4429" s="13"/>
      <c r="P4429" s="5">
        <v>8</v>
      </c>
      <c r="Q4429" s="3"/>
    </row>
    <row x14ac:dyDescent="0.25" r="4430" customHeight="1" ht="16.5">
      <c r="A4430" s="5">
        <v>119245</v>
      </c>
      <c r="B4430" s="3" t="s">
        <v>11762</v>
      </c>
      <c r="C4430" s="3" t="s">
        <v>11763</v>
      </c>
      <c r="D4430" s="5">
        <v>8</v>
      </c>
      <c r="E4430" s="3" t="s">
        <v>64</v>
      </c>
      <c r="F4430" s="5">
        <v>1</v>
      </c>
      <c r="G4430" s="5">
        <v>2</v>
      </c>
      <c r="H4430" s="3" t="s">
        <v>9</v>
      </c>
      <c r="I4430" s="3" t="s">
        <v>9</v>
      </c>
      <c r="J4430" s="5">
        <v>2</v>
      </c>
      <c r="K4430" s="3" t="s">
        <v>2748</v>
      </c>
      <c r="L4430" s="13"/>
      <c r="M4430" s="7"/>
      <c r="N4430" s="13"/>
      <c r="O4430" s="13"/>
      <c r="P4430" s="5">
        <v>7</v>
      </c>
      <c r="Q4430" s="3"/>
    </row>
    <row x14ac:dyDescent="0.25" r="4431" customHeight="1" ht="16.5">
      <c r="A4431" s="5">
        <v>119320</v>
      </c>
      <c r="B4431" s="3" t="s">
        <v>11764</v>
      </c>
      <c r="C4431" s="3" t="s">
        <v>11765</v>
      </c>
      <c r="D4431" s="5">
        <v>21</v>
      </c>
      <c r="E4431" s="3" t="s">
        <v>60</v>
      </c>
      <c r="F4431" s="5">
        <v>1</v>
      </c>
      <c r="G4431" s="5">
        <v>1</v>
      </c>
      <c r="H4431" s="3" t="s">
        <v>9</v>
      </c>
      <c r="I4431" s="3" t="s">
        <v>9</v>
      </c>
      <c r="J4431" s="55"/>
      <c r="K4431" s="3"/>
      <c r="L4431" s="13"/>
      <c r="M4431" s="7"/>
      <c r="N4431" s="13"/>
      <c r="O4431" s="13"/>
      <c r="P4431" s="5">
        <v>1</v>
      </c>
      <c r="Q4431" s="3"/>
    </row>
    <row x14ac:dyDescent="0.25" r="4432" customHeight="1" ht="16.5">
      <c r="A4432" s="5">
        <v>119437</v>
      </c>
      <c r="B4432" s="3" t="s">
        <v>895</v>
      </c>
      <c r="C4432" s="3" t="s">
        <v>896</v>
      </c>
      <c r="D4432" s="5">
        <v>17</v>
      </c>
      <c r="E4432" s="3" t="s">
        <v>311</v>
      </c>
      <c r="F4432" s="5">
        <v>1</v>
      </c>
      <c r="G4432" s="5">
        <v>1</v>
      </c>
      <c r="H4432" s="3" t="s">
        <v>9</v>
      </c>
      <c r="I4432" s="3" t="s">
        <v>9</v>
      </c>
      <c r="J4432" s="5">
        <v>2</v>
      </c>
      <c r="K4432" s="3" t="s">
        <v>897</v>
      </c>
      <c r="L4432" s="13"/>
      <c r="M4432" s="7"/>
      <c r="N4432" s="13"/>
      <c r="O4432" s="13"/>
      <c r="P4432" s="5">
        <v>1</v>
      </c>
      <c r="Q4432" s="3"/>
    </row>
    <row x14ac:dyDescent="0.25" r="4433" customHeight="1" ht="16.5">
      <c r="A4433" s="5">
        <v>119578</v>
      </c>
      <c r="B4433" s="3" t="s">
        <v>1793</v>
      </c>
      <c r="C4433" s="3" t="s">
        <v>1794</v>
      </c>
      <c r="D4433" s="5">
        <v>18</v>
      </c>
      <c r="E4433" s="3" t="s">
        <v>196</v>
      </c>
      <c r="F4433" s="5">
        <v>1</v>
      </c>
      <c r="G4433" s="5">
        <v>1</v>
      </c>
      <c r="H4433" s="3" t="s">
        <v>9</v>
      </c>
      <c r="I4433" s="3" t="s">
        <v>9</v>
      </c>
      <c r="J4433" s="5">
        <v>2</v>
      </c>
      <c r="K4433" s="3" t="s">
        <v>1795</v>
      </c>
      <c r="L4433" s="13"/>
      <c r="M4433" s="7"/>
      <c r="N4433" s="13"/>
      <c r="O4433" s="13"/>
      <c r="P4433" s="5">
        <v>2</v>
      </c>
      <c r="Q4433" s="3"/>
    </row>
    <row x14ac:dyDescent="0.25" r="4434" customHeight="1" ht="16.5">
      <c r="A4434" s="5">
        <v>120089</v>
      </c>
      <c r="B4434" s="3" t="s">
        <v>11766</v>
      </c>
      <c r="C4434" s="3" t="s">
        <v>11767</v>
      </c>
      <c r="D4434" s="5">
        <v>9</v>
      </c>
      <c r="E4434" s="3" t="s">
        <v>120</v>
      </c>
      <c r="F4434" s="5">
        <v>7</v>
      </c>
      <c r="G4434" s="5">
        <v>14</v>
      </c>
      <c r="H4434" s="3" t="s">
        <v>9</v>
      </c>
      <c r="I4434" s="3" t="s">
        <v>9</v>
      </c>
      <c r="J4434" s="5">
        <v>3</v>
      </c>
      <c r="K4434" s="3" t="s">
        <v>11768</v>
      </c>
      <c r="L4434" s="48">
        <v>0.7</v>
      </c>
      <c r="M4434" s="5">
        <v>9</v>
      </c>
      <c r="N4434" s="13"/>
      <c r="O4434" s="13"/>
      <c r="P4434" s="7"/>
      <c r="Q4434" s="3"/>
    </row>
    <row x14ac:dyDescent="0.25" r="4435" customHeight="1" ht="16.5">
      <c r="A4435" s="5">
        <v>120679</v>
      </c>
      <c r="B4435" s="3" t="s">
        <v>11769</v>
      </c>
      <c r="C4435" s="3" t="s">
        <v>11770</v>
      </c>
      <c r="D4435" s="5">
        <v>17</v>
      </c>
      <c r="E4435" s="3" t="s">
        <v>311</v>
      </c>
      <c r="F4435" s="5">
        <v>1</v>
      </c>
      <c r="G4435" s="5">
        <v>3</v>
      </c>
      <c r="H4435" s="3" t="s">
        <v>9</v>
      </c>
      <c r="I4435" s="3" t="s">
        <v>9</v>
      </c>
      <c r="J4435" s="5">
        <v>2</v>
      </c>
      <c r="K4435" s="3" t="s">
        <v>11771</v>
      </c>
      <c r="L4435" s="48">
        <v>0.1</v>
      </c>
      <c r="M4435" s="5">
        <v>8</v>
      </c>
      <c r="N4435" s="13"/>
      <c r="O4435" s="13"/>
      <c r="P4435" s="5">
        <v>5</v>
      </c>
      <c r="Q4435" s="3"/>
    </row>
    <row x14ac:dyDescent="0.25" r="4436" customHeight="1" ht="16.5">
      <c r="A4436" s="5">
        <v>120712</v>
      </c>
      <c r="B4436" s="3" t="s">
        <v>1187</v>
      </c>
      <c r="C4436" s="3" t="s">
        <v>1188</v>
      </c>
      <c r="D4436" s="5">
        <v>42</v>
      </c>
      <c r="E4436" s="3" t="s">
        <v>982</v>
      </c>
      <c r="F4436" s="5">
        <v>3</v>
      </c>
      <c r="G4436" s="5">
        <v>4</v>
      </c>
      <c r="H4436" s="3" t="s">
        <v>6</v>
      </c>
      <c r="I4436" s="3" t="s">
        <v>9</v>
      </c>
      <c r="J4436" s="5">
        <v>3</v>
      </c>
      <c r="K4436" s="3" t="s">
        <v>1189</v>
      </c>
      <c r="L4436" s="13"/>
      <c r="M4436" s="7"/>
      <c r="N4436" s="13"/>
      <c r="O4436" s="13"/>
      <c r="P4436" s="5">
        <v>9</v>
      </c>
      <c r="Q4436" s="3"/>
    </row>
    <row x14ac:dyDescent="0.25" r="4437" customHeight="1" ht="16.5">
      <c r="A4437" s="5">
        <v>121553</v>
      </c>
      <c r="B4437" s="3" t="s">
        <v>11772</v>
      </c>
      <c r="C4437" s="3" t="s">
        <v>11773</v>
      </c>
      <c r="D4437" s="5">
        <v>42</v>
      </c>
      <c r="E4437" s="3" t="s">
        <v>982</v>
      </c>
      <c r="F4437" s="5">
        <v>1</v>
      </c>
      <c r="G4437" s="5">
        <v>47</v>
      </c>
      <c r="H4437" s="3" t="s">
        <v>5</v>
      </c>
      <c r="I4437" s="3" t="s">
        <v>9</v>
      </c>
      <c r="J4437" s="5">
        <v>3</v>
      </c>
      <c r="K4437" s="3" t="s">
        <v>11774</v>
      </c>
      <c r="L4437" s="13"/>
      <c r="M4437" s="7"/>
      <c r="N4437" s="13"/>
      <c r="O4437" s="13"/>
      <c r="P4437" s="5">
        <v>12</v>
      </c>
      <c r="Q4437" s="3"/>
    </row>
    <row x14ac:dyDescent="0.25" r="4438" customHeight="1" ht="16.5">
      <c r="A4438" s="5">
        <v>121653</v>
      </c>
      <c r="B4438" s="3" t="s">
        <v>11775</v>
      </c>
      <c r="C4438" s="3" t="s">
        <v>11776</v>
      </c>
      <c r="D4438" s="5">
        <v>45</v>
      </c>
      <c r="E4438" s="3" t="s">
        <v>324</v>
      </c>
      <c r="F4438" s="5">
        <v>1</v>
      </c>
      <c r="G4438" s="5">
        <v>6</v>
      </c>
      <c r="H4438" s="3" t="s">
        <v>8</v>
      </c>
      <c r="I4438" s="3" t="s">
        <v>9</v>
      </c>
      <c r="J4438" s="5">
        <v>2</v>
      </c>
      <c r="K4438" s="3" t="s">
        <v>11777</v>
      </c>
      <c r="L4438" s="13"/>
      <c r="M4438" s="7"/>
      <c r="N4438" s="13"/>
      <c r="O4438" s="13"/>
      <c r="P4438" s="5">
        <v>1</v>
      </c>
      <c r="Q4438" s="3"/>
    </row>
    <row x14ac:dyDescent="0.25" r="4439" customHeight="1" ht="16.5">
      <c r="A4439" s="5">
        <v>121722</v>
      </c>
      <c r="B4439" s="3" t="s">
        <v>11778</v>
      </c>
      <c r="C4439" s="3" t="s">
        <v>11779</v>
      </c>
      <c r="D4439" s="5">
        <v>21</v>
      </c>
      <c r="E4439" s="3" t="s">
        <v>60</v>
      </c>
      <c r="F4439" s="5">
        <v>1</v>
      </c>
      <c r="G4439" s="5">
        <v>3</v>
      </c>
      <c r="H4439" s="3" t="s">
        <v>9</v>
      </c>
      <c r="I4439" s="3" t="s">
        <v>9</v>
      </c>
      <c r="J4439" s="55"/>
      <c r="K4439" s="3"/>
      <c r="L4439" s="13"/>
      <c r="M4439" s="7"/>
      <c r="N4439" s="13"/>
      <c r="O4439" s="13"/>
      <c r="P4439" s="5">
        <v>2</v>
      </c>
      <c r="Q4439" s="3"/>
    </row>
    <row x14ac:dyDescent="0.25" r="4440" customHeight="1" ht="16.5">
      <c r="A4440" s="5">
        <v>122023</v>
      </c>
      <c r="B4440" s="3" t="s">
        <v>1757</v>
      </c>
      <c r="C4440" s="3" t="s">
        <v>1758</v>
      </c>
      <c r="D4440" s="5">
        <v>9</v>
      </c>
      <c r="E4440" s="3" t="s">
        <v>120</v>
      </c>
      <c r="F4440" s="5">
        <v>2</v>
      </c>
      <c r="G4440" s="5">
        <v>2</v>
      </c>
      <c r="H4440" s="3" t="s">
        <v>10</v>
      </c>
      <c r="I4440" s="3" t="s">
        <v>9</v>
      </c>
      <c r="J4440" s="5">
        <v>2</v>
      </c>
      <c r="K4440" s="3" t="s">
        <v>234</v>
      </c>
      <c r="L4440" s="13"/>
      <c r="M4440" s="7"/>
      <c r="N4440" s="13"/>
      <c r="O4440" s="13"/>
      <c r="P4440" s="7"/>
      <c r="Q4440" s="3"/>
    </row>
    <row x14ac:dyDescent="0.25" r="4441" customHeight="1" ht="16.5">
      <c r="A4441" s="5">
        <v>122058</v>
      </c>
      <c r="B4441" s="3" t="s">
        <v>11780</v>
      </c>
      <c r="C4441" s="3" t="s">
        <v>11781</v>
      </c>
      <c r="D4441" s="5">
        <v>22</v>
      </c>
      <c r="E4441" s="3" t="s">
        <v>75</v>
      </c>
      <c r="F4441" s="5">
        <v>2</v>
      </c>
      <c r="G4441" s="5">
        <v>32</v>
      </c>
      <c r="H4441" s="3" t="s">
        <v>9</v>
      </c>
      <c r="I4441" s="3" t="s">
        <v>9</v>
      </c>
      <c r="J4441" s="55"/>
      <c r="K4441" s="3"/>
      <c r="L4441" s="13"/>
      <c r="M4441" s="7"/>
      <c r="N4441" s="13"/>
      <c r="O4441" s="13"/>
      <c r="P4441" s="5">
        <v>3</v>
      </c>
      <c r="Q4441" s="3"/>
    </row>
    <row x14ac:dyDescent="0.25" r="4442" customHeight="1" ht="16.5">
      <c r="A4442" s="5">
        <v>122449</v>
      </c>
      <c r="B4442" s="3" t="s">
        <v>11782</v>
      </c>
      <c r="C4442" s="3" t="s">
        <v>11783</v>
      </c>
      <c r="D4442" s="5">
        <v>31</v>
      </c>
      <c r="E4442" s="3" t="s">
        <v>1816</v>
      </c>
      <c r="F4442" s="5">
        <v>1</v>
      </c>
      <c r="G4442" s="5">
        <v>2</v>
      </c>
      <c r="H4442" s="3" t="s">
        <v>9</v>
      </c>
      <c r="I4442" s="3" t="s">
        <v>9</v>
      </c>
      <c r="J4442" s="55"/>
      <c r="K4442" s="3"/>
      <c r="L4442" s="13"/>
      <c r="M4442" s="7"/>
      <c r="N4442" s="13"/>
      <c r="O4442" s="13"/>
      <c r="P4442" s="5">
        <v>0</v>
      </c>
      <c r="Q4442" s="3"/>
    </row>
    <row x14ac:dyDescent="0.25" r="4443" customHeight="1" ht="16.5">
      <c r="A4443" s="5">
        <v>122518</v>
      </c>
      <c r="B4443" s="3" t="s">
        <v>11784</v>
      </c>
      <c r="C4443" s="3" t="s">
        <v>11785</v>
      </c>
      <c r="D4443" s="5">
        <v>20</v>
      </c>
      <c r="E4443" s="3" t="s">
        <v>265</v>
      </c>
      <c r="F4443" s="5">
        <v>1</v>
      </c>
      <c r="G4443" s="5">
        <v>3</v>
      </c>
      <c r="H4443" s="3" t="s">
        <v>9</v>
      </c>
      <c r="I4443" s="3" t="s">
        <v>9</v>
      </c>
      <c r="J4443" s="55"/>
      <c r="K4443" s="3"/>
      <c r="L4443" s="13"/>
      <c r="M4443" s="7"/>
      <c r="N4443" s="13"/>
      <c r="O4443" s="13"/>
      <c r="P4443" s="5">
        <v>1</v>
      </c>
      <c r="Q4443" s="3"/>
    </row>
    <row x14ac:dyDescent="0.25" r="4444" customHeight="1" ht="16.5">
      <c r="A4444" s="5">
        <v>122708</v>
      </c>
      <c r="B4444" s="3" t="s">
        <v>11786</v>
      </c>
      <c r="C4444" s="3" t="s">
        <v>11787</v>
      </c>
      <c r="D4444" s="5">
        <v>20</v>
      </c>
      <c r="E4444" s="3" t="s">
        <v>265</v>
      </c>
      <c r="F4444" s="5">
        <v>1</v>
      </c>
      <c r="G4444" s="5">
        <v>10</v>
      </c>
      <c r="H4444" s="3" t="s">
        <v>9</v>
      </c>
      <c r="I4444" s="3" t="s">
        <v>9</v>
      </c>
      <c r="J4444" s="55"/>
      <c r="K4444" s="3"/>
      <c r="L4444" s="13"/>
      <c r="M4444" s="7"/>
      <c r="N4444" s="13"/>
      <c r="O4444" s="13"/>
      <c r="P4444" s="5">
        <v>1</v>
      </c>
      <c r="Q4444" s="3"/>
    </row>
    <row x14ac:dyDescent="0.25" r="4445" customHeight="1" ht="16.5">
      <c r="A4445" s="5">
        <v>122747</v>
      </c>
      <c r="B4445" s="3" t="s">
        <v>11788</v>
      </c>
      <c r="C4445" s="3" t="s">
        <v>11789</v>
      </c>
      <c r="D4445" s="5">
        <v>42</v>
      </c>
      <c r="E4445" s="3" t="s">
        <v>982</v>
      </c>
      <c r="F4445" s="5">
        <v>1</v>
      </c>
      <c r="G4445" s="5">
        <v>3</v>
      </c>
      <c r="H4445" s="3" t="s">
        <v>7</v>
      </c>
      <c r="I4445" s="3" t="s">
        <v>9</v>
      </c>
      <c r="J4445" s="5">
        <v>2</v>
      </c>
      <c r="K4445" s="3" t="s">
        <v>11790</v>
      </c>
      <c r="L4445" s="13"/>
      <c r="M4445" s="7"/>
      <c r="N4445" s="13"/>
      <c r="O4445" s="13"/>
      <c r="P4445" s="5">
        <v>5</v>
      </c>
      <c r="Q4445" s="3"/>
    </row>
    <row x14ac:dyDescent="0.25" r="4446" customHeight="1" ht="16.5">
      <c r="A4446" s="5">
        <v>122949</v>
      </c>
      <c r="B4446" s="3" t="s">
        <v>11791</v>
      </c>
      <c r="C4446" s="3" t="s">
        <v>11792</v>
      </c>
      <c r="D4446" s="5">
        <v>45</v>
      </c>
      <c r="E4446" s="3" t="s">
        <v>324</v>
      </c>
      <c r="F4446" s="5">
        <v>4</v>
      </c>
      <c r="G4446" s="5">
        <v>5</v>
      </c>
      <c r="H4446" s="3" t="s">
        <v>8</v>
      </c>
      <c r="I4446" s="3" t="s">
        <v>9</v>
      </c>
      <c r="J4446" s="5">
        <v>2</v>
      </c>
      <c r="K4446" s="3" t="s">
        <v>11793</v>
      </c>
      <c r="L4446" s="13"/>
      <c r="M4446" s="7"/>
      <c r="N4446" s="13"/>
      <c r="O4446" s="13"/>
      <c r="P4446" s="5">
        <v>1</v>
      </c>
      <c r="Q4446" s="3"/>
    </row>
    <row x14ac:dyDescent="0.25" r="4447" customHeight="1" ht="16.5">
      <c r="A4447" s="5">
        <v>123848</v>
      </c>
      <c r="B4447" s="3" t="s">
        <v>444</v>
      </c>
      <c r="C4447" s="3" t="s">
        <v>445</v>
      </c>
      <c r="D4447" s="5">
        <v>37</v>
      </c>
      <c r="E4447" s="3" t="s">
        <v>446</v>
      </c>
      <c r="F4447" s="5">
        <v>2</v>
      </c>
      <c r="G4447" s="5">
        <v>2</v>
      </c>
      <c r="H4447" s="3" t="s">
        <v>9</v>
      </c>
      <c r="I4447" s="3" t="s">
        <v>9</v>
      </c>
      <c r="J4447" s="5">
        <v>3</v>
      </c>
      <c r="K4447" s="3" t="s">
        <v>447</v>
      </c>
      <c r="L4447" s="13"/>
      <c r="M4447" s="7"/>
      <c r="N4447" s="13"/>
      <c r="O4447" s="13"/>
      <c r="P4447" s="5">
        <v>3</v>
      </c>
      <c r="Q4447" s="3"/>
    </row>
    <row x14ac:dyDescent="0.25" r="4448" customHeight="1" ht="16.5">
      <c r="A4448" s="5">
        <v>125371</v>
      </c>
      <c r="B4448" s="3" t="s">
        <v>11794</v>
      </c>
      <c r="C4448" s="3" t="s">
        <v>11795</v>
      </c>
      <c r="D4448" s="5">
        <v>8</v>
      </c>
      <c r="E4448" s="3" t="s">
        <v>64</v>
      </c>
      <c r="F4448" s="5">
        <v>1</v>
      </c>
      <c r="G4448" s="5">
        <v>2</v>
      </c>
      <c r="H4448" s="3" t="s">
        <v>9</v>
      </c>
      <c r="I4448" s="3" t="s">
        <v>9</v>
      </c>
      <c r="J4448" s="55"/>
      <c r="K4448" s="3"/>
      <c r="L4448" s="13"/>
      <c r="M4448" s="7"/>
      <c r="N4448" s="13"/>
      <c r="O4448" s="13"/>
      <c r="P4448" s="5">
        <v>0</v>
      </c>
      <c r="Q4448" s="3"/>
    </row>
    <row x14ac:dyDescent="0.25" r="4449" customHeight="1" ht="16.5">
      <c r="A4449" s="5">
        <v>125688</v>
      </c>
      <c r="B4449" s="3" t="s">
        <v>910</v>
      </c>
      <c r="C4449" s="3" t="s">
        <v>911</v>
      </c>
      <c r="D4449" s="5">
        <v>12</v>
      </c>
      <c r="E4449" s="3" t="s">
        <v>912</v>
      </c>
      <c r="F4449" s="5">
        <v>1</v>
      </c>
      <c r="G4449" s="5">
        <v>1</v>
      </c>
      <c r="H4449" s="3" t="s">
        <v>9</v>
      </c>
      <c r="I4449" s="3" t="s">
        <v>9</v>
      </c>
      <c r="J4449" s="5">
        <v>3</v>
      </c>
      <c r="K4449" s="3" t="s">
        <v>913</v>
      </c>
      <c r="L4449" s="13"/>
      <c r="M4449" s="7"/>
      <c r="N4449" s="13"/>
      <c r="O4449" s="13"/>
      <c r="P4449" s="5">
        <v>2</v>
      </c>
      <c r="Q4449" s="3"/>
    </row>
    <row x14ac:dyDescent="0.25" r="4450" customHeight="1" ht="16.5">
      <c r="A4450" s="5">
        <v>128415</v>
      </c>
      <c r="B4450" s="3" t="s">
        <v>11796</v>
      </c>
      <c r="C4450" s="3" t="s">
        <v>11797</v>
      </c>
      <c r="D4450" s="5">
        <v>16</v>
      </c>
      <c r="E4450" s="3" t="s">
        <v>55</v>
      </c>
      <c r="F4450" s="5">
        <v>1</v>
      </c>
      <c r="G4450" s="5">
        <v>1</v>
      </c>
      <c r="H4450" s="3" t="s">
        <v>9</v>
      </c>
      <c r="I4450" s="3" t="s">
        <v>9</v>
      </c>
      <c r="J4450" s="55"/>
      <c r="K4450" s="3"/>
      <c r="L4450" s="48">
        <v>0.2</v>
      </c>
      <c r="M4450" s="5">
        <v>10</v>
      </c>
      <c r="N4450" s="13"/>
      <c r="O4450" s="13"/>
      <c r="P4450" s="7"/>
      <c r="Q4450" s="3"/>
    </row>
    <row x14ac:dyDescent="0.25" r="4451" customHeight="1" ht="16.5">
      <c r="A4451" s="5">
        <v>128669</v>
      </c>
      <c r="B4451" s="3" t="s">
        <v>1675</v>
      </c>
      <c r="C4451" s="3" t="s">
        <v>1676</v>
      </c>
      <c r="D4451" s="5">
        <v>24</v>
      </c>
      <c r="E4451" s="3" t="s">
        <v>281</v>
      </c>
      <c r="F4451" s="5">
        <v>1</v>
      </c>
      <c r="G4451" s="5">
        <v>1</v>
      </c>
      <c r="H4451" s="3" t="s">
        <v>9</v>
      </c>
      <c r="I4451" s="3" t="s">
        <v>9</v>
      </c>
      <c r="J4451" s="5">
        <v>2</v>
      </c>
      <c r="K4451" s="3" t="s">
        <v>1629</v>
      </c>
      <c r="L4451" s="13"/>
      <c r="M4451" s="7"/>
      <c r="N4451" s="13"/>
      <c r="O4451" s="13"/>
      <c r="P4451" s="5">
        <v>4</v>
      </c>
      <c r="Q4451" s="3"/>
    </row>
    <row x14ac:dyDescent="0.25" r="4452" customHeight="1" ht="16.5">
      <c r="A4452" s="5">
        <v>128976</v>
      </c>
      <c r="B4452" s="3" t="s">
        <v>11798</v>
      </c>
      <c r="C4452" s="3" t="s">
        <v>11799</v>
      </c>
      <c r="D4452" s="5">
        <v>21</v>
      </c>
      <c r="E4452" s="3" t="s">
        <v>60</v>
      </c>
      <c r="F4452" s="5">
        <v>1</v>
      </c>
      <c r="G4452" s="5">
        <v>1</v>
      </c>
      <c r="H4452" s="3" t="s">
        <v>9</v>
      </c>
      <c r="I4452" s="3" t="s">
        <v>9</v>
      </c>
      <c r="J4452" s="55"/>
      <c r="K4452" s="3"/>
      <c r="L4452" s="13"/>
      <c r="M4452" s="7"/>
      <c r="N4452" s="13"/>
      <c r="O4452" s="13"/>
      <c r="P4452" s="5">
        <v>1</v>
      </c>
      <c r="Q4452" s="3"/>
    </row>
    <row x14ac:dyDescent="0.25" r="4453" customHeight="1" ht="16.5">
      <c r="A4453" s="5">
        <v>129189</v>
      </c>
      <c r="B4453" s="3" t="s">
        <v>11800</v>
      </c>
      <c r="C4453" s="3" t="s">
        <v>11801</v>
      </c>
      <c r="D4453" s="5">
        <v>16</v>
      </c>
      <c r="E4453" s="3" t="s">
        <v>55</v>
      </c>
      <c r="F4453" s="5">
        <v>4</v>
      </c>
      <c r="G4453" s="5">
        <v>4</v>
      </c>
      <c r="H4453" s="3" t="s">
        <v>9</v>
      </c>
      <c r="I4453" s="3" t="s">
        <v>9</v>
      </c>
      <c r="J4453" s="5">
        <v>2</v>
      </c>
      <c r="K4453" s="3" t="s">
        <v>7680</v>
      </c>
      <c r="L4453" s="48">
        <v>0.1</v>
      </c>
      <c r="M4453" s="5">
        <v>5</v>
      </c>
      <c r="N4453" s="13"/>
      <c r="O4453" s="13"/>
      <c r="P4453" s="7"/>
      <c r="Q4453" s="3"/>
    </row>
    <row x14ac:dyDescent="0.25" r="4454" customHeight="1" ht="16.5">
      <c r="A4454" s="5">
        <v>129893</v>
      </c>
      <c r="B4454" s="3" t="s">
        <v>11802</v>
      </c>
      <c r="C4454" s="3" t="s">
        <v>11803</v>
      </c>
      <c r="D4454" s="5">
        <v>9</v>
      </c>
      <c r="E4454" s="3" t="s">
        <v>120</v>
      </c>
      <c r="F4454" s="5">
        <v>1</v>
      </c>
      <c r="G4454" s="5">
        <v>3</v>
      </c>
      <c r="H4454" s="3" t="s">
        <v>10</v>
      </c>
      <c r="I4454" s="3" t="s">
        <v>9</v>
      </c>
      <c r="J4454" s="5">
        <v>2</v>
      </c>
      <c r="K4454" s="3" t="s">
        <v>11804</v>
      </c>
      <c r="L4454" s="13"/>
      <c r="M4454" s="7"/>
      <c r="N4454" s="13"/>
      <c r="O4454" s="13"/>
      <c r="P4454" s="7"/>
      <c r="Q4454" s="3"/>
    </row>
    <row x14ac:dyDescent="0.25" r="4455" customHeight="1" ht="16.5">
      <c r="A4455" s="5">
        <v>130181</v>
      </c>
      <c r="B4455" s="3" t="s">
        <v>11805</v>
      </c>
      <c r="C4455" s="3" t="s">
        <v>11806</v>
      </c>
      <c r="D4455" s="5">
        <v>16</v>
      </c>
      <c r="E4455" s="3" t="s">
        <v>55</v>
      </c>
      <c r="F4455" s="5">
        <v>1</v>
      </c>
      <c r="G4455" s="5">
        <v>1</v>
      </c>
      <c r="H4455" s="3" t="s">
        <v>9</v>
      </c>
      <c r="I4455" s="3" t="s">
        <v>9</v>
      </c>
      <c r="J4455" s="55"/>
      <c r="K4455" s="3"/>
      <c r="L4455" s="48">
        <v>0.2</v>
      </c>
      <c r="M4455" s="5">
        <v>11</v>
      </c>
      <c r="N4455" s="13"/>
      <c r="O4455" s="13"/>
      <c r="P4455" s="5">
        <v>4</v>
      </c>
      <c r="Q4455" s="3"/>
    </row>
    <row x14ac:dyDescent="0.25" r="4456" customHeight="1" ht="16.5">
      <c r="A4456" s="5">
        <v>130650</v>
      </c>
      <c r="B4456" s="3" t="s">
        <v>11807</v>
      </c>
      <c r="C4456" s="3" t="s">
        <v>11808</v>
      </c>
      <c r="D4456" s="5">
        <v>37</v>
      </c>
      <c r="E4456" s="3" t="s">
        <v>446</v>
      </c>
      <c r="F4456" s="5">
        <v>1</v>
      </c>
      <c r="G4456" s="5">
        <v>1</v>
      </c>
      <c r="H4456" s="3" t="s">
        <v>9</v>
      </c>
      <c r="I4456" s="3" t="s">
        <v>9</v>
      </c>
      <c r="J4456" s="55"/>
      <c r="K4456" s="3"/>
      <c r="L4456" s="13"/>
      <c r="M4456" s="7"/>
      <c r="N4456" s="13"/>
      <c r="O4456" s="13"/>
      <c r="P4456" s="5">
        <v>0</v>
      </c>
      <c r="Q4456" s="3"/>
    </row>
    <row x14ac:dyDescent="0.25" r="4457" customHeight="1" ht="16.5">
      <c r="A4457" s="5">
        <v>130800</v>
      </c>
      <c r="B4457" s="3" t="s">
        <v>11809</v>
      </c>
      <c r="C4457" s="3" t="s">
        <v>11810</v>
      </c>
      <c r="D4457" s="5">
        <v>21</v>
      </c>
      <c r="E4457" s="3" t="s">
        <v>60</v>
      </c>
      <c r="F4457" s="5">
        <v>1</v>
      </c>
      <c r="G4457" s="5">
        <v>1</v>
      </c>
      <c r="H4457" s="3" t="s">
        <v>9</v>
      </c>
      <c r="I4457" s="3" t="s">
        <v>9</v>
      </c>
      <c r="J4457" s="55"/>
      <c r="K4457" s="3"/>
      <c r="L4457" s="13"/>
      <c r="M4457" s="7"/>
      <c r="N4457" s="13"/>
      <c r="O4457" s="13"/>
      <c r="P4457" s="5">
        <v>1</v>
      </c>
      <c r="Q4457" s="3"/>
    </row>
    <row x14ac:dyDescent="0.25" r="4458" customHeight="1" ht="16.5">
      <c r="A4458" s="5">
        <v>130879</v>
      </c>
      <c r="B4458" s="3" t="s">
        <v>11811</v>
      </c>
      <c r="C4458" s="3" t="s">
        <v>11812</v>
      </c>
      <c r="D4458" s="5">
        <v>16</v>
      </c>
      <c r="E4458" s="3" t="s">
        <v>55</v>
      </c>
      <c r="F4458" s="5">
        <v>6</v>
      </c>
      <c r="G4458" s="5">
        <v>6</v>
      </c>
      <c r="H4458" s="3" t="s">
        <v>9</v>
      </c>
      <c r="I4458" s="3" t="s">
        <v>9</v>
      </c>
      <c r="J4458" s="55"/>
      <c r="K4458" s="3"/>
      <c r="L4458" s="5">
        <v>0</v>
      </c>
      <c r="M4458" s="5">
        <v>3</v>
      </c>
      <c r="N4458" s="13"/>
      <c r="O4458" s="13"/>
      <c r="P4458" s="5">
        <v>12</v>
      </c>
      <c r="Q4458" s="3"/>
    </row>
    <row x14ac:dyDescent="0.25" r="4459" customHeight="1" ht="16.5">
      <c r="A4459" s="5">
        <v>131808</v>
      </c>
      <c r="B4459" s="3" t="s">
        <v>11813</v>
      </c>
      <c r="C4459" s="3" t="s">
        <v>11814</v>
      </c>
      <c r="D4459" s="5">
        <v>16</v>
      </c>
      <c r="E4459" s="3" t="s">
        <v>55</v>
      </c>
      <c r="F4459" s="5">
        <v>1</v>
      </c>
      <c r="G4459" s="5">
        <v>1</v>
      </c>
      <c r="H4459" s="3" t="s">
        <v>9</v>
      </c>
      <c r="I4459" s="3" t="s">
        <v>9</v>
      </c>
      <c r="J4459" s="55"/>
      <c r="K4459" s="3"/>
      <c r="L4459" s="48">
        <v>0.2</v>
      </c>
      <c r="M4459" s="5">
        <v>6</v>
      </c>
      <c r="N4459" s="13"/>
      <c r="O4459" s="13"/>
      <c r="P4459" s="5">
        <v>7</v>
      </c>
      <c r="Q4459" s="3"/>
    </row>
    <row x14ac:dyDescent="0.25" r="4460" customHeight="1" ht="16.5">
      <c r="A4460" s="5">
        <v>131839</v>
      </c>
      <c r="B4460" s="3" t="s">
        <v>11815</v>
      </c>
      <c r="C4460" s="3" t="s">
        <v>11816</v>
      </c>
      <c r="D4460" s="5">
        <v>37</v>
      </c>
      <c r="E4460" s="3" t="s">
        <v>446</v>
      </c>
      <c r="F4460" s="5">
        <v>1</v>
      </c>
      <c r="G4460" s="5">
        <v>12</v>
      </c>
      <c r="H4460" s="3" t="s">
        <v>9</v>
      </c>
      <c r="I4460" s="3" t="s">
        <v>9</v>
      </c>
      <c r="J4460" s="5">
        <v>2</v>
      </c>
      <c r="K4460" s="3" t="s">
        <v>11817</v>
      </c>
      <c r="L4460" s="13"/>
      <c r="M4460" s="7"/>
      <c r="N4460" s="13"/>
      <c r="O4460" s="13"/>
      <c r="P4460" s="5">
        <v>0</v>
      </c>
      <c r="Q4460" s="3"/>
    </row>
    <row x14ac:dyDescent="0.25" r="4461" customHeight="1" ht="16.5">
      <c r="A4461" s="5">
        <v>45</v>
      </c>
      <c r="B4461" s="3" t="s">
        <v>11818</v>
      </c>
      <c r="C4461" s="3" t="s">
        <v>11819</v>
      </c>
      <c r="D4461" s="5">
        <v>16</v>
      </c>
      <c r="E4461" s="3" t="s">
        <v>55</v>
      </c>
      <c r="F4461" s="5">
        <v>2</v>
      </c>
      <c r="G4461" s="5">
        <v>2</v>
      </c>
      <c r="H4461" s="3" t="s">
        <v>8</v>
      </c>
      <c r="I4461" s="3" t="s">
        <v>10</v>
      </c>
      <c r="J4461" s="55"/>
      <c r="K4461" s="3"/>
      <c r="L4461" s="13"/>
      <c r="M4461" s="7"/>
      <c r="N4461" s="13"/>
      <c r="O4461" s="13"/>
      <c r="P4461" s="5">
        <v>7</v>
      </c>
      <c r="Q4461" s="3"/>
    </row>
    <row x14ac:dyDescent="0.25" r="4462" customHeight="1" ht="16.5">
      <c r="A4462" s="5">
        <v>188</v>
      </c>
      <c r="B4462" s="3" t="s">
        <v>11820</v>
      </c>
      <c r="C4462" s="3" t="s">
        <v>11821</v>
      </c>
      <c r="D4462" s="5">
        <v>15</v>
      </c>
      <c r="E4462" s="3" t="s">
        <v>82</v>
      </c>
      <c r="F4462" s="5">
        <v>1</v>
      </c>
      <c r="G4462" s="5">
        <v>9</v>
      </c>
      <c r="H4462" s="3" t="s">
        <v>10</v>
      </c>
      <c r="I4462" s="3" t="s">
        <v>10</v>
      </c>
      <c r="J4462" s="5">
        <v>2</v>
      </c>
      <c r="K4462" s="3" t="s">
        <v>11822</v>
      </c>
      <c r="L4462" s="13"/>
      <c r="M4462" s="7"/>
      <c r="N4462" s="13"/>
      <c r="O4462" s="13"/>
      <c r="P4462" s="7"/>
      <c r="Q4462" s="3"/>
    </row>
    <row x14ac:dyDescent="0.25" r="4463" customHeight="1" ht="16.5">
      <c r="A4463" s="5">
        <v>2687</v>
      </c>
      <c r="B4463" s="3" t="s">
        <v>11823</v>
      </c>
      <c r="C4463" s="3" t="s">
        <v>11824</v>
      </c>
      <c r="D4463" s="5">
        <v>16</v>
      </c>
      <c r="E4463" s="3" t="s">
        <v>55</v>
      </c>
      <c r="F4463" s="5">
        <v>10</v>
      </c>
      <c r="G4463" s="5">
        <v>10</v>
      </c>
      <c r="H4463" s="3" t="s">
        <v>10</v>
      </c>
      <c r="I4463" s="3" t="s">
        <v>10</v>
      </c>
      <c r="J4463" s="55"/>
      <c r="K4463" s="3"/>
      <c r="L4463" s="13"/>
      <c r="M4463" s="7"/>
      <c r="N4463" s="13"/>
      <c r="O4463" s="13"/>
      <c r="P4463" s="7"/>
      <c r="Q4463" s="3"/>
    </row>
    <row x14ac:dyDescent="0.25" r="4464" customHeight="1" ht="16.5">
      <c r="A4464" s="5">
        <v>3673</v>
      </c>
      <c r="B4464" s="3" t="s">
        <v>11825</v>
      </c>
      <c r="C4464" s="3" t="s">
        <v>11826</v>
      </c>
      <c r="D4464" s="5">
        <v>16</v>
      </c>
      <c r="E4464" s="3" t="s">
        <v>55</v>
      </c>
      <c r="F4464" s="5">
        <v>1</v>
      </c>
      <c r="G4464" s="5">
        <v>1</v>
      </c>
      <c r="H4464" s="3" t="s">
        <v>10</v>
      </c>
      <c r="I4464" s="3" t="s">
        <v>10</v>
      </c>
      <c r="J4464" s="55"/>
      <c r="K4464" s="3"/>
      <c r="L4464" s="13"/>
      <c r="M4464" s="7"/>
      <c r="N4464" s="13"/>
      <c r="O4464" s="13"/>
      <c r="P4464" s="7"/>
      <c r="Q4464" s="3"/>
    </row>
    <row x14ac:dyDescent="0.25" r="4465" customHeight="1" ht="16.5">
      <c r="A4465" s="5">
        <v>3925</v>
      </c>
      <c r="B4465" s="3" t="s">
        <v>11827</v>
      </c>
      <c r="C4465" s="3" t="s">
        <v>11828</v>
      </c>
      <c r="D4465" s="5">
        <v>16</v>
      </c>
      <c r="E4465" s="3" t="s">
        <v>55</v>
      </c>
      <c r="F4465" s="5">
        <v>2</v>
      </c>
      <c r="G4465" s="5">
        <v>2</v>
      </c>
      <c r="H4465" s="3" t="s">
        <v>10</v>
      </c>
      <c r="I4465" s="3" t="s">
        <v>10</v>
      </c>
      <c r="J4465" s="5">
        <v>2</v>
      </c>
      <c r="K4465" s="3" t="s">
        <v>2016</v>
      </c>
      <c r="L4465" s="13"/>
      <c r="M4465" s="7"/>
      <c r="N4465" s="13"/>
      <c r="O4465" s="13"/>
      <c r="P4465" s="7"/>
      <c r="Q4465" s="3"/>
    </row>
    <row x14ac:dyDescent="0.25" r="4466" customHeight="1" ht="16.5">
      <c r="A4466" s="5">
        <v>3996</v>
      </c>
      <c r="B4466" s="3" t="s">
        <v>11829</v>
      </c>
      <c r="C4466" s="3" t="s">
        <v>11830</v>
      </c>
      <c r="D4466" s="5">
        <v>16</v>
      </c>
      <c r="E4466" s="3" t="s">
        <v>55</v>
      </c>
      <c r="F4466" s="5">
        <v>15</v>
      </c>
      <c r="G4466" s="5">
        <v>15</v>
      </c>
      <c r="H4466" s="3" t="s">
        <v>9</v>
      </c>
      <c r="I4466" s="3" t="s">
        <v>10</v>
      </c>
      <c r="J4466" s="5">
        <v>2</v>
      </c>
      <c r="K4466" s="3" t="s">
        <v>11831</v>
      </c>
      <c r="L4466" s="13"/>
      <c r="M4466" s="7"/>
      <c r="N4466" s="13"/>
      <c r="O4466" s="13"/>
      <c r="P4466" s="5">
        <v>5</v>
      </c>
      <c r="Q4466" s="3"/>
    </row>
    <row x14ac:dyDescent="0.25" r="4467" customHeight="1" ht="16.5">
      <c r="A4467" s="5">
        <v>4026</v>
      </c>
      <c r="B4467" s="3" t="s">
        <v>11832</v>
      </c>
      <c r="C4467" s="3" t="s">
        <v>11833</v>
      </c>
      <c r="D4467" s="5">
        <v>16</v>
      </c>
      <c r="E4467" s="3" t="s">
        <v>55</v>
      </c>
      <c r="F4467" s="5">
        <v>1</v>
      </c>
      <c r="G4467" s="5">
        <v>1</v>
      </c>
      <c r="H4467" s="3" t="s">
        <v>10</v>
      </c>
      <c r="I4467" s="3" t="s">
        <v>10</v>
      </c>
      <c r="J4467" s="55"/>
      <c r="K4467" s="3"/>
      <c r="L4467" s="13"/>
      <c r="M4467" s="7"/>
      <c r="N4467" s="13"/>
      <c r="O4467" s="13"/>
      <c r="P4467" s="7"/>
      <c r="Q4467" s="3"/>
    </row>
    <row x14ac:dyDescent="0.25" r="4468" customHeight="1" ht="16.5">
      <c r="A4468" s="5">
        <v>4054</v>
      </c>
      <c r="B4468" s="3" t="s">
        <v>11834</v>
      </c>
      <c r="C4468" s="3" t="s">
        <v>11835</v>
      </c>
      <c r="D4468" s="5">
        <v>7</v>
      </c>
      <c r="E4468" s="3" t="s">
        <v>1210</v>
      </c>
      <c r="F4468" s="5">
        <v>1</v>
      </c>
      <c r="G4468" s="5">
        <v>34</v>
      </c>
      <c r="H4468" s="3" t="s">
        <v>9</v>
      </c>
      <c r="I4468" s="3" t="s">
        <v>10</v>
      </c>
      <c r="J4468" s="5">
        <v>3</v>
      </c>
      <c r="K4468" s="3" t="s">
        <v>11836</v>
      </c>
      <c r="L4468" s="13"/>
      <c r="M4468" s="7"/>
      <c r="N4468" s="13"/>
      <c r="O4468" s="13"/>
      <c r="P4468" s="5">
        <v>1</v>
      </c>
      <c r="Q4468" s="3"/>
    </row>
    <row x14ac:dyDescent="0.25" r="4469" customHeight="1" ht="16.5">
      <c r="A4469" s="5">
        <v>4153</v>
      </c>
      <c r="B4469" s="3" t="s">
        <v>11837</v>
      </c>
      <c r="C4469" s="3" t="s">
        <v>11838</v>
      </c>
      <c r="D4469" s="5">
        <v>16</v>
      </c>
      <c r="E4469" s="3" t="s">
        <v>55</v>
      </c>
      <c r="F4469" s="5">
        <v>34</v>
      </c>
      <c r="G4469" s="5">
        <v>34</v>
      </c>
      <c r="H4469" s="3" t="s">
        <v>9</v>
      </c>
      <c r="I4469" s="3" t="s">
        <v>10</v>
      </c>
      <c r="J4469" s="5">
        <v>2</v>
      </c>
      <c r="K4469" s="3" t="s">
        <v>11839</v>
      </c>
      <c r="L4469" s="13"/>
      <c r="M4469" s="7"/>
      <c r="N4469" s="13"/>
      <c r="O4469" s="13"/>
      <c r="P4469" s="5">
        <v>5</v>
      </c>
      <c r="Q4469" s="3"/>
    </row>
    <row x14ac:dyDescent="0.25" r="4470" customHeight="1" ht="16.5">
      <c r="A4470" s="5">
        <v>4211</v>
      </c>
      <c r="B4470" s="3" t="s">
        <v>965</v>
      </c>
      <c r="C4470" s="3" t="s">
        <v>966</v>
      </c>
      <c r="D4470" s="5">
        <v>15</v>
      </c>
      <c r="E4470" s="3" t="s">
        <v>82</v>
      </c>
      <c r="F4470" s="5">
        <v>15</v>
      </c>
      <c r="G4470" s="5">
        <v>13</v>
      </c>
      <c r="H4470" s="3" t="s">
        <v>10</v>
      </c>
      <c r="I4470" s="3" t="s">
        <v>10</v>
      </c>
      <c r="J4470" s="5">
        <v>2</v>
      </c>
      <c r="K4470" s="3" t="s">
        <v>967</v>
      </c>
      <c r="L4470" s="13"/>
      <c r="M4470" s="7"/>
      <c r="N4470" s="13"/>
      <c r="O4470" s="13"/>
      <c r="P4470" s="7"/>
      <c r="Q4470" s="3"/>
    </row>
    <row x14ac:dyDescent="0.25" r="4471" customHeight="1" ht="16.5">
      <c r="A4471" s="5">
        <v>4312</v>
      </c>
      <c r="B4471" s="3" t="s">
        <v>11840</v>
      </c>
      <c r="C4471" s="3" t="s">
        <v>11841</v>
      </c>
      <c r="D4471" s="5">
        <v>18</v>
      </c>
      <c r="E4471" s="3" t="s">
        <v>196</v>
      </c>
      <c r="F4471" s="5">
        <v>1</v>
      </c>
      <c r="G4471" s="5">
        <v>9</v>
      </c>
      <c r="H4471" s="3" t="s">
        <v>10</v>
      </c>
      <c r="I4471" s="3" t="s">
        <v>10</v>
      </c>
      <c r="J4471" s="55"/>
      <c r="K4471" s="3"/>
      <c r="L4471" s="13"/>
      <c r="M4471" s="7"/>
      <c r="N4471" s="13"/>
      <c r="O4471" s="13"/>
      <c r="P4471" s="7"/>
      <c r="Q4471" s="3"/>
    </row>
    <row x14ac:dyDescent="0.25" r="4472" customHeight="1" ht="16.5">
      <c r="A4472" s="5">
        <v>4425</v>
      </c>
      <c r="B4472" s="3" t="s">
        <v>11842</v>
      </c>
      <c r="C4472" s="3" t="s">
        <v>11843</v>
      </c>
      <c r="D4472" s="5">
        <v>16</v>
      </c>
      <c r="E4472" s="3" t="s">
        <v>55</v>
      </c>
      <c r="F4472" s="5">
        <v>1</v>
      </c>
      <c r="G4472" s="5">
        <v>1</v>
      </c>
      <c r="H4472" s="3" t="s">
        <v>10</v>
      </c>
      <c r="I4472" s="3" t="s">
        <v>10</v>
      </c>
      <c r="J4472" s="55"/>
      <c r="K4472" s="3"/>
      <c r="L4472" s="13"/>
      <c r="M4472" s="7"/>
      <c r="N4472" s="13"/>
      <c r="O4472" s="13"/>
      <c r="P4472" s="7"/>
      <c r="Q4472" s="3"/>
    </row>
    <row x14ac:dyDescent="0.25" r="4473" customHeight="1" ht="16.5">
      <c r="A4473" s="5">
        <v>4466</v>
      </c>
      <c r="B4473" s="3" t="s">
        <v>11844</v>
      </c>
      <c r="C4473" s="3" t="s">
        <v>11845</v>
      </c>
      <c r="D4473" s="5">
        <v>16</v>
      </c>
      <c r="E4473" s="3" t="s">
        <v>55</v>
      </c>
      <c r="F4473" s="5">
        <v>41</v>
      </c>
      <c r="G4473" s="5">
        <v>41</v>
      </c>
      <c r="H4473" s="3" t="s">
        <v>10</v>
      </c>
      <c r="I4473" s="3" t="s">
        <v>10</v>
      </c>
      <c r="J4473" s="5">
        <v>2</v>
      </c>
      <c r="K4473" s="3" t="s">
        <v>11846</v>
      </c>
      <c r="L4473" s="13"/>
      <c r="M4473" s="7"/>
      <c r="N4473" s="13"/>
      <c r="O4473" s="13"/>
      <c r="P4473" s="7"/>
      <c r="Q4473" s="3"/>
    </row>
    <row x14ac:dyDescent="0.25" r="4474" customHeight="1" ht="16.5">
      <c r="A4474" s="5">
        <v>4490</v>
      </c>
      <c r="B4474" s="3" t="s">
        <v>11847</v>
      </c>
      <c r="C4474" s="3" t="s">
        <v>11848</v>
      </c>
      <c r="D4474" s="5">
        <v>8</v>
      </c>
      <c r="E4474" s="3" t="s">
        <v>64</v>
      </c>
      <c r="F4474" s="5">
        <v>1</v>
      </c>
      <c r="G4474" s="5">
        <v>1</v>
      </c>
      <c r="H4474" s="3" t="s">
        <v>10</v>
      </c>
      <c r="I4474" s="3" t="s">
        <v>10</v>
      </c>
      <c r="J4474" s="55"/>
      <c r="K4474" s="3"/>
      <c r="L4474" s="13"/>
      <c r="M4474" s="7"/>
      <c r="N4474" s="13"/>
      <c r="O4474" s="13"/>
      <c r="P4474" s="7"/>
      <c r="Q4474" s="3"/>
    </row>
    <row x14ac:dyDescent="0.25" r="4475" customHeight="1" ht="16.5">
      <c r="A4475" s="5">
        <v>4495</v>
      </c>
      <c r="B4475" s="3" t="s">
        <v>416</v>
      </c>
      <c r="C4475" s="3" t="s">
        <v>417</v>
      </c>
      <c r="D4475" s="5">
        <v>15</v>
      </c>
      <c r="E4475" s="3" t="s">
        <v>82</v>
      </c>
      <c r="F4475" s="5">
        <v>2</v>
      </c>
      <c r="G4475" s="5">
        <v>3</v>
      </c>
      <c r="H4475" s="3" t="s">
        <v>10</v>
      </c>
      <c r="I4475" s="3" t="s">
        <v>10</v>
      </c>
      <c r="J4475" s="5">
        <v>2</v>
      </c>
      <c r="K4475" s="3" t="s">
        <v>418</v>
      </c>
      <c r="L4475" s="13"/>
      <c r="M4475" s="7"/>
      <c r="N4475" s="13"/>
      <c r="O4475" s="13"/>
      <c r="P4475" s="7"/>
      <c r="Q4475" s="3"/>
    </row>
    <row x14ac:dyDescent="0.25" r="4476" customHeight="1" ht="16.5">
      <c r="A4476" s="5">
        <v>4503</v>
      </c>
      <c r="B4476" s="3" t="s">
        <v>11849</v>
      </c>
      <c r="C4476" s="3" t="s">
        <v>11850</v>
      </c>
      <c r="D4476" s="5">
        <v>16</v>
      </c>
      <c r="E4476" s="3" t="s">
        <v>55</v>
      </c>
      <c r="F4476" s="5">
        <v>12</v>
      </c>
      <c r="G4476" s="5">
        <v>12</v>
      </c>
      <c r="H4476" s="3" t="s">
        <v>9</v>
      </c>
      <c r="I4476" s="3" t="s">
        <v>10</v>
      </c>
      <c r="J4476" s="5">
        <v>2</v>
      </c>
      <c r="K4476" s="3" t="s">
        <v>11851</v>
      </c>
      <c r="L4476" s="13"/>
      <c r="M4476" s="7"/>
      <c r="N4476" s="13"/>
      <c r="O4476" s="13"/>
      <c r="P4476" s="5">
        <v>6</v>
      </c>
      <c r="Q4476" s="3"/>
    </row>
    <row x14ac:dyDescent="0.25" r="4477" customHeight="1" ht="16.5">
      <c r="A4477" s="5">
        <v>4607</v>
      </c>
      <c r="B4477" s="3" t="s">
        <v>11852</v>
      </c>
      <c r="C4477" s="3" t="s">
        <v>11853</v>
      </c>
      <c r="D4477" s="5">
        <v>15</v>
      </c>
      <c r="E4477" s="3" t="s">
        <v>82</v>
      </c>
      <c r="F4477" s="5">
        <v>1</v>
      </c>
      <c r="G4477" s="5">
        <v>56</v>
      </c>
      <c r="H4477" s="3" t="s">
        <v>9</v>
      </c>
      <c r="I4477" s="3" t="s">
        <v>10</v>
      </c>
      <c r="J4477" s="5">
        <v>2</v>
      </c>
      <c r="K4477" s="3" t="s">
        <v>11854</v>
      </c>
      <c r="L4477" s="13"/>
      <c r="M4477" s="7"/>
      <c r="N4477" s="13"/>
      <c r="O4477" s="13"/>
      <c r="P4477" s="5">
        <v>3</v>
      </c>
      <c r="Q4477" s="3"/>
    </row>
    <row x14ac:dyDescent="0.25" r="4478" customHeight="1" ht="16.5">
      <c r="A4478" s="5">
        <v>4608</v>
      </c>
      <c r="B4478" s="3" t="s">
        <v>11855</v>
      </c>
      <c r="C4478" s="3" t="s">
        <v>11856</v>
      </c>
      <c r="D4478" s="5">
        <v>20</v>
      </c>
      <c r="E4478" s="3" t="s">
        <v>265</v>
      </c>
      <c r="F4478" s="5">
        <v>1</v>
      </c>
      <c r="G4478" s="5">
        <v>12</v>
      </c>
      <c r="H4478" s="3" t="s">
        <v>10</v>
      </c>
      <c r="I4478" s="3" t="s">
        <v>10</v>
      </c>
      <c r="J4478" s="55"/>
      <c r="K4478" s="3"/>
      <c r="L4478" s="13"/>
      <c r="M4478" s="7"/>
      <c r="N4478" s="13"/>
      <c r="O4478" s="13"/>
      <c r="P4478" s="7"/>
      <c r="Q4478" s="3"/>
    </row>
    <row x14ac:dyDescent="0.25" r="4479" customHeight="1" ht="16.5">
      <c r="A4479" s="5">
        <v>4646</v>
      </c>
      <c r="B4479" s="3" t="s">
        <v>11857</v>
      </c>
      <c r="C4479" s="3" t="s">
        <v>11858</v>
      </c>
      <c r="D4479" s="5">
        <v>22</v>
      </c>
      <c r="E4479" s="3" t="s">
        <v>75</v>
      </c>
      <c r="F4479" s="5">
        <v>1</v>
      </c>
      <c r="G4479" s="5">
        <v>1</v>
      </c>
      <c r="H4479" s="3" t="s">
        <v>10</v>
      </c>
      <c r="I4479" s="3" t="s">
        <v>10</v>
      </c>
      <c r="J4479" s="55"/>
      <c r="K4479" s="3"/>
      <c r="L4479" s="13"/>
      <c r="M4479" s="7"/>
      <c r="N4479" s="13"/>
      <c r="O4479" s="13"/>
      <c r="P4479" s="7"/>
      <c r="Q4479" s="3"/>
    </row>
    <row x14ac:dyDescent="0.25" r="4480" customHeight="1" ht="16.5">
      <c r="A4480" s="5">
        <v>4657</v>
      </c>
      <c r="B4480" s="3" t="s">
        <v>690</v>
      </c>
      <c r="C4480" s="3" t="s">
        <v>691</v>
      </c>
      <c r="D4480" s="5">
        <v>19</v>
      </c>
      <c r="E4480" s="3" t="s">
        <v>116</v>
      </c>
      <c r="F4480" s="5">
        <v>9</v>
      </c>
      <c r="G4480" s="5">
        <v>16</v>
      </c>
      <c r="H4480" s="3" t="s">
        <v>8</v>
      </c>
      <c r="I4480" s="3" t="s">
        <v>10</v>
      </c>
      <c r="J4480" s="5">
        <v>3</v>
      </c>
      <c r="K4480" s="3" t="s">
        <v>692</v>
      </c>
      <c r="L4480" s="13"/>
      <c r="M4480" s="7"/>
      <c r="N4480" s="13"/>
      <c r="O4480" s="13"/>
      <c r="P4480" s="5">
        <v>6</v>
      </c>
      <c r="Q4480" s="3"/>
    </row>
    <row x14ac:dyDescent="0.25" r="4481" customHeight="1" ht="16.5">
      <c r="A4481" s="5">
        <v>4713</v>
      </c>
      <c r="B4481" s="3" t="s">
        <v>11859</v>
      </c>
      <c r="C4481" s="3" t="s">
        <v>11860</v>
      </c>
      <c r="D4481" s="5">
        <v>15</v>
      </c>
      <c r="E4481" s="3" t="s">
        <v>82</v>
      </c>
      <c r="F4481" s="5">
        <v>1</v>
      </c>
      <c r="G4481" s="5">
        <v>1</v>
      </c>
      <c r="H4481" s="3" t="s">
        <v>9</v>
      </c>
      <c r="I4481" s="3" t="s">
        <v>10</v>
      </c>
      <c r="J4481" s="55"/>
      <c r="K4481" s="3"/>
      <c r="L4481" s="13"/>
      <c r="M4481" s="7"/>
      <c r="N4481" s="13"/>
      <c r="O4481" s="13"/>
      <c r="P4481" s="5">
        <v>6</v>
      </c>
      <c r="Q4481" s="3"/>
    </row>
    <row x14ac:dyDescent="0.25" r="4482" customHeight="1" ht="16.5">
      <c r="A4482" s="5">
        <v>4779</v>
      </c>
      <c r="B4482" s="3" t="s">
        <v>11861</v>
      </c>
      <c r="C4482" s="3" t="s">
        <v>11862</v>
      </c>
      <c r="D4482" s="5">
        <v>16</v>
      </c>
      <c r="E4482" s="3" t="s">
        <v>55</v>
      </c>
      <c r="F4482" s="5">
        <v>10</v>
      </c>
      <c r="G4482" s="5">
        <v>10</v>
      </c>
      <c r="H4482" s="3" t="s">
        <v>10</v>
      </c>
      <c r="I4482" s="3" t="s">
        <v>10</v>
      </c>
      <c r="J4482" s="55"/>
      <c r="K4482" s="3"/>
      <c r="L4482" s="13"/>
      <c r="M4482" s="7"/>
      <c r="N4482" s="13"/>
      <c r="O4482" s="13"/>
      <c r="P4482" s="7"/>
      <c r="Q4482" s="3"/>
    </row>
    <row x14ac:dyDescent="0.25" r="4483" customHeight="1" ht="16.5">
      <c r="A4483" s="5">
        <v>4868</v>
      </c>
      <c r="B4483" s="3" t="s">
        <v>11863</v>
      </c>
      <c r="C4483" s="3" t="s">
        <v>11864</v>
      </c>
      <c r="D4483" s="5">
        <v>16</v>
      </c>
      <c r="E4483" s="3" t="s">
        <v>55</v>
      </c>
      <c r="F4483" s="5">
        <v>7</v>
      </c>
      <c r="G4483" s="5">
        <v>7</v>
      </c>
      <c r="H4483" s="3" t="s">
        <v>9</v>
      </c>
      <c r="I4483" s="3" t="s">
        <v>10</v>
      </c>
      <c r="J4483" s="55"/>
      <c r="K4483" s="3"/>
      <c r="L4483" s="13"/>
      <c r="M4483" s="7"/>
      <c r="N4483" s="13"/>
      <c r="O4483" s="13"/>
      <c r="P4483" s="5">
        <v>6</v>
      </c>
      <c r="Q4483" s="3"/>
    </row>
    <row x14ac:dyDescent="0.25" r="4484" customHeight="1" ht="16.5">
      <c r="A4484" s="5">
        <v>4878</v>
      </c>
      <c r="B4484" s="3" t="s">
        <v>11865</v>
      </c>
      <c r="C4484" s="3" t="s">
        <v>11866</v>
      </c>
      <c r="D4484" s="5">
        <v>16</v>
      </c>
      <c r="E4484" s="3" t="s">
        <v>55</v>
      </c>
      <c r="F4484" s="5">
        <v>3</v>
      </c>
      <c r="G4484" s="5">
        <v>3</v>
      </c>
      <c r="H4484" s="3" t="s">
        <v>10</v>
      </c>
      <c r="I4484" s="3" t="s">
        <v>10</v>
      </c>
      <c r="J4484" s="5">
        <v>3</v>
      </c>
      <c r="K4484" s="3" t="s">
        <v>11867</v>
      </c>
      <c r="L4484" s="13"/>
      <c r="M4484" s="7"/>
      <c r="N4484" s="13"/>
      <c r="O4484" s="13"/>
      <c r="P4484" s="7"/>
      <c r="Q4484" s="3"/>
    </row>
    <row x14ac:dyDescent="0.25" r="4485" customHeight="1" ht="16.5">
      <c r="A4485" s="5">
        <v>5290</v>
      </c>
      <c r="B4485" s="3" t="s">
        <v>11868</v>
      </c>
      <c r="C4485" s="3" t="s">
        <v>11869</v>
      </c>
      <c r="D4485" s="5">
        <v>50</v>
      </c>
      <c r="E4485" s="3" t="s">
        <v>758</v>
      </c>
      <c r="F4485" s="5">
        <v>1</v>
      </c>
      <c r="G4485" s="5">
        <v>2</v>
      </c>
      <c r="H4485" s="3" t="s">
        <v>10</v>
      </c>
      <c r="I4485" s="3" t="s">
        <v>10</v>
      </c>
      <c r="J4485" s="55"/>
      <c r="K4485" s="3"/>
      <c r="L4485" s="13"/>
      <c r="M4485" s="7"/>
      <c r="N4485" s="13"/>
      <c r="O4485" s="13"/>
      <c r="P4485" s="7"/>
      <c r="Q4485" s="3"/>
    </row>
    <row x14ac:dyDescent="0.25" r="4486" customHeight="1" ht="16.5">
      <c r="A4486" s="5">
        <v>5341</v>
      </c>
      <c r="B4486" s="3" t="s">
        <v>11870</v>
      </c>
      <c r="C4486" s="3" t="s">
        <v>11871</v>
      </c>
      <c r="D4486" s="5">
        <v>48</v>
      </c>
      <c r="E4486" s="3" t="s">
        <v>68</v>
      </c>
      <c r="F4486" s="5">
        <v>1</v>
      </c>
      <c r="G4486" s="5">
        <v>6</v>
      </c>
      <c r="H4486" s="3" t="s">
        <v>10</v>
      </c>
      <c r="I4486" s="3" t="s">
        <v>10</v>
      </c>
      <c r="J4486" s="5">
        <v>3</v>
      </c>
      <c r="K4486" s="3" t="s">
        <v>11872</v>
      </c>
      <c r="L4486" s="48">
        <v>2.5</v>
      </c>
      <c r="M4486" s="5">
        <v>28</v>
      </c>
      <c r="N4486" s="48">
        <v>1.27</v>
      </c>
      <c r="O4486" s="48">
        <v>9.5959596</v>
      </c>
      <c r="P4486" s="5">
        <v>25</v>
      </c>
      <c r="Q4486" s="3" t="s">
        <v>11873</v>
      </c>
    </row>
    <row x14ac:dyDescent="0.25" r="4487" customHeight="1" ht="16.5">
      <c r="A4487" s="5">
        <v>6092</v>
      </c>
      <c r="B4487" s="3" t="s">
        <v>11874</v>
      </c>
      <c r="C4487" s="3" t="s">
        <v>11875</v>
      </c>
      <c r="D4487" s="5">
        <v>16</v>
      </c>
      <c r="E4487" s="3" t="s">
        <v>55</v>
      </c>
      <c r="F4487" s="5">
        <v>1</v>
      </c>
      <c r="G4487" s="5">
        <v>1</v>
      </c>
      <c r="H4487" s="3" t="s">
        <v>8</v>
      </c>
      <c r="I4487" s="3" t="s">
        <v>10</v>
      </c>
      <c r="J4487" s="55"/>
      <c r="K4487" s="3"/>
      <c r="L4487" s="13"/>
      <c r="M4487" s="7"/>
      <c r="N4487" s="13"/>
      <c r="O4487" s="13"/>
      <c r="P4487" s="5">
        <v>8</v>
      </c>
      <c r="Q4487" s="3"/>
    </row>
    <row x14ac:dyDescent="0.25" r="4488" customHeight="1" ht="16.5">
      <c r="A4488" s="5">
        <v>6821</v>
      </c>
      <c r="B4488" s="3" t="s">
        <v>11876</v>
      </c>
      <c r="C4488" s="3" t="s">
        <v>11877</v>
      </c>
      <c r="D4488" s="5">
        <v>4</v>
      </c>
      <c r="E4488" s="3" t="s">
        <v>243</v>
      </c>
      <c r="F4488" s="5">
        <v>1</v>
      </c>
      <c r="G4488" s="5">
        <v>1</v>
      </c>
      <c r="H4488" s="3" t="s">
        <v>10</v>
      </c>
      <c r="I4488" s="3" t="s">
        <v>10</v>
      </c>
      <c r="J4488" s="5">
        <v>2</v>
      </c>
      <c r="K4488" s="3" t="s">
        <v>5525</v>
      </c>
      <c r="L4488" s="13"/>
      <c r="M4488" s="7"/>
      <c r="N4488" s="13"/>
      <c r="O4488" s="13"/>
      <c r="P4488" s="7"/>
      <c r="Q4488" s="3"/>
    </row>
    <row x14ac:dyDescent="0.25" r="4489" customHeight="1" ht="16.5">
      <c r="A4489" s="5">
        <v>7412</v>
      </c>
      <c r="B4489" s="3" t="s">
        <v>11878</v>
      </c>
      <c r="C4489" s="3" t="s">
        <v>11879</v>
      </c>
      <c r="D4489" s="5">
        <v>16</v>
      </c>
      <c r="E4489" s="3" t="s">
        <v>55</v>
      </c>
      <c r="F4489" s="5">
        <v>1</v>
      </c>
      <c r="G4489" s="5">
        <v>1</v>
      </c>
      <c r="H4489" s="3" t="s">
        <v>10</v>
      </c>
      <c r="I4489" s="3" t="s">
        <v>10</v>
      </c>
      <c r="J4489" s="55"/>
      <c r="K4489" s="3"/>
      <c r="L4489" s="13"/>
      <c r="M4489" s="7"/>
      <c r="N4489" s="13"/>
      <c r="O4489" s="13"/>
      <c r="P4489" s="7"/>
      <c r="Q4489" s="3"/>
    </row>
    <row x14ac:dyDescent="0.25" r="4490" customHeight="1" ht="16.5">
      <c r="A4490" s="5">
        <v>7519</v>
      </c>
      <c r="B4490" s="3" t="s">
        <v>11880</v>
      </c>
      <c r="C4490" s="3" t="s">
        <v>11881</v>
      </c>
      <c r="D4490" s="5">
        <v>7</v>
      </c>
      <c r="E4490" s="3" t="s">
        <v>1210</v>
      </c>
      <c r="F4490" s="5">
        <v>2</v>
      </c>
      <c r="G4490" s="5">
        <v>12</v>
      </c>
      <c r="H4490" s="3" t="s">
        <v>8</v>
      </c>
      <c r="I4490" s="3" t="s">
        <v>10</v>
      </c>
      <c r="J4490" s="55"/>
      <c r="K4490" s="3"/>
      <c r="L4490" s="13"/>
      <c r="M4490" s="7"/>
      <c r="N4490" s="13"/>
      <c r="O4490" s="13"/>
      <c r="P4490" s="5">
        <v>5</v>
      </c>
      <c r="Q4490" s="3"/>
    </row>
    <row x14ac:dyDescent="0.25" r="4491" customHeight="1" ht="16.5">
      <c r="A4491" s="5">
        <v>7909</v>
      </c>
      <c r="B4491" s="3" t="s">
        <v>11882</v>
      </c>
      <c r="C4491" s="3" t="s">
        <v>11883</v>
      </c>
      <c r="D4491" s="5">
        <v>16</v>
      </c>
      <c r="E4491" s="3" t="s">
        <v>55</v>
      </c>
      <c r="F4491" s="5">
        <v>1</v>
      </c>
      <c r="G4491" s="5">
        <v>1</v>
      </c>
      <c r="H4491" s="3" t="s">
        <v>8</v>
      </c>
      <c r="I4491" s="3" t="s">
        <v>10</v>
      </c>
      <c r="J4491" s="55"/>
      <c r="K4491" s="3"/>
      <c r="L4491" s="13"/>
      <c r="M4491" s="7"/>
      <c r="N4491" s="13"/>
      <c r="O4491" s="13"/>
      <c r="P4491" s="5">
        <v>7</v>
      </c>
      <c r="Q4491" s="3"/>
    </row>
    <row x14ac:dyDescent="0.25" r="4492" customHeight="1" ht="16.5">
      <c r="A4492" s="5">
        <v>8192</v>
      </c>
      <c r="B4492" s="3" t="s">
        <v>11884</v>
      </c>
      <c r="C4492" s="3" t="s">
        <v>11885</v>
      </c>
      <c r="D4492" s="5">
        <v>39</v>
      </c>
      <c r="E4492" s="3" t="s">
        <v>8933</v>
      </c>
      <c r="F4492" s="5">
        <v>1</v>
      </c>
      <c r="G4492" s="5">
        <v>1</v>
      </c>
      <c r="H4492" s="3" t="s">
        <v>10</v>
      </c>
      <c r="I4492" s="3" t="s">
        <v>10</v>
      </c>
      <c r="J4492" s="5">
        <v>2</v>
      </c>
      <c r="K4492" s="3" t="s">
        <v>11886</v>
      </c>
      <c r="L4492" s="48">
        <v>0.8</v>
      </c>
      <c r="M4492" s="5">
        <v>33</v>
      </c>
      <c r="N4492" s="48">
        <v>0.2</v>
      </c>
      <c r="O4492" s="48">
        <v>1.7857143</v>
      </c>
      <c r="P4492" s="7"/>
      <c r="Q4492" s="3"/>
    </row>
    <row x14ac:dyDescent="0.25" r="4493" customHeight="1" ht="16.5">
      <c r="A4493" s="5">
        <v>8365</v>
      </c>
      <c r="B4493" s="3" t="s">
        <v>11887</v>
      </c>
      <c r="C4493" s="3" t="s">
        <v>11888</v>
      </c>
      <c r="D4493" s="5">
        <v>16</v>
      </c>
      <c r="E4493" s="3" t="s">
        <v>55</v>
      </c>
      <c r="F4493" s="5">
        <v>24</v>
      </c>
      <c r="G4493" s="5">
        <v>24</v>
      </c>
      <c r="H4493" s="3" t="s">
        <v>10</v>
      </c>
      <c r="I4493" s="3" t="s">
        <v>10</v>
      </c>
      <c r="J4493" s="55"/>
      <c r="K4493" s="3"/>
      <c r="L4493" s="13"/>
      <c r="M4493" s="7"/>
      <c r="N4493" s="13"/>
      <c r="O4493" s="13"/>
      <c r="P4493" s="7"/>
      <c r="Q4493" s="3"/>
    </row>
    <row x14ac:dyDescent="0.25" r="4494" customHeight="1" ht="16.5">
      <c r="A4494" s="5">
        <v>8382</v>
      </c>
      <c r="B4494" s="3" t="s">
        <v>708</v>
      </c>
      <c r="C4494" s="3" t="s">
        <v>709</v>
      </c>
      <c r="D4494" s="5">
        <v>19</v>
      </c>
      <c r="E4494" s="3" t="s">
        <v>116</v>
      </c>
      <c r="F4494" s="5">
        <v>11</v>
      </c>
      <c r="G4494" s="5">
        <v>28</v>
      </c>
      <c r="H4494" s="3" t="s">
        <v>10</v>
      </c>
      <c r="I4494" s="3" t="s">
        <v>10</v>
      </c>
      <c r="J4494" s="5">
        <v>3</v>
      </c>
      <c r="K4494" s="3" t="s">
        <v>710</v>
      </c>
      <c r="L4494" s="13"/>
      <c r="M4494" s="7"/>
      <c r="N4494" s="13"/>
      <c r="O4494" s="13"/>
      <c r="P4494" s="7"/>
      <c r="Q4494" s="3"/>
    </row>
    <row x14ac:dyDescent="0.25" r="4495" customHeight="1" ht="16.5">
      <c r="A4495" s="5">
        <v>9042</v>
      </c>
      <c r="B4495" s="3" t="s">
        <v>11889</v>
      </c>
      <c r="C4495" s="3" t="s">
        <v>11890</v>
      </c>
      <c r="D4495" s="5">
        <v>16</v>
      </c>
      <c r="E4495" s="3" t="s">
        <v>55</v>
      </c>
      <c r="F4495" s="5">
        <v>1</v>
      </c>
      <c r="G4495" s="5">
        <v>1</v>
      </c>
      <c r="H4495" s="3" t="s">
        <v>10</v>
      </c>
      <c r="I4495" s="3" t="s">
        <v>10</v>
      </c>
      <c r="J4495" s="55"/>
      <c r="K4495" s="3"/>
      <c r="L4495" s="13"/>
      <c r="M4495" s="7"/>
      <c r="N4495" s="13"/>
      <c r="O4495" s="13"/>
      <c r="P4495" s="7"/>
      <c r="Q4495" s="3"/>
    </row>
    <row x14ac:dyDescent="0.25" r="4496" customHeight="1" ht="16.5">
      <c r="A4496" s="5">
        <v>9150</v>
      </c>
      <c r="B4496" s="3" t="s">
        <v>11891</v>
      </c>
      <c r="C4496" s="3" t="s">
        <v>11892</v>
      </c>
      <c r="D4496" s="5">
        <v>16</v>
      </c>
      <c r="E4496" s="3" t="s">
        <v>55</v>
      </c>
      <c r="F4496" s="5">
        <v>1</v>
      </c>
      <c r="G4496" s="5">
        <v>1</v>
      </c>
      <c r="H4496" s="3" t="s">
        <v>10</v>
      </c>
      <c r="I4496" s="3" t="s">
        <v>10</v>
      </c>
      <c r="J4496" s="55"/>
      <c r="K4496" s="3"/>
      <c r="L4496" s="13"/>
      <c r="M4496" s="7"/>
      <c r="N4496" s="13"/>
      <c r="O4496" s="13"/>
      <c r="P4496" s="7"/>
      <c r="Q4496" s="3"/>
    </row>
    <row x14ac:dyDescent="0.25" r="4497" customHeight="1" ht="16.5">
      <c r="A4497" s="5">
        <v>9422</v>
      </c>
      <c r="B4497" s="3" t="s">
        <v>11893</v>
      </c>
      <c r="C4497" s="3" t="s">
        <v>11894</v>
      </c>
      <c r="D4497" s="5">
        <v>4</v>
      </c>
      <c r="E4497" s="3" t="s">
        <v>243</v>
      </c>
      <c r="F4497" s="5">
        <v>13</v>
      </c>
      <c r="G4497" s="5">
        <v>52</v>
      </c>
      <c r="H4497" s="3" t="s">
        <v>10</v>
      </c>
      <c r="I4497" s="3" t="s">
        <v>10</v>
      </c>
      <c r="J4497" s="5">
        <v>3</v>
      </c>
      <c r="K4497" s="3" t="s">
        <v>11895</v>
      </c>
      <c r="L4497" s="48">
        <v>4.5</v>
      </c>
      <c r="M4497" s="5">
        <v>47</v>
      </c>
      <c r="N4497" s="13"/>
      <c r="O4497" s="13"/>
      <c r="P4497" s="5">
        <v>38</v>
      </c>
      <c r="Q4497" s="3" t="s">
        <v>11873</v>
      </c>
    </row>
    <row x14ac:dyDescent="0.25" r="4498" customHeight="1" ht="16.5">
      <c r="A4498" s="5">
        <v>9766</v>
      </c>
      <c r="B4498" s="3" t="s">
        <v>11896</v>
      </c>
      <c r="C4498" s="3" t="s">
        <v>11897</v>
      </c>
      <c r="D4498" s="5">
        <v>27</v>
      </c>
      <c r="E4498" s="3" t="s">
        <v>2570</v>
      </c>
      <c r="F4498" s="5">
        <v>9</v>
      </c>
      <c r="G4498" s="5">
        <v>274</v>
      </c>
      <c r="H4498" s="3" t="s">
        <v>10</v>
      </c>
      <c r="I4498" s="3" t="s">
        <v>10</v>
      </c>
      <c r="J4498" s="5">
        <v>3</v>
      </c>
      <c r="K4498" s="3" t="s">
        <v>11898</v>
      </c>
      <c r="L4498" s="48">
        <v>0.5</v>
      </c>
      <c r="M4498" s="5">
        <v>19</v>
      </c>
      <c r="N4498" s="13"/>
      <c r="O4498" s="13"/>
      <c r="P4498" s="5">
        <v>23</v>
      </c>
      <c r="Q4498" s="3"/>
    </row>
    <row x14ac:dyDescent="0.25" r="4499" customHeight="1" ht="16.5">
      <c r="A4499" s="5">
        <v>10812</v>
      </c>
      <c r="B4499" s="3" t="s">
        <v>11899</v>
      </c>
      <c r="C4499" s="3" t="s">
        <v>11900</v>
      </c>
      <c r="D4499" s="5">
        <v>16</v>
      </c>
      <c r="E4499" s="3" t="s">
        <v>55</v>
      </c>
      <c r="F4499" s="5">
        <v>1</v>
      </c>
      <c r="G4499" s="5">
        <v>1</v>
      </c>
      <c r="H4499" s="3" t="s">
        <v>10</v>
      </c>
      <c r="I4499" s="3" t="s">
        <v>10</v>
      </c>
      <c r="J4499" s="55"/>
      <c r="K4499" s="3"/>
      <c r="L4499" s="13"/>
      <c r="M4499" s="7"/>
      <c r="N4499" s="13"/>
      <c r="O4499" s="13"/>
      <c r="P4499" s="7"/>
      <c r="Q4499" s="3"/>
    </row>
    <row x14ac:dyDescent="0.25" r="4500" customHeight="1" ht="16.5">
      <c r="A4500" s="5">
        <v>10869</v>
      </c>
      <c r="B4500" s="3" t="s">
        <v>11901</v>
      </c>
      <c r="C4500" s="3" t="s">
        <v>11902</v>
      </c>
      <c r="D4500" s="5">
        <v>16</v>
      </c>
      <c r="E4500" s="3" t="s">
        <v>55</v>
      </c>
      <c r="F4500" s="5">
        <v>1</v>
      </c>
      <c r="G4500" s="5">
        <v>1</v>
      </c>
      <c r="H4500" s="3" t="s">
        <v>10</v>
      </c>
      <c r="I4500" s="3" t="s">
        <v>10</v>
      </c>
      <c r="J4500" s="55"/>
      <c r="K4500" s="3"/>
      <c r="L4500" s="13"/>
      <c r="M4500" s="7"/>
      <c r="N4500" s="13"/>
      <c r="O4500" s="13"/>
      <c r="P4500" s="7"/>
      <c r="Q4500" s="3"/>
    </row>
    <row x14ac:dyDescent="0.25" r="4501" customHeight="1" ht="16.5">
      <c r="A4501" s="5">
        <v>10872</v>
      </c>
      <c r="B4501" s="3" t="s">
        <v>11903</v>
      </c>
      <c r="C4501" s="3" t="s">
        <v>11904</v>
      </c>
      <c r="D4501" s="5">
        <v>21</v>
      </c>
      <c r="E4501" s="3" t="s">
        <v>60</v>
      </c>
      <c r="F4501" s="5">
        <v>9</v>
      </c>
      <c r="G4501" s="5">
        <v>9</v>
      </c>
      <c r="H4501" s="3" t="s">
        <v>10</v>
      </c>
      <c r="I4501" s="3" t="s">
        <v>10</v>
      </c>
      <c r="J4501" s="55"/>
      <c r="K4501" s="3"/>
      <c r="L4501" s="13"/>
      <c r="M4501" s="7"/>
      <c r="N4501" s="13"/>
      <c r="O4501" s="13"/>
      <c r="P4501" s="5">
        <v>39</v>
      </c>
      <c r="Q4501" s="3" t="s">
        <v>11873</v>
      </c>
    </row>
    <row x14ac:dyDescent="0.25" r="4502" customHeight="1" ht="16.5">
      <c r="A4502" s="5">
        <v>11012</v>
      </c>
      <c r="B4502" s="3" t="s">
        <v>11905</v>
      </c>
      <c r="C4502" s="3" t="s">
        <v>11906</v>
      </c>
      <c r="D4502" s="5">
        <v>16</v>
      </c>
      <c r="E4502" s="3" t="s">
        <v>55</v>
      </c>
      <c r="F4502" s="5">
        <v>5</v>
      </c>
      <c r="G4502" s="5">
        <v>5</v>
      </c>
      <c r="H4502" s="3" t="s">
        <v>10</v>
      </c>
      <c r="I4502" s="3" t="s">
        <v>10</v>
      </c>
      <c r="J4502" s="55"/>
      <c r="K4502" s="3"/>
      <c r="L4502" s="13"/>
      <c r="M4502" s="7"/>
      <c r="N4502" s="13"/>
      <c r="O4502" s="13"/>
      <c r="P4502" s="7"/>
      <c r="Q4502" s="3"/>
    </row>
    <row x14ac:dyDescent="0.25" r="4503" customHeight="1" ht="16.5">
      <c r="A4503" s="5">
        <v>11572</v>
      </c>
      <c r="B4503" s="3" t="s">
        <v>422</v>
      </c>
      <c r="C4503" s="3" t="s">
        <v>423</v>
      </c>
      <c r="D4503" s="5">
        <v>6</v>
      </c>
      <c r="E4503" s="3" t="s">
        <v>56</v>
      </c>
      <c r="F4503" s="5">
        <v>1</v>
      </c>
      <c r="G4503" s="5">
        <v>1</v>
      </c>
      <c r="H4503" s="3" t="s">
        <v>10</v>
      </c>
      <c r="I4503" s="3" t="s">
        <v>10</v>
      </c>
      <c r="J4503" s="5">
        <v>2</v>
      </c>
      <c r="K4503" s="3" t="s">
        <v>424</v>
      </c>
      <c r="L4503" s="13"/>
      <c r="M4503" s="7"/>
      <c r="N4503" s="13"/>
      <c r="O4503" s="13"/>
      <c r="P4503" s="7"/>
      <c r="Q4503" s="3"/>
    </row>
    <row x14ac:dyDescent="0.25" r="4504" customHeight="1" ht="16.5">
      <c r="A4504" s="5">
        <v>11867</v>
      </c>
      <c r="B4504" s="3" t="s">
        <v>11907</v>
      </c>
      <c r="C4504" s="3" t="s">
        <v>11908</v>
      </c>
      <c r="D4504" s="5">
        <v>16</v>
      </c>
      <c r="E4504" s="3" t="s">
        <v>55</v>
      </c>
      <c r="F4504" s="5">
        <v>1</v>
      </c>
      <c r="G4504" s="5">
        <v>1</v>
      </c>
      <c r="H4504" s="3" t="s">
        <v>10</v>
      </c>
      <c r="I4504" s="3" t="s">
        <v>10</v>
      </c>
      <c r="J4504" s="55"/>
      <c r="K4504" s="3"/>
      <c r="L4504" s="13"/>
      <c r="M4504" s="7"/>
      <c r="N4504" s="13"/>
      <c r="O4504" s="13"/>
      <c r="P4504" s="7"/>
      <c r="Q4504" s="3"/>
    </row>
    <row x14ac:dyDescent="0.25" r="4505" customHeight="1" ht="16.5">
      <c r="A4505" s="5">
        <v>12191</v>
      </c>
      <c r="B4505" s="3" t="s">
        <v>11909</v>
      </c>
      <c r="C4505" s="3" t="s">
        <v>11910</v>
      </c>
      <c r="D4505" s="5">
        <v>16</v>
      </c>
      <c r="E4505" s="3" t="s">
        <v>55</v>
      </c>
      <c r="F4505" s="5">
        <v>1</v>
      </c>
      <c r="G4505" s="5">
        <v>1</v>
      </c>
      <c r="H4505" s="3" t="s">
        <v>10</v>
      </c>
      <c r="I4505" s="3" t="s">
        <v>10</v>
      </c>
      <c r="J4505" s="55"/>
      <c r="K4505" s="3"/>
      <c r="L4505" s="13"/>
      <c r="M4505" s="7"/>
      <c r="N4505" s="13"/>
      <c r="O4505" s="13"/>
      <c r="P4505" s="7"/>
      <c r="Q4505" s="3"/>
    </row>
    <row x14ac:dyDescent="0.25" r="4506" customHeight="1" ht="16.5">
      <c r="A4506" s="5">
        <v>12205</v>
      </c>
      <c r="B4506" s="3" t="s">
        <v>11911</v>
      </c>
      <c r="C4506" s="3" t="s">
        <v>11912</v>
      </c>
      <c r="D4506" s="5">
        <v>6</v>
      </c>
      <c r="E4506" s="3" t="s">
        <v>56</v>
      </c>
      <c r="F4506" s="5">
        <v>1</v>
      </c>
      <c r="G4506" s="5">
        <v>1</v>
      </c>
      <c r="H4506" s="3" t="s">
        <v>10</v>
      </c>
      <c r="I4506" s="3" t="s">
        <v>10</v>
      </c>
      <c r="J4506" s="5">
        <v>3</v>
      </c>
      <c r="K4506" s="3" t="s">
        <v>11913</v>
      </c>
      <c r="L4506" s="13"/>
      <c r="M4506" s="7"/>
      <c r="N4506" s="13"/>
      <c r="O4506" s="13"/>
      <c r="P4506" s="7"/>
      <c r="Q4506" s="3"/>
    </row>
    <row x14ac:dyDescent="0.25" r="4507" customHeight="1" ht="16.5">
      <c r="A4507" s="5">
        <v>12302</v>
      </c>
      <c r="B4507" s="3" t="s">
        <v>11914</v>
      </c>
      <c r="C4507" s="3" t="s">
        <v>11915</v>
      </c>
      <c r="D4507" s="5">
        <v>48</v>
      </c>
      <c r="E4507" s="3" t="s">
        <v>68</v>
      </c>
      <c r="F4507" s="5">
        <v>7</v>
      </c>
      <c r="G4507" s="5">
        <v>17</v>
      </c>
      <c r="H4507" s="3" t="s">
        <v>10</v>
      </c>
      <c r="I4507" s="3" t="s">
        <v>10</v>
      </c>
      <c r="J4507" s="5">
        <v>3</v>
      </c>
      <c r="K4507" s="3" t="s">
        <v>11916</v>
      </c>
      <c r="L4507" s="13"/>
      <c r="M4507" s="7"/>
      <c r="N4507" s="13"/>
      <c r="O4507" s="13"/>
      <c r="P4507" s="5">
        <v>20</v>
      </c>
      <c r="Q4507" s="3" t="s">
        <v>11873</v>
      </c>
    </row>
    <row x14ac:dyDescent="0.25" r="4508" customHeight="1" ht="16.5">
      <c r="A4508" s="5">
        <v>12795</v>
      </c>
      <c r="B4508" s="3" t="s">
        <v>11917</v>
      </c>
      <c r="C4508" s="3" t="s">
        <v>11918</v>
      </c>
      <c r="D4508" s="5">
        <v>16</v>
      </c>
      <c r="E4508" s="3" t="s">
        <v>55</v>
      </c>
      <c r="F4508" s="5">
        <v>2</v>
      </c>
      <c r="G4508" s="5">
        <v>2</v>
      </c>
      <c r="H4508" s="3" t="s">
        <v>10</v>
      </c>
      <c r="I4508" s="3" t="s">
        <v>10</v>
      </c>
      <c r="J4508" s="55"/>
      <c r="K4508" s="3"/>
      <c r="L4508" s="13"/>
      <c r="M4508" s="7"/>
      <c r="N4508" s="13"/>
      <c r="O4508" s="13"/>
      <c r="P4508" s="7"/>
      <c r="Q4508" s="3"/>
    </row>
    <row x14ac:dyDescent="0.25" r="4509" customHeight="1" ht="16.5">
      <c r="A4509" s="5">
        <v>14490</v>
      </c>
      <c r="B4509" s="3" t="s">
        <v>11919</v>
      </c>
      <c r="C4509" s="3" t="s">
        <v>11920</v>
      </c>
      <c r="D4509" s="5">
        <v>16</v>
      </c>
      <c r="E4509" s="3" t="s">
        <v>55</v>
      </c>
      <c r="F4509" s="5">
        <v>1</v>
      </c>
      <c r="G4509" s="5">
        <v>1</v>
      </c>
      <c r="H4509" s="3" t="s">
        <v>10</v>
      </c>
      <c r="I4509" s="3" t="s">
        <v>10</v>
      </c>
      <c r="J4509" s="55"/>
      <c r="K4509" s="3"/>
      <c r="L4509" s="13"/>
      <c r="M4509" s="7"/>
      <c r="N4509" s="13"/>
      <c r="O4509" s="13"/>
      <c r="P4509" s="7"/>
      <c r="Q4509" s="3"/>
    </row>
    <row x14ac:dyDescent="0.25" r="4510" customHeight="1" ht="16.5">
      <c r="A4510" s="5">
        <v>14810</v>
      </c>
      <c r="B4510" s="3" t="s">
        <v>11921</v>
      </c>
      <c r="C4510" s="3" t="s">
        <v>11922</v>
      </c>
      <c r="D4510" s="5">
        <v>45</v>
      </c>
      <c r="E4510" s="3" t="s">
        <v>324</v>
      </c>
      <c r="F4510" s="5">
        <v>1</v>
      </c>
      <c r="G4510" s="5">
        <v>1</v>
      </c>
      <c r="H4510" s="3" t="s">
        <v>10</v>
      </c>
      <c r="I4510" s="3" t="s">
        <v>10</v>
      </c>
      <c r="J4510" s="5">
        <v>2</v>
      </c>
      <c r="K4510" s="3" t="s">
        <v>11923</v>
      </c>
      <c r="L4510" s="13"/>
      <c r="M4510" s="7"/>
      <c r="N4510" s="13"/>
      <c r="O4510" s="13"/>
      <c r="P4510" s="7"/>
      <c r="Q4510" s="3"/>
    </row>
    <row x14ac:dyDescent="0.25" r="4511" customHeight="1" ht="16.5">
      <c r="A4511" s="5">
        <v>14904</v>
      </c>
      <c r="B4511" s="3" t="s">
        <v>11924</v>
      </c>
      <c r="C4511" s="3" t="s">
        <v>11925</v>
      </c>
      <c r="D4511" s="5">
        <v>19</v>
      </c>
      <c r="E4511" s="3" t="s">
        <v>116</v>
      </c>
      <c r="F4511" s="5">
        <v>1</v>
      </c>
      <c r="G4511" s="5">
        <v>4</v>
      </c>
      <c r="H4511" s="3" t="s">
        <v>10</v>
      </c>
      <c r="I4511" s="3" t="s">
        <v>10</v>
      </c>
      <c r="J4511" s="55"/>
      <c r="K4511" s="3"/>
      <c r="L4511" s="13"/>
      <c r="M4511" s="7"/>
      <c r="N4511" s="13"/>
      <c r="O4511" s="13"/>
      <c r="P4511" s="7"/>
      <c r="Q4511" s="3"/>
    </row>
    <row x14ac:dyDescent="0.25" r="4512" customHeight="1" ht="16.5">
      <c r="A4512" s="5">
        <v>15216</v>
      </c>
      <c r="B4512" s="3" t="s">
        <v>11926</v>
      </c>
      <c r="C4512" s="3" t="s">
        <v>11927</v>
      </c>
      <c r="D4512" s="5">
        <v>16</v>
      </c>
      <c r="E4512" s="3" t="s">
        <v>55</v>
      </c>
      <c r="F4512" s="5">
        <v>1</v>
      </c>
      <c r="G4512" s="5">
        <v>1</v>
      </c>
      <c r="H4512" s="3" t="s">
        <v>10</v>
      </c>
      <c r="I4512" s="3" t="s">
        <v>10</v>
      </c>
      <c r="J4512" s="55"/>
      <c r="K4512" s="3"/>
      <c r="L4512" s="13"/>
      <c r="M4512" s="7"/>
      <c r="N4512" s="13"/>
      <c r="O4512" s="13"/>
      <c r="P4512" s="7"/>
      <c r="Q4512" s="3"/>
    </row>
    <row x14ac:dyDescent="0.25" r="4513" customHeight="1" ht="16.5">
      <c r="A4513" s="5">
        <v>16169</v>
      </c>
      <c r="B4513" s="3" t="s">
        <v>11928</v>
      </c>
      <c r="C4513" s="3" t="s">
        <v>11929</v>
      </c>
      <c r="D4513" s="5">
        <v>16</v>
      </c>
      <c r="E4513" s="3" t="s">
        <v>55</v>
      </c>
      <c r="F4513" s="5">
        <v>1</v>
      </c>
      <c r="G4513" s="5">
        <v>1</v>
      </c>
      <c r="H4513" s="3" t="s">
        <v>10</v>
      </c>
      <c r="I4513" s="3" t="s">
        <v>10</v>
      </c>
      <c r="J4513" s="55"/>
      <c r="K4513" s="3"/>
      <c r="L4513" s="13"/>
      <c r="M4513" s="7"/>
      <c r="N4513" s="13"/>
      <c r="O4513" s="13"/>
      <c r="P4513" s="7"/>
      <c r="Q4513" s="3"/>
    </row>
    <row x14ac:dyDescent="0.25" r="4514" customHeight="1" ht="16.5">
      <c r="A4514" s="5">
        <v>17034</v>
      </c>
      <c r="B4514" s="3" t="s">
        <v>11930</v>
      </c>
      <c r="C4514" s="3" t="s">
        <v>11931</v>
      </c>
      <c r="D4514" s="5">
        <v>15</v>
      </c>
      <c r="E4514" s="3" t="s">
        <v>82</v>
      </c>
      <c r="F4514" s="5">
        <v>10</v>
      </c>
      <c r="G4514" s="5">
        <v>22</v>
      </c>
      <c r="H4514" s="3" t="s">
        <v>10</v>
      </c>
      <c r="I4514" s="3" t="s">
        <v>10</v>
      </c>
      <c r="J4514" s="55"/>
      <c r="K4514" s="3"/>
      <c r="L4514" s="13"/>
      <c r="M4514" s="7"/>
      <c r="N4514" s="13"/>
      <c r="O4514" s="13"/>
      <c r="P4514" s="7"/>
      <c r="Q4514" s="3"/>
    </row>
    <row x14ac:dyDescent="0.25" r="4515" customHeight="1" ht="16.5">
      <c r="A4515" s="5">
        <v>17249</v>
      </c>
      <c r="B4515" s="3" t="s">
        <v>11932</v>
      </c>
      <c r="C4515" s="3" t="s">
        <v>11933</v>
      </c>
      <c r="D4515" s="5">
        <v>16</v>
      </c>
      <c r="E4515" s="3" t="s">
        <v>55</v>
      </c>
      <c r="F4515" s="5">
        <v>2</v>
      </c>
      <c r="G4515" s="5">
        <v>2</v>
      </c>
      <c r="H4515" s="3" t="s">
        <v>10</v>
      </c>
      <c r="I4515" s="3" t="s">
        <v>10</v>
      </c>
      <c r="J4515" s="5">
        <v>3</v>
      </c>
      <c r="K4515" s="3" t="s">
        <v>11934</v>
      </c>
      <c r="L4515" s="13"/>
      <c r="M4515" s="7"/>
      <c r="N4515" s="13"/>
      <c r="O4515" s="13"/>
      <c r="P4515" s="7"/>
      <c r="Q4515" s="3"/>
    </row>
    <row x14ac:dyDescent="0.25" r="4516" customHeight="1" ht="16.5">
      <c r="A4516" s="5">
        <v>17267</v>
      </c>
      <c r="B4516" s="3" t="s">
        <v>11935</v>
      </c>
      <c r="C4516" s="3" t="s">
        <v>11936</v>
      </c>
      <c r="D4516" s="5">
        <v>16</v>
      </c>
      <c r="E4516" s="3" t="s">
        <v>55</v>
      </c>
      <c r="F4516" s="5">
        <v>1</v>
      </c>
      <c r="G4516" s="5">
        <v>1</v>
      </c>
      <c r="H4516" s="3" t="s">
        <v>10</v>
      </c>
      <c r="I4516" s="3" t="s">
        <v>10</v>
      </c>
      <c r="J4516" s="55"/>
      <c r="K4516" s="3"/>
      <c r="L4516" s="13"/>
      <c r="M4516" s="7"/>
      <c r="N4516" s="13"/>
      <c r="O4516" s="13"/>
      <c r="P4516" s="7"/>
      <c r="Q4516" s="3"/>
    </row>
    <row x14ac:dyDescent="0.25" r="4517" customHeight="1" ht="16.5">
      <c r="A4517" s="5">
        <v>17574</v>
      </c>
      <c r="B4517" s="3" t="s">
        <v>11937</v>
      </c>
      <c r="C4517" s="3" t="s">
        <v>11938</v>
      </c>
      <c r="D4517" s="5">
        <v>25</v>
      </c>
      <c r="E4517" s="3" t="s">
        <v>1545</v>
      </c>
      <c r="F4517" s="5">
        <v>1</v>
      </c>
      <c r="G4517" s="5">
        <v>1</v>
      </c>
      <c r="H4517" s="3" t="s">
        <v>10</v>
      </c>
      <c r="I4517" s="3" t="s">
        <v>10</v>
      </c>
      <c r="J4517" s="5">
        <v>3</v>
      </c>
      <c r="K4517" s="3" t="s">
        <v>11939</v>
      </c>
      <c r="L4517" s="13"/>
      <c r="M4517" s="7"/>
      <c r="N4517" s="13"/>
      <c r="O4517" s="13"/>
      <c r="P4517" s="7"/>
      <c r="Q4517" s="3"/>
    </row>
    <row x14ac:dyDescent="0.25" r="4518" customHeight="1" ht="16.5">
      <c r="A4518" s="5">
        <v>17713</v>
      </c>
      <c r="B4518" s="3" t="s">
        <v>11940</v>
      </c>
      <c r="C4518" s="3" t="s">
        <v>11941</v>
      </c>
      <c r="D4518" s="5">
        <v>16</v>
      </c>
      <c r="E4518" s="3" t="s">
        <v>55</v>
      </c>
      <c r="F4518" s="5">
        <v>2</v>
      </c>
      <c r="G4518" s="5">
        <v>2</v>
      </c>
      <c r="H4518" s="3" t="s">
        <v>10</v>
      </c>
      <c r="I4518" s="3" t="s">
        <v>10</v>
      </c>
      <c r="J4518" s="55"/>
      <c r="K4518" s="3"/>
      <c r="L4518" s="13"/>
      <c r="M4518" s="7"/>
      <c r="N4518" s="13"/>
      <c r="O4518" s="13"/>
      <c r="P4518" s="7"/>
      <c r="Q4518" s="3"/>
    </row>
    <row x14ac:dyDescent="0.25" r="4519" customHeight="1" ht="16.5">
      <c r="A4519" s="5">
        <v>17759</v>
      </c>
      <c r="B4519" s="3" t="s">
        <v>11942</v>
      </c>
      <c r="C4519" s="3" t="s">
        <v>11943</v>
      </c>
      <c r="D4519" s="5">
        <v>16</v>
      </c>
      <c r="E4519" s="3" t="s">
        <v>55</v>
      </c>
      <c r="F4519" s="5">
        <v>1</v>
      </c>
      <c r="G4519" s="5">
        <v>1</v>
      </c>
      <c r="H4519" s="3" t="s">
        <v>10</v>
      </c>
      <c r="I4519" s="3" t="s">
        <v>10</v>
      </c>
      <c r="J4519" s="55"/>
      <c r="K4519" s="3"/>
      <c r="L4519" s="13"/>
      <c r="M4519" s="7"/>
      <c r="N4519" s="13"/>
      <c r="O4519" s="13"/>
      <c r="P4519" s="7"/>
      <c r="Q4519" s="3"/>
    </row>
    <row x14ac:dyDescent="0.25" r="4520" customHeight="1" ht="16.5">
      <c r="A4520" s="5">
        <v>18027</v>
      </c>
      <c r="B4520" s="3" t="s">
        <v>1723</v>
      </c>
      <c r="C4520" s="3" t="s">
        <v>1724</v>
      </c>
      <c r="D4520" s="5">
        <v>15</v>
      </c>
      <c r="E4520" s="3" t="s">
        <v>82</v>
      </c>
      <c r="F4520" s="5">
        <v>23</v>
      </c>
      <c r="G4520" s="5">
        <v>39</v>
      </c>
      <c r="H4520" s="3" t="s">
        <v>10</v>
      </c>
      <c r="I4520" s="3" t="s">
        <v>10</v>
      </c>
      <c r="J4520" s="5">
        <v>2</v>
      </c>
      <c r="K4520" s="3" t="s">
        <v>1725</v>
      </c>
      <c r="L4520" s="13"/>
      <c r="M4520" s="7"/>
      <c r="N4520" s="13"/>
      <c r="O4520" s="13"/>
      <c r="P4520" s="7"/>
      <c r="Q4520" s="3"/>
    </row>
    <row x14ac:dyDescent="0.25" r="4521" customHeight="1" ht="16.5">
      <c r="A4521" s="5">
        <v>18739</v>
      </c>
      <c r="B4521" s="3" t="s">
        <v>11944</v>
      </c>
      <c r="C4521" s="3" t="s">
        <v>11945</v>
      </c>
      <c r="D4521" s="5">
        <v>15</v>
      </c>
      <c r="E4521" s="3" t="s">
        <v>82</v>
      </c>
      <c r="F4521" s="5">
        <v>1</v>
      </c>
      <c r="G4521" s="5">
        <v>1</v>
      </c>
      <c r="H4521" s="3" t="s">
        <v>10</v>
      </c>
      <c r="I4521" s="3" t="s">
        <v>10</v>
      </c>
      <c r="J4521" s="55"/>
      <c r="K4521" s="3"/>
      <c r="L4521" s="13"/>
      <c r="M4521" s="7"/>
      <c r="N4521" s="13"/>
      <c r="O4521" s="13"/>
      <c r="P4521" s="7"/>
      <c r="Q4521" s="3"/>
    </row>
    <row x14ac:dyDescent="0.25" r="4522" customHeight="1" ht="16.5">
      <c r="A4522" s="5">
        <v>19368</v>
      </c>
      <c r="B4522" s="3" t="s">
        <v>11946</v>
      </c>
      <c r="C4522" s="3" t="s">
        <v>11947</v>
      </c>
      <c r="D4522" s="5">
        <v>16</v>
      </c>
      <c r="E4522" s="3" t="s">
        <v>55</v>
      </c>
      <c r="F4522" s="5">
        <v>2</v>
      </c>
      <c r="G4522" s="5">
        <v>2</v>
      </c>
      <c r="H4522" s="3" t="s">
        <v>10</v>
      </c>
      <c r="I4522" s="3" t="s">
        <v>10</v>
      </c>
      <c r="J4522" s="55"/>
      <c r="K4522" s="3"/>
      <c r="L4522" s="13"/>
      <c r="M4522" s="7"/>
      <c r="N4522" s="13"/>
      <c r="O4522" s="13"/>
      <c r="P4522" s="7"/>
      <c r="Q4522" s="3"/>
    </row>
    <row x14ac:dyDescent="0.25" r="4523" customHeight="1" ht="16.5">
      <c r="A4523" s="5">
        <v>19429</v>
      </c>
      <c r="B4523" s="3" t="s">
        <v>11948</v>
      </c>
      <c r="C4523" s="3" t="s">
        <v>11949</v>
      </c>
      <c r="D4523" s="5">
        <v>16</v>
      </c>
      <c r="E4523" s="3" t="s">
        <v>55</v>
      </c>
      <c r="F4523" s="5">
        <v>12</v>
      </c>
      <c r="G4523" s="5">
        <v>12</v>
      </c>
      <c r="H4523" s="3" t="s">
        <v>10</v>
      </c>
      <c r="I4523" s="3" t="s">
        <v>10</v>
      </c>
      <c r="J4523" s="55"/>
      <c r="K4523" s="3"/>
      <c r="L4523" s="13"/>
      <c r="M4523" s="7"/>
      <c r="N4523" s="13"/>
      <c r="O4523" s="13"/>
      <c r="P4523" s="7"/>
      <c r="Q4523" s="3"/>
    </row>
    <row x14ac:dyDescent="0.25" r="4524" customHeight="1" ht="16.5">
      <c r="A4524" s="5">
        <v>19516</v>
      </c>
      <c r="B4524" s="3" t="s">
        <v>11950</v>
      </c>
      <c r="C4524" s="3" t="s">
        <v>11951</v>
      </c>
      <c r="D4524" s="5">
        <v>16</v>
      </c>
      <c r="E4524" s="3" t="s">
        <v>55</v>
      </c>
      <c r="F4524" s="5">
        <v>1</v>
      </c>
      <c r="G4524" s="5">
        <v>1</v>
      </c>
      <c r="H4524" s="3" t="s">
        <v>10</v>
      </c>
      <c r="I4524" s="3" t="s">
        <v>10</v>
      </c>
      <c r="J4524" s="55"/>
      <c r="K4524" s="3"/>
      <c r="L4524" s="13"/>
      <c r="M4524" s="7"/>
      <c r="N4524" s="13"/>
      <c r="O4524" s="13"/>
      <c r="P4524" s="7"/>
      <c r="Q4524" s="3"/>
    </row>
    <row x14ac:dyDescent="0.25" r="4525" customHeight="1" ht="16.5">
      <c r="A4525" s="5">
        <v>19576</v>
      </c>
      <c r="B4525" s="3" t="s">
        <v>383</v>
      </c>
      <c r="C4525" s="3" t="s">
        <v>384</v>
      </c>
      <c r="D4525" s="5">
        <v>19</v>
      </c>
      <c r="E4525" s="3" t="s">
        <v>116</v>
      </c>
      <c r="F4525" s="5">
        <v>9</v>
      </c>
      <c r="G4525" s="5">
        <v>5</v>
      </c>
      <c r="H4525" s="3" t="s">
        <v>9</v>
      </c>
      <c r="I4525" s="3" t="s">
        <v>10</v>
      </c>
      <c r="J4525" s="5">
        <v>3</v>
      </c>
      <c r="K4525" s="3" t="s">
        <v>385</v>
      </c>
      <c r="L4525" s="13"/>
      <c r="M4525" s="7"/>
      <c r="N4525" s="13"/>
      <c r="O4525" s="13"/>
      <c r="P4525" s="5">
        <v>3</v>
      </c>
      <c r="Q4525" s="3"/>
    </row>
    <row x14ac:dyDescent="0.25" r="4526" customHeight="1" ht="16.5">
      <c r="A4526" s="5">
        <v>19766</v>
      </c>
      <c r="B4526" s="3" t="s">
        <v>11952</v>
      </c>
      <c r="C4526" s="3" t="s">
        <v>11953</v>
      </c>
      <c r="D4526" s="5">
        <v>16</v>
      </c>
      <c r="E4526" s="3" t="s">
        <v>55</v>
      </c>
      <c r="F4526" s="5">
        <v>4</v>
      </c>
      <c r="G4526" s="5">
        <v>4</v>
      </c>
      <c r="H4526" s="3" t="s">
        <v>10</v>
      </c>
      <c r="I4526" s="3" t="s">
        <v>10</v>
      </c>
      <c r="J4526" s="5">
        <v>3</v>
      </c>
      <c r="K4526" s="3" t="s">
        <v>11954</v>
      </c>
      <c r="L4526" s="13"/>
      <c r="M4526" s="7"/>
      <c r="N4526" s="13"/>
      <c r="O4526" s="13"/>
      <c r="P4526" s="7"/>
      <c r="Q4526" s="3"/>
    </row>
    <row x14ac:dyDescent="0.25" r="4527" customHeight="1" ht="16.5">
      <c r="A4527" s="5">
        <v>19893</v>
      </c>
      <c r="B4527" s="3" t="s">
        <v>11955</v>
      </c>
      <c r="C4527" s="3" t="s">
        <v>11956</v>
      </c>
      <c r="D4527" s="5">
        <v>22</v>
      </c>
      <c r="E4527" s="3" t="s">
        <v>75</v>
      </c>
      <c r="F4527" s="5">
        <v>2</v>
      </c>
      <c r="G4527" s="5">
        <v>3</v>
      </c>
      <c r="H4527" s="3" t="s">
        <v>10</v>
      </c>
      <c r="I4527" s="3" t="s">
        <v>10</v>
      </c>
      <c r="J4527" s="55"/>
      <c r="K4527" s="3"/>
      <c r="L4527" s="13"/>
      <c r="M4527" s="7"/>
      <c r="N4527" s="13"/>
      <c r="O4527" s="13"/>
      <c r="P4527" s="7"/>
      <c r="Q4527" s="3"/>
    </row>
    <row x14ac:dyDescent="0.25" r="4528" customHeight="1" ht="16.5">
      <c r="A4528" s="5">
        <v>20058</v>
      </c>
      <c r="B4528" s="3" t="s">
        <v>11957</v>
      </c>
      <c r="C4528" s="3" t="s">
        <v>11958</v>
      </c>
      <c r="D4528" s="5">
        <v>48</v>
      </c>
      <c r="E4528" s="3" t="s">
        <v>68</v>
      </c>
      <c r="F4528" s="5">
        <v>2</v>
      </c>
      <c r="G4528" s="5">
        <v>9</v>
      </c>
      <c r="H4528" s="3" t="s">
        <v>10</v>
      </c>
      <c r="I4528" s="3" t="s">
        <v>10</v>
      </c>
      <c r="J4528" s="5">
        <v>3</v>
      </c>
      <c r="K4528" s="3" t="s">
        <v>11959</v>
      </c>
      <c r="L4528" s="48">
        <v>2.6</v>
      </c>
      <c r="M4528" s="5">
        <v>40</v>
      </c>
      <c r="N4528" s="13"/>
      <c r="O4528" s="13"/>
      <c r="P4528" s="5">
        <v>19</v>
      </c>
      <c r="Q4528" s="3" t="s">
        <v>11873</v>
      </c>
    </row>
    <row x14ac:dyDescent="0.25" r="4529" customHeight="1" ht="16.5">
      <c r="A4529" s="5">
        <v>20134</v>
      </c>
      <c r="B4529" s="3" t="s">
        <v>11960</v>
      </c>
      <c r="C4529" s="3" t="s">
        <v>11961</v>
      </c>
      <c r="D4529" s="5">
        <v>16</v>
      </c>
      <c r="E4529" s="3" t="s">
        <v>55</v>
      </c>
      <c r="F4529" s="5">
        <v>1</v>
      </c>
      <c r="G4529" s="5">
        <v>1</v>
      </c>
      <c r="H4529" s="3" t="s">
        <v>10</v>
      </c>
      <c r="I4529" s="3" t="s">
        <v>10</v>
      </c>
      <c r="J4529" s="55"/>
      <c r="K4529" s="3"/>
      <c r="L4529" s="13"/>
      <c r="M4529" s="7"/>
      <c r="N4529" s="13"/>
      <c r="O4529" s="13"/>
      <c r="P4529" s="7"/>
      <c r="Q4529" s="3"/>
    </row>
    <row x14ac:dyDescent="0.25" r="4530" customHeight="1" ht="16.5">
      <c r="A4530" s="5">
        <v>20590</v>
      </c>
      <c r="B4530" s="3" t="s">
        <v>11962</v>
      </c>
      <c r="C4530" s="3" t="s">
        <v>11963</v>
      </c>
      <c r="D4530" s="5">
        <v>48</v>
      </c>
      <c r="E4530" s="3" t="s">
        <v>68</v>
      </c>
      <c r="F4530" s="5">
        <v>1</v>
      </c>
      <c r="G4530" s="5">
        <v>2</v>
      </c>
      <c r="H4530" s="3" t="s">
        <v>10</v>
      </c>
      <c r="I4530" s="3" t="s">
        <v>10</v>
      </c>
      <c r="J4530" s="5">
        <v>2</v>
      </c>
      <c r="K4530" s="3" t="s">
        <v>11964</v>
      </c>
      <c r="L4530" s="13"/>
      <c r="M4530" s="7"/>
      <c r="N4530" s="13"/>
      <c r="O4530" s="13"/>
      <c r="P4530" s="7"/>
      <c r="Q4530" s="3"/>
    </row>
    <row x14ac:dyDescent="0.25" r="4531" customHeight="1" ht="16.5">
      <c r="A4531" s="5">
        <v>21273</v>
      </c>
      <c r="B4531" s="3" t="s">
        <v>11965</v>
      </c>
      <c r="C4531" s="3" t="s">
        <v>11966</v>
      </c>
      <c r="D4531" s="5">
        <v>16</v>
      </c>
      <c r="E4531" s="3" t="s">
        <v>55</v>
      </c>
      <c r="F4531" s="5">
        <v>1</v>
      </c>
      <c r="G4531" s="5">
        <v>1</v>
      </c>
      <c r="H4531" s="3" t="s">
        <v>10</v>
      </c>
      <c r="I4531" s="3" t="s">
        <v>10</v>
      </c>
      <c r="J4531" s="5">
        <v>3</v>
      </c>
      <c r="K4531" s="3" t="s">
        <v>11967</v>
      </c>
      <c r="L4531" s="13"/>
      <c r="M4531" s="7"/>
      <c r="N4531" s="13"/>
      <c r="O4531" s="13"/>
      <c r="P4531" s="7"/>
      <c r="Q4531" s="3"/>
    </row>
    <row x14ac:dyDescent="0.25" r="4532" customHeight="1" ht="16.5">
      <c r="A4532" s="5">
        <v>21274</v>
      </c>
      <c r="B4532" s="3" t="s">
        <v>11968</v>
      </c>
      <c r="C4532" s="3" t="s">
        <v>11969</v>
      </c>
      <c r="D4532" s="5">
        <v>16</v>
      </c>
      <c r="E4532" s="3" t="s">
        <v>55</v>
      </c>
      <c r="F4532" s="5">
        <v>4</v>
      </c>
      <c r="G4532" s="5">
        <v>4</v>
      </c>
      <c r="H4532" s="3" t="s">
        <v>10</v>
      </c>
      <c r="I4532" s="3" t="s">
        <v>10</v>
      </c>
      <c r="J4532" s="55"/>
      <c r="K4532" s="3"/>
      <c r="L4532" s="13"/>
      <c r="M4532" s="7"/>
      <c r="N4532" s="13"/>
      <c r="O4532" s="13"/>
      <c r="P4532" s="7"/>
      <c r="Q4532" s="3"/>
    </row>
    <row x14ac:dyDescent="0.25" r="4533" customHeight="1" ht="16.5">
      <c r="A4533" s="5">
        <v>21402</v>
      </c>
      <c r="B4533" s="3" t="s">
        <v>11970</v>
      </c>
      <c r="C4533" s="3" t="s">
        <v>11971</v>
      </c>
      <c r="D4533" s="5">
        <v>16</v>
      </c>
      <c r="E4533" s="3" t="s">
        <v>55</v>
      </c>
      <c r="F4533" s="5">
        <v>1</v>
      </c>
      <c r="G4533" s="5">
        <v>1</v>
      </c>
      <c r="H4533" s="3" t="s">
        <v>10</v>
      </c>
      <c r="I4533" s="3" t="s">
        <v>10</v>
      </c>
      <c r="J4533" s="55"/>
      <c r="K4533" s="3"/>
      <c r="L4533" s="13"/>
      <c r="M4533" s="7"/>
      <c r="N4533" s="13"/>
      <c r="O4533" s="13"/>
      <c r="P4533" s="7"/>
      <c r="Q4533" s="3"/>
    </row>
    <row x14ac:dyDescent="0.25" r="4534" customHeight="1" ht="16.5">
      <c r="A4534" s="5">
        <v>21845</v>
      </c>
      <c r="B4534" s="3" t="s">
        <v>11972</v>
      </c>
      <c r="C4534" s="3" t="s">
        <v>11973</v>
      </c>
      <c r="D4534" s="5">
        <v>16</v>
      </c>
      <c r="E4534" s="3" t="s">
        <v>55</v>
      </c>
      <c r="F4534" s="5">
        <v>2</v>
      </c>
      <c r="G4534" s="5">
        <v>2</v>
      </c>
      <c r="H4534" s="3" t="s">
        <v>8</v>
      </c>
      <c r="I4534" s="3" t="s">
        <v>10</v>
      </c>
      <c r="J4534" s="55"/>
      <c r="K4534" s="3"/>
      <c r="L4534" s="13"/>
      <c r="M4534" s="7"/>
      <c r="N4534" s="13"/>
      <c r="O4534" s="13"/>
      <c r="P4534" s="5">
        <v>11</v>
      </c>
      <c r="Q4534" s="3"/>
    </row>
    <row x14ac:dyDescent="0.25" r="4535" customHeight="1" ht="16.5">
      <c r="A4535" s="5">
        <v>22082</v>
      </c>
      <c r="B4535" s="3" t="s">
        <v>11974</v>
      </c>
      <c r="C4535" s="3" t="s">
        <v>11975</v>
      </c>
      <c r="D4535" s="5">
        <v>15</v>
      </c>
      <c r="E4535" s="3" t="s">
        <v>82</v>
      </c>
      <c r="F4535" s="5">
        <v>1</v>
      </c>
      <c r="G4535" s="5">
        <v>1</v>
      </c>
      <c r="H4535" s="3" t="s">
        <v>8</v>
      </c>
      <c r="I4535" s="3" t="s">
        <v>10</v>
      </c>
      <c r="J4535" s="55"/>
      <c r="K4535" s="3"/>
      <c r="L4535" s="13"/>
      <c r="M4535" s="7"/>
      <c r="N4535" s="13"/>
      <c r="O4535" s="13"/>
      <c r="P4535" s="5">
        <v>15</v>
      </c>
      <c r="Q4535" s="3"/>
    </row>
    <row x14ac:dyDescent="0.25" r="4536" customHeight="1" ht="16.5">
      <c r="A4536" s="5">
        <v>22869</v>
      </c>
      <c r="B4536" s="3" t="s">
        <v>11976</v>
      </c>
      <c r="C4536" s="3" t="s">
        <v>11977</v>
      </c>
      <c r="D4536" s="5">
        <v>16</v>
      </c>
      <c r="E4536" s="3" t="s">
        <v>55</v>
      </c>
      <c r="F4536" s="5">
        <v>22</v>
      </c>
      <c r="G4536" s="5">
        <v>22</v>
      </c>
      <c r="H4536" s="3" t="s">
        <v>10</v>
      </c>
      <c r="I4536" s="3" t="s">
        <v>10</v>
      </c>
      <c r="J4536" s="55"/>
      <c r="K4536" s="3"/>
      <c r="L4536" s="13"/>
      <c r="M4536" s="7"/>
      <c r="N4536" s="13"/>
      <c r="O4536" s="13"/>
      <c r="P4536" s="7"/>
      <c r="Q4536" s="3"/>
    </row>
    <row x14ac:dyDescent="0.25" r="4537" customHeight="1" ht="16.5">
      <c r="A4537" s="5">
        <v>22904</v>
      </c>
      <c r="B4537" s="3" t="s">
        <v>11978</v>
      </c>
      <c r="C4537" s="3" t="s">
        <v>11979</v>
      </c>
      <c r="D4537" s="5">
        <v>16</v>
      </c>
      <c r="E4537" s="3" t="s">
        <v>55</v>
      </c>
      <c r="F4537" s="5">
        <v>23</v>
      </c>
      <c r="G4537" s="5">
        <v>23</v>
      </c>
      <c r="H4537" s="3" t="s">
        <v>10</v>
      </c>
      <c r="I4537" s="3" t="s">
        <v>10</v>
      </c>
      <c r="J4537" s="55"/>
      <c r="K4537" s="3"/>
      <c r="L4537" s="13"/>
      <c r="M4537" s="7"/>
      <c r="N4537" s="13"/>
      <c r="O4537" s="13"/>
      <c r="P4537" s="7"/>
      <c r="Q4537" s="3"/>
    </row>
    <row x14ac:dyDescent="0.25" r="4538" customHeight="1" ht="16.5">
      <c r="A4538" s="5">
        <v>22913</v>
      </c>
      <c r="B4538" s="3" t="s">
        <v>11980</v>
      </c>
      <c r="C4538" s="3" t="s">
        <v>11981</v>
      </c>
      <c r="D4538" s="5">
        <v>16</v>
      </c>
      <c r="E4538" s="3" t="s">
        <v>55</v>
      </c>
      <c r="F4538" s="5">
        <v>1</v>
      </c>
      <c r="G4538" s="5">
        <v>1</v>
      </c>
      <c r="H4538" s="3" t="s">
        <v>10</v>
      </c>
      <c r="I4538" s="3" t="s">
        <v>10</v>
      </c>
      <c r="J4538" s="55"/>
      <c r="K4538" s="3"/>
      <c r="L4538" s="13"/>
      <c r="M4538" s="7"/>
      <c r="N4538" s="13"/>
      <c r="O4538" s="13"/>
      <c r="P4538" s="7"/>
      <c r="Q4538" s="3"/>
    </row>
    <row x14ac:dyDescent="0.25" r="4539" customHeight="1" ht="16.5">
      <c r="A4539" s="5">
        <v>22990</v>
      </c>
      <c r="B4539" s="3" t="s">
        <v>11982</v>
      </c>
      <c r="C4539" s="3" t="s">
        <v>11983</v>
      </c>
      <c r="D4539" s="5">
        <v>20</v>
      </c>
      <c r="E4539" s="3" t="s">
        <v>265</v>
      </c>
      <c r="F4539" s="5">
        <v>1</v>
      </c>
      <c r="G4539" s="5">
        <v>51</v>
      </c>
      <c r="H4539" s="3" t="s">
        <v>10</v>
      </c>
      <c r="I4539" s="3" t="s">
        <v>10</v>
      </c>
      <c r="J4539" s="55"/>
      <c r="K4539" s="3"/>
      <c r="L4539" s="13"/>
      <c r="M4539" s="7"/>
      <c r="N4539" s="13"/>
      <c r="O4539" s="13"/>
      <c r="P4539" s="7"/>
      <c r="Q4539" s="3"/>
    </row>
    <row x14ac:dyDescent="0.25" r="4540" customHeight="1" ht="16.5">
      <c r="A4540" s="5">
        <v>23093</v>
      </c>
      <c r="B4540" s="3" t="s">
        <v>11984</v>
      </c>
      <c r="C4540" s="3" t="s">
        <v>11985</v>
      </c>
      <c r="D4540" s="5">
        <v>15</v>
      </c>
      <c r="E4540" s="3" t="s">
        <v>82</v>
      </c>
      <c r="F4540" s="5">
        <v>13</v>
      </c>
      <c r="G4540" s="5">
        <v>3</v>
      </c>
      <c r="H4540" s="3" t="s">
        <v>9</v>
      </c>
      <c r="I4540" s="3" t="s">
        <v>10</v>
      </c>
      <c r="J4540" s="55"/>
      <c r="K4540" s="3"/>
      <c r="L4540" s="13"/>
      <c r="M4540" s="7"/>
      <c r="N4540" s="13"/>
      <c r="O4540" s="13"/>
      <c r="P4540" s="5">
        <v>11</v>
      </c>
      <c r="Q4540" s="3"/>
    </row>
    <row x14ac:dyDescent="0.25" r="4541" customHeight="1" ht="16.5">
      <c r="A4541" s="5">
        <v>23763</v>
      </c>
      <c r="B4541" s="3" t="s">
        <v>1966</v>
      </c>
      <c r="C4541" s="3" t="s">
        <v>1967</v>
      </c>
      <c r="D4541" s="5">
        <v>15</v>
      </c>
      <c r="E4541" s="3" t="s">
        <v>82</v>
      </c>
      <c r="F4541" s="5">
        <v>8</v>
      </c>
      <c r="G4541" s="5">
        <v>5</v>
      </c>
      <c r="H4541" s="3" t="s">
        <v>9</v>
      </c>
      <c r="I4541" s="3" t="s">
        <v>10</v>
      </c>
      <c r="J4541" s="5">
        <v>3</v>
      </c>
      <c r="K4541" s="3" t="s">
        <v>1968</v>
      </c>
      <c r="L4541" s="13"/>
      <c r="M4541" s="7"/>
      <c r="N4541" s="13"/>
      <c r="O4541" s="13"/>
      <c r="P4541" s="5">
        <v>5</v>
      </c>
      <c r="Q4541" s="3"/>
    </row>
    <row x14ac:dyDescent="0.25" r="4542" customHeight="1" ht="16.5">
      <c r="A4542" s="5">
        <v>23982</v>
      </c>
      <c r="B4542" s="3" t="s">
        <v>11986</v>
      </c>
      <c r="C4542" s="3" t="s">
        <v>11987</v>
      </c>
      <c r="D4542" s="5">
        <v>16</v>
      </c>
      <c r="E4542" s="3" t="s">
        <v>55</v>
      </c>
      <c r="F4542" s="5">
        <v>21</v>
      </c>
      <c r="G4542" s="5">
        <v>21</v>
      </c>
      <c r="H4542" s="3" t="s">
        <v>10</v>
      </c>
      <c r="I4542" s="3" t="s">
        <v>10</v>
      </c>
      <c r="J4542" s="55"/>
      <c r="K4542" s="3"/>
      <c r="L4542" s="13"/>
      <c r="M4542" s="7"/>
      <c r="N4542" s="13"/>
      <c r="O4542" s="13"/>
      <c r="P4542" s="7"/>
      <c r="Q4542" s="3"/>
    </row>
    <row x14ac:dyDescent="0.25" r="4543" customHeight="1" ht="16.5">
      <c r="A4543" s="5">
        <v>24165</v>
      </c>
      <c r="B4543" s="3" t="s">
        <v>11988</v>
      </c>
      <c r="C4543" s="3" t="s">
        <v>11989</v>
      </c>
      <c r="D4543" s="5">
        <v>16</v>
      </c>
      <c r="E4543" s="3" t="s">
        <v>55</v>
      </c>
      <c r="F4543" s="5">
        <v>1</v>
      </c>
      <c r="G4543" s="5">
        <v>1</v>
      </c>
      <c r="H4543" s="3" t="s">
        <v>9</v>
      </c>
      <c r="I4543" s="3" t="s">
        <v>10</v>
      </c>
      <c r="J4543" s="55"/>
      <c r="K4543" s="3"/>
      <c r="L4543" s="13"/>
      <c r="M4543" s="7"/>
      <c r="N4543" s="13"/>
      <c r="O4543" s="13"/>
      <c r="P4543" s="5">
        <v>2</v>
      </c>
      <c r="Q4543" s="3"/>
    </row>
    <row x14ac:dyDescent="0.25" r="4544" customHeight="1" ht="16.5">
      <c r="A4544" s="5">
        <v>25004</v>
      </c>
      <c r="B4544" s="3" t="s">
        <v>11990</v>
      </c>
      <c r="C4544" s="3" t="s">
        <v>11991</v>
      </c>
      <c r="D4544" s="5">
        <v>16</v>
      </c>
      <c r="E4544" s="3" t="s">
        <v>55</v>
      </c>
      <c r="F4544" s="5">
        <v>5</v>
      </c>
      <c r="G4544" s="5">
        <v>5</v>
      </c>
      <c r="H4544" s="3" t="s">
        <v>8</v>
      </c>
      <c r="I4544" s="3" t="s">
        <v>10</v>
      </c>
      <c r="J4544" s="5">
        <v>2</v>
      </c>
      <c r="K4544" s="3" t="s">
        <v>11992</v>
      </c>
      <c r="L4544" s="13"/>
      <c r="M4544" s="7"/>
      <c r="N4544" s="13"/>
      <c r="O4544" s="13"/>
      <c r="P4544" s="5">
        <v>11</v>
      </c>
      <c r="Q4544" s="3"/>
    </row>
    <row x14ac:dyDescent="0.25" r="4545" customHeight="1" ht="16.5">
      <c r="A4545" s="5">
        <v>25253</v>
      </c>
      <c r="B4545" s="3" t="s">
        <v>11993</v>
      </c>
      <c r="C4545" s="3" t="s">
        <v>11994</v>
      </c>
      <c r="D4545" s="5">
        <v>20</v>
      </c>
      <c r="E4545" s="3" t="s">
        <v>265</v>
      </c>
      <c r="F4545" s="5">
        <v>34</v>
      </c>
      <c r="G4545" s="5">
        <v>113</v>
      </c>
      <c r="H4545" s="3" t="s">
        <v>10</v>
      </c>
      <c r="I4545" s="3" t="s">
        <v>10</v>
      </c>
      <c r="J4545" s="5">
        <v>2</v>
      </c>
      <c r="K4545" s="3" t="s">
        <v>11995</v>
      </c>
      <c r="L4545" s="13"/>
      <c r="M4545" s="7"/>
      <c r="N4545" s="13"/>
      <c r="O4545" s="13"/>
      <c r="P4545" s="5">
        <v>16</v>
      </c>
      <c r="Q4545" s="3" t="s">
        <v>11873</v>
      </c>
    </row>
    <row x14ac:dyDescent="0.25" r="4546" customHeight="1" ht="16.5">
      <c r="A4546" s="5">
        <v>25348</v>
      </c>
      <c r="B4546" s="3" t="s">
        <v>11996</v>
      </c>
      <c r="C4546" s="3" t="s">
        <v>11997</v>
      </c>
      <c r="D4546" s="5">
        <v>16</v>
      </c>
      <c r="E4546" s="3" t="s">
        <v>55</v>
      </c>
      <c r="F4546" s="5">
        <v>1</v>
      </c>
      <c r="G4546" s="5">
        <v>1</v>
      </c>
      <c r="H4546" s="3" t="s">
        <v>2</v>
      </c>
      <c r="I4546" s="3" t="s">
        <v>10</v>
      </c>
      <c r="J4546" s="55"/>
      <c r="K4546" s="3"/>
      <c r="L4546" s="13"/>
      <c r="M4546" s="7"/>
      <c r="N4546" s="13"/>
      <c r="O4546" s="13"/>
      <c r="P4546" s="5">
        <v>146</v>
      </c>
      <c r="Q4546" s="3"/>
    </row>
    <row x14ac:dyDescent="0.25" r="4547" customHeight="1" ht="16.5">
      <c r="A4547" s="5">
        <v>25416</v>
      </c>
      <c r="B4547" s="3" t="s">
        <v>11998</v>
      </c>
      <c r="C4547" s="3" t="s">
        <v>11999</v>
      </c>
      <c r="D4547" s="5">
        <v>16</v>
      </c>
      <c r="E4547" s="3" t="s">
        <v>55</v>
      </c>
      <c r="F4547" s="5">
        <v>1</v>
      </c>
      <c r="G4547" s="5">
        <v>1</v>
      </c>
      <c r="H4547" s="3" t="s">
        <v>10</v>
      </c>
      <c r="I4547" s="3" t="s">
        <v>10</v>
      </c>
      <c r="J4547" s="55"/>
      <c r="K4547" s="3"/>
      <c r="L4547" s="13"/>
      <c r="M4547" s="7"/>
      <c r="N4547" s="13"/>
      <c r="O4547" s="13"/>
      <c r="P4547" s="7"/>
      <c r="Q4547" s="3"/>
    </row>
    <row x14ac:dyDescent="0.25" r="4548" customHeight="1" ht="16.5">
      <c r="A4548" s="5">
        <v>25529</v>
      </c>
      <c r="B4548" s="3" t="s">
        <v>12000</v>
      </c>
      <c r="C4548" s="3" t="s">
        <v>12001</v>
      </c>
      <c r="D4548" s="5">
        <v>4</v>
      </c>
      <c r="E4548" s="3" t="s">
        <v>243</v>
      </c>
      <c r="F4548" s="5">
        <v>2</v>
      </c>
      <c r="G4548" s="5">
        <v>38</v>
      </c>
      <c r="H4548" s="3" t="s">
        <v>10</v>
      </c>
      <c r="I4548" s="3" t="s">
        <v>10</v>
      </c>
      <c r="J4548" s="5">
        <v>3</v>
      </c>
      <c r="K4548" s="3" t="s">
        <v>12002</v>
      </c>
      <c r="L4548" s="48">
        <v>1.5</v>
      </c>
      <c r="M4548" s="5">
        <v>72</v>
      </c>
      <c r="N4548" s="13"/>
      <c r="O4548" s="13"/>
      <c r="P4548" s="5">
        <v>3</v>
      </c>
      <c r="Q4548" s="3" t="s">
        <v>11873</v>
      </c>
    </row>
    <row x14ac:dyDescent="0.25" r="4549" customHeight="1" ht="16.5">
      <c r="A4549" s="5">
        <v>25691</v>
      </c>
      <c r="B4549" s="3" t="s">
        <v>12003</v>
      </c>
      <c r="C4549" s="3" t="s">
        <v>12004</v>
      </c>
      <c r="D4549" s="5">
        <v>16</v>
      </c>
      <c r="E4549" s="3" t="s">
        <v>55</v>
      </c>
      <c r="F4549" s="5">
        <v>4</v>
      </c>
      <c r="G4549" s="5">
        <v>4</v>
      </c>
      <c r="H4549" s="3" t="s">
        <v>10</v>
      </c>
      <c r="I4549" s="3" t="s">
        <v>10</v>
      </c>
      <c r="J4549" s="5">
        <v>1</v>
      </c>
      <c r="K4549" s="3" t="s">
        <v>12005</v>
      </c>
      <c r="L4549" s="13"/>
      <c r="M4549" s="7"/>
      <c r="N4549" s="13"/>
      <c r="O4549" s="13"/>
      <c r="P4549" s="7"/>
      <c r="Q4549" s="3"/>
    </row>
    <row x14ac:dyDescent="0.25" r="4550" customHeight="1" ht="16.5">
      <c r="A4550" s="5">
        <v>26036</v>
      </c>
      <c r="B4550" s="3" t="s">
        <v>12006</v>
      </c>
      <c r="C4550" s="3" t="s">
        <v>12007</v>
      </c>
      <c r="D4550" s="5">
        <v>16</v>
      </c>
      <c r="E4550" s="3" t="s">
        <v>55</v>
      </c>
      <c r="F4550" s="5">
        <v>1</v>
      </c>
      <c r="G4550" s="5">
        <v>1</v>
      </c>
      <c r="H4550" s="3" t="s">
        <v>10</v>
      </c>
      <c r="I4550" s="3" t="s">
        <v>10</v>
      </c>
      <c r="J4550" s="55"/>
      <c r="K4550" s="3"/>
      <c r="L4550" s="13"/>
      <c r="M4550" s="7"/>
      <c r="N4550" s="13"/>
      <c r="O4550" s="13"/>
      <c r="P4550" s="7"/>
      <c r="Q4550" s="3"/>
    </row>
    <row x14ac:dyDescent="0.25" r="4551" customHeight="1" ht="16.5">
      <c r="A4551" s="5">
        <v>26087</v>
      </c>
      <c r="B4551" s="3" t="s">
        <v>12008</v>
      </c>
      <c r="C4551" s="3" t="s">
        <v>12009</v>
      </c>
      <c r="D4551" s="5">
        <v>7</v>
      </c>
      <c r="E4551" s="3" t="s">
        <v>1210</v>
      </c>
      <c r="F4551" s="5">
        <v>1</v>
      </c>
      <c r="G4551" s="5">
        <v>14</v>
      </c>
      <c r="H4551" s="3" t="s">
        <v>9</v>
      </c>
      <c r="I4551" s="3" t="s">
        <v>10</v>
      </c>
      <c r="J4551" s="5">
        <v>3</v>
      </c>
      <c r="K4551" s="3" t="s">
        <v>12010</v>
      </c>
      <c r="L4551" s="13"/>
      <c r="M4551" s="7"/>
      <c r="N4551" s="13"/>
      <c r="O4551" s="13"/>
      <c r="P4551" s="5">
        <v>2</v>
      </c>
      <c r="Q4551" s="3"/>
    </row>
    <row x14ac:dyDescent="0.25" r="4552" customHeight="1" ht="16.5">
      <c r="A4552" s="5">
        <v>26129</v>
      </c>
      <c r="B4552" s="3" t="s">
        <v>169</v>
      </c>
      <c r="C4552" s="3" t="s">
        <v>170</v>
      </c>
      <c r="D4552" s="5">
        <v>19</v>
      </c>
      <c r="E4552" s="3" t="s">
        <v>116</v>
      </c>
      <c r="F4552" s="5">
        <v>7</v>
      </c>
      <c r="G4552" s="5">
        <v>15</v>
      </c>
      <c r="H4552" s="3" t="s">
        <v>9</v>
      </c>
      <c r="I4552" s="3" t="s">
        <v>10</v>
      </c>
      <c r="J4552" s="5">
        <v>3</v>
      </c>
      <c r="K4552" s="3" t="s">
        <v>171</v>
      </c>
      <c r="L4552" s="13"/>
      <c r="M4552" s="7"/>
      <c r="N4552" s="13"/>
      <c r="O4552" s="13"/>
      <c r="P4552" s="5">
        <v>4</v>
      </c>
      <c r="Q4552" s="3"/>
    </row>
    <row x14ac:dyDescent="0.25" r="4553" customHeight="1" ht="16.5">
      <c r="A4553" s="5">
        <v>26269</v>
      </c>
      <c r="B4553" s="3" t="s">
        <v>12011</v>
      </c>
      <c r="C4553" s="3" t="s">
        <v>12012</v>
      </c>
      <c r="D4553" s="5">
        <v>15</v>
      </c>
      <c r="E4553" s="3" t="s">
        <v>82</v>
      </c>
      <c r="F4553" s="5">
        <v>6</v>
      </c>
      <c r="G4553" s="5">
        <v>45</v>
      </c>
      <c r="H4553" s="3" t="s">
        <v>10</v>
      </c>
      <c r="I4553" s="3" t="s">
        <v>10</v>
      </c>
      <c r="J4553" s="55"/>
      <c r="K4553" s="3"/>
      <c r="L4553" s="13"/>
      <c r="M4553" s="7"/>
      <c r="N4553" s="13"/>
      <c r="O4553" s="13"/>
      <c r="P4553" s="7"/>
      <c r="Q4553" s="3"/>
    </row>
    <row x14ac:dyDescent="0.25" r="4554" customHeight="1" ht="16.5">
      <c r="A4554" s="5">
        <v>26396</v>
      </c>
      <c r="B4554" s="3" t="s">
        <v>12013</v>
      </c>
      <c r="C4554" s="3" t="s">
        <v>12014</v>
      </c>
      <c r="D4554" s="5">
        <v>19</v>
      </c>
      <c r="E4554" s="3" t="s">
        <v>116</v>
      </c>
      <c r="F4554" s="5">
        <v>1</v>
      </c>
      <c r="G4554" s="5">
        <v>3</v>
      </c>
      <c r="H4554" s="3" t="s">
        <v>10</v>
      </c>
      <c r="I4554" s="3" t="s">
        <v>10</v>
      </c>
      <c r="J4554" s="5">
        <v>3</v>
      </c>
      <c r="K4554" s="3" t="s">
        <v>12015</v>
      </c>
      <c r="L4554" s="13"/>
      <c r="M4554" s="7"/>
      <c r="N4554" s="13"/>
      <c r="O4554" s="13"/>
      <c r="P4554" s="7"/>
      <c r="Q4554" s="3"/>
    </row>
    <row x14ac:dyDescent="0.25" r="4555" customHeight="1" ht="16.5">
      <c r="A4555" s="5">
        <v>26480</v>
      </c>
      <c r="B4555" s="3" t="s">
        <v>12016</v>
      </c>
      <c r="C4555" s="3" t="s">
        <v>12017</v>
      </c>
      <c r="D4555" s="5">
        <v>16</v>
      </c>
      <c r="E4555" s="3" t="s">
        <v>55</v>
      </c>
      <c r="F4555" s="5">
        <v>1</v>
      </c>
      <c r="G4555" s="5">
        <v>1</v>
      </c>
      <c r="H4555" s="3" t="s">
        <v>10</v>
      </c>
      <c r="I4555" s="3" t="s">
        <v>10</v>
      </c>
      <c r="J4555" s="55"/>
      <c r="K4555" s="3"/>
      <c r="L4555" s="13"/>
      <c r="M4555" s="7"/>
      <c r="N4555" s="13"/>
      <c r="O4555" s="13"/>
      <c r="P4555" s="7"/>
      <c r="Q4555" s="3"/>
    </row>
    <row x14ac:dyDescent="0.25" r="4556" customHeight="1" ht="16.5">
      <c r="A4556" s="5">
        <v>26530</v>
      </c>
      <c r="B4556" s="3" t="s">
        <v>1698</v>
      </c>
      <c r="C4556" s="3" t="s">
        <v>1699</v>
      </c>
      <c r="D4556" s="5">
        <v>48</v>
      </c>
      <c r="E4556" s="3" t="s">
        <v>68</v>
      </c>
      <c r="F4556" s="5">
        <v>6</v>
      </c>
      <c r="G4556" s="5">
        <v>6</v>
      </c>
      <c r="H4556" s="3" t="s">
        <v>10</v>
      </c>
      <c r="I4556" s="3" t="s">
        <v>10</v>
      </c>
      <c r="J4556" s="5">
        <v>3</v>
      </c>
      <c r="K4556" s="3" t="s">
        <v>1700</v>
      </c>
      <c r="L4556" s="13"/>
      <c r="M4556" s="7"/>
      <c r="N4556" s="13"/>
      <c r="O4556" s="13"/>
      <c r="P4556" s="7"/>
      <c r="Q4556" s="3"/>
    </row>
    <row x14ac:dyDescent="0.25" r="4557" customHeight="1" ht="16.5">
      <c r="A4557" s="5">
        <v>26566</v>
      </c>
      <c r="B4557" s="3" t="s">
        <v>12018</v>
      </c>
      <c r="C4557" s="3" t="s">
        <v>12019</v>
      </c>
      <c r="D4557" s="5">
        <v>15</v>
      </c>
      <c r="E4557" s="3" t="s">
        <v>82</v>
      </c>
      <c r="F4557" s="5">
        <v>2</v>
      </c>
      <c r="G4557" s="5">
        <v>6</v>
      </c>
      <c r="H4557" s="3" t="s">
        <v>10</v>
      </c>
      <c r="I4557" s="3" t="s">
        <v>10</v>
      </c>
      <c r="J4557" s="55"/>
      <c r="K4557" s="3"/>
      <c r="L4557" s="13"/>
      <c r="M4557" s="7"/>
      <c r="N4557" s="13"/>
      <c r="O4557" s="13"/>
      <c r="P4557" s="7"/>
      <c r="Q4557" s="3"/>
    </row>
    <row x14ac:dyDescent="0.25" r="4558" customHeight="1" ht="16.5">
      <c r="A4558" s="5">
        <v>26716</v>
      </c>
      <c r="B4558" s="3" t="s">
        <v>12020</v>
      </c>
      <c r="C4558" s="3" t="s">
        <v>12021</v>
      </c>
      <c r="D4558" s="5">
        <v>16</v>
      </c>
      <c r="E4558" s="3" t="s">
        <v>55</v>
      </c>
      <c r="F4558" s="5">
        <v>1</v>
      </c>
      <c r="G4558" s="5">
        <v>1</v>
      </c>
      <c r="H4558" s="3" t="s">
        <v>9</v>
      </c>
      <c r="I4558" s="3" t="s">
        <v>10</v>
      </c>
      <c r="J4558" s="55"/>
      <c r="K4558" s="3"/>
      <c r="L4558" s="13"/>
      <c r="M4558" s="7"/>
      <c r="N4558" s="13"/>
      <c r="O4558" s="13"/>
      <c r="P4558" s="5">
        <v>1</v>
      </c>
      <c r="Q4558" s="3"/>
    </row>
    <row x14ac:dyDescent="0.25" r="4559" customHeight="1" ht="16.5">
      <c r="A4559" s="5">
        <v>26758</v>
      </c>
      <c r="B4559" s="3" t="s">
        <v>12022</v>
      </c>
      <c r="C4559" s="3" t="s">
        <v>12023</v>
      </c>
      <c r="D4559" s="5">
        <v>16</v>
      </c>
      <c r="E4559" s="3" t="s">
        <v>55</v>
      </c>
      <c r="F4559" s="5">
        <v>1</v>
      </c>
      <c r="G4559" s="5">
        <v>1</v>
      </c>
      <c r="H4559" s="3" t="s">
        <v>10</v>
      </c>
      <c r="I4559" s="3" t="s">
        <v>10</v>
      </c>
      <c r="J4559" s="55"/>
      <c r="K4559" s="3"/>
      <c r="L4559" s="13"/>
      <c r="M4559" s="7"/>
      <c r="N4559" s="13"/>
      <c r="O4559" s="13"/>
      <c r="P4559" s="7"/>
      <c r="Q4559" s="3"/>
    </row>
    <row x14ac:dyDescent="0.25" r="4560" customHeight="1" ht="16.5">
      <c r="A4560" s="5">
        <v>27433</v>
      </c>
      <c r="B4560" s="3" t="s">
        <v>12024</v>
      </c>
      <c r="C4560" s="3" t="s">
        <v>12025</v>
      </c>
      <c r="D4560" s="5">
        <v>15</v>
      </c>
      <c r="E4560" s="3" t="s">
        <v>82</v>
      </c>
      <c r="F4560" s="5">
        <v>1</v>
      </c>
      <c r="G4560" s="5">
        <v>6</v>
      </c>
      <c r="H4560" s="3" t="s">
        <v>7</v>
      </c>
      <c r="I4560" s="3" t="s">
        <v>10</v>
      </c>
      <c r="J4560" s="55"/>
      <c r="K4560" s="3"/>
      <c r="L4560" s="13"/>
      <c r="M4560" s="7"/>
      <c r="N4560" s="13"/>
      <c r="O4560" s="13"/>
      <c r="P4560" s="5">
        <v>20</v>
      </c>
      <c r="Q4560" s="3"/>
    </row>
    <row x14ac:dyDescent="0.25" r="4561" customHeight="1" ht="16.5">
      <c r="A4561" s="5">
        <v>27642</v>
      </c>
      <c r="B4561" s="3" t="s">
        <v>12026</v>
      </c>
      <c r="C4561" s="3" t="s">
        <v>12027</v>
      </c>
      <c r="D4561" s="5">
        <v>15</v>
      </c>
      <c r="E4561" s="3" t="s">
        <v>82</v>
      </c>
      <c r="F4561" s="5">
        <v>2</v>
      </c>
      <c r="G4561" s="5">
        <v>1</v>
      </c>
      <c r="H4561" s="3" t="s">
        <v>9</v>
      </c>
      <c r="I4561" s="3" t="s">
        <v>10</v>
      </c>
      <c r="J4561" s="5">
        <v>2</v>
      </c>
      <c r="K4561" s="3" t="s">
        <v>12028</v>
      </c>
      <c r="L4561" s="13"/>
      <c r="M4561" s="7"/>
      <c r="N4561" s="13"/>
      <c r="O4561" s="13"/>
      <c r="P4561" s="5">
        <v>10</v>
      </c>
      <c r="Q4561" s="3"/>
    </row>
    <row x14ac:dyDescent="0.25" r="4562" customHeight="1" ht="16.5">
      <c r="A4562" s="5">
        <v>27643</v>
      </c>
      <c r="B4562" s="3" t="s">
        <v>12029</v>
      </c>
      <c r="C4562" s="3" t="s">
        <v>12030</v>
      </c>
      <c r="D4562" s="5">
        <v>15</v>
      </c>
      <c r="E4562" s="3" t="s">
        <v>82</v>
      </c>
      <c r="F4562" s="5">
        <v>2</v>
      </c>
      <c r="G4562" s="5">
        <v>4</v>
      </c>
      <c r="H4562" s="3" t="s">
        <v>5</v>
      </c>
      <c r="I4562" s="3" t="s">
        <v>10</v>
      </c>
      <c r="J4562" s="5">
        <v>3</v>
      </c>
      <c r="K4562" s="3" t="s">
        <v>12031</v>
      </c>
      <c r="L4562" s="13"/>
      <c r="M4562" s="7"/>
      <c r="N4562" s="13"/>
      <c r="O4562" s="13"/>
      <c r="P4562" s="5">
        <v>27</v>
      </c>
      <c r="Q4562" s="3"/>
    </row>
    <row x14ac:dyDescent="0.25" r="4563" customHeight="1" ht="16.5">
      <c r="A4563" s="5">
        <v>28065</v>
      </c>
      <c r="B4563" s="3" t="s">
        <v>12032</v>
      </c>
      <c r="C4563" s="3" t="s">
        <v>12033</v>
      </c>
      <c r="D4563" s="5">
        <v>17</v>
      </c>
      <c r="E4563" s="3" t="s">
        <v>311</v>
      </c>
      <c r="F4563" s="5">
        <v>2</v>
      </c>
      <c r="G4563" s="5">
        <v>13</v>
      </c>
      <c r="H4563" s="3" t="s">
        <v>10</v>
      </c>
      <c r="I4563" s="3" t="s">
        <v>10</v>
      </c>
      <c r="J4563" s="55"/>
      <c r="K4563" s="3"/>
      <c r="L4563" s="13"/>
      <c r="M4563" s="7"/>
      <c r="N4563" s="13"/>
      <c r="O4563" s="13"/>
      <c r="P4563" s="5">
        <v>31</v>
      </c>
      <c r="Q4563" s="3" t="s">
        <v>11873</v>
      </c>
    </row>
    <row x14ac:dyDescent="0.25" r="4564" customHeight="1" ht="16.5">
      <c r="A4564" s="5">
        <v>28080</v>
      </c>
      <c r="B4564" s="3" t="s">
        <v>12034</v>
      </c>
      <c r="C4564" s="3" t="s">
        <v>12035</v>
      </c>
      <c r="D4564" s="5">
        <v>16</v>
      </c>
      <c r="E4564" s="3" t="s">
        <v>55</v>
      </c>
      <c r="F4564" s="5">
        <v>1</v>
      </c>
      <c r="G4564" s="5">
        <v>1</v>
      </c>
      <c r="H4564" s="3" t="s">
        <v>10</v>
      </c>
      <c r="I4564" s="3" t="s">
        <v>10</v>
      </c>
      <c r="J4564" s="55"/>
      <c r="K4564" s="3"/>
      <c r="L4564" s="13"/>
      <c r="M4564" s="7"/>
      <c r="N4564" s="13"/>
      <c r="O4564" s="13"/>
      <c r="P4564" s="7"/>
      <c r="Q4564" s="3"/>
    </row>
    <row x14ac:dyDescent="0.25" r="4565" customHeight="1" ht="16.5">
      <c r="A4565" s="5">
        <v>28184</v>
      </c>
      <c r="B4565" s="3" t="s">
        <v>1550</v>
      </c>
      <c r="C4565" s="3" t="s">
        <v>1551</v>
      </c>
      <c r="D4565" s="5">
        <v>7</v>
      </c>
      <c r="E4565" s="3" t="s">
        <v>1210</v>
      </c>
      <c r="F4565" s="5">
        <v>6</v>
      </c>
      <c r="G4565" s="5">
        <v>7</v>
      </c>
      <c r="H4565" s="3" t="s">
        <v>8</v>
      </c>
      <c r="I4565" s="3" t="s">
        <v>10</v>
      </c>
      <c r="J4565" s="5">
        <v>3</v>
      </c>
      <c r="K4565" s="3" t="s">
        <v>1552</v>
      </c>
      <c r="L4565" s="13"/>
      <c r="M4565" s="7"/>
      <c r="N4565" s="13"/>
      <c r="O4565" s="13"/>
      <c r="P4565" s="5">
        <v>5</v>
      </c>
      <c r="Q4565" s="3"/>
    </row>
    <row x14ac:dyDescent="0.25" r="4566" customHeight="1" ht="16.5">
      <c r="A4566" s="5">
        <v>28274</v>
      </c>
      <c r="B4566" s="3" t="s">
        <v>12036</v>
      </c>
      <c r="C4566" s="3" t="s">
        <v>12037</v>
      </c>
      <c r="D4566" s="5">
        <v>6</v>
      </c>
      <c r="E4566" s="3" t="s">
        <v>56</v>
      </c>
      <c r="F4566" s="5">
        <v>1</v>
      </c>
      <c r="G4566" s="5">
        <v>1</v>
      </c>
      <c r="H4566" s="3" t="s">
        <v>10</v>
      </c>
      <c r="I4566" s="3" t="s">
        <v>10</v>
      </c>
      <c r="J4566" s="55"/>
      <c r="K4566" s="3"/>
      <c r="L4566" s="13"/>
      <c r="M4566" s="7"/>
      <c r="N4566" s="13"/>
      <c r="O4566" s="13"/>
      <c r="P4566" s="7"/>
      <c r="Q4566" s="3"/>
    </row>
    <row x14ac:dyDescent="0.25" r="4567" customHeight="1" ht="16.5">
      <c r="A4567" s="5">
        <v>28670</v>
      </c>
      <c r="B4567" s="3" t="s">
        <v>12038</v>
      </c>
      <c r="C4567" s="3" t="s">
        <v>12039</v>
      </c>
      <c r="D4567" s="5">
        <v>15</v>
      </c>
      <c r="E4567" s="3" t="s">
        <v>82</v>
      </c>
      <c r="F4567" s="5">
        <v>1</v>
      </c>
      <c r="G4567" s="5">
        <v>3</v>
      </c>
      <c r="H4567" s="3" t="s">
        <v>10</v>
      </c>
      <c r="I4567" s="3" t="s">
        <v>10</v>
      </c>
      <c r="J4567" s="55"/>
      <c r="K4567" s="3"/>
      <c r="L4567" s="13"/>
      <c r="M4567" s="7"/>
      <c r="N4567" s="13"/>
      <c r="O4567" s="13"/>
      <c r="P4567" s="7"/>
      <c r="Q4567" s="3"/>
    </row>
    <row x14ac:dyDescent="0.25" r="4568" customHeight="1" ht="16.5">
      <c r="A4568" s="5">
        <v>28852</v>
      </c>
      <c r="B4568" s="3" t="s">
        <v>12040</v>
      </c>
      <c r="C4568" s="3" t="s">
        <v>12041</v>
      </c>
      <c r="D4568" s="5">
        <v>22</v>
      </c>
      <c r="E4568" s="3" t="s">
        <v>75</v>
      </c>
      <c r="F4568" s="5">
        <v>2</v>
      </c>
      <c r="G4568" s="5">
        <v>9</v>
      </c>
      <c r="H4568" s="3" t="s">
        <v>10</v>
      </c>
      <c r="I4568" s="3" t="s">
        <v>10</v>
      </c>
      <c r="J4568" s="5">
        <v>2</v>
      </c>
      <c r="K4568" s="3" t="s">
        <v>12042</v>
      </c>
      <c r="L4568" s="13"/>
      <c r="M4568" s="7"/>
      <c r="N4568" s="13"/>
      <c r="O4568" s="13"/>
      <c r="P4568" s="7"/>
      <c r="Q4568" s="3"/>
    </row>
    <row x14ac:dyDescent="0.25" r="4569" customHeight="1" ht="16.5">
      <c r="A4569" s="5">
        <v>28911</v>
      </c>
      <c r="B4569" s="3" t="s">
        <v>12043</v>
      </c>
      <c r="C4569" s="3" t="s">
        <v>12044</v>
      </c>
      <c r="D4569" s="5">
        <v>24</v>
      </c>
      <c r="E4569" s="3" t="s">
        <v>281</v>
      </c>
      <c r="F4569" s="5">
        <v>2</v>
      </c>
      <c r="G4569" s="5">
        <v>224</v>
      </c>
      <c r="H4569" s="3" t="s">
        <v>10</v>
      </c>
      <c r="I4569" s="3" t="s">
        <v>10</v>
      </c>
      <c r="J4569" s="5">
        <v>2</v>
      </c>
      <c r="K4569" s="3" t="s">
        <v>12045</v>
      </c>
      <c r="L4569" s="13"/>
      <c r="M4569" s="7"/>
      <c r="N4569" s="13"/>
      <c r="O4569" s="13"/>
      <c r="P4569" s="7"/>
      <c r="Q4569" s="3"/>
    </row>
    <row x14ac:dyDescent="0.25" r="4570" customHeight="1" ht="16.5">
      <c r="A4570" s="5">
        <v>28993</v>
      </c>
      <c r="B4570" s="3" t="s">
        <v>12046</v>
      </c>
      <c r="C4570" s="3" t="s">
        <v>12047</v>
      </c>
      <c r="D4570" s="5">
        <v>16</v>
      </c>
      <c r="E4570" s="3" t="s">
        <v>55</v>
      </c>
      <c r="F4570" s="5">
        <v>1</v>
      </c>
      <c r="G4570" s="5">
        <v>1</v>
      </c>
      <c r="H4570" s="3" t="s">
        <v>10</v>
      </c>
      <c r="I4570" s="3" t="s">
        <v>10</v>
      </c>
      <c r="J4570" s="55"/>
      <c r="K4570" s="3"/>
      <c r="L4570" s="13"/>
      <c r="M4570" s="7"/>
      <c r="N4570" s="13"/>
      <c r="O4570" s="13"/>
      <c r="P4570" s="7"/>
      <c r="Q4570" s="3"/>
    </row>
    <row x14ac:dyDescent="0.25" r="4571" customHeight="1" ht="16.5">
      <c r="A4571" s="5">
        <v>29321</v>
      </c>
      <c r="B4571" s="3" t="s">
        <v>12048</v>
      </c>
      <c r="C4571" s="3" t="s">
        <v>12049</v>
      </c>
      <c r="D4571" s="5">
        <v>50</v>
      </c>
      <c r="E4571" s="3" t="s">
        <v>758</v>
      </c>
      <c r="F4571" s="5">
        <v>3</v>
      </c>
      <c r="G4571" s="5">
        <v>8</v>
      </c>
      <c r="H4571" s="3" t="s">
        <v>10</v>
      </c>
      <c r="I4571" s="3" t="s">
        <v>10</v>
      </c>
      <c r="J4571" s="5">
        <v>3</v>
      </c>
      <c r="K4571" s="3" t="s">
        <v>12050</v>
      </c>
      <c r="L4571" s="13"/>
      <c r="M4571" s="7"/>
      <c r="N4571" s="13"/>
      <c r="O4571" s="13"/>
      <c r="P4571" s="7"/>
      <c r="Q4571" s="3"/>
    </row>
    <row x14ac:dyDescent="0.25" r="4572" customHeight="1" ht="16.5">
      <c r="A4572" s="5">
        <v>29448</v>
      </c>
      <c r="B4572" s="3" t="s">
        <v>12051</v>
      </c>
      <c r="C4572" s="3" t="s">
        <v>12052</v>
      </c>
      <c r="D4572" s="5">
        <v>45</v>
      </c>
      <c r="E4572" s="3" t="s">
        <v>324</v>
      </c>
      <c r="F4572" s="5">
        <v>1</v>
      </c>
      <c r="G4572" s="5">
        <v>17</v>
      </c>
      <c r="H4572" s="3" t="s">
        <v>10</v>
      </c>
      <c r="I4572" s="3" t="s">
        <v>10</v>
      </c>
      <c r="J4572" s="55"/>
      <c r="K4572" s="3"/>
      <c r="L4572" s="13"/>
      <c r="M4572" s="7"/>
      <c r="N4572" s="13"/>
      <c r="O4572" s="13"/>
      <c r="P4572" s="7"/>
      <c r="Q4572" s="3"/>
    </row>
    <row x14ac:dyDescent="0.25" r="4573" customHeight="1" ht="16.5">
      <c r="A4573" s="5">
        <v>29659</v>
      </c>
      <c r="B4573" s="3" t="s">
        <v>12053</v>
      </c>
      <c r="C4573" s="3" t="s">
        <v>12054</v>
      </c>
      <c r="D4573" s="5">
        <v>19</v>
      </c>
      <c r="E4573" s="3" t="s">
        <v>116</v>
      </c>
      <c r="F4573" s="5">
        <v>4</v>
      </c>
      <c r="G4573" s="5">
        <v>6</v>
      </c>
      <c r="H4573" s="3" t="s">
        <v>10</v>
      </c>
      <c r="I4573" s="3" t="s">
        <v>10</v>
      </c>
      <c r="J4573" s="5">
        <v>3</v>
      </c>
      <c r="K4573" s="3" t="s">
        <v>12055</v>
      </c>
      <c r="L4573" s="13"/>
      <c r="M4573" s="7"/>
      <c r="N4573" s="13"/>
      <c r="O4573" s="13"/>
      <c r="P4573" s="7"/>
      <c r="Q4573" s="3"/>
    </row>
    <row x14ac:dyDescent="0.25" r="4574" customHeight="1" ht="16.5">
      <c r="A4574" s="5">
        <v>29795</v>
      </c>
      <c r="B4574" s="3" t="s">
        <v>12056</v>
      </c>
      <c r="C4574" s="3" t="s">
        <v>12057</v>
      </c>
      <c r="D4574" s="5">
        <v>16</v>
      </c>
      <c r="E4574" s="3" t="s">
        <v>55</v>
      </c>
      <c r="F4574" s="5">
        <v>1</v>
      </c>
      <c r="G4574" s="5">
        <v>1</v>
      </c>
      <c r="H4574" s="3" t="s">
        <v>10</v>
      </c>
      <c r="I4574" s="3" t="s">
        <v>10</v>
      </c>
      <c r="J4574" s="5">
        <v>3</v>
      </c>
      <c r="K4574" s="3" t="s">
        <v>12058</v>
      </c>
      <c r="L4574" s="13"/>
      <c r="M4574" s="7"/>
      <c r="N4574" s="13"/>
      <c r="O4574" s="13"/>
      <c r="P4574" s="7"/>
      <c r="Q4574" s="3"/>
    </row>
    <row x14ac:dyDescent="0.25" r="4575" customHeight="1" ht="16.5">
      <c r="A4575" s="5">
        <v>29815</v>
      </c>
      <c r="B4575" s="3" t="s">
        <v>12059</v>
      </c>
      <c r="C4575" s="3" t="s">
        <v>12060</v>
      </c>
      <c r="D4575" s="5">
        <v>48</v>
      </c>
      <c r="E4575" s="3" t="s">
        <v>68</v>
      </c>
      <c r="F4575" s="5">
        <v>1</v>
      </c>
      <c r="G4575" s="5">
        <v>1</v>
      </c>
      <c r="H4575" s="3" t="s">
        <v>10</v>
      </c>
      <c r="I4575" s="3" t="s">
        <v>10</v>
      </c>
      <c r="J4575" s="55"/>
      <c r="K4575" s="3"/>
      <c r="L4575" s="13"/>
      <c r="M4575" s="7"/>
      <c r="N4575" s="13"/>
      <c r="O4575" s="13"/>
      <c r="P4575" s="7"/>
      <c r="Q4575" s="3"/>
    </row>
    <row x14ac:dyDescent="0.25" r="4576" customHeight="1" ht="16.5">
      <c r="A4576" s="5">
        <v>30214</v>
      </c>
      <c r="B4576" s="3" t="s">
        <v>12061</v>
      </c>
      <c r="C4576" s="3" t="s">
        <v>12062</v>
      </c>
      <c r="D4576" s="5">
        <v>12</v>
      </c>
      <c r="E4576" s="3" t="s">
        <v>912</v>
      </c>
      <c r="F4576" s="5">
        <v>1</v>
      </c>
      <c r="G4576" s="5">
        <v>17</v>
      </c>
      <c r="H4576" s="3" t="s">
        <v>10</v>
      </c>
      <c r="I4576" s="3" t="s">
        <v>10</v>
      </c>
      <c r="J4576" s="55"/>
      <c r="K4576" s="3"/>
      <c r="L4576" s="13"/>
      <c r="M4576" s="7"/>
      <c r="N4576" s="13"/>
      <c r="O4576" s="13"/>
      <c r="P4576" s="5">
        <v>15</v>
      </c>
      <c r="Q4576" s="3" t="s">
        <v>11873</v>
      </c>
    </row>
    <row x14ac:dyDescent="0.25" r="4577" customHeight="1" ht="16.5">
      <c r="A4577" s="5">
        <v>30685</v>
      </c>
      <c r="B4577" s="3" t="s">
        <v>12063</v>
      </c>
      <c r="C4577" s="3" t="s">
        <v>12064</v>
      </c>
      <c r="D4577" s="5">
        <v>49</v>
      </c>
      <c r="E4577" s="3" t="s">
        <v>2648</v>
      </c>
      <c r="F4577" s="5">
        <v>4</v>
      </c>
      <c r="G4577" s="5">
        <v>528</v>
      </c>
      <c r="H4577" s="3" t="s">
        <v>10</v>
      </c>
      <c r="I4577" s="3" t="s">
        <v>10</v>
      </c>
      <c r="J4577" s="5">
        <v>2</v>
      </c>
      <c r="K4577" s="3" t="s">
        <v>12065</v>
      </c>
      <c r="L4577" s="13"/>
      <c r="M4577" s="7"/>
      <c r="N4577" s="13"/>
      <c r="O4577" s="13"/>
      <c r="P4577" s="5">
        <v>3</v>
      </c>
      <c r="Q4577" s="3" t="s">
        <v>11873</v>
      </c>
    </row>
    <row x14ac:dyDescent="0.25" r="4578" customHeight="1" ht="16.5">
      <c r="A4578" s="5">
        <v>31019</v>
      </c>
      <c r="B4578" s="3" t="s">
        <v>12066</v>
      </c>
      <c r="C4578" s="3" t="s">
        <v>12067</v>
      </c>
      <c r="D4578" s="5">
        <v>16</v>
      </c>
      <c r="E4578" s="3" t="s">
        <v>55</v>
      </c>
      <c r="F4578" s="5">
        <v>26</v>
      </c>
      <c r="G4578" s="5">
        <v>26</v>
      </c>
      <c r="H4578" s="3" t="s">
        <v>10</v>
      </c>
      <c r="I4578" s="3" t="s">
        <v>10</v>
      </c>
      <c r="J4578" s="55"/>
      <c r="K4578" s="3"/>
      <c r="L4578" s="13"/>
      <c r="M4578" s="7"/>
      <c r="N4578" s="13"/>
      <c r="O4578" s="13"/>
      <c r="P4578" s="7"/>
      <c r="Q4578" s="3"/>
    </row>
    <row x14ac:dyDescent="0.25" r="4579" customHeight="1" ht="16.5">
      <c r="A4579" s="5">
        <v>31286</v>
      </c>
      <c r="B4579" s="3" t="s">
        <v>12068</v>
      </c>
      <c r="C4579" s="3" t="s">
        <v>12069</v>
      </c>
      <c r="D4579" s="5">
        <v>15</v>
      </c>
      <c r="E4579" s="3" t="s">
        <v>82</v>
      </c>
      <c r="F4579" s="5">
        <v>1</v>
      </c>
      <c r="G4579" s="5">
        <v>4</v>
      </c>
      <c r="H4579" s="3" t="s">
        <v>9</v>
      </c>
      <c r="I4579" s="3" t="s">
        <v>10</v>
      </c>
      <c r="J4579" s="55"/>
      <c r="K4579" s="3"/>
      <c r="L4579" s="13"/>
      <c r="M4579" s="7"/>
      <c r="N4579" s="13"/>
      <c r="O4579" s="13"/>
      <c r="P4579" s="5">
        <v>6</v>
      </c>
      <c r="Q4579" s="3"/>
    </row>
    <row x14ac:dyDescent="0.25" r="4580" customHeight="1" ht="16.5">
      <c r="A4580" s="5">
        <v>31684</v>
      </c>
      <c r="B4580" s="3" t="s">
        <v>12070</v>
      </c>
      <c r="C4580" s="3" t="s">
        <v>12071</v>
      </c>
      <c r="D4580" s="5">
        <v>15</v>
      </c>
      <c r="E4580" s="3" t="s">
        <v>82</v>
      </c>
      <c r="F4580" s="5">
        <v>1</v>
      </c>
      <c r="G4580" s="5">
        <v>9</v>
      </c>
      <c r="H4580" s="3" t="s">
        <v>10</v>
      </c>
      <c r="I4580" s="3" t="s">
        <v>10</v>
      </c>
      <c r="J4580" s="5">
        <v>1</v>
      </c>
      <c r="K4580" s="3" t="s">
        <v>12072</v>
      </c>
      <c r="L4580" s="13"/>
      <c r="M4580" s="7"/>
      <c r="N4580" s="13"/>
      <c r="O4580" s="13"/>
      <c r="P4580" s="7"/>
      <c r="Q4580" s="3"/>
    </row>
    <row x14ac:dyDescent="0.25" r="4581" customHeight="1" ht="16.5">
      <c r="A4581" s="5">
        <v>31902</v>
      </c>
      <c r="B4581" s="3" t="s">
        <v>12073</v>
      </c>
      <c r="C4581" s="3" t="s">
        <v>12074</v>
      </c>
      <c r="D4581" s="5">
        <v>7</v>
      </c>
      <c r="E4581" s="3" t="s">
        <v>1210</v>
      </c>
      <c r="F4581" s="5">
        <v>1</v>
      </c>
      <c r="G4581" s="5">
        <v>5</v>
      </c>
      <c r="H4581" s="3" t="s">
        <v>8</v>
      </c>
      <c r="I4581" s="3" t="s">
        <v>10</v>
      </c>
      <c r="J4581" s="55"/>
      <c r="K4581" s="3"/>
      <c r="L4581" s="13"/>
      <c r="M4581" s="7"/>
      <c r="N4581" s="13"/>
      <c r="O4581" s="13"/>
      <c r="P4581" s="5">
        <v>5</v>
      </c>
      <c r="Q4581" s="3"/>
    </row>
    <row x14ac:dyDescent="0.25" r="4582" customHeight="1" ht="16.5">
      <c r="A4582" s="5">
        <v>32132</v>
      </c>
      <c r="B4582" s="3" t="s">
        <v>12075</v>
      </c>
      <c r="C4582" s="3" t="s">
        <v>12076</v>
      </c>
      <c r="D4582" s="5">
        <v>15</v>
      </c>
      <c r="E4582" s="3" t="s">
        <v>82</v>
      </c>
      <c r="F4582" s="5">
        <v>1</v>
      </c>
      <c r="G4582" s="5">
        <v>2</v>
      </c>
      <c r="H4582" s="3" t="s">
        <v>9</v>
      </c>
      <c r="I4582" s="3" t="s">
        <v>10</v>
      </c>
      <c r="J4582" s="55"/>
      <c r="K4582" s="3"/>
      <c r="L4582" s="13"/>
      <c r="M4582" s="7"/>
      <c r="N4582" s="13"/>
      <c r="O4582" s="13"/>
      <c r="P4582" s="5">
        <v>7</v>
      </c>
      <c r="Q4582" s="3"/>
    </row>
    <row x14ac:dyDescent="0.25" r="4583" customHeight="1" ht="16.5">
      <c r="A4583" s="5">
        <v>32575</v>
      </c>
      <c r="B4583" s="3" t="s">
        <v>12077</v>
      </c>
      <c r="C4583" s="3" t="s">
        <v>12078</v>
      </c>
      <c r="D4583" s="5">
        <v>15</v>
      </c>
      <c r="E4583" s="3" t="s">
        <v>82</v>
      </c>
      <c r="F4583" s="5">
        <v>8</v>
      </c>
      <c r="G4583" s="5">
        <v>16</v>
      </c>
      <c r="H4583" s="3" t="s">
        <v>9</v>
      </c>
      <c r="I4583" s="3" t="s">
        <v>10</v>
      </c>
      <c r="J4583" s="5">
        <v>2</v>
      </c>
      <c r="K4583" s="3" t="s">
        <v>12079</v>
      </c>
      <c r="L4583" s="13"/>
      <c r="M4583" s="7"/>
      <c r="N4583" s="13"/>
      <c r="O4583" s="13"/>
      <c r="P4583" s="5">
        <v>7</v>
      </c>
      <c r="Q4583" s="3"/>
    </row>
    <row x14ac:dyDescent="0.25" r="4584" customHeight="1" ht="16.5">
      <c r="A4584" s="5">
        <v>32655</v>
      </c>
      <c r="B4584" s="3" t="s">
        <v>12080</v>
      </c>
      <c r="C4584" s="3" t="s">
        <v>12081</v>
      </c>
      <c r="D4584" s="5">
        <v>16</v>
      </c>
      <c r="E4584" s="3" t="s">
        <v>55</v>
      </c>
      <c r="F4584" s="5">
        <v>2</v>
      </c>
      <c r="G4584" s="5">
        <v>2</v>
      </c>
      <c r="H4584" s="3" t="s">
        <v>9</v>
      </c>
      <c r="I4584" s="3" t="s">
        <v>10</v>
      </c>
      <c r="J4584" s="55"/>
      <c r="K4584" s="3"/>
      <c r="L4584" s="13"/>
      <c r="M4584" s="7"/>
      <c r="N4584" s="13"/>
      <c r="O4584" s="13"/>
      <c r="P4584" s="5">
        <v>6</v>
      </c>
      <c r="Q4584" s="3"/>
    </row>
    <row x14ac:dyDescent="0.25" r="4585" customHeight="1" ht="16.5">
      <c r="A4585" s="5">
        <v>33881</v>
      </c>
      <c r="B4585" s="3" t="s">
        <v>12082</v>
      </c>
      <c r="C4585" s="3" t="s">
        <v>12083</v>
      </c>
      <c r="D4585" s="5">
        <v>15</v>
      </c>
      <c r="E4585" s="3" t="s">
        <v>82</v>
      </c>
      <c r="F4585" s="5">
        <v>49</v>
      </c>
      <c r="G4585" s="5">
        <v>174</v>
      </c>
      <c r="H4585" s="3" t="s">
        <v>6</v>
      </c>
      <c r="I4585" s="3" t="s">
        <v>10</v>
      </c>
      <c r="J4585" s="55"/>
      <c r="K4585" s="3"/>
      <c r="L4585" s="13"/>
      <c r="M4585" s="7"/>
      <c r="N4585" s="13"/>
      <c r="O4585" s="13"/>
      <c r="P4585" s="5">
        <v>23</v>
      </c>
      <c r="Q4585" s="3"/>
    </row>
    <row x14ac:dyDescent="0.25" r="4586" customHeight="1" ht="16.5">
      <c r="A4586" s="5">
        <v>34628</v>
      </c>
      <c r="B4586" s="3" t="s">
        <v>12084</v>
      </c>
      <c r="C4586" s="3" t="s">
        <v>12085</v>
      </c>
      <c r="D4586" s="5">
        <v>15</v>
      </c>
      <c r="E4586" s="3" t="s">
        <v>82</v>
      </c>
      <c r="F4586" s="5">
        <v>2</v>
      </c>
      <c r="G4586" s="5">
        <v>12</v>
      </c>
      <c r="H4586" s="3" t="s">
        <v>10</v>
      </c>
      <c r="I4586" s="3" t="s">
        <v>10</v>
      </c>
      <c r="J4586" s="5">
        <v>2</v>
      </c>
      <c r="K4586" s="3" t="s">
        <v>12086</v>
      </c>
      <c r="L4586" s="13"/>
      <c r="M4586" s="7"/>
      <c r="N4586" s="13"/>
      <c r="O4586" s="13"/>
      <c r="P4586" s="7"/>
      <c r="Q4586" s="3"/>
    </row>
    <row x14ac:dyDescent="0.25" r="4587" customHeight="1" ht="16.5">
      <c r="A4587" s="5">
        <v>34803</v>
      </c>
      <c r="B4587" s="3" t="s">
        <v>12087</v>
      </c>
      <c r="C4587" s="3" t="s">
        <v>12088</v>
      </c>
      <c r="D4587" s="5">
        <v>16</v>
      </c>
      <c r="E4587" s="3" t="s">
        <v>55</v>
      </c>
      <c r="F4587" s="5">
        <v>36</v>
      </c>
      <c r="G4587" s="5">
        <v>36</v>
      </c>
      <c r="H4587" s="3" t="s">
        <v>10</v>
      </c>
      <c r="I4587" s="3" t="s">
        <v>10</v>
      </c>
      <c r="J4587" s="55"/>
      <c r="K4587" s="3"/>
      <c r="L4587" s="13"/>
      <c r="M4587" s="7"/>
      <c r="N4587" s="13"/>
      <c r="O4587" s="13"/>
      <c r="P4587" s="7"/>
      <c r="Q4587" s="3"/>
    </row>
    <row x14ac:dyDescent="0.25" r="4588" customHeight="1" ht="16.5">
      <c r="A4588" s="5">
        <v>35041</v>
      </c>
      <c r="B4588" s="3" t="s">
        <v>12089</v>
      </c>
      <c r="C4588" s="3" t="s">
        <v>12090</v>
      </c>
      <c r="D4588" s="5">
        <v>6</v>
      </c>
      <c r="E4588" s="3" t="s">
        <v>56</v>
      </c>
      <c r="F4588" s="5">
        <v>1</v>
      </c>
      <c r="G4588" s="5">
        <v>3</v>
      </c>
      <c r="H4588" s="3" t="s">
        <v>10</v>
      </c>
      <c r="I4588" s="3" t="s">
        <v>10</v>
      </c>
      <c r="J4588" s="5">
        <v>3</v>
      </c>
      <c r="K4588" s="3" t="s">
        <v>12091</v>
      </c>
      <c r="L4588" s="13"/>
      <c r="M4588" s="7"/>
      <c r="N4588" s="13"/>
      <c r="O4588" s="13"/>
      <c r="P4588" s="7"/>
      <c r="Q4588" s="3"/>
    </row>
    <row x14ac:dyDescent="0.25" r="4589" customHeight="1" ht="16.5">
      <c r="A4589" s="5">
        <v>36258</v>
      </c>
      <c r="B4589" s="3" t="s">
        <v>12092</v>
      </c>
      <c r="C4589" s="3" t="s">
        <v>12093</v>
      </c>
      <c r="D4589" s="5">
        <v>16</v>
      </c>
      <c r="E4589" s="3" t="s">
        <v>55</v>
      </c>
      <c r="F4589" s="5">
        <v>3</v>
      </c>
      <c r="G4589" s="5">
        <v>3</v>
      </c>
      <c r="H4589" s="3" t="s">
        <v>10</v>
      </c>
      <c r="I4589" s="3" t="s">
        <v>10</v>
      </c>
      <c r="J4589" s="55"/>
      <c r="K4589" s="3"/>
      <c r="L4589" s="13"/>
      <c r="M4589" s="7"/>
      <c r="N4589" s="13"/>
      <c r="O4589" s="13"/>
      <c r="P4589" s="7"/>
      <c r="Q4589" s="3"/>
    </row>
    <row x14ac:dyDescent="0.25" r="4590" customHeight="1" ht="16.5">
      <c r="A4590" s="5">
        <v>36809</v>
      </c>
      <c r="B4590" s="3" t="s">
        <v>12094</v>
      </c>
      <c r="C4590" s="3" t="s">
        <v>12095</v>
      </c>
      <c r="D4590" s="5">
        <v>16</v>
      </c>
      <c r="E4590" s="3" t="s">
        <v>55</v>
      </c>
      <c r="F4590" s="5">
        <v>3</v>
      </c>
      <c r="G4590" s="5">
        <v>3</v>
      </c>
      <c r="H4590" s="3" t="s">
        <v>9</v>
      </c>
      <c r="I4590" s="3" t="s">
        <v>10</v>
      </c>
      <c r="J4590" s="55"/>
      <c r="K4590" s="3"/>
      <c r="L4590" s="13"/>
      <c r="M4590" s="7"/>
      <c r="N4590" s="13"/>
      <c r="O4590" s="13"/>
      <c r="P4590" s="5">
        <v>6</v>
      </c>
      <c r="Q4590" s="3"/>
    </row>
    <row x14ac:dyDescent="0.25" r="4591" customHeight="1" ht="16.5">
      <c r="A4591" s="5">
        <v>37120</v>
      </c>
      <c r="B4591" s="3" t="s">
        <v>12096</v>
      </c>
      <c r="C4591" s="3" t="s">
        <v>12097</v>
      </c>
      <c r="D4591" s="5">
        <v>15</v>
      </c>
      <c r="E4591" s="3" t="s">
        <v>82</v>
      </c>
      <c r="F4591" s="5">
        <v>4</v>
      </c>
      <c r="G4591" s="5">
        <v>6</v>
      </c>
      <c r="H4591" s="3" t="s">
        <v>8</v>
      </c>
      <c r="I4591" s="3" t="s">
        <v>10</v>
      </c>
      <c r="J4591" s="55"/>
      <c r="K4591" s="3"/>
      <c r="L4591" s="13"/>
      <c r="M4591" s="7"/>
      <c r="N4591" s="13"/>
      <c r="O4591" s="13"/>
      <c r="P4591" s="5">
        <v>15</v>
      </c>
      <c r="Q4591" s="3"/>
    </row>
    <row x14ac:dyDescent="0.25" r="4592" customHeight="1" ht="16.5">
      <c r="A4592" s="5">
        <v>37246</v>
      </c>
      <c r="B4592" s="3" t="s">
        <v>12098</v>
      </c>
      <c r="C4592" s="3" t="s">
        <v>12099</v>
      </c>
      <c r="D4592" s="5">
        <v>16</v>
      </c>
      <c r="E4592" s="3" t="s">
        <v>55</v>
      </c>
      <c r="F4592" s="5">
        <v>1</v>
      </c>
      <c r="G4592" s="5">
        <v>1</v>
      </c>
      <c r="H4592" s="3" t="s">
        <v>10</v>
      </c>
      <c r="I4592" s="3" t="s">
        <v>10</v>
      </c>
      <c r="J4592" s="55"/>
      <c r="K4592" s="3"/>
      <c r="L4592" s="13"/>
      <c r="M4592" s="7"/>
      <c r="N4592" s="13"/>
      <c r="O4592" s="13"/>
      <c r="P4592" s="7"/>
      <c r="Q4592" s="3"/>
    </row>
    <row x14ac:dyDescent="0.25" r="4593" customHeight="1" ht="16.5">
      <c r="A4593" s="5">
        <v>37813</v>
      </c>
      <c r="B4593" s="3" t="s">
        <v>12100</v>
      </c>
      <c r="C4593" s="3" t="s">
        <v>12101</v>
      </c>
      <c r="D4593" s="5">
        <v>16</v>
      </c>
      <c r="E4593" s="3" t="s">
        <v>55</v>
      </c>
      <c r="F4593" s="5">
        <v>1</v>
      </c>
      <c r="G4593" s="5">
        <v>1</v>
      </c>
      <c r="H4593" s="3" t="s">
        <v>10</v>
      </c>
      <c r="I4593" s="3" t="s">
        <v>10</v>
      </c>
      <c r="J4593" s="55"/>
      <c r="K4593" s="3"/>
      <c r="L4593" s="13"/>
      <c r="M4593" s="7"/>
      <c r="N4593" s="13"/>
      <c r="O4593" s="13"/>
      <c r="P4593" s="7"/>
      <c r="Q4593" s="3"/>
    </row>
    <row x14ac:dyDescent="0.25" r="4594" customHeight="1" ht="16.5">
      <c r="A4594" s="5">
        <v>38405</v>
      </c>
      <c r="B4594" s="3" t="s">
        <v>12102</v>
      </c>
      <c r="C4594" s="3" t="s">
        <v>12103</v>
      </c>
      <c r="D4594" s="5">
        <v>16</v>
      </c>
      <c r="E4594" s="3" t="s">
        <v>55</v>
      </c>
      <c r="F4594" s="5">
        <v>1</v>
      </c>
      <c r="G4594" s="5">
        <v>1</v>
      </c>
      <c r="H4594" s="3" t="s">
        <v>10</v>
      </c>
      <c r="I4594" s="3" t="s">
        <v>10</v>
      </c>
      <c r="J4594" s="55"/>
      <c r="K4594" s="3"/>
      <c r="L4594" s="13"/>
      <c r="M4594" s="7"/>
      <c r="N4594" s="13"/>
      <c r="O4594" s="13"/>
      <c r="P4594" s="7"/>
      <c r="Q4594" s="3"/>
    </row>
    <row x14ac:dyDescent="0.25" r="4595" customHeight="1" ht="16.5">
      <c r="A4595" s="5">
        <v>38478</v>
      </c>
      <c r="B4595" s="3" t="s">
        <v>12104</v>
      </c>
      <c r="C4595" s="3" t="s">
        <v>12105</v>
      </c>
      <c r="D4595" s="5">
        <v>45</v>
      </c>
      <c r="E4595" s="3" t="s">
        <v>324</v>
      </c>
      <c r="F4595" s="5">
        <v>1</v>
      </c>
      <c r="G4595" s="5">
        <v>48</v>
      </c>
      <c r="H4595" s="3" t="s">
        <v>4</v>
      </c>
      <c r="I4595" s="3" t="s">
        <v>10</v>
      </c>
      <c r="J4595" s="5">
        <v>3</v>
      </c>
      <c r="K4595" s="3" t="s">
        <v>12106</v>
      </c>
      <c r="L4595" s="13"/>
      <c r="M4595" s="7"/>
      <c r="N4595" s="13"/>
      <c r="O4595" s="13"/>
      <c r="P4595" s="5">
        <v>7</v>
      </c>
      <c r="Q4595" s="3"/>
    </row>
    <row x14ac:dyDescent="0.25" r="4596" customHeight="1" ht="16.5">
      <c r="A4596" s="5">
        <v>41964</v>
      </c>
      <c r="B4596" s="3" t="s">
        <v>1139</v>
      </c>
      <c r="C4596" s="3" t="s">
        <v>1140</v>
      </c>
      <c r="D4596" s="5">
        <v>19</v>
      </c>
      <c r="E4596" s="3" t="s">
        <v>116</v>
      </c>
      <c r="F4596" s="5">
        <v>18</v>
      </c>
      <c r="G4596" s="5">
        <v>20</v>
      </c>
      <c r="H4596" s="3" t="s">
        <v>10</v>
      </c>
      <c r="I4596" s="3" t="s">
        <v>10</v>
      </c>
      <c r="J4596" s="5">
        <v>3</v>
      </c>
      <c r="K4596" s="3" t="s">
        <v>1141</v>
      </c>
      <c r="L4596" s="13"/>
      <c r="M4596" s="7"/>
      <c r="N4596" s="13"/>
      <c r="O4596" s="13"/>
      <c r="P4596" s="7"/>
      <c r="Q4596" s="3"/>
    </row>
    <row x14ac:dyDescent="0.25" r="4597" customHeight="1" ht="16.5">
      <c r="A4597" s="5">
        <v>44689</v>
      </c>
      <c r="B4597" s="3" t="s">
        <v>12107</v>
      </c>
      <c r="C4597" s="3" t="s">
        <v>12108</v>
      </c>
      <c r="D4597" s="5">
        <v>16</v>
      </c>
      <c r="E4597" s="3" t="s">
        <v>55</v>
      </c>
      <c r="F4597" s="5">
        <v>1</v>
      </c>
      <c r="G4597" s="5">
        <v>1</v>
      </c>
      <c r="H4597" s="3" t="s">
        <v>7</v>
      </c>
      <c r="I4597" s="3" t="s">
        <v>10</v>
      </c>
      <c r="J4597" s="55"/>
      <c r="K4597" s="3"/>
      <c r="L4597" s="13"/>
      <c r="M4597" s="7"/>
      <c r="N4597" s="13"/>
      <c r="O4597" s="13"/>
      <c r="P4597" s="5">
        <v>18</v>
      </c>
      <c r="Q4597" s="3"/>
    </row>
    <row x14ac:dyDescent="0.25" r="4598" customHeight="1" ht="16.5">
      <c r="A4598" s="5">
        <v>51532</v>
      </c>
      <c r="B4598" s="3" t="s">
        <v>12109</v>
      </c>
      <c r="C4598" s="3" t="s">
        <v>12110</v>
      </c>
      <c r="D4598" s="5">
        <v>16</v>
      </c>
      <c r="E4598" s="3" t="s">
        <v>55</v>
      </c>
      <c r="F4598" s="5">
        <v>19</v>
      </c>
      <c r="G4598" s="5">
        <v>19</v>
      </c>
      <c r="H4598" s="3" t="s">
        <v>9</v>
      </c>
      <c r="I4598" s="3" t="s">
        <v>10</v>
      </c>
      <c r="J4598" s="5">
        <v>2</v>
      </c>
      <c r="K4598" s="3" t="s">
        <v>12111</v>
      </c>
      <c r="L4598" s="13"/>
      <c r="M4598" s="7"/>
      <c r="N4598" s="13"/>
      <c r="O4598" s="13"/>
      <c r="P4598" s="5">
        <v>1</v>
      </c>
      <c r="Q4598" s="3"/>
    </row>
    <row x14ac:dyDescent="0.25" r="4599" customHeight="1" ht="16.5">
      <c r="A4599" s="5">
        <v>54119</v>
      </c>
      <c r="B4599" s="3" t="s">
        <v>12112</v>
      </c>
      <c r="C4599" s="3" t="s">
        <v>12113</v>
      </c>
      <c r="D4599" s="5">
        <v>6</v>
      </c>
      <c r="E4599" s="3" t="s">
        <v>56</v>
      </c>
      <c r="F4599" s="5">
        <v>2</v>
      </c>
      <c r="G4599" s="5">
        <v>30</v>
      </c>
      <c r="H4599" s="3" t="s">
        <v>10</v>
      </c>
      <c r="I4599" s="3" t="s">
        <v>10</v>
      </c>
      <c r="J4599" s="55"/>
      <c r="K4599" s="3"/>
      <c r="L4599" s="13"/>
      <c r="M4599" s="7"/>
      <c r="N4599" s="13"/>
      <c r="O4599" s="13"/>
      <c r="P4599" s="7"/>
      <c r="Q4599" s="3"/>
    </row>
    <row x14ac:dyDescent="0.25" r="4600" customHeight="1" ht="16.5">
      <c r="A4600" s="5">
        <v>54433</v>
      </c>
      <c r="B4600" s="3" t="s">
        <v>12114</v>
      </c>
      <c r="C4600" s="3" t="s">
        <v>12115</v>
      </c>
      <c r="D4600" s="5">
        <v>16</v>
      </c>
      <c r="E4600" s="3" t="s">
        <v>55</v>
      </c>
      <c r="F4600" s="5">
        <v>8</v>
      </c>
      <c r="G4600" s="5">
        <v>8</v>
      </c>
      <c r="H4600" s="3" t="s">
        <v>9</v>
      </c>
      <c r="I4600" s="3" t="s">
        <v>10</v>
      </c>
      <c r="J4600" s="5">
        <v>2</v>
      </c>
      <c r="K4600" s="3" t="s">
        <v>12116</v>
      </c>
      <c r="L4600" s="13"/>
      <c r="M4600" s="7"/>
      <c r="N4600" s="13"/>
      <c r="O4600" s="13"/>
      <c r="P4600" s="5">
        <v>5</v>
      </c>
      <c r="Q4600" s="3"/>
    </row>
    <row x14ac:dyDescent="0.25" r="4601" customHeight="1" ht="16.5">
      <c r="A4601" s="5">
        <v>87694</v>
      </c>
      <c r="B4601" s="3" t="s">
        <v>12117</v>
      </c>
      <c r="C4601" s="3" t="s">
        <v>12118</v>
      </c>
      <c r="D4601" s="5">
        <v>48</v>
      </c>
      <c r="E4601" s="3" t="s">
        <v>68</v>
      </c>
      <c r="F4601" s="5">
        <v>7</v>
      </c>
      <c r="G4601" s="5">
        <v>54</v>
      </c>
      <c r="H4601" s="3" t="s">
        <v>10</v>
      </c>
      <c r="I4601" s="3" t="s">
        <v>10</v>
      </c>
      <c r="J4601" s="5">
        <v>3</v>
      </c>
      <c r="K4601" s="3" t="s">
        <v>12119</v>
      </c>
      <c r="L4601" s="13"/>
      <c r="M4601" s="7"/>
      <c r="N4601" s="13"/>
      <c r="O4601" s="13"/>
      <c r="P4601" s="7"/>
      <c r="Q4601" s="3"/>
    </row>
    <row x14ac:dyDescent="0.25" r="4602" customHeight="1" ht="16.5">
      <c r="A4602" s="5">
        <v>88066</v>
      </c>
      <c r="B4602" s="3" t="s">
        <v>12120</v>
      </c>
      <c r="C4602" s="3" t="s">
        <v>12121</v>
      </c>
      <c r="D4602" s="5">
        <v>19</v>
      </c>
      <c r="E4602" s="3" t="s">
        <v>116</v>
      </c>
      <c r="F4602" s="5">
        <v>1</v>
      </c>
      <c r="G4602" s="5">
        <v>2</v>
      </c>
      <c r="H4602" s="3" t="s">
        <v>10</v>
      </c>
      <c r="I4602" s="3" t="s">
        <v>10</v>
      </c>
      <c r="J4602" s="5">
        <v>2</v>
      </c>
      <c r="K4602" s="3" t="s">
        <v>12122</v>
      </c>
      <c r="L4602" s="13"/>
      <c r="M4602" s="7"/>
      <c r="N4602" s="13"/>
      <c r="O4602" s="13"/>
      <c r="P4602" s="7"/>
      <c r="Q4602" s="3"/>
    </row>
    <row x14ac:dyDescent="0.25" r="4603" customHeight="1" ht="16.5">
      <c r="A4603" s="5">
        <v>88114</v>
      </c>
      <c r="B4603" s="3" t="s">
        <v>12123</v>
      </c>
      <c r="C4603" s="3" t="s">
        <v>12124</v>
      </c>
      <c r="D4603" s="5">
        <v>16</v>
      </c>
      <c r="E4603" s="3" t="s">
        <v>55</v>
      </c>
      <c r="F4603" s="5">
        <v>3</v>
      </c>
      <c r="G4603" s="5">
        <v>3</v>
      </c>
      <c r="H4603" s="3" t="s">
        <v>9</v>
      </c>
      <c r="I4603" s="3" t="s">
        <v>10</v>
      </c>
      <c r="J4603" s="5">
        <v>2</v>
      </c>
      <c r="K4603" s="3" t="s">
        <v>12125</v>
      </c>
      <c r="L4603" s="13"/>
      <c r="M4603" s="7"/>
      <c r="N4603" s="13"/>
      <c r="O4603" s="13"/>
      <c r="P4603" s="5">
        <v>1</v>
      </c>
      <c r="Q4603" s="3"/>
    </row>
    <row x14ac:dyDescent="0.25" r="4604" customHeight="1" ht="16.5">
      <c r="A4604" s="5">
        <v>88169</v>
      </c>
      <c r="B4604" s="3" t="s">
        <v>12126</v>
      </c>
      <c r="C4604" s="3" t="s">
        <v>12127</v>
      </c>
      <c r="D4604" s="5">
        <v>16</v>
      </c>
      <c r="E4604" s="3" t="s">
        <v>55</v>
      </c>
      <c r="F4604" s="5">
        <v>24</v>
      </c>
      <c r="G4604" s="5">
        <v>24</v>
      </c>
      <c r="H4604" s="3" t="s">
        <v>7</v>
      </c>
      <c r="I4604" s="3" t="s">
        <v>10</v>
      </c>
      <c r="J4604" s="55"/>
      <c r="K4604" s="3"/>
      <c r="L4604" s="13"/>
      <c r="M4604" s="7"/>
      <c r="N4604" s="13"/>
      <c r="O4604" s="13"/>
      <c r="P4604" s="5">
        <v>15</v>
      </c>
      <c r="Q4604" s="3"/>
    </row>
    <row x14ac:dyDescent="0.25" r="4605" customHeight="1" ht="16.5">
      <c r="A4605" s="5">
        <v>88322</v>
      </c>
      <c r="B4605" s="3" t="s">
        <v>12128</v>
      </c>
      <c r="C4605" s="3" t="s">
        <v>12129</v>
      </c>
      <c r="D4605" s="5">
        <v>19</v>
      </c>
      <c r="E4605" s="3" t="s">
        <v>116</v>
      </c>
      <c r="F4605" s="5">
        <v>7</v>
      </c>
      <c r="G4605" s="5">
        <v>44</v>
      </c>
      <c r="H4605" s="3" t="s">
        <v>10</v>
      </c>
      <c r="I4605" s="3" t="s">
        <v>10</v>
      </c>
      <c r="J4605" s="5">
        <v>2</v>
      </c>
      <c r="K4605" s="3" t="s">
        <v>12130</v>
      </c>
      <c r="L4605" s="13"/>
      <c r="M4605" s="7"/>
      <c r="N4605" s="13"/>
      <c r="O4605" s="13"/>
      <c r="P4605" s="7"/>
      <c r="Q4605" s="3"/>
    </row>
    <row x14ac:dyDescent="0.25" r="4606" customHeight="1" ht="16.5">
      <c r="A4606" s="5">
        <v>89779</v>
      </c>
      <c r="B4606" s="3" t="s">
        <v>12131</v>
      </c>
      <c r="C4606" s="3" t="s">
        <v>12132</v>
      </c>
      <c r="D4606" s="5">
        <v>16</v>
      </c>
      <c r="E4606" s="3" t="s">
        <v>55</v>
      </c>
      <c r="F4606" s="5">
        <v>1</v>
      </c>
      <c r="G4606" s="5">
        <v>1</v>
      </c>
      <c r="H4606" s="3" t="s">
        <v>10</v>
      </c>
      <c r="I4606" s="3" t="s">
        <v>10</v>
      </c>
      <c r="J4606" s="55"/>
      <c r="K4606" s="3"/>
      <c r="L4606" s="13"/>
      <c r="M4606" s="7"/>
      <c r="N4606" s="13"/>
      <c r="O4606" s="13"/>
      <c r="P4606" s="7"/>
      <c r="Q4606" s="3"/>
    </row>
    <row x14ac:dyDescent="0.25" r="4607" customHeight="1" ht="16.5">
      <c r="A4607" s="5">
        <v>91414</v>
      </c>
      <c r="B4607" s="3" t="s">
        <v>12133</v>
      </c>
      <c r="C4607" s="3" t="s">
        <v>12134</v>
      </c>
      <c r="D4607" s="5">
        <v>27</v>
      </c>
      <c r="E4607" s="3" t="s">
        <v>2570</v>
      </c>
      <c r="F4607" s="5">
        <v>1</v>
      </c>
      <c r="G4607" s="5">
        <v>7</v>
      </c>
      <c r="H4607" s="3" t="s">
        <v>10</v>
      </c>
      <c r="I4607" s="3" t="s">
        <v>10</v>
      </c>
      <c r="J4607" s="55"/>
      <c r="K4607" s="3"/>
      <c r="L4607" s="13"/>
      <c r="M4607" s="7"/>
      <c r="N4607" s="13"/>
      <c r="O4607" s="13"/>
      <c r="P4607" s="5">
        <v>17</v>
      </c>
      <c r="Q4607" s="3"/>
    </row>
    <row x14ac:dyDescent="0.25" r="4608" customHeight="1" ht="16.5">
      <c r="A4608" s="5">
        <v>91499</v>
      </c>
      <c r="B4608" s="3" t="s">
        <v>12135</v>
      </c>
      <c r="C4608" s="3" t="s">
        <v>12136</v>
      </c>
      <c r="D4608" s="5">
        <v>16</v>
      </c>
      <c r="E4608" s="3" t="s">
        <v>55</v>
      </c>
      <c r="F4608" s="5">
        <v>1</v>
      </c>
      <c r="G4608" s="5">
        <v>1</v>
      </c>
      <c r="H4608" s="3" t="s">
        <v>10</v>
      </c>
      <c r="I4608" s="3" t="s">
        <v>10</v>
      </c>
      <c r="J4608" s="5">
        <v>2</v>
      </c>
      <c r="K4608" s="3" t="s">
        <v>12137</v>
      </c>
      <c r="L4608" s="13"/>
      <c r="M4608" s="7"/>
      <c r="N4608" s="13"/>
      <c r="O4608" s="13"/>
      <c r="P4608" s="7"/>
      <c r="Q4608" s="3"/>
    </row>
    <row x14ac:dyDescent="0.25" r="4609" customHeight="1" ht="16.5">
      <c r="A4609" s="5">
        <v>91592</v>
      </c>
      <c r="B4609" s="3" t="s">
        <v>12138</v>
      </c>
      <c r="C4609" s="3" t="s">
        <v>12139</v>
      </c>
      <c r="D4609" s="5">
        <v>15</v>
      </c>
      <c r="E4609" s="3" t="s">
        <v>82</v>
      </c>
      <c r="F4609" s="5">
        <v>7</v>
      </c>
      <c r="G4609" s="5">
        <v>4</v>
      </c>
      <c r="H4609" s="3" t="s">
        <v>7</v>
      </c>
      <c r="I4609" s="3" t="s">
        <v>10</v>
      </c>
      <c r="J4609" s="55"/>
      <c r="K4609" s="3"/>
      <c r="L4609" s="13"/>
      <c r="M4609" s="7"/>
      <c r="N4609" s="13"/>
      <c r="O4609" s="13"/>
      <c r="P4609" s="5">
        <v>20</v>
      </c>
      <c r="Q4609" s="3"/>
    </row>
    <row x14ac:dyDescent="0.25" r="4610" customHeight="1" ht="16.5">
      <c r="A4610" s="5">
        <v>91817</v>
      </c>
      <c r="B4610" s="3" t="s">
        <v>12140</v>
      </c>
      <c r="C4610" s="3" t="s">
        <v>12141</v>
      </c>
      <c r="D4610" s="5">
        <v>16</v>
      </c>
      <c r="E4610" s="3" t="s">
        <v>55</v>
      </c>
      <c r="F4610" s="5">
        <v>2</v>
      </c>
      <c r="G4610" s="5">
        <v>2</v>
      </c>
      <c r="H4610" s="3" t="s">
        <v>10</v>
      </c>
      <c r="I4610" s="3" t="s">
        <v>10</v>
      </c>
      <c r="J4610" s="55"/>
      <c r="K4610" s="3"/>
      <c r="L4610" s="13"/>
      <c r="M4610" s="7"/>
      <c r="N4610" s="13"/>
      <c r="O4610" s="13"/>
      <c r="P4610" s="7"/>
      <c r="Q4610" s="3"/>
    </row>
    <row x14ac:dyDescent="0.25" r="4611" customHeight="1" ht="16.5">
      <c r="A4611" s="5">
        <v>92185</v>
      </c>
      <c r="B4611" s="3" t="s">
        <v>12142</v>
      </c>
      <c r="C4611" s="3" t="s">
        <v>12143</v>
      </c>
      <c r="D4611" s="5">
        <v>18</v>
      </c>
      <c r="E4611" s="3" t="s">
        <v>196</v>
      </c>
      <c r="F4611" s="5">
        <v>10</v>
      </c>
      <c r="G4611" s="5">
        <v>92</v>
      </c>
      <c r="H4611" s="3" t="s">
        <v>10</v>
      </c>
      <c r="I4611" s="3" t="s">
        <v>10</v>
      </c>
      <c r="J4611" s="55"/>
      <c r="K4611" s="3"/>
      <c r="L4611" s="13"/>
      <c r="M4611" s="7"/>
      <c r="N4611" s="13"/>
      <c r="O4611" s="13"/>
      <c r="P4611" s="7"/>
      <c r="Q4611" s="3"/>
    </row>
    <row x14ac:dyDescent="0.25" r="4612" customHeight="1" ht="16.5">
      <c r="A4612" s="5">
        <v>92699</v>
      </c>
      <c r="B4612" s="3" t="s">
        <v>12144</v>
      </c>
      <c r="C4612" s="3" t="s">
        <v>12145</v>
      </c>
      <c r="D4612" s="5">
        <v>16</v>
      </c>
      <c r="E4612" s="3" t="s">
        <v>55</v>
      </c>
      <c r="F4612" s="5">
        <v>2</v>
      </c>
      <c r="G4612" s="5">
        <v>2</v>
      </c>
      <c r="H4612" s="3" t="s">
        <v>10</v>
      </c>
      <c r="I4612" s="3" t="s">
        <v>10</v>
      </c>
      <c r="J4612" s="55"/>
      <c r="K4612" s="3"/>
      <c r="L4612" s="13"/>
      <c r="M4612" s="7"/>
      <c r="N4612" s="13"/>
      <c r="O4612" s="13"/>
      <c r="P4612" s="7"/>
      <c r="Q4612" s="3"/>
    </row>
    <row x14ac:dyDescent="0.25" r="4613" customHeight="1" ht="16.5">
      <c r="A4613" s="5">
        <v>92914</v>
      </c>
      <c r="B4613" s="3" t="s">
        <v>12146</v>
      </c>
      <c r="C4613" s="3" t="s">
        <v>12147</v>
      </c>
      <c r="D4613" s="5">
        <v>8</v>
      </c>
      <c r="E4613" s="3" t="s">
        <v>64</v>
      </c>
      <c r="F4613" s="5">
        <v>1</v>
      </c>
      <c r="G4613" s="5">
        <v>1</v>
      </c>
      <c r="H4613" s="3" t="s">
        <v>10</v>
      </c>
      <c r="I4613" s="3" t="s">
        <v>10</v>
      </c>
      <c r="J4613" s="55"/>
      <c r="K4613" s="3"/>
      <c r="L4613" s="13"/>
      <c r="M4613" s="7"/>
      <c r="N4613" s="13"/>
      <c r="O4613" s="13"/>
      <c r="P4613" s="7"/>
      <c r="Q4613" s="3" t="s">
        <v>11873</v>
      </c>
    </row>
    <row x14ac:dyDescent="0.25" r="4614" customHeight="1" ht="16.5">
      <c r="A4614" s="5">
        <v>93202</v>
      </c>
      <c r="B4614" s="3" t="s">
        <v>12148</v>
      </c>
      <c r="C4614" s="3" t="s">
        <v>12149</v>
      </c>
      <c r="D4614" s="5">
        <v>15</v>
      </c>
      <c r="E4614" s="3" t="s">
        <v>82</v>
      </c>
      <c r="F4614" s="5">
        <v>2</v>
      </c>
      <c r="G4614" s="5">
        <v>3</v>
      </c>
      <c r="H4614" s="3" t="s">
        <v>10</v>
      </c>
      <c r="I4614" s="3" t="s">
        <v>10</v>
      </c>
      <c r="J4614" s="55"/>
      <c r="K4614" s="3"/>
      <c r="L4614" s="13"/>
      <c r="M4614" s="7"/>
      <c r="N4614" s="13"/>
      <c r="O4614" s="13"/>
      <c r="P4614" s="7"/>
      <c r="Q4614" s="3"/>
    </row>
    <row x14ac:dyDescent="0.25" r="4615" customHeight="1" ht="16.5">
      <c r="A4615" s="5">
        <v>93277</v>
      </c>
      <c r="B4615" s="3" t="s">
        <v>12150</v>
      </c>
      <c r="C4615" s="3" t="s">
        <v>12151</v>
      </c>
      <c r="D4615" s="5">
        <v>20</v>
      </c>
      <c r="E4615" s="3" t="s">
        <v>265</v>
      </c>
      <c r="F4615" s="5">
        <v>1</v>
      </c>
      <c r="G4615" s="5">
        <v>14</v>
      </c>
      <c r="H4615" s="3" t="s">
        <v>10</v>
      </c>
      <c r="I4615" s="3" t="s">
        <v>10</v>
      </c>
      <c r="J4615" s="5">
        <v>2</v>
      </c>
      <c r="K4615" s="3" t="s">
        <v>12152</v>
      </c>
      <c r="L4615" s="13"/>
      <c r="M4615" s="7"/>
      <c r="N4615" s="13"/>
      <c r="O4615" s="13"/>
      <c r="P4615" s="7"/>
      <c r="Q4615" s="3"/>
    </row>
    <row x14ac:dyDescent="0.25" r="4616" customHeight="1" ht="16.5">
      <c r="A4616" s="5">
        <v>93308</v>
      </c>
      <c r="B4616" s="3" t="s">
        <v>12153</v>
      </c>
      <c r="C4616" s="3" t="s">
        <v>12154</v>
      </c>
      <c r="D4616" s="5">
        <v>13</v>
      </c>
      <c r="E4616" s="3" t="s">
        <v>215</v>
      </c>
      <c r="F4616" s="5">
        <v>2</v>
      </c>
      <c r="G4616" s="5">
        <v>12</v>
      </c>
      <c r="H4616" s="3" t="s">
        <v>10</v>
      </c>
      <c r="I4616" s="3" t="s">
        <v>10</v>
      </c>
      <c r="J4616" s="5">
        <v>3</v>
      </c>
      <c r="K4616" s="3" t="s">
        <v>12155</v>
      </c>
      <c r="L4616" s="13"/>
      <c r="M4616" s="7"/>
      <c r="N4616" s="13"/>
      <c r="O4616" s="13"/>
      <c r="P4616" s="5">
        <v>18</v>
      </c>
      <c r="Q4616" s="3"/>
    </row>
    <row x14ac:dyDescent="0.25" r="4617" customHeight="1" ht="16.5">
      <c r="A4617" s="5">
        <v>93673</v>
      </c>
      <c r="B4617" s="3" t="s">
        <v>12156</v>
      </c>
      <c r="C4617" s="3" t="s">
        <v>12157</v>
      </c>
      <c r="D4617" s="5">
        <v>16</v>
      </c>
      <c r="E4617" s="3" t="s">
        <v>55</v>
      </c>
      <c r="F4617" s="5">
        <v>7</v>
      </c>
      <c r="G4617" s="5">
        <v>7</v>
      </c>
      <c r="H4617" s="3" t="s">
        <v>8</v>
      </c>
      <c r="I4617" s="3" t="s">
        <v>10</v>
      </c>
      <c r="J4617" s="55"/>
      <c r="K4617" s="3"/>
      <c r="L4617" s="13"/>
      <c r="M4617" s="7"/>
      <c r="N4617" s="13"/>
      <c r="O4617" s="13"/>
      <c r="P4617" s="5">
        <v>12</v>
      </c>
      <c r="Q4617" s="3"/>
    </row>
    <row x14ac:dyDescent="0.25" r="4618" customHeight="1" ht="16.5">
      <c r="A4618" s="5">
        <v>94587</v>
      </c>
      <c r="B4618" s="3" t="s">
        <v>12158</v>
      </c>
      <c r="C4618" s="3" t="s">
        <v>12159</v>
      </c>
      <c r="D4618" s="5">
        <v>16</v>
      </c>
      <c r="E4618" s="3" t="s">
        <v>55</v>
      </c>
      <c r="F4618" s="5">
        <v>1</v>
      </c>
      <c r="G4618" s="5">
        <v>1</v>
      </c>
      <c r="H4618" s="3" t="s">
        <v>10</v>
      </c>
      <c r="I4618" s="3" t="s">
        <v>10</v>
      </c>
      <c r="J4618" s="55"/>
      <c r="K4618" s="3"/>
      <c r="L4618" s="13"/>
      <c r="M4618" s="7"/>
      <c r="N4618" s="13"/>
      <c r="O4618" s="13"/>
      <c r="P4618" s="7"/>
      <c r="Q4618" s="3"/>
    </row>
    <row x14ac:dyDescent="0.25" r="4619" customHeight="1" ht="16.5">
      <c r="A4619" s="5">
        <v>94592</v>
      </c>
      <c r="B4619" s="3" t="s">
        <v>12160</v>
      </c>
      <c r="C4619" s="3" t="s">
        <v>12161</v>
      </c>
      <c r="D4619" s="5">
        <v>16</v>
      </c>
      <c r="E4619" s="3" t="s">
        <v>55</v>
      </c>
      <c r="F4619" s="5">
        <v>1</v>
      </c>
      <c r="G4619" s="5">
        <v>1</v>
      </c>
      <c r="H4619" s="3" t="s">
        <v>8</v>
      </c>
      <c r="I4619" s="3" t="s">
        <v>10</v>
      </c>
      <c r="J4619" s="55"/>
      <c r="K4619" s="3"/>
      <c r="L4619" s="13"/>
      <c r="M4619" s="7"/>
      <c r="N4619" s="13"/>
      <c r="O4619" s="13"/>
      <c r="P4619" s="5">
        <v>12</v>
      </c>
      <c r="Q4619" s="3"/>
    </row>
    <row x14ac:dyDescent="0.25" r="4620" customHeight="1" ht="16.5">
      <c r="A4620" s="5">
        <v>94641</v>
      </c>
      <c r="B4620" s="3" t="s">
        <v>12162</v>
      </c>
      <c r="C4620" s="3" t="s">
        <v>12163</v>
      </c>
      <c r="D4620" s="5">
        <v>22</v>
      </c>
      <c r="E4620" s="3" t="s">
        <v>75</v>
      </c>
      <c r="F4620" s="5">
        <v>1</v>
      </c>
      <c r="G4620" s="5">
        <v>2</v>
      </c>
      <c r="H4620" s="3" t="s">
        <v>10</v>
      </c>
      <c r="I4620" s="3" t="s">
        <v>10</v>
      </c>
      <c r="J4620" s="5">
        <v>3</v>
      </c>
      <c r="K4620" s="3" t="s">
        <v>12164</v>
      </c>
      <c r="L4620" s="13"/>
      <c r="M4620" s="7"/>
      <c r="N4620" s="13"/>
      <c r="O4620" s="13"/>
      <c r="P4620" s="7"/>
      <c r="Q4620" s="3"/>
    </row>
    <row x14ac:dyDescent="0.25" r="4621" customHeight="1" ht="16.5">
      <c r="A4621" s="5">
        <v>94816</v>
      </c>
      <c r="B4621" s="3" t="s">
        <v>12165</v>
      </c>
      <c r="C4621" s="3" t="s">
        <v>12166</v>
      </c>
      <c r="D4621" s="5">
        <v>15</v>
      </c>
      <c r="E4621" s="3" t="s">
        <v>82</v>
      </c>
      <c r="F4621" s="5">
        <v>2</v>
      </c>
      <c r="G4621" s="5">
        <v>10</v>
      </c>
      <c r="H4621" s="3" t="s">
        <v>9</v>
      </c>
      <c r="I4621" s="3" t="s">
        <v>10</v>
      </c>
      <c r="J4621" s="5">
        <v>2</v>
      </c>
      <c r="K4621" s="3" t="s">
        <v>12167</v>
      </c>
      <c r="L4621" s="13"/>
      <c r="M4621" s="7"/>
      <c r="N4621" s="13"/>
      <c r="O4621" s="13"/>
      <c r="P4621" s="5">
        <v>10</v>
      </c>
      <c r="Q4621" s="3"/>
    </row>
    <row x14ac:dyDescent="0.25" r="4622" customHeight="1" ht="16.5">
      <c r="A4622" s="5">
        <v>94821</v>
      </c>
      <c r="B4622" s="3" t="s">
        <v>12168</v>
      </c>
      <c r="C4622" s="3" t="s">
        <v>12169</v>
      </c>
      <c r="D4622" s="5">
        <v>16</v>
      </c>
      <c r="E4622" s="3" t="s">
        <v>55</v>
      </c>
      <c r="F4622" s="5">
        <v>5</v>
      </c>
      <c r="G4622" s="5">
        <v>5</v>
      </c>
      <c r="H4622" s="3" t="s">
        <v>9</v>
      </c>
      <c r="I4622" s="3" t="s">
        <v>10</v>
      </c>
      <c r="J4622" s="55"/>
      <c r="K4622" s="3"/>
      <c r="L4622" s="13"/>
      <c r="M4622" s="7"/>
      <c r="N4622" s="13"/>
      <c r="O4622" s="13"/>
      <c r="P4622" s="5">
        <v>0</v>
      </c>
      <c r="Q4622" s="3"/>
    </row>
    <row x14ac:dyDescent="0.25" r="4623" customHeight="1" ht="16.5">
      <c r="A4623" s="5">
        <v>95092</v>
      </c>
      <c r="B4623" s="3" t="s">
        <v>12170</v>
      </c>
      <c r="C4623" s="3" t="s">
        <v>12171</v>
      </c>
      <c r="D4623" s="5">
        <v>42</v>
      </c>
      <c r="E4623" s="3" t="s">
        <v>982</v>
      </c>
      <c r="F4623" s="5">
        <v>1</v>
      </c>
      <c r="G4623" s="5">
        <v>36</v>
      </c>
      <c r="H4623" s="3" t="s">
        <v>10</v>
      </c>
      <c r="I4623" s="3" t="s">
        <v>10</v>
      </c>
      <c r="J4623" s="5">
        <v>3</v>
      </c>
      <c r="K4623" s="3" t="s">
        <v>12172</v>
      </c>
      <c r="L4623" s="13"/>
      <c r="M4623" s="7"/>
      <c r="N4623" s="13"/>
      <c r="O4623" s="13"/>
      <c r="P4623" s="5">
        <v>9</v>
      </c>
      <c r="Q4623" s="3" t="s">
        <v>11873</v>
      </c>
    </row>
    <row x14ac:dyDescent="0.25" r="4624" customHeight="1" ht="16.5">
      <c r="A4624" s="5">
        <v>95098</v>
      </c>
      <c r="B4624" s="3" t="s">
        <v>12173</v>
      </c>
      <c r="C4624" s="3" t="s">
        <v>12174</v>
      </c>
      <c r="D4624" s="5">
        <v>16</v>
      </c>
      <c r="E4624" s="3" t="s">
        <v>55</v>
      </c>
      <c r="F4624" s="5">
        <v>2</v>
      </c>
      <c r="G4624" s="5">
        <v>2</v>
      </c>
      <c r="H4624" s="3" t="s">
        <v>7</v>
      </c>
      <c r="I4624" s="3" t="s">
        <v>10</v>
      </c>
      <c r="J4624" s="55"/>
      <c r="K4624" s="3"/>
      <c r="L4624" s="13"/>
      <c r="M4624" s="7"/>
      <c r="N4624" s="13"/>
      <c r="O4624" s="13"/>
      <c r="P4624" s="5">
        <v>15</v>
      </c>
      <c r="Q4624" s="3"/>
    </row>
    <row x14ac:dyDescent="0.25" r="4625" customHeight="1" ht="16.5">
      <c r="A4625" s="5">
        <v>95194</v>
      </c>
      <c r="B4625" s="3" t="s">
        <v>12175</v>
      </c>
      <c r="C4625" s="3" t="s">
        <v>12176</v>
      </c>
      <c r="D4625" s="5">
        <v>16</v>
      </c>
      <c r="E4625" s="3" t="s">
        <v>55</v>
      </c>
      <c r="F4625" s="5">
        <v>1</v>
      </c>
      <c r="G4625" s="5">
        <v>1</v>
      </c>
      <c r="H4625" s="3" t="s">
        <v>10</v>
      </c>
      <c r="I4625" s="3" t="s">
        <v>10</v>
      </c>
      <c r="J4625" s="55"/>
      <c r="K4625" s="3"/>
      <c r="L4625" s="13"/>
      <c r="M4625" s="7"/>
      <c r="N4625" s="13"/>
      <c r="O4625" s="13"/>
      <c r="P4625" s="7"/>
      <c r="Q4625" s="3"/>
    </row>
    <row x14ac:dyDescent="0.25" r="4626" customHeight="1" ht="16.5">
      <c r="A4626" s="5">
        <v>95478</v>
      </c>
      <c r="B4626" s="3" t="s">
        <v>12177</v>
      </c>
      <c r="C4626" s="3" t="s">
        <v>12178</v>
      </c>
      <c r="D4626" s="5">
        <v>24</v>
      </c>
      <c r="E4626" s="3" t="s">
        <v>281</v>
      </c>
      <c r="F4626" s="5">
        <v>1</v>
      </c>
      <c r="G4626" s="5">
        <v>161</v>
      </c>
      <c r="H4626" s="3" t="s">
        <v>10</v>
      </c>
      <c r="I4626" s="3" t="s">
        <v>10</v>
      </c>
      <c r="J4626" s="55"/>
      <c r="K4626" s="3"/>
      <c r="L4626" s="13"/>
      <c r="M4626" s="7"/>
      <c r="N4626" s="13"/>
      <c r="O4626" s="13"/>
      <c r="P4626" s="7"/>
      <c r="Q4626" s="3"/>
    </row>
    <row x14ac:dyDescent="0.25" r="4627" customHeight="1" ht="16.5">
      <c r="A4627" s="5">
        <v>95739</v>
      </c>
      <c r="B4627" s="3" t="s">
        <v>12179</v>
      </c>
      <c r="C4627" s="3" t="s">
        <v>12180</v>
      </c>
      <c r="D4627" s="5">
        <v>19</v>
      </c>
      <c r="E4627" s="3" t="s">
        <v>116</v>
      </c>
      <c r="F4627" s="5">
        <v>1</v>
      </c>
      <c r="G4627" s="5">
        <v>2</v>
      </c>
      <c r="H4627" s="3" t="s">
        <v>10</v>
      </c>
      <c r="I4627" s="3" t="s">
        <v>10</v>
      </c>
      <c r="J4627" s="5">
        <v>3</v>
      </c>
      <c r="K4627" s="3" t="s">
        <v>12181</v>
      </c>
      <c r="L4627" s="13"/>
      <c r="M4627" s="7"/>
      <c r="N4627" s="13"/>
      <c r="O4627" s="13"/>
      <c r="P4627" s="7"/>
      <c r="Q4627" s="3"/>
    </row>
    <row x14ac:dyDescent="0.25" r="4628" customHeight="1" ht="16.5">
      <c r="A4628" s="5">
        <v>96027</v>
      </c>
      <c r="B4628" s="3" t="s">
        <v>12182</v>
      </c>
      <c r="C4628" s="3" t="s">
        <v>12183</v>
      </c>
      <c r="D4628" s="5">
        <v>13</v>
      </c>
      <c r="E4628" s="3" t="s">
        <v>215</v>
      </c>
      <c r="F4628" s="5">
        <v>1</v>
      </c>
      <c r="G4628" s="5">
        <v>32</v>
      </c>
      <c r="H4628" s="3" t="s">
        <v>10</v>
      </c>
      <c r="I4628" s="3" t="s">
        <v>10</v>
      </c>
      <c r="J4628" s="55"/>
      <c r="K4628" s="3"/>
      <c r="L4628" s="48">
        <v>0.8</v>
      </c>
      <c r="M4628" s="5">
        <v>34</v>
      </c>
      <c r="N4628" s="13"/>
      <c r="O4628" s="13"/>
      <c r="P4628" s="7"/>
      <c r="Q4628" s="3" t="s">
        <v>11873</v>
      </c>
    </row>
    <row x14ac:dyDescent="0.25" r="4629" customHeight="1" ht="16.5">
      <c r="A4629" s="5">
        <v>96439</v>
      </c>
      <c r="B4629" s="3" t="s">
        <v>12184</v>
      </c>
      <c r="C4629" s="3" t="s">
        <v>12185</v>
      </c>
      <c r="D4629" s="5">
        <v>16</v>
      </c>
      <c r="E4629" s="3" t="s">
        <v>55</v>
      </c>
      <c r="F4629" s="5">
        <v>4</v>
      </c>
      <c r="G4629" s="5">
        <v>4</v>
      </c>
      <c r="H4629" s="3" t="s">
        <v>10</v>
      </c>
      <c r="I4629" s="3" t="s">
        <v>10</v>
      </c>
      <c r="J4629" s="5">
        <v>3</v>
      </c>
      <c r="K4629" s="3" t="s">
        <v>12186</v>
      </c>
      <c r="L4629" s="13"/>
      <c r="M4629" s="7"/>
      <c r="N4629" s="13"/>
      <c r="O4629" s="13"/>
      <c r="P4629" s="7"/>
      <c r="Q4629" s="3"/>
    </row>
    <row x14ac:dyDescent="0.25" r="4630" customHeight="1" ht="16.5">
      <c r="A4630" s="5">
        <v>96692</v>
      </c>
      <c r="B4630" s="3" t="s">
        <v>12187</v>
      </c>
      <c r="C4630" s="3" t="s">
        <v>12188</v>
      </c>
      <c r="D4630" s="5">
        <v>16</v>
      </c>
      <c r="E4630" s="3" t="s">
        <v>55</v>
      </c>
      <c r="F4630" s="5">
        <v>2</v>
      </c>
      <c r="G4630" s="5">
        <v>2</v>
      </c>
      <c r="H4630" s="3" t="s">
        <v>10</v>
      </c>
      <c r="I4630" s="3" t="s">
        <v>10</v>
      </c>
      <c r="J4630" s="55"/>
      <c r="K4630" s="3"/>
      <c r="L4630" s="13"/>
      <c r="M4630" s="7"/>
      <c r="N4630" s="13"/>
      <c r="O4630" s="13"/>
      <c r="P4630" s="7"/>
      <c r="Q4630" s="3"/>
    </row>
    <row x14ac:dyDescent="0.25" r="4631" customHeight="1" ht="16.5">
      <c r="A4631" s="5">
        <v>96915</v>
      </c>
      <c r="B4631" s="3" t="s">
        <v>12189</v>
      </c>
      <c r="C4631" s="3" t="s">
        <v>12190</v>
      </c>
      <c r="D4631" s="5">
        <v>16</v>
      </c>
      <c r="E4631" s="3" t="s">
        <v>55</v>
      </c>
      <c r="F4631" s="5">
        <v>3</v>
      </c>
      <c r="G4631" s="5">
        <v>3</v>
      </c>
      <c r="H4631" s="3" t="s">
        <v>10</v>
      </c>
      <c r="I4631" s="3" t="s">
        <v>10</v>
      </c>
      <c r="J4631" s="55"/>
      <c r="K4631" s="3"/>
      <c r="L4631" s="13"/>
      <c r="M4631" s="7"/>
      <c r="N4631" s="13"/>
      <c r="O4631" s="13"/>
      <c r="P4631" s="7"/>
      <c r="Q4631" s="3"/>
    </row>
    <row x14ac:dyDescent="0.25" r="4632" customHeight="1" ht="16.5">
      <c r="A4632" s="5">
        <v>96924</v>
      </c>
      <c r="B4632" s="3" t="s">
        <v>815</v>
      </c>
      <c r="C4632" s="3" t="s">
        <v>816</v>
      </c>
      <c r="D4632" s="5">
        <v>15</v>
      </c>
      <c r="E4632" s="3" t="s">
        <v>82</v>
      </c>
      <c r="F4632" s="5">
        <v>3</v>
      </c>
      <c r="G4632" s="5">
        <v>4</v>
      </c>
      <c r="H4632" s="3" t="s">
        <v>10</v>
      </c>
      <c r="I4632" s="3" t="s">
        <v>10</v>
      </c>
      <c r="J4632" s="5">
        <v>2</v>
      </c>
      <c r="K4632" s="3" t="s">
        <v>153</v>
      </c>
      <c r="L4632" s="13"/>
      <c r="M4632" s="7"/>
      <c r="N4632" s="13"/>
      <c r="O4632" s="13"/>
      <c r="P4632" s="7"/>
      <c r="Q4632" s="3"/>
    </row>
    <row x14ac:dyDescent="0.25" r="4633" customHeight="1" ht="16.5">
      <c r="A4633" s="5">
        <v>97742</v>
      </c>
      <c r="B4633" s="3" t="s">
        <v>12191</v>
      </c>
      <c r="C4633" s="3" t="s">
        <v>12192</v>
      </c>
      <c r="D4633" s="5">
        <v>16</v>
      </c>
      <c r="E4633" s="3" t="s">
        <v>55</v>
      </c>
      <c r="F4633" s="5">
        <v>4</v>
      </c>
      <c r="G4633" s="5">
        <v>4</v>
      </c>
      <c r="H4633" s="3" t="s">
        <v>7</v>
      </c>
      <c r="I4633" s="3" t="s">
        <v>10</v>
      </c>
      <c r="J4633" s="5">
        <v>2</v>
      </c>
      <c r="K4633" s="3" t="s">
        <v>12193</v>
      </c>
      <c r="L4633" s="13"/>
      <c r="M4633" s="7"/>
      <c r="N4633" s="13"/>
      <c r="O4633" s="13"/>
      <c r="P4633" s="5">
        <v>14</v>
      </c>
      <c r="Q4633" s="3"/>
    </row>
    <row x14ac:dyDescent="0.25" r="4634" customHeight="1" ht="16.5">
      <c r="A4634" s="5">
        <v>97807</v>
      </c>
      <c r="B4634" s="3" t="s">
        <v>12194</v>
      </c>
      <c r="C4634" s="3" t="s">
        <v>12195</v>
      </c>
      <c r="D4634" s="5">
        <v>16</v>
      </c>
      <c r="E4634" s="3" t="s">
        <v>55</v>
      </c>
      <c r="F4634" s="5">
        <v>2</v>
      </c>
      <c r="G4634" s="5">
        <v>2</v>
      </c>
      <c r="H4634" s="3" t="s">
        <v>10</v>
      </c>
      <c r="I4634" s="3" t="s">
        <v>10</v>
      </c>
      <c r="J4634" s="5">
        <v>3</v>
      </c>
      <c r="K4634" s="3" t="s">
        <v>12196</v>
      </c>
      <c r="L4634" s="13"/>
      <c r="M4634" s="7"/>
      <c r="N4634" s="13"/>
      <c r="O4634" s="13"/>
      <c r="P4634" s="7"/>
      <c r="Q4634" s="3"/>
    </row>
    <row x14ac:dyDescent="0.25" r="4635" customHeight="1" ht="16.5">
      <c r="A4635" s="5">
        <v>97959</v>
      </c>
      <c r="B4635" s="3" t="s">
        <v>12197</v>
      </c>
      <c r="C4635" s="3" t="s">
        <v>12198</v>
      </c>
      <c r="D4635" s="5">
        <v>38</v>
      </c>
      <c r="E4635" s="3" t="s">
        <v>127</v>
      </c>
      <c r="F4635" s="5">
        <v>1</v>
      </c>
      <c r="G4635" s="5">
        <v>6</v>
      </c>
      <c r="H4635" s="3"/>
      <c r="I4635" s="3" t="s">
        <v>10</v>
      </c>
      <c r="J4635" s="55"/>
      <c r="K4635" s="3"/>
      <c r="L4635" s="13"/>
      <c r="M4635" s="7"/>
      <c r="N4635" s="13"/>
      <c r="O4635" s="13"/>
      <c r="P4635" s="5">
        <v>39</v>
      </c>
      <c r="Q4635" s="3" t="s">
        <v>11873</v>
      </c>
    </row>
    <row x14ac:dyDescent="0.25" r="4636" customHeight="1" ht="16.5">
      <c r="A4636" s="5">
        <v>98066</v>
      </c>
      <c r="B4636" s="3" t="s">
        <v>12199</v>
      </c>
      <c r="C4636" s="3" t="s">
        <v>12200</v>
      </c>
      <c r="D4636" s="5">
        <v>24</v>
      </c>
      <c r="E4636" s="3" t="s">
        <v>281</v>
      </c>
      <c r="F4636" s="5">
        <v>2</v>
      </c>
      <c r="G4636" s="5">
        <v>24</v>
      </c>
      <c r="H4636" s="3" t="s">
        <v>10</v>
      </c>
      <c r="I4636" s="3" t="s">
        <v>10</v>
      </c>
      <c r="J4636" s="55"/>
      <c r="K4636" s="3"/>
      <c r="L4636" s="13"/>
      <c r="M4636" s="7"/>
      <c r="N4636" s="13"/>
      <c r="O4636" s="13"/>
      <c r="P4636" s="7"/>
      <c r="Q4636" s="3"/>
    </row>
    <row x14ac:dyDescent="0.25" r="4637" customHeight="1" ht="16.5">
      <c r="A4637" s="5">
        <v>98146</v>
      </c>
      <c r="B4637" s="3" t="s">
        <v>12201</v>
      </c>
      <c r="C4637" s="3" t="s">
        <v>12202</v>
      </c>
      <c r="D4637" s="5">
        <v>16</v>
      </c>
      <c r="E4637" s="3" t="s">
        <v>55</v>
      </c>
      <c r="F4637" s="5">
        <v>2</v>
      </c>
      <c r="G4637" s="5">
        <v>2</v>
      </c>
      <c r="H4637" s="3" t="s">
        <v>9</v>
      </c>
      <c r="I4637" s="3" t="s">
        <v>10</v>
      </c>
      <c r="J4637" s="55"/>
      <c r="K4637" s="3"/>
      <c r="L4637" s="13"/>
      <c r="M4637" s="7"/>
      <c r="N4637" s="13"/>
      <c r="O4637" s="13"/>
      <c r="P4637" s="5">
        <v>3</v>
      </c>
      <c r="Q4637" s="3"/>
    </row>
    <row x14ac:dyDescent="0.25" r="4638" customHeight="1" ht="16.5">
      <c r="A4638" s="5">
        <v>98406</v>
      </c>
      <c r="B4638" s="3" t="s">
        <v>12203</v>
      </c>
      <c r="C4638" s="3" t="s">
        <v>12204</v>
      </c>
      <c r="D4638" s="5">
        <v>7</v>
      </c>
      <c r="E4638" s="3" t="s">
        <v>1210</v>
      </c>
      <c r="F4638" s="5">
        <v>1</v>
      </c>
      <c r="G4638" s="5">
        <v>41</v>
      </c>
      <c r="H4638" s="3" t="s">
        <v>9</v>
      </c>
      <c r="I4638" s="3" t="s">
        <v>10</v>
      </c>
      <c r="J4638" s="55"/>
      <c r="K4638" s="3"/>
      <c r="L4638" s="13"/>
      <c r="M4638" s="7"/>
      <c r="N4638" s="13"/>
      <c r="O4638" s="13"/>
      <c r="P4638" s="5">
        <v>1</v>
      </c>
      <c r="Q4638" s="3"/>
    </row>
    <row x14ac:dyDescent="0.25" r="4639" customHeight="1" ht="16.5">
      <c r="A4639" s="5">
        <v>98414</v>
      </c>
      <c r="B4639" s="3" t="s">
        <v>12205</v>
      </c>
      <c r="C4639" s="3" t="s">
        <v>12206</v>
      </c>
      <c r="D4639" s="5">
        <v>15</v>
      </c>
      <c r="E4639" s="3" t="s">
        <v>82</v>
      </c>
      <c r="F4639" s="5">
        <v>1</v>
      </c>
      <c r="G4639" s="5">
        <v>1</v>
      </c>
      <c r="H4639" s="3" t="s">
        <v>9</v>
      </c>
      <c r="I4639" s="3" t="s">
        <v>10</v>
      </c>
      <c r="J4639" s="55"/>
      <c r="K4639" s="3"/>
      <c r="L4639" s="13"/>
      <c r="M4639" s="7"/>
      <c r="N4639" s="13"/>
      <c r="O4639" s="13"/>
      <c r="P4639" s="5">
        <v>9</v>
      </c>
      <c r="Q4639" s="3"/>
    </row>
    <row x14ac:dyDescent="0.25" r="4640" customHeight="1" ht="16.5">
      <c r="A4640" s="5">
        <v>98601</v>
      </c>
      <c r="B4640" s="3" t="s">
        <v>12207</v>
      </c>
      <c r="C4640" s="3" t="s">
        <v>12208</v>
      </c>
      <c r="D4640" s="5">
        <v>16</v>
      </c>
      <c r="E4640" s="3" t="s">
        <v>55</v>
      </c>
      <c r="F4640" s="5">
        <v>13</v>
      </c>
      <c r="G4640" s="5">
        <v>13</v>
      </c>
      <c r="H4640" s="3" t="s">
        <v>7</v>
      </c>
      <c r="I4640" s="3" t="s">
        <v>10</v>
      </c>
      <c r="J4640" s="5">
        <v>2</v>
      </c>
      <c r="K4640" s="3" t="s">
        <v>12209</v>
      </c>
      <c r="L4640" s="13"/>
      <c r="M4640" s="7"/>
      <c r="N4640" s="13"/>
      <c r="O4640" s="13"/>
      <c r="P4640" s="5">
        <v>18</v>
      </c>
      <c r="Q4640" s="3"/>
    </row>
    <row x14ac:dyDescent="0.25" r="4641" customHeight="1" ht="16.5">
      <c r="A4641" s="5">
        <v>98928</v>
      </c>
      <c r="B4641" s="3" t="s">
        <v>628</v>
      </c>
      <c r="C4641" s="3" t="s">
        <v>629</v>
      </c>
      <c r="D4641" s="5">
        <v>15</v>
      </c>
      <c r="E4641" s="3" t="s">
        <v>82</v>
      </c>
      <c r="F4641" s="5">
        <v>2</v>
      </c>
      <c r="G4641" s="5">
        <v>2</v>
      </c>
      <c r="H4641" s="3" t="s">
        <v>9</v>
      </c>
      <c r="I4641" s="3" t="s">
        <v>10</v>
      </c>
      <c r="J4641" s="5">
        <v>3</v>
      </c>
      <c r="K4641" s="3" t="s">
        <v>630</v>
      </c>
      <c r="L4641" s="13"/>
      <c r="M4641" s="7"/>
      <c r="N4641" s="13"/>
      <c r="O4641" s="13"/>
      <c r="P4641" s="5">
        <v>12</v>
      </c>
      <c r="Q4641" s="3"/>
    </row>
    <row x14ac:dyDescent="0.25" r="4642" customHeight="1" ht="16.5">
      <c r="A4642" s="5">
        <v>98932</v>
      </c>
      <c r="B4642" s="3" t="s">
        <v>12210</v>
      </c>
      <c r="C4642" s="3" t="s">
        <v>12211</v>
      </c>
      <c r="D4642" s="5">
        <v>19</v>
      </c>
      <c r="E4642" s="3" t="s">
        <v>116</v>
      </c>
      <c r="F4642" s="5">
        <v>1</v>
      </c>
      <c r="G4642" s="5">
        <v>1</v>
      </c>
      <c r="H4642" s="3" t="s">
        <v>10</v>
      </c>
      <c r="I4642" s="3" t="s">
        <v>10</v>
      </c>
      <c r="J4642" s="5">
        <v>2</v>
      </c>
      <c r="K4642" s="3" t="s">
        <v>12212</v>
      </c>
      <c r="L4642" s="13"/>
      <c r="M4642" s="7"/>
      <c r="N4642" s="13"/>
      <c r="O4642" s="13"/>
      <c r="P4642" s="7"/>
      <c r="Q4642" s="3"/>
    </row>
    <row x14ac:dyDescent="0.25" r="4643" customHeight="1" ht="16.5">
      <c r="A4643" s="5">
        <v>99108</v>
      </c>
      <c r="B4643" s="3" t="s">
        <v>12213</v>
      </c>
      <c r="C4643" s="3" t="s">
        <v>12214</v>
      </c>
      <c r="D4643" s="5">
        <v>15</v>
      </c>
      <c r="E4643" s="3" t="s">
        <v>82</v>
      </c>
      <c r="F4643" s="5">
        <v>3</v>
      </c>
      <c r="G4643" s="5">
        <v>13</v>
      </c>
      <c r="H4643" s="3" t="s">
        <v>9</v>
      </c>
      <c r="I4643" s="3" t="s">
        <v>10</v>
      </c>
      <c r="J4643" s="5">
        <v>2</v>
      </c>
      <c r="K4643" s="3" t="s">
        <v>12215</v>
      </c>
      <c r="L4643" s="13"/>
      <c r="M4643" s="7"/>
      <c r="N4643" s="13"/>
      <c r="O4643" s="13"/>
      <c r="P4643" s="5">
        <v>2</v>
      </c>
      <c r="Q4643" s="3"/>
    </row>
    <row x14ac:dyDescent="0.25" r="4644" customHeight="1" ht="16.5">
      <c r="A4644" s="5">
        <v>99180</v>
      </c>
      <c r="B4644" s="3" t="s">
        <v>12216</v>
      </c>
      <c r="C4644" s="3" t="s">
        <v>12217</v>
      </c>
      <c r="D4644" s="5">
        <v>22</v>
      </c>
      <c r="E4644" s="3" t="s">
        <v>75</v>
      </c>
      <c r="F4644" s="5">
        <v>2</v>
      </c>
      <c r="G4644" s="5">
        <v>2</v>
      </c>
      <c r="H4644" s="3" t="s">
        <v>10</v>
      </c>
      <c r="I4644" s="3" t="s">
        <v>10</v>
      </c>
      <c r="J4644" s="55"/>
      <c r="K4644" s="3"/>
      <c r="L4644" s="13"/>
      <c r="M4644" s="7"/>
      <c r="N4644" s="13"/>
      <c r="O4644" s="13"/>
      <c r="P4644" s="5">
        <v>2</v>
      </c>
      <c r="Q4644" s="3" t="s">
        <v>11873</v>
      </c>
    </row>
    <row x14ac:dyDescent="0.25" r="4645" customHeight="1" ht="16.5">
      <c r="A4645" s="5">
        <v>99209</v>
      </c>
      <c r="B4645" s="3" t="s">
        <v>693</v>
      </c>
      <c r="C4645" s="3" t="s">
        <v>694</v>
      </c>
      <c r="D4645" s="5">
        <v>15</v>
      </c>
      <c r="E4645" s="3" t="s">
        <v>82</v>
      </c>
      <c r="F4645" s="5">
        <v>7</v>
      </c>
      <c r="G4645" s="5">
        <v>16</v>
      </c>
      <c r="H4645" s="3" t="s">
        <v>10</v>
      </c>
      <c r="I4645" s="3" t="s">
        <v>10</v>
      </c>
      <c r="J4645" s="5">
        <v>2</v>
      </c>
      <c r="K4645" s="3" t="s">
        <v>695</v>
      </c>
      <c r="L4645" s="13"/>
      <c r="M4645" s="7"/>
      <c r="N4645" s="13"/>
      <c r="O4645" s="13"/>
      <c r="P4645" s="7"/>
      <c r="Q4645" s="3"/>
    </row>
    <row x14ac:dyDescent="0.25" r="4646" customHeight="1" ht="16.5">
      <c r="A4646" s="5">
        <v>99237</v>
      </c>
      <c r="B4646" s="3" t="s">
        <v>12218</v>
      </c>
      <c r="C4646" s="3" t="s">
        <v>12219</v>
      </c>
      <c r="D4646" s="5">
        <v>12</v>
      </c>
      <c r="E4646" s="3" t="s">
        <v>912</v>
      </c>
      <c r="F4646" s="5">
        <v>3</v>
      </c>
      <c r="G4646" s="5">
        <v>1</v>
      </c>
      <c r="H4646" s="3" t="s">
        <v>10</v>
      </c>
      <c r="I4646" s="3" t="s">
        <v>10</v>
      </c>
      <c r="J4646" s="5">
        <v>3</v>
      </c>
      <c r="K4646" s="3" t="s">
        <v>12220</v>
      </c>
      <c r="L4646" s="13"/>
      <c r="M4646" s="7"/>
      <c r="N4646" s="13"/>
      <c r="O4646" s="13"/>
      <c r="P4646" s="5">
        <v>19</v>
      </c>
      <c r="Q4646" s="3" t="s">
        <v>11873</v>
      </c>
    </row>
    <row x14ac:dyDescent="0.25" r="4647" customHeight="1" ht="16.5">
      <c r="A4647" s="5">
        <v>99269</v>
      </c>
      <c r="B4647" s="3" t="s">
        <v>12221</v>
      </c>
      <c r="C4647" s="3" t="s">
        <v>12222</v>
      </c>
      <c r="D4647" s="5">
        <v>16</v>
      </c>
      <c r="E4647" s="3" t="s">
        <v>55</v>
      </c>
      <c r="F4647" s="5">
        <v>1</v>
      </c>
      <c r="G4647" s="5">
        <v>1</v>
      </c>
      <c r="H4647" s="3" t="s">
        <v>10</v>
      </c>
      <c r="I4647" s="3" t="s">
        <v>10</v>
      </c>
      <c r="J4647" s="55"/>
      <c r="K4647" s="3"/>
      <c r="L4647" s="13"/>
      <c r="M4647" s="7"/>
      <c r="N4647" s="13"/>
      <c r="O4647" s="13"/>
      <c r="P4647" s="7"/>
      <c r="Q4647" s="3"/>
    </row>
    <row x14ac:dyDescent="0.25" r="4648" customHeight="1" ht="16.5">
      <c r="A4648" s="5">
        <v>99302</v>
      </c>
      <c r="B4648" s="3" t="s">
        <v>12223</v>
      </c>
      <c r="C4648" s="3" t="s">
        <v>12224</v>
      </c>
      <c r="D4648" s="5">
        <v>16</v>
      </c>
      <c r="E4648" s="3" t="s">
        <v>55</v>
      </c>
      <c r="F4648" s="5">
        <v>1</v>
      </c>
      <c r="G4648" s="5">
        <v>1</v>
      </c>
      <c r="H4648" s="3" t="s">
        <v>10</v>
      </c>
      <c r="I4648" s="3" t="s">
        <v>10</v>
      </c>
      <c r="J4648" s="55"/>
      <c r="K4648" s="3"/>
      <c r="L4648" s="13"/>
      <c r="M4648" s="7"/>
      <c r="N4648" s="13"/>
      <c r="O4648" s="13"/>
      <c r="P4648" s="7"/>
      <c r="Q4648" s="3"/>
    </row>
    <row x14ac:dyDescent="0.25" r="4649" customHeight="1" ht="16.5">
      <c r="A4649" s="5">
        <v>99533</v>
      </c>
      <c r="B4649" s="3" t="s">
        <v>12225</v>
      </c>
      <c r="C4649" s="3" t="s">
        <v>12226</v>
      </c>
      <c r="D4649" s="5">
        <v>24</v>
      </c>
      <c r="E4649" s="3" t="s">
        <v>281</v>
      </c>
      <c r="F4649" s="5">
        <v>1</v>
      </c>
      <c r="G4649" s="5">
        <v>31</v>
      </c>
      <c r="H4649" s="3" t="s">
        <v>10</v>
      </c>
      <c r="I4649" s="3" t="s">
        <v>10</v>
      </c>
      <c r="J4649" s="55"/>
      <c r="K4649" s="3"/>
      <c r="L4649" s="13"/>
      <c r="M4649" s="7"/>
      <c r="N4649" s="13"/>
      <c r="O4649" s="13"/>
      <c r="P4649" s="7"/>
      <c r="Q4649" s="3"/>
    </row>
    <row x14ac:dyDescent="0.25" r="4650" customHeight="1" ht="16.5">
      <c r="A4650" s="5">
        <v>99553</v>
      </c>
      <c r="B4650" s="3" t="s">
        <v>12227</v>
      </c>
      <c r="C4650" s="3" t="s">
        <v>12228</v>
      </c>
      <c r="D4650" s="5">
        <v>16</v>
      </c>
      <c r="E4650" s="3" t="s">
        <v>55</v>
      </c>
      <c r="F4650" s="5">
        <v>16</v>
      </c>
      <c r="G4650" s="5">
        <v>16</v>
      </c>
      <c r="H4650" s="3" t="s">
        <v>10</v>
      </c>
      <c r="I4650" s="3" t="s">
        <v>10</v>
      </c>
      <c r="J4650" s="5">
        <v>2</v>
      </c>
      <c r="K4650" s="3" t="s">
        <v>12229</v>
      </c>
      <c r="L4650" s="13"/>
      <c r="M4650" s="7"/>
      <c r="N4650" s="13"/>
      <c r="O4650" s="13"/>
      <c r="P4650" s="7"/>
      <c r="Q4650" s="3"/>
    </row>
    <row x14ac:dyDescent="0.25" r="4651" customHeight="1" ht="16.5">
      <c r="A4651" s="5">
        <v>99635</v>
      </c>
      <c r="B4651" s="3" t="s">
        <v>12230</v>
      </c>
      <c r="C4651" s="3" t="s">
        <v>12231</v>
      </c>
      <c r="D4651" s="5">
        <v>19</v>
      </c>
      <c r="E4651" s="3" t="s">
        <v>116</v>
      </c>
      <c r="F4651" s="5">
        <v>1</v>
      </c>
      <c r="G4651" s="5">
        <v>7</v>
      </c>
      <c r="H4651" s="3" t="s">
        <v>9</v>
      </c>
      <c r="I4651" s="3" t="s">
        <v>10</v>
      </c>
      <c r="J4651" s="5">
        <v>3</v>
      </c>
      <c r="K4651" s="3" t="s">
        <v>12232</v>
      </c>
      <c r="L4651" s="13"/>
      <c r="M4651" s="7"/>
      <c r="N4651" s="13"/>
      <c r="O4651" s="13"/>
      <c r="P4651" s="5">
        <v>4</v>
      </c>
      <c r="Q4651" s="3"/>
    </row>
    <row x14ac:dyDescent="0.25" r="4652" customHeight="1" ht="16.5">
      <c r="A4652" s="5">
        <v>99757</v>
      </c>
      <c r="B4652" s="3" t="s">
        <v>12233</v>
      </c>
      <c r="C4652" s="3" t="s">
        <v>12234</v>
      </c>
      <c r="D4652" s="5">
        <v>16</v>
      </c>
      <c r="E4652" s="3" t="s">
        <v>55</v>
      </c>
      <c r="F4652" s="5">
        <v>1</v>
      </c>
      <c r="G4652" s="5">
        <v>1</v>
      </c>
      <c r="H4652" s="3" t="s">
        <v>10</v>
      </c>
      <c r="I4652" s="3" t="s">
        <v>10</v>
      </c>
      <c r="J4652" s="55"/>
      <c r="K4652" s="3"/>
      <c r="L4652" s="13"/>
      <c r="M4652" s="7"/>
      <c r="N4652" s="13"/>
      <c r="O4652" s="13"/>
      <c r="P4652" s="7"/>
      <c r="Q4652" s="3"/>
    </row>
    <row x14ac:dyDescent="0.25" r="4653" customHeight="1" ht="16.5">
      <c r="A4653" s="5">
        <v>99965</v>
      </c>
      <c r="B4653" s="3" t="s">
        <v>12235</v>
      </c>
      <c r="C4653" s="3" t="s">
        <v>12236</v>
      </c>
      <c r="D4653" s="5">
        <v>16</v>
      </c>
      <c r="E4653" s="3" t="s">
        <v>55</v>
      </c>
      <c r="F4653" s="5">
        <v>16</v>
      </c>
      <c r="G4653" s="5">
        <v>16</v>
      </c>
      <c r="H4653" s="3" t="s">
        <v>8</v>
      </c>
      <c r="I4653" s="3" t="s">
        <v>10</v>
      </c>
      <c r="J4653" s="5">
        <v>3</v>
      </c>
      <c r="K4653" s="3" t="s">
        <v>12237</v>
      </c>
      <c r="L4653" s="13"/>
      <c r="M4653" s="7"/>
      <c r="N4653" s="13"/>
      <c r="O4653" s="13"/>
      <c r="P4653" s="5">
        <v>7</v>
      </c>
      <c r="Q4653" s="3"/>
    </row>
    <row x14ac:dyDescent="0.25" r="4654" customHeight="1" ht="16.5">
      <c r="A4654" s="5">
        <v>99995</v>
      </c>
      <c r="B4654" s="3" t="s">
        <v>12238</v>
      </c>
      <c r="C4654" s="3" t="s">
        <v>12239</v>
      </c>
      <c r="D4654" s="5">
        <v>16</v>
      </c>
      <c r="E4654" s="3" t="s">
        <v>55</v>
      </c>
      <c r="F4654" s="5">
        <v>1</v>
      </c>
      <c r="G4654" s="5">
        <v>1</v>
      </c>
      <c r="H4654" s="3" t="s">
        <v>10</v>
      </c>
      <c r="I4654" s="3" t="s">
        <v>10</v>
      </c>
      <c r="J4654" s="55"/>
      <c r="K4654" s="3"/>
      <c r="L4654" s="13"/>
      <c r="M4654" s="7"/>
      <c r="N4654" s="13"/>
      <c r="O4654" s="13"/>
      <c r="P4654" s="7"/>
      <c r="Q4654" s="3"/>
    </row>
    <row x14ac:dyDescent="0.25" r="4655" customHeight="1" ht="16.5">
      <c r="A4655" s="5">
        <v>99999</v>
      </c>
      <c r="B4655" s="3" t="s">
        <v>12240</v>
      </c>
      <c r="C4655" s="3" t="s">
        <v>12241</v>
      </c>
      <c r="D4655" s="5">
        <v>3</v>
      </c>
      <c r="E4655" s="3" t="s">
        <v>146</v>
      </c>
      <c r="F4655" s="5">
        <v>2</v>
      </c>
      <c r="G4655" s="5">
        <v>2</v>
      </c>
      <c r="H4655" s="3" t="s">
        <v>10</v>
      </c>
      <c r="I4655" s="3" t="s">
        <v>10</v>
      </c>
      <c r="J4655" s="5">
        <v>3</v>
      </c>
      <c r="K4655" s="3" t="s">
        <v>12242</v>
      </c>
      <c r="L4655" s="13"/>
      <c r="M4655" s="7"/>
      <c r="N4655" s="13"/>
      <c r="O4655" s="13"/>
      <c r="P4655" s="7"/>
      <c r="Q4655" s="3"/>
    </row>
    <row x14ac:dyDescent="0.25" r="4656" customHeight="1" ht="16.5">
      <c r="A4656" s="5">
        <v>100068</v>
      </c>
      <c r="B4656" s="3" t="s">
        <v>12243</v>
      </c>
      <c r="C4656" s="3" t="s">
        <v>12244</v>
      </c>
      <c r="D4656" s="5">
        <v>16</v>
      </c>
      <c r="E4656" s="3" t="s">
        <v>55</v>
      </c>
      <c r="F4656" s="5">
        <v>3</v>
      </c>
      <c r="G4656" s="5">
        <v>3</v>
      </c>
      <c r="H4656" s="3" t="s">
        <v>8</v>
      </c>
      <c r="I4656" s="3" t="s">
        <v>10</v>
      </c>
      <c r="J4656" s="55"/>
      <c r="K4656" s="3"/>
      <c r="L4656" s="13"/>
      <c r="M4656" s="7"/>
      <c r="N4656" s="13"/>
      <c r="O4656" s="13"/>
      <c r="P4656" s="5">
        <v>10</v>
      </c>
      <c r="Q4656" s="3"/>
    </row>
    <row x14ac:dyDescent="0.25" r="4657" customHeight="1" ht="16.5">
      <c r="A4657" s="5">
        <v>100133</v>
      </c>
      <c r="B4657" s="3" t="s">
        <v>587</v>
      </c>
      <c r="C4657" s="3" t="s">
        <v>588</v>
      </c>
      <c r="D4657" s="5">
        <v>15</v>
      </c>
      <c r="E4657" s="3" t="s">
        <v>82</v>
      </c>
      <c r="F4657" s="5">
        <v>18</v>
      </c>
      <c r="G4657" s="5">
        <v>28</v>
      </c>
      <c r="H4657" s="3" t="s">
        <v>10</v>
      </c>
      <c r="I4657" s="3" t="s">
        <v>10</v>
      </c>
      <c r="J4657" s="5">
        <v>3</v>
      </c>
      <c r="K4657" s="3" t="s">
        <v>589</v>
      </c>
      <c r="L4657" s="13"/>
      <c r="M4657" s="7"/>
      <c r="N4657" s="13"/>
      <c r="O4657" s="13"/>
      <c r="P4657" s="7"/>
      <c r="Q4657" s="3"/>
    </row>
    <row x14ac:dyDescent="0.25" r="4658" customHeight="1" ht="16.5">
      <c r="A4658" s="5">
        <v>100204</v>
      </c>
      <c r="B4658" s="3" t="s">
        <v>12245</v>
      </c>
      <c r="C4658" s="3" t="s">
        <v>12246</v>
      </c>
      <c r="D4658" s="5">
        <v>15</v>
      </c>
      <c r="E4658" s="3" t="s">
        <v>82</v>
      </c>
      <c r="F4658" s="5">
        <v>4</v>
      </c>
      <c r="G4658" s="5">
        <v>10</v>
      </c>
      <c r="H4658" s="3" t="s">
        <v>10</v>
      </c>
      <c r="I4658" s="3" t="s">
        <v>10</v>
      </c>
      <c r="J4658" s="55"/>
      <c r="K4658" s="3"/>
      <c r="L4658" s="13"/>
      <c r="M4658" s="7"/>
      <c r="N4658" s="13"/>
      <c r="O4658" s="13"/>
      <c r="P4658" s="7"/>
      <c r="Q4658" s="3"/>
    </row>
    <row x14ac:dyDescent="0.25" r="4659" customHeight="1" ht="16.5">
      <c r="A4659" s="5">
        <v>100280</v>
      </c>
      <c r="B4659" s="3" t="s">
        <v>12247</v>
      </c>
      <c r="C4659" s="3" t="s">
        <v>12248</v>
      </c>
      <c r="D4659" s="5">
        <v>45</v>
      </c>
      <c r="E4659" s="3" t="s">
        <v>324</v>
      </c>
      <c r="F4659" s="5">
        <v>4</v>
      </c>
      <c r="G4659" s="5">
        <v>10</v>
      </c>
      <c r="H4659" s="3" t="s">
        <v>3</v>
      </c>
      <c r="I4659" s="3" t="s">
        <v>10</v>
      </c>
      <c r="J4659" s="5">
        <v>3</v>
      </c>
      <c r="K4659" s="3" t="s">
        <v>12249</v>
      </c>
      <c r="L4659" s="13"/>
      <c r="M4659" s="7"/>
      <c r="N4659" s="13"/>
      <c r="O4659" s="13"/>
      <c r="P4659" s="5">
        <v>16</v>
      </c>
      <c r="Q4659" s="3"/>
    </row>
    <row x14ac:dyDescent="0.25" r="4660" customHeight="1" ht="16.5">
      <c r="A4660" s="5">
        <v>100386</v>
      </c>
      <c r="B4660" s="3" t="s">
        <v>172</v>
      </c>
      <c r="C4660" s="3" t="s">
        <v>173</v>
      </c>
      <c r="D4660" s="5">
        <v>15</v>
      </c>
      <c r="E4660" s="3" t="s">
        <v>82</v>
      </c>
      <c r="F4660" s="5">
        <v>3</v>
      </c>
      <c r="G4660" s="5">
        <v>3</v>
      </c>
      <c r="H4660" s="3" t="s">
        <v>10</v>
      </c>
      <c r="I4660" s="3" t="s">
        <v>10</v>
      </c>
      <c r="J4660" s="5">
        <v>2</v>
      </c>
      <c r="K4660" s="3" t="s">
        <v>174</v>
      </c>
      <c r="L4660" s="13"/>
      <c r="M4660" s="7"/>
      <c r="N4660" s="13"/>
      <c r="O4660" s="13"/>
      <c r="P4660" s="7"/>
      <c r="Q4660" s="3"/>
    </row>
    <row x14ac:dyDescent="0.25" r="4661" customHeight="1" ht="16.5">
      <c r="A4661" s="5">
        <v>100450</v>
      </c>
      <c r="B4661" s="3" t="s">
        <v>12250</v>
      </c>
      <c r="C4661" s="3" t="s">
        <v>12251</v>
      </c>
      <c r="D4661" s="5">
        <v>16</v>
      </c>
      <c r="E4661" s="3" t="s">
        <v>55</v>
      </c>
      <c r="F4661" s="5">
        <v>10</v>
      </c>
      <c r="G4661" s="5">
        <v>10</v>
      </c>
      <c r="H4661" s="3" t="s">
        <v>10</v>
      </c>
      <c r="I4661" s="3" t="s">
        <v>10</v>
      </c>
      <c r="J4661" s="55"/>
      <c r="K4661" s="3"/>
      <c r="L4661" s="13"/>
      <c r="M4661" s="7"/>
      <c r="N4661" s="13"/>
      <c r="O4661" s="13"/>
      <c r="P4661" s="7"/>
      <c r="Q4661" s="3"/>
    </row>
    <row x14ac:dyDescent="0.25" r="4662" customHeight="1" ht="16.5">
      <c r="A4662" s="5">
        <v>100534</v>
      </c>
      <c r="B4662" s="3" t="s">
        <v>12252</v>
      </c>
      <c r="C4662" s="3" t="s">
        <v>12253</v>
      </c>
      <c r="D4662" s="5">
        <v>13</v>
      </c>
      <c r="E4662" s="3" t="s">
        <v>215</v>
      </c>
      <c r="F4662" s="5">
        <v>1</v>
      </c>
      <c r="G4662" s="5">
        <v>11</v>
      </c>
      <c r="H4662" s="3" t="s">
        <v>10</v>
      </c>
      <c r="I4662" s="3" t="s">
        <v>10</v>
      </c>
      <c r="J4662" s="55"/>
      <c r="K4662" s="3"/>
      <c r="L4662" s="5">
        <v>1</v>
      </c>
      <c r="M4662" s="5">
        <v>35</v>
      </c>
      <c r="N4662" s="13"/>
      <c r="O4662" s="13"/>
      <c r="P4662" s="7"/>
      <c r="Q4662" s="3" t="s">
        <v>11873</v>
      </c>
    </row>
    <row x14ac:dyDescent="0.25" r="4663" customHeight="1" ht="16.5">
      <c r="A4663" s="5">
        <v>100539</v>
      </c>
      <c r="B4663" s="3" t="s">
        <v>12254</v>
      </c>
      <c r="C4663" s="3" t="s">
        <v>12255</v>
      </c>
      <c r="D4663" s="5">
        <v>15</v>
      </c>
      <c r="E4663" s="3" t="s">
        <v>82</v>
      </c>
      <c r="F4663" s="5">
        <v>2</v>
      </c>
      <c r="G4663" s="5">
        <v>5</v>
      </c>
      <c r="H4663" s="3" t="s">
        <v>10</v>
      </c>
      <c r="I4663" s="3" t="s">
        <v>10</v>
      </c>
      <c r="J4663" s="5">
        <v>3</v>
      </c>
      <c r="K4663" s="3" t="s">
        <v>12256</v>
      </c>
      <c r="L4663" s="13"/>
      <c r="M4663" s="7"/>
      <c r="N4663" s="13"/>
      <c r="O4663" s="13"/>
      <c r="P4663" s="7"/>
      <c r="Q4663" s="3"/>
    </row>
    <row x14ac:dyDescent="0.25" r="4664" customHeight="1" ht="16.5">
      <c r="A4664" s="5">
        <v>100642</v>
      </c>
      <c r="B4664" s="3" t="s">
        <v>12257</v>
      </c>
      <c r="C4664" s="3" t="s">
        <v>12258</v>
      </c>
      <c r="D4664" s="5">
        <v>22</v>
      </c>
      <c r="E4664" s="3" t="s">
        <v>75</v>
      </c>
      <c r="F4664" s="5">
        <v>1</v>
      </c>
      <c r="G4664" s="5">
        <v>1</v>
      </c>
      <c r="H4664" s="3" t="s">
        <v>10</v>
      </c>
      <c r="I4664" s="3" t="s">
        <v>10</v>
      </c>
      <c r="J4664" s="55"/>
      <c r="K4664" s="3"/>
      <c r="L4664" s="13"/>
      <c r="M4664" s="7"/>
      <c r="N4664" s="13"/>
      <c r="O4664" s="13"/>
      <c r="P4664" s="5">
        <v>9</v>
      </c>
      <c r="Q4664" s="3" t="s">
        <v>11873</v>
      </c>
    </row>
    <row x14ac:dyDescent="0.25" r="4665" customHeight="1" ht="16.5">
      <c r="A4665" s="5">
        <v>100721</v>
      </c>
      <c r="B4665" s="3" t="s">
        <v>12259</v>
      </c>
      <c r="C4665" s="3" t="s">
        <v>12260</v>
      </c>
      <c r="D4665" s="5">
        <v>16</v>
      </c>
      <c r="E4665" s="3" t="s">
        <v>55</v>
      </c>
      <c r="F4665" s="5">
        <v>1</v>
      </c>
      <c r="G4665" s="5">
        <v>1</v>
      </c>
      <c r="H4665" s="3" t="s">
        <v>10</v>
      </c>
      <c r="I4665" s="3" t="s">
        <v>10</v>
      </c>
      <c r="J4665" s="55"/>
      <c r="K4665" s="3"/>
      <c r="L4665" s="13"/>
      <c r="M4665" s="7"/>
      <c r="N4665" s="13"/>
      <c r="O4665" s="13"/>
      <c r="P4665" s="7"/>
      <c r="Q4665" s="3"/>
    </row>
    <row x14ac:dyDescent="0.25" r="4666" customHeight="1" ht="16.5">
      <c r="A4666" s="5">
        <v>100748</v>
      </c>
      <c r="B4666" s="3" t="s">
        <v>12261</v>
      </c>
      <c r="C4666" s="3" t="s">
        <v>12262</v>
      </c>
      <c r="D4666" s="5">
        <v>16</v>
      </c>
      <c r="E4666" s="3" t="s">
        <v>55</v>
      </c>
      <c r="F4666" s="5">
        <v>16</v>
      </c>
      <c r="G4666" s="5">
        <v>16</v>
      </c>
      <c r="H4666" s="3" t="s">
        <v>9</v>
      </c>
      <c r="I4666" s="3" t="s">
        <v>10</v>
      </c>
      <c r="J4666" s="5">
        <v>2</v>
      </c>
      <c r="K4666" s="3" t="s">
        <v>12263</v>
      </c>
      <c r="L4666" s="13"/>
      <c r="M4666" s="7"/>
      <c r="N4666" s="13"/>
      <c r="O4666" s="13"/>
      <c r="P4666" s="5">
        <v>4</v>
      </c>
      <c r="Q4666" s="3"/>
    </row>
    <row x14ac:dyDescent="0.25" r="4667" customHeight="1" ht="16.5">
      <c r="A4667" s="5">
        <v>100783</v>
      </c>
      <c r="B4667" s="3" t="s">
        <v>1715</v>
      </c>
      <c r="C4667" s="3" t="s">
        <v>1716</v>
      </c>
      <c r="D4667" s="5">
        <v>15</v>
      </c>
      <c r="E4667" s="3" t="s">
        <v>82</v>
      </c>
      <c r="F4667" s="5">
        <v>13</v>
      </c>
      <c r="G4667" s="5">
        <v>19</v>
      </c>
      <c r="H4667" s="3" t="s">
        <v>6</v>
      </c>
      <c r="I4667" s="3" t="s">
        <v>10</v>
      </c>
      <c r="J4667" s="5">
        <v>3</v>
      </c>
      <c r="K4667" s="3" t="s">
        <v>1717</v>
      </c>
      <c r="L4667" s="13"/>
      <c r="M4667" s="7"/>
      <c r="N4667" s="13"/>
      <c r="O4667" s="13"/>
      <c r="P4667" s="5">
        <v>26</v>
      </c>
      <c r="Q4667" s="3"/>
    </row>
    <row x14ac:dyDescent="0.25" r="4668" customHeight="1" ht="16.5">
      <c r="A4668" s="5">
        <v>100824</v>
      </c>
      <c r="B4668" s="3" t="s">
        <v>12264</v>
      </c>
      <c r="C4668" s="3" t="s">
        <v>12265</v>
      </c>
      <c r="D4668" s="5">
        <v>48</v>
      </c>
      <c r="E4668" s="3" t="s">
        <v>68</v>
      </c>
      <c r="F4668" s="5">
        <v>4</v>
      </c>
      <c r="G4668" s="5">
        <v>9</v>
      </c>
      <c r="H4668" s="3" t="s">
        <v>10</v>
      </c>
      <c r="I4668" s="3" t="s">
        <v>10</v>
      </c>
      <c r="J4668" s="5">
        <v>3</v>
      </c>
      <c r="K4668" s="3" t="s">
        <v>12266</v>
      </c>
      <c r="L4668" s="13"/>
      <c r="M4668" s="7"/>
      <c r="N4668" s="13"/>
      <c r="O4668" s="13"/>
      <c r="P4668" s="5">
        <v>18</v>
      </c>
      <c r="Q4668" s="3" t="s">
        <v>11873</v>
      </c>
    </row>
    <row x14ac:dyDescent="0.25" r="4669" customHeight="1" ht="16.5">
      <c r="A4669" s="5">
        <v>100843</v>
      </c>
      <c r="B4669" s="3" t="s">
        <v>12267</v>
      </c>
      <c r="C4669" s="3" t="s">
        <v>12268</v>
      </c>
      <c r="D4669" s="5">
        <v>16</v>
      </c>
      <c r="E4669" s="3" t="s">
        <v>55</v>
      </c>
      <c r="F4669" s="5">
        <v>1</v>
      </c>
      <c r="G4669" s="5">
        <v>1</v>
      </c>
      <c r="H4669" s="3" t="s">
        <v>10</v>
      </c>
      <c r="I4669" s="3" t="s">
        <v>10</v>
      </c>
      <c r="J4669" s="55"/>
      <c r="K4669" s="3"/>
      <c r="L4669" s="13"/>
      <c r="M4669" s="7"/>
      <c r="N4669" s="13"/>
      <c r="O4669" s="13"/>
      <c r="P4669" s="7"/>
      <c r="Q4669" s="3"/>
    </row>
    <row x14ac:dyDescent="0.25" r="4670" customHeight="1" ht="16.5">
      <c r="A4670" s="5">
        <v>101205</v>
      </c>
      <c r="B4670" s="3" t="s">
        <v>12269</v>
      </c>
      <c r="C4670" s="3" t="s">
        <v>12270</v>
      </c>
      <c r="D4670" s="5">
        <v>45</v>
      </c>
      <c r="E4670" s="3" t="s">
        <v>324</v>
      </c>
      <c r="F4670" s="5">
        <v>2</v>
      </c>
      <c r="G4670" s="5">
        <v>1</v>
      </c>
      <c r="H4670" s="3" t="s">
        <v>6</v>
      </c>
      <c r="I4670" s="3" t="s">
        <v>10</v>
      </c>
      <c r="J4670" s="5">
        <v>3</v>
      </c>
      <c r="K4670" s="3" t="s">
        <v>12271</v>
      </c>
      <c r="L4670" s="13"/>
      <c r="M4670" s="7"/>
      <c r="N4670" s="13"/>
      <c r="O4670" s="13"/>
      <c r="P4670" s="5">
        <v>4</v>
      </c>
      <c r="Q4670" s="3"/>
    </row>
    <row x14ac:dyDescent="0.25" r="4671" customHeight="1" ht="16.5">
      <c r="A4671" s="5">
        <v>101255</v>
      </c>
      <c r="B4671" s="3" t="s">
        <v>12272</v>
      </c>
      <c r="C4671" s="3" t="s">
        <v>12273</v>
      </c>
      <c r="D4671" s="5">
        <v>45</v>
      </c>
      <c r="E4671" s="3" t="s">
        <v>324</v>
      </c>
      <c r="F4671" s="5">
        <v>9</v>
      </c>
      <c r="G4671" s="5">
        <v>381</v>
      </c>
      <c r="H4671" s="3" t="s">
        <v>4</v>
      </c>
      <c r="I4671" s="3" t="s">
        <v>10</v>
      </c>
      <c r="J4671" s="5">
        <v>3</v>
      </c>
      <c r="K4671" s="3" t="s">
        <v>12274</v>
      </c>
      <c r="L4671" s="13"/>
      <c r="M4671" s="7"/>
      <c r="N4671" s="13"/>
      <c r="O4671" s="13"/>
      <c r="P4671" s="5">
        <v>8</v>
      </c>
      <c r="Q4671" s="3"/>
    </row>
    <row x14ac:dyDescent="0.25" r="4672" customHeight="1" ht="16.5">
      <c r="A4672" s="5">
        <v>101354</v>
      </c>
      <c r="B4672" s="3" t="s">
        <v>12275</v>
      </c>
      <c r="C4672" s="3" t="s">
        <v>12276</v>
      </c>
      <c r="D4672" s="5">
        <v>20</v>
      </c>
      <c r="E4672" s="3" t="s">
        <v>265</v>
      </c>
      <c r="F4672" s="5">
        <v>3</v>
      </c>
      <c r="G4672" s="5">
        <v>32</v>
      </c>
      <c r="H4672" s="3" t="s">
        <v>10</v>
      </c>
      <c r="I4672" s="3" t="s">
        <v>10</v>
      </c>
      <c r="J4672" s="5">
        <v>3</v>
      </c>
      <c r="K4672" s="3" t="s">
        <v>12277</v>
      </c>
      <c r="L4672" s="5">
        <v>1</v>
      </c>
      <c r="M4672" s="5">
        <v>37</v>
      </c>
      <c r="N4672" s="48">
        <v>0.624</v>
      </c>
      <c r="O4672" s="48">
        <v>13.9705882</v>
      </c>
      <c r="P4672" s="5">
        <v>6</v>
      </c>
      <c r="Q4672" s="3" t="s">
        <v>11873</v>
      </c>
    </row>
    <row x14ac:dyDescent="0.25" r="4673" customHeight="1" ht="16.5">
      <c r="A4673" s="5">
        <v>101375</v>
      </c>
      <c r="B4673" s="3" t="s">
        <v>12278</v>
      </c>
      <c r="C4673" s="3" t="s">
        <v>12279</v>
      </c>
      <c r="D4673" s="5">
        <v>16</v>
      </c>
      <c r="E4673" s="3" t="s">
        <v>55</v>
      </c>
      <c r="F4673" s="5">
        <v>1</v>
      </c>
      <c r="G4673" s="5">
        <v>1</v>
      </c>
      <c r="H4673" s="3" t="s">
        <v>10</v>
      </c>
      <c r="I4673" s="3" t="s">
        <v>10</v>
      </c>
      <c r="J4673" s="55"/>
      <c r="K4673" s="3"/>
      <c r="L4673" s="13"/>
      <c r="M4673" s="7"/>
      <c r="N4673" s="13"/>
      <c r="O4673" s="13"/>
      <c r="P4673" s="7"/>
      <c r="Q4673" s="3"/>
    </row>
    <row x14ac:dyDescent="0.25" r="4674" customHeight="1" ht="16.5">
      <c r="A4674" s="5">
        <v>101479</v>
      </c>
      <c r="B4674" s="3" t="s">
        <v>12280</v>
      </c>
      <c r="C4674" s="3" t="s">
        <v>12281</v>
      </c>
      <c r="D4674" s="5">
        <v>15</v>
      </c>
      <c r="E4674" s="3" t="s">
        <v>82</v>
      </c>
      <c r="F4674" s="5">
        <v>1</v>
      </c>
      <c r="G4674" s="5">
        <v>11</v>
      </c>
      <c r="H4674" s="3" t="s">
        <v>7</v>
      </c>
      <c r="I4674" s="3" t="s">
        <v>10</v>
      </c>
      <c r="J4674" s="5">
        <v>2</v>
      </c>
      <c r="K4674" s="3" t="s">
        <v>12282</v>
      </c>
      <c r="L4674" s="13"/>
      <c r="M4674" s="7"/>
      <c r="N4674" s="13"/>
      <c r="O4674" s="13"/>
      <c r="P4674" s="5">
        <v>19</v>
      </c>
      <c r="Q4674" s="3"/>
    </row>
    <row x14ac:dyDescent="0.25" r="4675" customHeight="1" ht="16.5">
      <c r="A4675" s="5">
        <v>101615</v>
      </c>
      <c r="B4675" s="3" t="s">
        <v>12283</v>
      </c>
      <c r="C4675" s="3" t="s">
        <v>12284</v>
      </c>
      <c r="D4675" s="5">
        <v>15</v>
      </c>
      <c r="E4675" s="3" t="s">
        <v>82</v>
      </c>
      <c r="F4675" s="5">
        <v>1</v>
      </c>
      <c r="G4675" s="5">
        <v>6</v>
      </c>
      <c r="H4675" s="3" t="s">
        <v>9</v>
      </c>
      <c r="I4675" s="3" t="s">
        <v>10</v>
      </c>
      <c r="J4675" s="55"/>
      <c r="K4675" s="3"/>
      <c r="L4675" s="13"/>
      <c r="M4675" s="7"/>
      <c r="N4675" s="13"/>
      <c r="O4675" s="13"/>
      <c r="P4675" s="5">
        <v>10</v>
      </c>
      <c r="Q4675" s="3"/>
    </row>
    <row x14ac:dyDescent="0.25" r="4676" customHeight="1" ht="16.5">
      <c r="A4676" s="5">
        <v>101713</v>
      </c>
      <c r="B4676" s="3" t="s">
        <v>12285</v>
      </c>
      <c r="C4676" s="3" t="s">
        <v>12286</v>
      </c>
      <c r="D4676" s="5">
        <v>22</v>
      </c>
      <c r="E4676" s="3" t="s">
        <v>75</v>
      </c>
      <c r="F4676" s="5">
        <v>1</v>
      </c>
      <c r="G4676" s="5">
        <v>3</v>
      </c>
      <c r="H4676" s="3" t="s">
        <v>10</v>
      </c>
      <c r="I4676" s="3" t="s">
        <v>10</v>
      </c>
      <c r="J4676" s="5">
        <v>2</v>
      </c>
      <c r="K4676" s="3" t="s">
        <v>12287</v>
      </c>
      <c r="L4676" s="13"/>
      <c r="M4676" s="7"/>
      <c r="N4676" s="13"/>
      <c r="O4676" s="13"/>
      <c r="P4676" s="5">
        <v>53</v>
      </c>
      <c r="Q4676" s="3" t="s">
        <v>11873</v>
      </c>
    </row>
    <row x14ac:dyDescent="0.25" r="4677" customHeight="1" ht="16.5">
      <c r="A4677" s="5">
        <v>101774</v>
      </c>
      <c r="B4677" s="3" t="s">
        <v>12288</v>
      </c>
      <c r="C4677" s="3" t="s">
        <v>12289</v>
      </c>
      <c r="D4677" s="5">
        <v>24</v>
      </c>
      <c r="E4677" s="3" t="s">
        <v>281</v>
      </c>
      <c r="F4677" s="5">
        <v>2</v>
      </c>
      <c r="G4677" s="5">
        <v>10</v>
      </c>
      <c r="H4677" s="3" t="s">
        <v>10</v>
      </c>
      <c r="I4677" s="3" t="s">
        <v>10</v>
      </c>
      <c r="J4677" s="55"/>
      <c r="K4677" s="3"/>
      <c r="L4677" s="13"/>
      <c r="M4677" s="7"/>
      <c r="N4677" s="13"/>
      <c r="O4677" s="13"/>
      <c r="P4677" s="7"/>
      <c r="Q4677" s="3" t="s">
        <v>11873</v>
      </c>
    </row>
    <row x14ac:dyDescent="0.25" r="4678" customHeight="1" ht="16.5">
      <c r="A4678" s="5">
        <v>101935</v>
      </c>
      <c r="B4678" s="3" t="s">
        <v>12290</v>
      </c>
      <c r="C4678" s="3" t="s">
        <v>6268</v>
      </c>
      <c r="D4678" s="5">
        <v>8</v>
      </c>
      <c r="E4678" s="3" t="s">
        <v>64</v>
      </c>
      <c r="F4678" s="5">
        <v>4</v>
      </c>
      <c r="G4678" s="5">
        <v>23</v>
      </c>
      <c r="H4678" s="3" t="s">
        <v>10</v>
      </c>
      <c r="I4678" s="3" t="s">
        <v>10</v>
      </c>
      <c r="J4678" s="5">
        <v>3</v>
      </c>
      <c r="K4678" s="3" t="s">
        <v>12291</v>
      </c>
      <c r="L4678" s="13"/>
      <c r="M4678" s="7"/>
      <c r="N4678" s="13"/>
      <c r="O4678" s="13"/>
      <c r="P4678" s="5">
        <v>12</v>
      </c>
      <c r="Q4678" s="3" t="s">
        <v>11873</v>
      </c>
    </row>
    <row x14ac:dyDescent="0.25" r="4679" customHeight="1" ht="16.5">
      <c r="A4679" s="5">
        <v>102037</v>
      </c>
      <c r="B4679" s="3" t="s">
        <v>12292</v>
      </c>
      <c r="C4679" s="3" t="s">
        <v>12293</v>
      </c>
      <c r="D4679" s="5">
        <v>16</v>
      </c>
      <c r="E4679" s="3" t="s">
        <v>55</v>
      </c>
      <c r="F4679" s="5">
        <v>1</v>
      </c>
      <c r="G4679" s="5">
        <v>1</v>
      </c>
      <c r="H4679" s="3" t="s">
        <v>8</v>
      </c>
      <c r="I4679" s="3" t="s">
        <v>10</v>
      </c>
      <c r="J4679" s="55"/>
      <c r="K4679" s="3"/>
      <c r="L4679" s="13"/>
      <c r="M4679" s="7"/>
      <c r="N4679" s="13"/>
      <c r="O4679" s="13"/>
      <c r="P4679" s="5">
        <v>10</v>
      </c>
      <c r="Q4679" s="3"/>
    </row>
    <row x14ac:dyDescent="0.25" r="4680" customHeight="1" ht="16.5">
      <c r="A4680" s="5">
        <v>102117</v>
      </c>
      <c r="B4680" s="3" t="s">
        <v>12294</v>
      </c>
      <c r="C4680" s="3" t="s">
        <v>12295</v>
      </c>
      <c r="D4680" s="5">
        <v>16</v>
      </c>
      <c r="E4680" s="3" t="s">
        <v>55</v>
      </c>
      <c r="F4680" s="5">
        <v>7</v>
      </c>
      <c r="G4680" s="5">
        <v>7</v>
      </c>
      <c r="H4680" s="3" t="s">
        <v>8</v>
      </c>
      <c r="I4680" s="3" t="s">
        <v>10</v>
      </c>
      <c r="J4680" s="5">
        <v>2</v>
      </c>
      <c r="K4680" s="3" t="s">
        <v>12296</v>
      </c>
      <c r="L4680" s="13"/>
      <c r="M4680" s="7"/>
      <c r="N4680" s="13"/>
      <c r="O4680" s="13"/>
      <c r="P4680" s="5">
        <v>9</v>
      </c>
      <c r="Q4680" s="3"/>
    </row>
    <row x14ac:dyDescent="0.25" r="4681" customHeight="1" ht="16.5">
      <c r="A4681" s="5">
        <v>102567</v>
      </c>
      <c r="B4681" s="3" t="s">
        <v>12297</v>
      </c>
      <c r="C4681" s="3" t="s">
        <v>12298</v>
      </c>
      <c r="D4681" s="5">
        <v>16</v>
      </c>
      <c r="E4681" s="3" t="s">
        <v>55</v>
      </c>
      <c r="F4681" s="5">
        <v>2</v>
      </c>
      <c r="G4681" s="5">
        <v>2</v>
      </c>
      <c r="H4681" s="3" t="s">
        <v>10</v>
      </c>
      <c r="I4681" s="3" t="s">
        <v>10</v>
      </c>
      <c r="J4681" s="55"/>
      <c r="K4681" s="3"/>
      <c r="L4681" s="13"/>
      <c r="M4681" s="7"/>
      <c r="N4681" s="13"/>
      <c r="O4681" s="13"/>
      <c r="P4681" s="7"/>
      <c r="Q4681" s="3"/>
    </row>
    <row x14ac:dyDescent="0.25" r="4682" customHeight="1" ht="16.5">
      <c r="A4682" s="5">
        <v>102696</v>
      </c>
      <c r="B4682" s="3" t="s">
        <v>1663</v>
      </c>
      <c r="C4682" s="3" t="s">
        <v>1664</v>
      </c>
      <c r="D4682" s="5">
        <v>21</v>
      </c>
      <c r="E4682" s="3" t="s">
        <v>60</v>
      </c>
      <c r="F4682" s="5">
        <v>5</v>
      </c>
      <c r="G4682" s="5">
        <v>7</v>
      </c>
      <c r="H4682" s="3" t="s">
        <v>10</v>
      </c>
      <c r="I4682" s="3" t="s">
        <v>10</v>
      </c>
      <c r="J4682" s="5">
        <v>2</v>
      </c>
      <c r="K4682" s="3" t="s">
        <v>1665</v>
      </c>
      <c r="L4682" s="13"/>
      <c r="M4682" s="7"/>
      <c r="N4682" s="13"/>
      <c r="O4682" s="13"/>
      <c r="P4682" s="5">
        <v>9</v>
      </c>
      <c r="Q4682" s="3" t="s">
        <v>11873</v>
      </c>
    </row>
    <row x14ac:dyDescent="0.25" r="4683" customHeight="1" ht="16.5">
      <c r="A4683" s="5">
        <v>102698</v>
      </c>
      <c r="B4683" s="3" t="s">
        <v>12299</v>
      </c>
      <c r="C4683" s="3" t="s">
        <v>1399</v>
      </c>
      <c r="D4683" s="5">
        <v>45</v>
      </c>
      <c r="E4683" s="3" t="s">
        <v>324</v>
      </c>
      <c r="F4683" s="5">
        <v>14</v>
      </c>
      <c r="G4683" s="5">
        <v>425</v>
      </c>
      <c r="H4683" s="3" t="s">
        <v>3</v>
      </c>
      <c r="I4683" s="3" t="s">
        <v>10</v>
      </c>
      <c r="J4683" s="5">
        <v>3</v>
      </c>
      <c r="K4683" s="3" t="s">
        <v>12300</v>
      </c>
      <c r="L4683" s="13"/>
      <c r="M4683" s="7"/>
      <c r="N4683" s="13"/>
      <c r="O4683" s="13"/>
      <c r="P4683" s="5">
        <v>15</v>
      </c>
      <c r="Q4683" s="3"/>
    </row>
    <row x14ac:dyDescent="0.25" r="4684" customHeight="1" ht="16.5">
      <c r="A4684" s="5">
        <v>102955</v>
      </c>
      <c r="B4684" s="3" t="s">
        <v>12301</v>
      </c>
      <c r="C4684" s="3" t="s">
        <v>12302</v>
      </c>
      <c r="D4684" s="5">
        <v>16</v>
      </c>
      <c r="E4684" s="3" t="s">
        <v>55</v>
      </c>
      <c r="F4684" s="5">
        <v>2</v>
      </c>
      <c r="G4684" s="5">
        <v>2</v>
      </c>
      <c r="H4684" s="3" t="s">
        <v>10</v>
      </c>
      <c r="I4684" s="3" t="s">
        <v>10</v>
      </c>
      <c r="J4684" s="55"/>
      <c r="K4684" s="3"/>
      <c r="L4684" s="13"/>
      <c r="M4684" s="7"/>
      <c r="N4684" s="13"/>
      <c r="O4684" s="13"/>
      <c r="P4684" s="7"/>
      <c r="Q4684" s="3"/>
    </row>
    <row x14ac:dyDescent="0.25" r="4685" customHeight="1" ht="16.5">
      <c r="A4685" s="5">
        <v>103032</v>
      </c>
      <c r="B4685" s="3" t="s">
        <v>12303</v>
      </c>
      <c r="C4685" s="3" t="s">
        <v>12304</v>
      </c>
      <c r="D4685" s="5">
        <v>20</v>
      </c>
      <c r="E4685" s="3" t="s">
        <v>265</v>
      </c>
      <c r="F4685" s="5">
        <v>1</v>
      </c>
      <c r="G4685" s="5">
        <v>4</v>
      </c>
      <c r="H4685" s="3" t="s">
        <v>10</v>
      </c>
      <c r="I4685" s="3" t="s">
        <v>10</v>
      </c>
      <c r="J4685" s="55"/>
      <c r="K4685" s="3"/>
      <c r="L4685" s="13"/>
      <c r="M4685" s="7"/>
      <c r="N4685" s="13"/>
      <c r="O4685" s="13"/>
      <c r="P4685" s="5">
        <v>8</v>
      </c>
      <c r="Q4685" s="3" t="s">
        <v>11873</v>
      </c>
    </row>
    <row x14ac:dyDescent="0.25" r="4686" customHeight="1" ht="16.5">
      <c r="A4686" s="5">
        <v>103107</v>
      </c>
      <c r="B4686" s="3" t="s">
        <v>241</v>
      </c>
      <c r="C4686" s="3" t="s">
        <v>242</v>
      </c>
      <c r="D4686" s="5">
        <v>4</v>
      </c>
      <c r="E4686" s="3" t="s">
        <v>243</v>
      </c>
      <c r="F4686" s="5">
        <v>3</v>
      </c>
      <c r="G4686" s="5">
        <v>3</v>
      </c>
      <c r="H4686" s="3" t="s">
        <v>10</v>
      </c>
      <c r="I4686" s="3" t="s">
        <v>10</v>
      </c>
      <c r="J4686" s="5">
        <v>3</v>
      </c>
      <c r="K4686" s="3" t="s">
        <v>244</v>
      </c>
      <c r="L4686" s="13"/>
      <c r="M4686" s="7"/>
      <c r="N4686" s="13"/>
      <c r="O4686" s="13"/>
      <c r="P4686" s="5">
        <v>20</v>
      </c>
      <c r="Q4686" s="3" t="s">
        <v>11873</v>
      </c>
    </row>
    <row x14ac:dyDescent="0.25" r="4687" customHeight="1" ht="16.5">
      <c r="A4687" s="5">
        <v>103232</v>
      </c>
      <c r="B4687" s="3" t="s">
        <v>401</v>
      </c>
      <c r="C4687" s="3" t="s">
        <v>402</v>
      </c>
      <c r="D4687" s="5">
        <v>9</v>
      </c>
      <c r="E4687" s="3" t="s">
        <v>120</v>
      </c>
      <c r="F4687" s="5">
        <v>2</v>
      </c>
      <c r="G4687" s="5">
        <v>4</v>
      </c>
      <c r="H4687" s="3" t="s">
        <v>10</v>
      </c>
      <c r="I4687" s="3" t="s">
        <v>10</v>
      </c>
      <c r="J4687" s="5">
        <v>2</v>
      </c>
      <c r="K4687" s="3" t="s">
        <v>403</v>
      </c>
      <c r="L4687" s="13"/>
      <c r="M4687" s="7"/>
      <c r="N4687" s="13"/>
      <c r="O4687" s="13"/>
      <c r="P4687" s="7"/>
      <c r="Q4687" s="3"/>
    </row>
    <row x14ac:dyDescent="0.25" r="4688" customHeight="1" ht="16.5">
      <c r="A4688" s="5">
        <v>103274</v>
      </c>
      <c r="B4688" s="3" t="s">
        <v>1056</v>
      </c>
      <c r="C4688" s="3" t="s">
        <v>1057</v>
      </c>
      <c r="D4688" s="5">
        <v>20</v>
      </c>
      <c r="E4688" s="3" t="s">
        <v>265</v>
      </c>
      <c r="F4688" s="5">
        <v>4</v>
      </c>
      <c r="G4688" s="5">
        <v>3</v>
      </c>
      <c r="H4688" s="3" t="s">
        <v>10</v>
      </c>
      <c r="I4688" s="3" t="s">
        <v>10</v>
      </c>
      <c r="J4688" s="5">
        <v>3</v>
      </c>
      <c r="K4688" s="3" t="s">
        <v>1058</v>
      </c>
      <c r="L4688" s="48">
        <v>0.4</v>
      </c>
      <c r="M4688" s="5">
        <v>12</v>
      </c>
      <c r="N4688" s="48">
        <v>0.512</v>
      </c>
      <c r="O4688" s="48">
        <v>8.7606838</v>
      </c>
      <c r="P4688" s="7"/>
      <c r="Q4688" s="3" t="s">
        <v>11873</v>
      </c>
    </row>
    <row x14ac:dyDescent="0.25" r="4689" customHeight="1" ht="16.5">
      <c r="A4689" s="5">
        <v>103292</v>
      </c>
      <c r="B4689" s="3" t="s">
        <v>12305</v>
      </c>
      <c r="C4689" s="3" t="s">
        <v>12306</v>
      </c>
      <c r="D4689" s="5">
        <v>45</v>
      </c>
      <c r="E4689" s="3" t="s">
        <v>324</v>
      </c>
      <c r="F4689" s="5">
        <v>113</v>
      </c>
      <c r="G4689" s="5">
        <v>1018</v>
      </c>
      <c r="H4689" s="3" t="s">
        <v>10</v>
      </c>
      <c r="I4689" s="3" t="s">
        <v>10</v>
      </c>
      <c r="J4689" s="5">
        <v>3</v>
      </c>
      <c r="K4689" s="3" t="s">
        <v>12307</v>
      </c>
      <c r="L4689" s="13"/>
      <c r="M4689" s="7"/>
      <c r="N4689" s="13"/>
      <c r="O4689" s="13"/>
      <c r="P4689" s="5">
        <v>12</v>
      </c>
      <c r="Q4689" s="3" t="s">
        <v>11873</v>
      </c>
    </row>
    <row x14ac:dyDescent="0.25" r="4690" customHeight="1" ht="16.5">
      <c r="A4690" s="5">
        <v>103294</v>
      </c>
      <c r="B4690" s="3" t="s">
        <v>12308</v>
      </c>
      <c r="C4690" s="3" t="s">
        <v>12309</v>
      </c>
      <c r="D4690" s="5">
        <v>14</v>
      </c>
      <c r="E4690" s="3" t="s">
        <v>156</v>
      </c>
      <c r="F4690" s="5">
        <v>1</v>
      </c>
      <c r="G4690" s="5">
        <v>1</v>
      </c>
      <c r="H4690" s="3" t="s">
        <v>10</v>
      </c>
      <c r="I4690" s="3" t="s">
        <v>10</v>
      </c>
      <c r="J4690" s="55"/>
      <c r="K4690" s="3"/>
      <c r="L4690" s="13"/>
      <c r="M4690" s="7"/>
      <c r="N4690" s="13"/>
      <c r="O4690" s="13"/>
      <c r="P4690" s="7"/>
      <c r="Q4690" s="3"/>
    </row>
    <row x14ac:dyDescent="0.25" r="4691" customHeight="1" ht="16.5">
      <c r="A4691" s="5">
        <v>103354</v>
      </c>
      <c r="B4691" s="3" t="s">
        <v>12310</v>
      </c>
      <c r="C4691" s="3" t="s">
        <v>12311</v>
      </c>
      <c r="D4691" s="5">
        <v>16</v>
      </c>
      <c r="E4691" s="3" t="s">
        <v>55</v>
      </c>
      <c r="F4691" s="5">
        <v>1</v>
      </c>
      <c r="G4691" s="5">
        <v>1</v>
      </c>
      <c r="H4691" s="3" t="s">
        <v>10</v>
      </c>
      <c r="I4691" s="3" t="s">
        <v>10</v>
      </c>
      <c r="J4691" s="55"/>
      <c r="K4691" s="3"/>
      <c r="L4691" s="13"/>
      <c r="M4691" s="7"/>
      <c r="N4691" s="13"/>
      <c r="O4691" s="13"/>
      <c r="P4691" s="7"/>
      <c r="Q4691" s="3"/>
    </row>
    <row x14ac:dyDescent="0.25" r="4692" customHeight="1" ht="16.5">
      <c r="A4692" s="5">
        <v>103391</v>
      </c>
      <c r="B4692" s="3" t="s">
        <v>12312</v>
      </c>
      <c r="C4692" s="3" t="s">
        <v>12313</v>
      </c>
      <c r="D4692" s="5">
        <v>16</v>
      </c>
      <c r="E4692" s="3" t="s">
        <v>55</v>
      </c>
      <c r="F4692" s="5">
        <v>1</v>
      </c>
      <c r="G4692" s="5">
        <v>1</v>
      </c>
      <c r="H4692" s="3" t="s">
        <v>8</v>
      </c>
      <c r="I4692" s="3" t="s">
        <v>10</v>
      </c>
      <c r="J4692" s="55"/>
      <c r="K4692" s="3"/>
      <c r="L4692" s="13"/>
      <c r="M4692" s="7"/>
      <c r="N4692" s="13"/>
      <c r="O4692" s="13"/>
      <c r="P4692" s="5">
        <v>11</v>
      </c>
      <c r="Q4692" s="3"/>
    </row>
    <row x14ac:dyDescent="0.25" r="4693" customHeight="1" ht="16.5">
      <c r="A4693" s="5">
        <v>103405</v>
      </c>
      <c r="B4693" s="3" t="s">
        <v>12314</v>
      </c>
      <c r="C4693" s="3" t="s">
        <v>12315</v>
      </c>
      <c r="D4693" s="5">
        <v>16</v>
      </c>
      <c r="E4693" s="3" t="s">
        <v>55</v>
      </c>
      <c r="F4693" s="5">
        <v>2</v>
      </c>
      <c r="G4693" s="5">
        <v>2</v>
      </c>
      <c r="H4693" s="3" t="s">
        <v>10</v>
      </c>
      <c r="I4693" s="3" t="s">
        <v>10</v>
      </c>
      <c r="J4693" s="5">
        <v>2</v>
      </c>
      <c r="K4693" s="3" t="s">
        <v>12316</v>
      </c>
      <c r="L4693" s="13"/>
      <c r="M4693" s="7"/>
      <c r="N4693" s="13"/>
      <c r="O4693" s="13"/>
      <c r="P4693" s="7"/>
      <c r="Q4693" s="3"/>
    </row>
    <row x14ac:dyDescent="0.25" r="4694" customHeight="1" ht="16.5">
      <c r="A4694" s="5">
        <v>103597</v>
      </c>
      <c r="B4694" s="3" t="s">
        <v>12317</v>
      </c>
      <c r="C4694" s="3" t="s">
        <v>12318</v>
      </c>
      <c r="D4694" s="5">
        <v>12</v>
      </c>
      <c r="E4694" s="3" t="s">
        <v>912</v>
      </c>
      <c r="F4694" s="5">
        <v>1</v>
      </c>
      <c r="G4694" s="5">
        <v>7</v>
      </c>
      <c r="H4694" s="3" t="s">
        <v>10</v>
      </c>
      <c r="I4694" s="3" t="s">
        <v>10</v>
      </c>
      <c r="J4694" s="5">
        <v>2</v>
      </c>
      <c r="K4694" s="3" t="s">
        <v>12319</v>
      </c>
      <c r="L4694" s="13"/>
      <c r="M4694" s="7"/>
      <c r="N4694" s="13"/>
      <c r="O4694" s="13"/>
      <c r="P4694" s="5">
        <v>13</v>
      </c>
      <c r="Q4694" s="3" t="s">
        <v>11873</v>
      </c>
    </row>
    <row x14ac:dyDescent="0.25" r="4695" customHeight="1" ht="16.5">
      <c r="A4695" s="5">
        <v>103687</v>
      </c>
      <c r="B4695" s="3" t="s">
        <v>12320</v>
      </c>
      <c r="C4695" s="3" t="s">
        <v>12321</v>
      </c>
      <c r="D4695" s="5">
        <v>2</v>
      </c>
      <c r="E4695" s="3" t="s">
        <v>1463</v>
      </c>
      <c r="F4695" s="5">
        <v>1</v>
      </c>
      <c r="G4695" s="5">
        <v>1</v>
      </c>
      <c r="H4695" s="3" t="s">
        <v>10</v>
      </c>
      <c r="I4695" s="3" t="s">
        <v>10</v>
      </c>
      <c r="J4695" s="5">
        <v>3</v>
      </c>
      <c r="K4695" s="3" t="s">
        <v>12322</v>
      </c>
      <c r="L4695" s="13"/>
      <c r="M4695" s="7"/>
      <c r="N4695" s="13"/>
      <c r="O4695" s="13"/>
      <c r="P4695" s="5">
        <v>15</v>
      </c>
      <c r="Q4695" s="3" t="s">
        <v>11873</v>
      </c>
    </row>
    <row x14ac:dyDescent="0.25" r="4696" customHeight="1" ht="16.5">
      <c r="A4696" s="5">
        <v>103713</v>
      </c>
      <c r="B4696" s="3" t="s">
        <v>12323</v>
      </c>
      <c r="C4696" s="3" t="s">
        <v>12324</v>
      </c>
      <c r="D4696" s="5">
        <v>16</v>
      </c>
      <c r="E4696" s="3" t="s">
        <v>55</v>
      </c>
      <c r="F4696" s="5">
        <v>1</v>
      </c>
      <c r="G4696" s="5">
        <v>1</v>
      </c>
      <c r="H4696" s="3" t="s">
        <v>10</v>
      </c>
      <c r="I4696" s="3" t="s">
        <v>10</v>
      </c>
      <c r="J4696" s="5">
        <v>2</v>
      </c>
      <c r="K4696" s="3" t="s">
        <v>12325</v>
      </c>
      <c r="L4696" s="13"/>
      <c r="M4696" s="7"/>
      <c r="N4696" s="13"/>
      <c r="O4696" s="13"/>
      <c r="P4696" s="7"/>
      <c r="Q4696" s="3"/>
    </row>
    <row x14ac:dyDescent="0.25" r="4697" customHeight="1" ht="16.5">
      <c r="A4697" s="5">
        <v>103715</v>
      </c>
      <c r="B4697" s="3" t="s">
        <v>12326</v>
      </c>
      <c r="C4697" s="3" t="s">
        <v>12327</v>
      </c>
      <c r="D4697" s="5">
        <v>49</v>
      </c>
      <c r="E4697" s="3" t="s">
        <v>2648</v>
      </c>
      <c r="F4697" s="5">
        <v>1</v>
      </c>
      <c r="G4697" s="5">
        <v>13</v>
      </c>
      <c r="H4697" s="3" t="s">
        <v>10</v>
      </c>
      <c r="I4697" s="3" t="s">
        <v>10</v>
      </c>
      <c r="J4697" s="5">
        <v>3</v>
      </c>
      <c r="K4697" s="3" t="s">
        <v>12328</v>
      </c>
      <c r="L4697" s="13"/>
      <c r="M4697" s="7"/>
      <c r="N4697" s="13"/>
      <c r="O4697" s="13"/>
      <c r="P4697" s="5">
        <v>5</v>
      </c>
      <c r="Q4697" s="3" t="s">
        <v>11873</v>
      </c>
    </row>
    <row x14ac:dyDescent="0.25" r="4698" customHeight="1" ht="16.5">
      <c r="A4698" s="5">
        <v>103790</v>
      </c>
      <c r="B4698" s="3" t="s">
        <v>12329</v>
      </c>
      <c r="C4698" s="3" t="s">
        <v>12330</v>
      </c>
      <c r="D4698" s="5">
        <v>16</v>
      </c>
      <c r="E4698" s="3" t="s">
        <v>55</v>
      </c>
      <c r="F4698" s="5">
        <v>2</v>
      </c>
      <c r="G4698" s="5">
        <v>2</v>
      </c>
      <c r="H4698" s="3" t="s">
        <v>10</v>
      </c>
      <c r="I4698" s="3" t="s">
        <v>10</v>
      </c>
      <c r="J4698" s="55"/>
      <c r="K4698" s="3"/>
      <c r="L4698" s="13"/>
      <c r="M4698" s="7"/>
      <c r="N4698" s="13"/>
      <c r="O4698" s="13"/>
      <c r="P4698" s="7"/>
      <c r="Q4698" s="3"/>
    </row>
    <row x14ac:dyDescent="0.25" r="4699" customHeight="1" ht="16.5">
      <c r="A4699" s="5">
        <v>103976</v>
      </c>
      <c r="B4699" s="3" t="s">
        <v>12331</v>
      </c>
      <c r="C4699" s="3" t="s">
        <v>12332</v>
      </c>
      <c r="D4699" s="5">
        <v>24</v>
      </c>
      <c r="E4699" s="3" t="s">
        <v>281</v>
      </c>
      <c r="F4699" s="5">
        <v>1</v>
      </c>
      <c r="G4699" s="5">
        <v>2</v>
      </c>
      <c r="H4699" s="3" t="s">
        <v>10</v>
      </c>
      <c r="I4699" s="3" t="s">
        <v>10</v>
      </c>
      <c r="J4699" s="55"/>
      <c r="K4699" s="3"/>
      <c r="L4699" s="13"/>
      <c r="M4699" s="7"/>
      <c r="N4699" s="13"/>
      <c r="O4699" s="13"/>
      <c r="P4699" s="7"/>
      <c r="Q4699" s="3"/>
    </row>
    <row x14ac:dyDescent="0.25" r="4700" customHeight="1" ht="16.5">
      <c r="A4700" s="5">
        <v>104001</v>
      </c>
      <c r="B4700" s="3" t="s">
        <v>12333</v>
      </c>
      <c r="C4700" s="3" t="s">
        <v>12334</v>
      </c>
      <c r="D4700" s="5">
        <v>16</v>
      </c>
      <c r="E4700" s="3" t="s">
        <v>55</v>
      </c>
      <c r="F4700" s="5">
        <v>2</v>
      </c>
      <c r="G4700" s="5">
        <v>2</v>
      </c>
      <c r="H4700" s="3" t="s">
        <v>10</v>
      </c>
      <c r="I4700" s="3" t="s">
        <v>10</v>
      </c>
      <c r="J4700" s="55"/>
      <c r="K4700" s="3"/>
      <c r="L4700" s="13"/>
      <c r="M4700" s="7"/>
      <c r="N4700" s="13"/>
      <c r="O4700" s="13"/>
      <c r="P4700" s="7"/>
      <c r="Q4700" s="3"/>
    </row>
    <row x14ac:dyDescent="0.25" r="4701" customHeight="1" ht="16.5">
      <c r="A4701" s="5">
        <v>104015</v>
      </c>
      <c r="B4701" s="3" t="s">
        <v>12335</v>
      </c>
      <c r="C4701" s="3" t="s">
        <v>12336</v>
      </c>
      <c r="D4701" s="5">
        <v>16</v>
      </c>
      <c r="E4701" s="3" t="s">
        <v>55</v>
      </c>
      <c r="F4701" s="5">
        <v>4</v>
      </c>
      <c r="G4701" s="5">
        <v>4</v>
      </c>
      <c r="H4701" s="3" t="s">
        <v>10</v>
      </c>
      <c r="I4701" s="3" t="s">
        <v>10</v>
      </c>
      <c r="J4701" s="55"/>
      <c r="K4701" s="3"/>
      <c r="L4701" s="13"/>
      <c r="M4701" s="7"/>
      <c r="N4701" s="13"/>
      <c r="O4701" s="13"/>
      <c r="P4701" s="7"/>
      <c r="Q4701" s="3"/>
    </row>
    <row x14ac:dyDescent="0.25" r="4702" customHeight="1" ht="16.5">
      <c r="A4702" s="5">
        <v>104019</v>
      </c>
      <c r="B4702" s="3" t="s">
        <v>12337</v>
      </c>
      <c r="C4702" s="3" t="s">
        <v>12338</v>
      </c>
      <c r="D4702" s="5">
        <v>15</v>
      </c>
      <c r="E4702" s="3" t="s">
        <v>82</v>
      </c>
      <c r="F4702" s="5">
        <v>2</v>
      </c>
      <c r="G4702" s="5">
        <v>3</v>
      </c>
      <c r="H4702" s="3" t="s">
        <v>9</v>
      </c>
      <c r="I4702" s="3" t="s">
        <v>10</v>
      </c>
      <c r="J4702" s="5">
        <v>3</v>
      </c>
      <c r="K4702" s="3" t="s">
        <v>12339</v>
      </c>
      <c r="L4702" s="13"/>
      <c r="M4702" s="7"/>
      <c r="N4702" s="13"/>
      <c r="O4702" s="13"/>
      <c r="P4702" s="5">
        <v>9</v>
      </c>
      <c r="Q4702" s="3"/>
    </row>
    <row x14ac:dyDescent="0.25" r="4703" customHeight="1" ht="16.5">
      <c r="A4703" s="5">
        <v>104023</v>
      </c>
      <c r="B4703" s="3" t="s">
        <v>12340</v>
      </c>
      <c r="C4703" s="3" t="s">
        <v>12341</v>
      </c>
      <c r="D4703" s="5">
        <v>16</v>
      </c>
      <c r="E4703" s="3" t="s">
        <v>55</v>
      </c>
      <c r="F4703" s="5">
        <v>4</v>
      </c>
      <c r="G4703" s="5">
        <v>4</v>
      </c>
      <c r="H4703" s="3" t="s">
        <v>9</v>
      </c>
      <c r="I4703" s="3" t="s">
        <v>10</v>
      </c>
      <c r="J4703" s="5">
        <v>2</v>
      </c>
      <c r="K4703" s="3" t="s">
        <v>12342</v>
      </c>
      <c r="L4703" s="13"/>
      <c r="M4703" s="7"/>
      <c r="N4703" s="13"/>
      <c r="O4703" s="13"/>
      <c r="P4703" s="5">
        <v>4</v>
      </c>
      <c r="Q4703" s="3"/>
    </row>
    <row x14ac:dyDescent="0.25" r="4704" customHeight="1" ht="16.5">
      <c r="A4704" s="5">
        <v>104082</v>
      </c>
      <c r="B4704" s="3" t="s">
        <v>12343</v>
      </c>
      <c r="C4704" s="3" t="s">
        <v>12344</v>
      </c>
      <c r="D4704" s="5">
        <v>16</v>
      </c>
      <c r="E4704" s="3" t="s">
        <v>55</v>
      </c>
      <c r="F4704" s="5">
        <v>2</v>
      </c>
      <c r="G4704" s="5">
        <v>2</v>
      </c>
      <c r="H4704" s="3" t="s">
        <v>10</v>
      </c>
      <c r="I4704" s="3" t="s">
        <v>10</v>
      </c>
      <c r="J4704" s="55"/>
      <c r="K4704" s="3"/>
      <c r="L4704" s="13"/>
      <c r="M4704" s="7"/>
      <c r="N4704" s="13"/>
      <c r="O4704" s="13"/>
      <c r="P4704" s="7"/>
      <c r="Q4704" s="3"/>
    </row>
    <row x14ac:dyDescent="0.25" r="4705" customHeight="1" ht="16.5">
      <c r="A4705" s="5">
        <v>104104</v>
      </c>
      <c r="B4705" s="3" t="s">
        <v>12345</v>
      </c>
      <c r="C4705" s="3" t="s">
        <v>12346</v>
      </c>
      <c r="D4705" s="5">
        <v>16</v>
      </c>
      <c r="E4705" s="3" t="s">
        <v>55</v>
      </c>
      <c r="F4705" s="5">
        <v>2</v>
      </c>
      <c r="G4705" s="5">
        <v>2</v>
      </c>
      <c r="H4705" s="3" t="s">
        <v>10</v>
      </c>
      <c r="I4705" s="3" t="s">
        <v>10</v>
      </c>
      <c r="J4705" s="5">
        <v>2</v>
      </c>
      <c r="K4705" s="3" t="s">
        <v>808</v>
      </c>
      <c r="L4705" s="13"/>
      <c r="M4705" s="7"/>
      <c r="N4705" s="13"/>
      <c r="O4705" s="13"/>
      <c r="P4705" s="7"/>
      <c r="Q4705" s="3"/>
    </row>
    <row x14ac:dyDescent="0.25" r="4706" customHeight="1" ht="16.5">
      <c r="A4706" s="5">
        <v>104124</v>
      </c>
      <c r="B4706" s="3" t="s">
        <v>12347</v>
      </c>
      <c r="C4706" s="3" t="s">
        <v>12348</v>
      </c>
      <c r="D4706" s="5">
        <v>16</v>
      </c>
      <c r="E4706" s="3" t="s">
        <v>55</v>
      </c>
      <c r="F4706" s="5">
        <v>2</v>
      </c>
      <c r="G4706" s="5">
        <v>2</v>
      </c>
      <c r="H4706" s="3" t="s">
        <v>10</v>
      </c>
      <c r="I4706" s="3" t="s">
        <v>10</v>
      </c>
      <c r="J4706" s="55"/>
      <c r="K4706" s="3"/>
      <c r="L4706" s="13"/>
      <c r="M4706" s="7"/>
      <c r="N4706" s="13"/>
      <c r="O4706" s="13"/>
      <c r="P4706" s="7"/>
      <c r="Q4706" s="3"/>
    </row>
    <row x14ac:dyDescent="0.25" r="4707" customHeight="1" ht="16.5">
      <c r="A4707" s="5">
        <v>104245</v>
      </c>
      <c r="B4707" s="3" t="s">
        <v>901</v>
      </c>
      <c r="C4707" s="3" t="s">
        <v>902</v>
      </c>
      <c r="D4707" s="5">
        <v>15</v>
      </c>
      <c r="E4707" s="3" t="s">
        <v>82</v>
      </c>
      <c r="F4707" s="5">
        <v>11</v>
      </c>
      <c r="G4707" s="5">
        <v>13</v>
      </c>
      <c r="H4707" s="3" t="s">
        <v>9</v>
      </c>
      <c r="I4707" s="3" t="s">
        <v>10</v>
      </c>
      <c r="J4707" s="5">
        <v>3</v>
      </c>
      <c r="K4707" s="3" t="s">
        <v>903</v>
      </c>
      <c r="L4707" s="13"/>
      <c r="M4707" s="7"/>
      <c r="N4707" s="13"/>
      <c r="O4707" s="13"/>
      <c r="P4707" s="5">
        <v>3</v>
      </c>
      <c r="Q4707" s="3"/>
    </row>
    <row x14ac:dyDescent="0.25" r="4708" customHeight="1" ht="16.5">
      <c r="A4708" s="5">
        <v>104289</v>
      </c>
      <c r="B4708" s="3" t="s">
        <v>12349</v>
      </c>
      <c r="C4708" s="3" t="s">
        <v>12350</v>
      </c>
      <c r="D4708" s="5">
        <v>16</v>
      </c>
      <c r="E4708" s="3" t="s">
        <v>55</v>
      </c>
      <c r="F4708" s="5">
        <v>6</v>
      </c>
      <c r="G4708" s="5">
        <v>6</v>
      </c>
      <c r="H4708" s="3" t="s">
        <v>9</v>
      </c>
      <c r="I4708" s="3" t="s">
        <v>10</v>
      </c>
      <c r="J4708" s="5">
        <v>3</v>
      </c>
      <c r="K4708" s="3" t="s">
        <v>12351</v>
      </c>
      <c r="L4708" s="13"/>
      <c r="M4708" s="7"/>
      <c r="N4708" s="13"/>
      <c r="O4708" s="13"/>
      <c r="P4708" s="5">
        <v>3</v>
      </c>
      <c r="Q4708" s="3"/>
    </row>
    <row x14ac:dyDescent="0.25" r="4709" customHeight="1" ht="16.5">
      <c r="A4709" s="5">
        <v>104601</v>
      </c>
      <c r="B4709" s="3" t="s">
        <v>12352</v>
      </c>
      <c r="C4709" s="3" t="s">
        <v>12353</v>
      </c>
      <c r="D4709" s="5">
        <v>9</v>
      </c>
      <c r="E4709" s="3" t="s">
        <v>120</v>
      </c>
      <c r="F4709" s="5">
        <v>1</v>
      </c>
      <c r="G4709" s="5">
        <v>1</v>
      </c>
      <c r="H4709" s="3" t="s">
        <v>10</v>
      </c>
      <c r="I4709" s="3" t="s">
        <v>10</v>
      </c>
      <c r="J4709" s="55"/>
      <c r="K4709" s="3"/>
      <c r="L4709" s="13"/>
      <c r="M4709" s="7"/>
      <c r="N4709" s="13"/>
      <c r="O4709" s="13"/>
      <c r="P4709" s="7"/>
      <c r="Q4709" s="3"/>
    </row>
    <row x14ac:dyDescent="0.25" r="4710" customHeight="1" ht="16.5">
      <c r="A4710" s="5">
        <v>104649</v>
      </c>
      <c r="B4710" s="3" t="s">
        <v>12354</v>
      </c>
      <c r="C4710" s="3" t="s">
        <v>12355</v>
      </c>
      <c r="D4710" s="5">
        <v>16</v>
      </c>
      <c r="E4710" s="3" t="s">
        <v>55</v>
      </c>
      <c r="F4710" s="5">
        <v>2</v>
      </c>
      <c r="G4710" s="5">
        <v>2</v>
      </c>
      <c r="H4710" s="3" t="s">
        <v>10</v>
      </c>
      <c r="I4710" s="3" t="s">
        <v>10</v>
      </c>
      <c r="J4710" s="5">
        <v>2</v>
      </c>
      <c r="K4710" s="3" t="s">
        <v>282</v>
      </c>
      <c r="L4710" s="13"/>
      <c r="M4710" s="7"/>
      <c r="N4710" s="13"/>
      <c r="O4710" s="13"/>
      <c r="P4710" s="7"/>
      <c r="Q4710" s="3"/>
    </row>
    <row x14ac:dyDescent="0.25" r="4711" customHeight="1" ht="16.5">
      <c r="A4711" s="5">
        <v>104650</v>
      </c>
      <c r="B4711" s="3" t="s">
        <v>12356</v>
      </c>
      <c r="C4711" s="3" t="s">
        <v>12357</v>
      </c>
      <c r="D4711" s="5">
        <v>16</v>
      </c>
      <c r="E4711" s="3" t="s">
        <v>55</v>
      </c>
      <c r="F4711" s="5">
        <v>1</v>
      </c>
      <c r="G4711" s="5">
        <v>1</v>
      </c>
      <c r="H4711" s="3" t="s">
        <v>7</v>
      </c>
      <c r="I4711" s="3" t="s">
        <v>10</v>
      </c>
      <c r="J4711" s="55"/>
      <c r="K4711" s="3"/>
      <c r="L4711" s="13"/>
      <c r="M4711" s="7"/>
      <c r="N4711" s="13"/>
      <c r="O4711" s="13"/>
      <c r="P4711" s="5">
        <v>14</v>
      </c>
      <c r="Q4711" s="3"/>
    </row>
    <row x14ac:dyDescent="0.25" r="4712" customHeight="1" ht="16.5">
      <c r="A4712" s="5">
        <v>104803</v>
      </c>
      <c r="B4712" s="3" t="s">
        <v>12358</v>
      </c>
      <c r="C4712" s="3" t="s">
        <v>12359</v>
      </c>
      <c r="D4712" s="5">
        <v>12</v>
      </c>
      <c r="E4712" s="3" t="s">
        <v>912</v>
      </c>
      <c r="F4712" s="5">
        <v>1</v>
      </c>
      <c r="G4712" s="5">
        <v>1</v>
      </c>
      <c r="H4712" s="3" t="s">
        <v>10</v>
      </c>
      <c r="I4712" s="3" t="s">
        <v>10</v>
      </c>
      <c r="J4712" s="55"/>
      <c r="K4712" s="3"/>
      <c r="L4712" s="13"/>
      <c r="M4712" s="7"/>
      <c r="N4712" s="13"/>
      <c r="O4712" s="13"/>
      <c r="P4712" s="7"/>
      <c r="Q4712" s="3"/>
    </row>
    <row x14ac:dyDescent="0.25" r="4713" customHeight="1" ht="16.5">
      <c r="A4713" s="5">
        <v>104880</v>
      </c>
      <c r="B4713" s="3" t="s">
        <v>12360</v>
      </c>
      <c r="C4713" s="3" t="s">
        <v>12361</v>
      </c>
      <c r="D4713" s="5">
        <v>42</v>
      </c>
      <c r="E4713" s="3" t="s">
        <v>982</v>
      </c>
      <c r="F4713" s="5">
        <v>2</v>
      </c>
      <c r="G4713" s="5">
        <v>11</v>
      </c>
      <c r="H4713" s="3" t="s">
        <v>10</v>
      </c>
      <c r="I4713" s="3" t="s">
        <v>10</v>
      </c>
      <c r="J4713" s="5">
        <v>3</v>
      </c>
      <c r="K4713" s="3" t="s">
        <v>12362</v>
      </c>
      <c r="L4713" s="13"/>
      <c r="M4713" s="7"/>
      <c r="N4713" s="13"/>
      <c r="O4713" s="13"/>
      <c r="P4713" s="5">
        <v>12</v>
      </c>
      <c r="Q4713" s="3" t="s">
        <v>11873</v>
      </c>
    </row>
    <row x14ac:dyDescent="0.25" r="4714" customHeight="1" ht="16.5">
      <c r="A4714" s="5">
        <v>105117</v>
      </c>
      <c r="B4714" s="3" t="s">
        <v>12363</v>
      </c>
      <c r="C4714" s="3" t="s">
        <v>12364</v>
      </c>
      <c r="D4714" s="5">
        <v>16</v>
      </c>
      <c r="E4714" s="3" t="s">
        <v>55</v>
      </c>
      <c r="F4714" s="5">
        <v>1</v>
      </c>
      <c r="G4714" s="5">
        <v>1</v>
      </c>
      <c r="H4714" s="3" t="s">
        <v>10</v>
      </c>
      <c r="I4714" s="3" t="s">
        <v>10</v>
      </c>
      <c r="J4714" s="55"/>
      <c r="K4714" s="3"/>
      <c r="L4714" s="13"/>
      <c r="M4714" s="7"/>
      <c r="N4714" s="13"/>
      <c r="O4714" s="13"/>
      <c r="P4714" s="7"/>
      <c r="Q4714" s="3"/>
    </row>
    <row x14ac:dyDescent="0.25" r="4715" customHeight="1" ht="16.5">
      <c r="A4715" s="5">
        <v>105127</v>
      </c>
      <c r="B4715" s="3" t="s">
        <v>12365</v>
      </c>
      <c r="C4715" s="3" t="s">
        <v>911</v>
      </c>
      <c r="D4715" s="5">
        <v>15</v>
      </c>
      <c r="E4715" s="3" t="s">
        <v>82</v>
      </c>
      <c r="F4715" s="5">
        <v>1</v>
      </c>
      <c r="G4715" s="5">
        <v>2</v>
      </c>
      <c r="H4715" s="3" t="s">
        <v>10</v>
      </c>
      <c r="I4715" s="3" t="s">
        <v>10</v>
      </c>
      <c r="J4715" s="55"/>
      <c r="K4715" s="3"/>
      <c r="L4715" s="13"/>
      <c r="M4715" s="7"/>
      <c r="N4715" s="13"/>
      <c r="O4715" s="13"/>
      <c r="P4715" s="7"/>
      <c r="Q4715" s="3"/>
    </row>
    <row x14ac:dyDescent="0.25" r="4716" customHeight="1" ht="16.5">
      <c r="A4716" s="5">
        <v>105153</v>
      </c>
      <c r="B4716" s="3" t="s">
        <v>12366</v>
      </c>
      <c r="C4716" s="3" t="s">
        <v>12367</v>
      </c>
      <c r="D4716" s="5">
        <v>22</v>
      </c>
      <c r="E4716" s="3" t="s">
        <v>75</v>
      </c>
      <c r="F4716" s="5">
        <v>1</v>
      </c>
      <c r="G4716" s="5">
        <v>3</v>
      </c>
      <c r="H4716" s="3" t="s">
        <v>9</v>
      </c>
      <c r="I4716" s="3" t="s">
        <v>10</v>
      </c>
      <c r="J4716" s="5">
        <v>3</v>
      </c>
      <c r="K4716" s="3" t="s">
        <v>12368</v>
      </c>
      <c r="L4716" s="13"/>
      <c r="M4716" s="7"/>
      <c r="N4716" s="13"/>
      <c r="O4716" s="13"/>
      <c r="P4716" s="5">
        <v>3</v>
      </c>
      <c r="Q4716" s="3"/>
    </row>
    <row x14ac:dyDescent="0.25" r="4717" customHeight="1" ht="16.5">
      <c r="A4717" s="5">
        <v>105170</v>
      </c>
      <c r="B4717" s="3" t="s">
        <v>12369</v>
      </c>
      <c r="C4717" s="3" t="s">
        <v>12370</v>
      </c>
      <c r="D4717" s="5">
        <v>21</v>
      </c>
      <c r="E4717" s="3" t="s">
        <v>60</v>
      </c>
      <c r="F4717" s="5">
        <v>1</v>
      </c>
      <c r="G4717" s="5">
        <v>2</v>
      </c>
      <c r="H4717" s="3" t="s">
        <v>5</v>
      </c>
      <c r="I4717" s="3" t="s">
        <v>10</v>
      </c>
      <c r="J4717" s="5">
        <v>3</v>
      </c>
      <c r="K4717" s="3" t="s">
        <v>12371</v>
      </c>
      <c r="L4717" s="13"/>
      <c r="M4717" s="7"/>
      <c r="N4717" s="13"/>
      <c r="O4717" s="13"/>
      <c r="P4717" s="5">
        <v>15</v>
      </c>
      <c r="Q4717" s="3"/>
    </row>
    <row x14ac:dyDescent="0.25" r="4718" customHeight="1" ht="16.5">
      <c r="A4718" s="5">
        <v>105223</v>
      </c>
      <c r="B4718" s="3" t="s">
        <v>12372</v>
      </c>
      <c r="C4718" s="3" t="s">
        <v>12373</v>
      </c>
      <c r="D4718" s="5">
        <v>16</v>
      </c>
      <c r="E4718" s="3" t="s">
        <v>55</v>
      </c>
      <c r="F4718" s="5">
        <v>1</v>
      </c>
      <c r="G4718" s="5">
        <v>1</v>
      </c>
      <c r="H4718" s="3" t="s">
        <v>9</v>
      </c>
      <c r="I4718" s="3" t="s">
        <v>10</v>
      </c>
      <c r="J4718" s="5">
        <v>3</v>
      </c>
      <c r="K4718" s="3" t="s">
        <v>12374</v>
      </c>
      <c r="L4718" s="13"/>
      <c r="M4718" s="7"/>
      <c r="N4718" s="13"/>
      <c r="O4718" s="13"/>
      <c r="P4718" s="5">
        <v>5</v>
      </c>
      <c r="Q4718" s="3"/>
    </row>
    <row x14ac:dyDescent="0.25" r="4719" customHeight="1" ht="16.5">
      <c r="A4719" s="5">
        <v>105235</v>
      </c>
      <c r="B4719" s="3" t="s">
        <v>12375</v>
      </c>
      <c r="C4719" s="3" t="s">
        <v>12376</v>
      </c>
      <c r="D4719" s="5">
        <v>24</v>
      </c>
      <c r="E4719" s="3" t="s">
        <v>281</v>
      </c>
      <c r="F4719" s="5">
        <v>1</v>
      </c>
      <c r="G4719" s="5">
        <v>2</v>
      </c>
      <c r="H4719" s="3" t="s">
        <v>10</v>
      </c>
      <c r="I4719" s="3" t="s">
        <v>10</v>
      </c>
      <c r="J4719" s="55"/>
      <c r="K4719" s="3"/>
      <c r="L4719" s="13"/>
      <c r="M4719" s="7"/>
      <c r="N4719" s="13"/>
      <c r="O4719" s="13"/>
      <c r="P4719" s="7"/>
      <c r="Q4719" s="3" t="s">
        <v>11873</v>
      </c>
    </row>
    <row x14ac:dyDescent="0.25" r="4720" customHeight="1" ht="16.5">
      <c r="A4720" s="5">
        <v>105248</v>
      </c>
      <c r="B4720" s="3" t="s">
        <v>12377</v>
      </c>
      <c r="C4720" s="3" t="s">
        <v>12378</v>
      </c>
      <c r="D4720" s="5">
        <v>16</v>
      </c>
      <c r="E4720" s="3" t="s">
        <v>55</v>
      </c>
      <c r="F4720" s="5">
        <v>3</v>
      </c>
      <c r="G4720" s="5">
        <v>3</v>
      </c>
      <c r="H4720" s="3" t="s">
        <v>8</v>
      </c>
      <c r="I4720" s="3" t="s">
        <v>10</v>
      </c>
      <c r="J4720" s="5">
        <v>2</v>
      </c>
      <c r="K4720" s="3" t="s">
        <v>12379</v>
      </c>
      <c r="L4720" s="13"/>
      <c r="M4720" s="7"/>
      <c r="N4720" s="13"/>
      <c r="O4720" s="13"/>
      <c r="P4720" s="5">
        <v>10</v>
      </c>
      <c r="Q4720" s="3"/>
    </row>
    <row x14ac:dyDescent="0.25" r="4721" customHeight="1" ht="16.5">
      <c r="A4721" s="5">
        <v>105327</v>
      </c>
      <c r="B4721" s="3" t="s">
        <v>12380</v>
      </c>
      <c r="C4721" s="3" t="s">
        <v>12381</v>
      </c>
      <c r="D4721" s="5">
        <v>15</v>
      </c>
      <c r="E4721" s="3" t="s">
        <v>82</v>
      </c>
      <c r="F4721" s="5">
        <v>2</v>
      </c>
      <c r="G4721" s="5">
        <v>9</v>
      </c>
      <c r="H4721" s="3" t="s">
        <v>9</v>
      </c>
      <c r="I4721" s="3" t="s">
        <v>10</v>
      </c>
      <c r="J4721" s="5">
        <v>2</v>
      </c>
      <c r="K4721" s="3" t="s">
        <v>12382</v>
      </c>
      <c r="L4721" s="13"/>
      <c r="M4721" s="7"/>
      <c r="N4721" s="13"/>
      <c r="O4721" s="13"/>
      <c r="P4721" s="5">
        <v>11</v>
      </c>
      <c r="Q4721" s="3"/>
    </row>
    <row x14ac:dyDescent="0.25" r="4722" customHeight="1" ht="16.5">
      <c r="A4722" s="5">
        <v>105376</v>
      </c>
      <c r="B4722" s="3" t="s">
        <v>12383</v>
      </c>
      <c r="C4722" s="3" t="s">
        <v>12384</v>
      </c>
      <c r="D4722" s="5">
        <v>15</v>
      </c>
      <c r="E4722" s="3" t="s">
        <v>82</v>
      </c>
      <c r="F4722" s="5">
        <v>1</v>
      </c>
      <c r="G4722" s="5">
        <v>1</v>
      </c>
      <c r="H4722" s="3" t="s">
        <v>5</v>
      </c>
      <c r="I4722" s="3" t="s">
        <v>10</v>
      </c>
      <c r="J4722" s="55"/>
      <c r="K4722" s="3"/>
      <c r="L4722" s="13"/>
      <c r="M4722" s="7"/>
      <c r="N4722" s="13"/>
      <c r="O4722" s="13"/>
      <c r="P4722" s="5">
        <v>30</v>
      </c>
      <c r="Q4722" s="3"/>
    </row>
    <row x14ac:dyDescent="0.25" r="4723" customHeight="1" ht="16.5">
      <c r="A4723" s="5">
        <v>105411</v>
      </c>
      <c r="B4723" s="3" t="s">
        <v>12385</v>
      </c>
      <c r="C4723" s="3" t="s">
        <v>12386</v>
      </c>
      <c r="D4723" s="5">
        <v>16</v>
      </c>
      <c r="E4723" s="3" t="s">
        <v>55</v>
      </c>
      <c r="F4723" s="5">
        <v>2</v>
      </c>
      <c r="G4723" s="5">
        <v>2</v>
      </c>
      <c r="H4723" s="3" t="s">
        <v>6</v>
      </c>
      <c r="I4723" s="3" t="s">
        <v>10</v>
      </c>
      <c r="J4723" s="5">
        <v>2</v>
      </c>
      <c r="K4723" s="3" t="s">
        <v>955</v>
      </c>
      <c r="L4723" s="13"/>
      <c r="M4723" s="7"/>
      <c r="N4723" s="13"/>
      <c r="O4723" s="13"/>
      <c r="P4723" s="5">
        <v>24</v>
      </c>
      <c r="Q4723" s="3"/>
    </row>
    <row x14ac:dyDescent="0.25" r="4724" customHeight="1" ht="16.5">
      <c r="A4724" s="5">
        <v>105442</v>
      </c>
      <c r="B4724" s="3" t="s">
        <v>12387</v>
      </c>
      <c r="C4724" s="3" t="s">
        <v>12388</v>
      </c>
      <c r="D4724" s="5">
        <v>15</v>
      </c>
      <c r="E4724" s="3" t="s">
        <v>82</v>
      </c>
      <c r="F4724" s="5">
        <v>2</v>
      </c>
      <c r="G4724" s="5">
        <v>5</v>
      </c>
      <c r="H4724" s="3" t="s">
        <v>9</v>
      </c>
      <c r="I4724" s="3" t="s">
        <v>10</v>
      </c>
      <c r="J4724" s="5">
        <v>2</v>
      </c>
      <c r="K4724" s="3" t="s">
        <v>12389</v>
      </c>
      <c r="L4724" s="13"/>
      <c r="M4724" s="7"/>
      <c r="N4724" s="13"/>
      <c r="O4724" s="13"/>
      <c r="P4724" s="5">
        <v>8</v>
      </c>
      <c r="Q4724" s="3"/>
    </row>
    <row x14ac:dyDescent="0.25" r="4725" customHeight="1" ht="16.5">
      <c r="A4725" s="5">
        <v>105677</v>
      </c>
      <c r="B4725" s="3" t="s">
        <v>12390</v>
      </c>
      <c r="C4725" s="3" t="s">
        <v>12391</v>
      </c>
      <c r="D4725" s="5">
        <v>16</v>
      </c>
      <c r="E4725" s="3" t="s">
        <v>55</v>
      </c>
      <c r="F4725" s="5">
        <v>1</v>
      </c>
      <c r="G4725" s="5">
        <v>1</v>
      </c>
      <c r="H4725" s="3" t="s">
        <v>10</v>
      </c>
      <c r="I4725" s="3" t="s">
        <v>10</v>
      </c>
      <c r="J4725" s="55"/>
      <c r="K4725" s="3"/>
      <c r="L4725" s="13"/>
      <c r="M4725" s="7"/>
      <c r="N4725" s="13"/>
      <c r="O4725" s="13"/>
      <c r="P4725" s="7"/>
      <c r="Q4725" s="3"/>
    </row>
    <row x14ac:dyDescent="0.25" r="4726" customHeight="1" ht="16.5">
      <c r="A4726" s="5">
        <v>105840</v>
      </c>
      <c r="B4726" s="3" t="s">
        <v>12392</v>
      </c>
      <c r="C4726" s="3" t="s">
        <v>12393</v>
      </c>
      <c r="D4726" s="5">
        <v>19</v>
      </c>
      <c r="E4726" s="3" t="s">
        <v>116</v>
      </c>
      <c r="F4726" s="5">
        <v>1</v>
      </c>
      <c r="G4726" s="5">
        <v>1</v>
      </c>
      <c r="H4726" s="3" t="s">
        <v>10</v>
      </c>
      <c r="I4726" s="3" t="s">
        <v>10</v>
      </c>
      <c r="J4726" s="5">
        <v>3</v>
      </c>
      <c r="K4726" s="3" t="s">
        <v>12394</v>
      </c>
      <c r="L4726" s="13"/>
      <c r="M4726" s="7"/>
      <c r="N4726" s="13"/>
      <c r="O4726" s="13"/>
      <c r="P4726" s="7"/>
      <c r="Q4726" s="3"/>
    </row>
    <row x14ac:dyDescent="0.25" r="4727" customHeight="1" ht="16.5">
      <c r="A4727" s="5">
        <v>105868</v>
      </c>
      <c r="B4727" s="3" t="s">
        <v>12395</v>
      </c>
      <c r="C4727" s="3" t="s">
        <v>12396</v>
      </c>
      <c r="D4727" s="5">
        <v>16</v>
      </c>
      <c r="E4727" s="3" t="s">
        <v>55</v>
      </c>
      <c r="F4727" s="5">
        <v>1</v>
      </c>
      <c r="G4727" s="5">
        <v>1</v>
      </c>
      <c r="H4727" s="3" t="s">
        <v>10</v>
      </c>
      <c r="I4727" s="3" t="s">
        <v>10</v>
      </c>
      <c r="J4727" s="55"/>
      <c r="K4727" s="3"/>
      <c r="L4727" s="13"/>
      <c r="M4727" s="7"/>
      <c r="N4727" s="13"/>
      <c r="O4727" s="13"/>
      <c r="P4727" s="7"/>
      <c r="Q4727" s="3"/>
    </row>
    <row x14ac:dyDescent="0.25" r="4728" customHeight="1" ht="16.5">
      <c r="A4728" s="5">
        <v>105892</v>
      </c>
      <c r="B4728" s="3" t="s">
        <v>12397</v>
      </c>
      <c r="C4728" s="3" t="s">
        <v>12398</v>
      </c>
      <c r="D4728" s="5">
        <v>22</v>
      </c>
      <c r="E4728" s="3" t="s">
        <v>75</v>
      </c>
      <c r="F4728" s="5">
        <v>1</v>
      </c>
      <c r="G4728" s="5">
        <v>4</v>
      </c>
      <c r="H4728" s="3" t="s">
        <v>10</v>
      </c>
      <c r="I4728" s="3" t="s">
        <v>10</v>
      </c>
      <c r="J4728" s="5">
        <v>2</v>
      </c>
      <c r="K4728" s="3" t="s">
        <v>12399</v>
      </c>
      <c r="L4728" s="13"/>
      <c r="M4728" s="7"/>
      <c r="N4728" s="13"/>
      <c r="O4728" s="13"/>
      <c r="P4728" s="7"/>
      <c r="Q4728" s="3"/>
    </row>
    <row x14ac:dyDescent="0.25" r="4729" customHeight="1" ht="16.5">
      <c r="A4729" s="5">
        <v>106054</v>
      </c>
      <c r="B4729" s="3" t="s">
        <v>12400</v>
      </c>
      <c r="C4729" s="3" t="s">
        <v>12401</v>
      </c>
      <c r="D4729" s="5">
        <v>16</v>
      </c>
      <c r="E4729" s="3" t="s">
        <v>55</v>
      </c>
      <c r="F4729" s="5">
        <v>1</v>
      </c>
      <c r="G4729" s="5">
        <v>1</v>
      </c>
      <c r="H4729" s="3" t="s">
        <v>10</v>
      </c>
      <c r="I4729" s="3" t="s">
        <v>10</v>
      </c>
      <c r="J4729" s="55"/>
      <c r="K4729" s="3"/>
      <c r="L4729" s="13"/>
      <c r="M4729" s="7"/>
      <c r="N4729" s="13"/>
      <c r="O4729" s="13"/>
      <c r="P4729" s="7"/>
      <c r="Q4729" s="3"/>
    </row>
    <row x14ac:dyDescent="0.25" r="4730" customHeight="1" ht="16.5">
      <c r="A4730" s="5">
        <v>106147</v>
      </c>
      <c r="B4730" s="3" t="s">
        <v>12402</v>
      </c>
      <c r="C4730" s="3" t="s">
        <v>12403</v>
      </c>
      <c r="D4730" s="5">
        <v>45</v>
      </c>
      <c r="E4730" s="3" t="s">
        <v>324</v>
      </c>
      <c r="F4730" s="5">
        <v>2</v>
      </c>
      <c r="G4730" s="5">
        <v>21</v>
      </c>
      <c r="H4730" s="3" t="s">
        <v>4</v>
      </c>
      <c r="I4730" s="3" t="s">
        <v>10</v>
      </c>
      <c r="J4730" s="5">
        <v>3</v>
      </c>
      <c r="K4730" s="3" t="s">
        <v>12404</v>
      </c>
      <c r="L4730" s="13"/>
      <c r="M4730" s="7"/>
      <c r="N4730" s="13"/>
      <c r="O4730" s="13"/>
      <c r="P4730" s="5">
        <v>7</v>
      </c>
      <c r="Q4730" s="3"/>
    </row>
    <row x14ac:dyDescent="0.25" r="4731" customHeight="1" ht="16.5">
      <c r="A4731" s="5">
        <v>106208</v>
      </c>
      <c r="B4731" s="3" t="s">
        <v>1380</v>
      </c>
      <c r="C4731" s="3" t="s">
        <v>1381</v>
      </c>
      <c r="D4731" s="5">
        <v>8</v>
      </c>
      <c r="E4731" s="3" t="s">
        <v>64</v>
      </c>
      <c r="F4731" s="5">
        <v>3</v>
      </c>
      <c r="G4731" s="5">
        <v>2</v>
      </c>
      <c r="H4731" s="3" t="s">
        <v>10</v>
      </c>
      <c r="I4731" s="3" t="s">
        <v>10</v>
      </c>
      <c r="J4731" s="5">
        <v>3</v>
      </c>
      <c r="K4731" s="3" t="s">
        <v>1382</v>
      </c>
      <c r="L4731" s="13"/>
      <c r="M4731" s="7"/>
      <c r="N4731" s="13"/>
      <c r="O4731" s="13"/>
      <c r="P4731" s="7"/>
      <c r="Q4731" s="3" t="s">
        <v>11873</v>
      </c>
    </row>
    <row x14ac:dyDescent="0.25" r="4732" customHeight="1" ht="16.5">
      <c r="A4732" s="5">
        <v>106213</v>
      </c>
      <c r="B4732" s="3" t="s">
        <v>12405</v>
      </c>
      <c r="C4732" s="3" t="s">
        <v>12406</v>
      </c>
      <c r="D4732" s="5">
        <v>16</v>
      </c>
      <c r="E4732" s="3" t="s">
        <v>55</v>
      </c>
      <c r="F4732" s="5">
        <v>2</v>
      </c>
      <c r="G4732" s="5">
        <v>2</v>
      </c>
      <c r="H4732" s="3" t="s">
        <v>10</v>
      </c>
      <c r="I4732" s="3" t="s">
        <v>10</v>
      </c>
      <c r="J4732" s="55"/>
      <c r="K4732" s="3"/>
      <c r="L4732" s="13"/>
      <c r="M4732" s="7"/>
      <c r="N4732" s="13"/>
      <c r="O4732" s="13"/>
      <c r="P4732" s="7"/>
      <c r="Q4732" s="3"/>
    </row>
    <row x14ac:dyDescent="0.25" r="4733" customHeight="1" ht="16.5">
      <c r="A4733" s="5">
        <v>106230</v>
      </c>
      <c r="B4733" s="3" t="s">
        <v>12407</v>
      </c>
      <c r="C4733" s="3" t="s">
        <v>12408</v>
      </c>
      <c r="D4733" s="5">
        <v>16</v>
      </c>
      <c r="E4733" s="3" t="s">
        <v>55</v>
      </c>
      <c r="F4733" s="5">
        <v>1</v>
      </c>
      <c r="G4733" s="5">
        <v>1</v>
      </c>
      <c r="H4733" s="3" t="s">
        <v>7</v>
      </c>
      <c r="I4733" s="3" t="s">
        <v>10</v>
      </c>
      <c r="J4733" s="55"/>
      <c r="K4733" s="3"/>
      <c r="L4733" s="13"/>
      <c r="M4733" s="7"/>
      <c r="N4733" s="13"/>
      <c r="O4733" s="13"/>
      <c r="P4733" s="5">
        <v>19</v>
      </c>
      <c r="Q4733" s="3"/>
    </row>
    <row x14ac:dyDescent="0.25" r="4734" customHeight="1" ht="16.5">
      <c r="A4734" s="5">
        <v>106243</v>
      </c>
      <c r="B4734" s="3" t="s">
        <v>12409</v>
      </c>
      <c r="C4734" s="3" t="s">
        <v>12410</v>
      </c>
      <c r="D4734" s="5">
        <v>16</v>
      </c>
      <c r="E4734" s="3" t="s">
        <v>55</v>
      </c>
      <c r="F4734" s="5">
        <v>1</v>
      </c>
      <c r="G4734" s="5">
        <v>1</v>
      </c>
      <c r="H4734" s="3" t="s">
        <v>10</v>
      </c>
      <c r="I4734" s="3" t="s">
        <v>10</v>
      </c>
      <c r="J4734" s="55"/>
      <c r="K4734" s="3"/>
      <c r="L4734" s="13"/>
      <c r="M4734" s="7"/>
      <c r="N4734" s="13"/>
      <c r="O4734" s="13"/>
      <c r="P4734" s="7"/>
      <c r="Q4734" s="3"/>
    </row>
    <row x14ac:dyDescent="0.25" r="4735" customHeight="1" ht="16.5">
      <c r="A4735" s="5">
        <v>106257</v>
      </c>
      <c r="B4735" s="3" t="s">
        <v>12411</v>
      </c>
      <c r="C4735" s="3" t="s">
        <v>12412</v>
      </c>
      <c r="D4735" s="5">
        <v>49</v>
      </c>
      <c r="E4735" s="3" t="s">
        <v>2648</v>
      </c>
      <c r="F4735" s="5">
        <v>1</v>
      </c>
      <c r="G4735" s="5">
        <v>1</v>
      </c>
      <c r="H4735" s="3" t="s">
        <v>10</v>
      </c>
      <c r="I4735" s="3" t="s">
        <v>10</v>
      </c>
      <c r="J4735" s="55"/>
      <c r="K4735" s="3"/>
      <c r="L4735" s="13"/>
      <c r="M4735" s="7"/>
      <c r="N4735" s="13"/>
      <c r="O4735" s="13"/>
      <c r="P4735" s="5">
        <v>9</v>
      </c>
      <c r="Q4735" s="3" t="s">
        <v>11873</v>
      </c>
    </row>
    <row x14ac:dyDescent="0.25" r="4736" customHeight="1" ht="16.5">
      <c r="A4736" s="5">
        <v>106278</v>
      </c>
      <c r="B4736" s="3" t="s">
        <v>12413</v>
      </c>
      <c r="C4736" s="3" t="s">
        <v>12414</v>
      </c>
      <c r="D4736" s="5">
        <v>49</v>
      </c>
      <c r="E4736" s="3" t="s">
        <v>2648</v>
      </c>
      <c r="F4736" s="5">
        <v>2</v>
      </c>
      <c r="G4736" s="5">
        <v>4</v>
      </c>
      <c r="H4736" s="3" t="s">
        <v>10</v>
      </c>
      <c r="I4736" s="3" t="s">
        <v>10</v>
      </c>
      <c r="J4736" s="55"/>
      <c r="K4736" s="3"/>
      <c r="L4736" s="13"/>
      <c r="M4736" s="7"/>
      <c r="N4736" s="13"/>
      <c r="O4736" s="13"/>
      <c r="P4736" s="7"/>
      <c r="Q4736" s="3" t="s">
        <v>11873</v>
      </c>
    </row>
    <row x14ac:dyDescent="0.25" r="4737" customHeight="1" ht="16.5">
      <c r="A4737" s="5">
        <v>106331</v>
      </c>
      <c r="B4737" s="3" t="s">
        <v>12415</v>
      </c>
      <c r="C4737" s="3" t="s">
        <v>12416</v>
      </c>
      <c r="D4737" s="5">
        <v>38</v>
      </c>
      <c r="E4737" s="3" t="s">
        <v>127</v>
      </c>
      <c r="F4737" s="5">
        <v>1</v>
      </c>
      <c r="G4737" s="5">
        <v>2</v>
      </c>
      <c r="H4737" s="3"/>
      <c r="I4737" s="3" t="s">
        <v>10</v>
      </c>
      <c r="J4737" s="55"/>
      <c r="K4737" s="3"/>
      <c r="L4737" s="13"/>
      <c r="M4737" s="7"/>
      <c r="N4737" s="13"/>
      <c r="O4737" s="13"/>
      <c r="P4737" s="5">
        <v>6</v>
      </c>
      <c r="Q4737" s="3" t="s">
        <v>11873</v>
      </c>
    </row>
    <row x14ac:dyDescent="0.25" r="4738" customHeight="1" ht="16.5">
      <c r="A4738" s="5">
        <v>106380</v>
      </c>
      <c r="B4738" s="3" t="s">
        <v>12417</v>
      </c>
      <c r="C4738" s="3" t="s">
        <v>12418</v>
      </c>
      <c r="D4738" s="5">
        <v>3</v>
      </c>
      <c r="E4738" s="3" t="s">
        <v>146</v>
      </c>
      <c r="F4738" s="5">
        <v>1</v>
      </c>
      <c r="G4738" s="5">
        <v>2</v>
      </c>
      <c r="H4738" s="3" t="s">
        <v>10</v>
      </c>
      <c r="I4738" s="3" t="s">
        <v>10</v>
      </c>
      <c r="J4738" s="5">
        <v>2</v>
      </c>
      <c r="K4738" s="3" t="s">
        <v>12419</v>
      </c>
      <c r="L4738" s="13"/>
      <c r="M4738" s="7"/>
      <c r="N4738" s="13"/>
      <c r="O4738" s="13"/>
      <c r="P4738" s="7"/>
      <c r="Q4738" s="3"/>
    </row>
    <row x14ac:dyDescent="0.25" r="4739" customHeight="1" ht="16.5">
      <c r="A4739" s="5">
        <v>106417</v>
      </c>
      <c r="B4739" s="3" t="s">
        <v>12420</v>
      </c>
      <c r="C4739" s="3" t="s">
        <v>12421</v>
      </c>
      <c r="D4739" s="5">
        <v>22</v>
      </c>
      <c r="E4739" s="3" t="s">
        <v>75</v>
      </c>
      <c r="F4739" s="5">
        <v>1</v>
      </c>
      <c r="G4739" s="5">
        <v>4</v>
      </c>
      <c r="H4739" s="3" t="s">
        <v>10</v>
      </c>
      <c r="I4739" s="3" t="s">
        <v>10</v>
      </c>
      <c r="J4739" s="5">
        <v>3</v>
      </c>
      <c r="K4739" s="3" t="s">
        <v>12422</v>
      </c>
      <c r="L4739" s="13"/>
      <c r="M4739" s="7"/>
      <c r="N4739" s="13"/>
      <c r="O4739" s="13"/>
      <c r="P4739" s="7"/>
      <c r="Q4739" s="3"/>
    </row>
    <row x14ac:dyDescent="0.25" r="4740" customHeight="1" ht="16.5">
      <c r="A4740" s="5">
        <v>106538</v>
      </c>
      <c r="B4740" s="3" t="s">
        <v>12423</v>
      </c>
      <c r="C4740" s="3" t="s">
        <v>12424</v>
      </c>
      <c r="D4740" s="5">
        <v>16</v>
      </c>
      <c r="E4740" s="3" t="s">
        <v>55</v>
      </c>
      <c r="F4740" s="5">
        <v>5</v>
      </c>
      <c r="G4740" s="5">
        <v>5</v>
      </c>
      <c r="H4740" s="3" t="s">
        <v>10</v>
      </c>
      <c r="I4740" s="3" t="s">
        <v>10</v>
      </c>
      <c r="J4740" s="5">
        <v>3</v>
      </c>
      <c r="K4740" s="3" t="s">
        <v>12425</v>
      </c>
      <c r="L4740" s="13"/>
      <c r="M4740" s="7"/>
      <c r="N4740" s="13"/>
      <c r="O4740" s="13"/>
      <c r="P4740" s="7"/>
      <c r="Q4740" s="3"/>
    </row>
    <row x14ac:dyDescent="0.25" r="4741" customHeight="1" ht="16.5">
      <c r="A4741" s="5">
        <v>106558</v>
      </c>
      <c r="B4741" s="3" t="s">
        <v>12426</v>
      </c>
      <c r="C4741" s="3" t="s">
        <v>12427</v>
      </c>
      <c r="D4741" s="5">
        <v>24</v>
      </c>
      <c r="E4741" s="3" t="s">
        <v>281</v>
      </c>
      <c r="F4741" s="5">
        <v>2</v>
      </c>
      <c r="G4741" s="5">
        <v>6</v>
      </c>
      <c r="H4741" s="3" t="s">
        <v>10</v>
      </c>
      <c r="I4741" s="3" t="s">
        <v>10</v>
      </c>
      <c r="J4741" s="5">
        <v>2</v>
      </c>
      <c r="K4741" s="3" t="s">
        <v>12428</v>
      </c>
      <c r="L4741" s="13"/>
      <c r="M4741" s="7"/>
      <c r="N4741" s="13"/>
      <c r="O4741" s="13"/>
      <c r="P4741" s="7"/>
      <c r="Q4741" s="3"/>
    </row>
    <row x14ac:dyDescent="0.25" r="4742" customHeight="1" ht="16.5">
      <c r="A4742" s="5">
        <v>106617</v>
      </c>
      <c r="B4742" s="3" t="s">
        <v>12429</v>
      </c>
      <c r="C4742" s="3" t="s">
        <v>12430</v>
      </c>
      <c r="D4742" s="5">
        <v>16</v>
      </c>
      <c r="E4742" s="3" t="s">
        <v>55</v>
      </c>
      <c r="F4742" s="5">
        <v>2</v>
      </c>
      <c r="G4742" s="5">
        <v>2</v>
      </c>
      <c r="H4742" s="3" t="s">
        <v>10</v>
      </c>
      <c r="I4742" s="3" t="s">
        <v>10</v>
      </c>
      <c r="J4742" s="55"/>
      <c r="K4742" s="3"/>
      <c r="L4742" s="13"/>
      <c r="M4742" s="7"/>
      <c r="N4742" s="13"/>
      <c r="O4742" s="13"/>
      <c r="P4742" s="7"/>
      <c r="Q4742" s="3"/>
    </row>
    <row x14ac:dyDescent="0.25" r="4743" customHeight="1" ht="16.5">
      <c r="A4743" s="5">
        <v>106624</v>
      </c>
      <c r="B4743" s="3" t="s">
        <v>12431</v>
      </c>
      <c r="C4743" s="3" t="s">
        <v>12432</v>
      </c>
      <c r="D4743" s="5">
        <v>16</v>
      </c>
      <c r="E4743" s="3" t="s">
        <v>55</v>
      </c>
      <c r="F4743" s="5">
        <v>1</v>
      </c>
      <c r="G4743" s="5">
        <v>1</v>
      </c>
      <c r="H4743" s="3" t="s">
        <v>10</v>
      </c>
      <c r="I4743" s="3" t="s">
        <v>10</v>
      </c>
      <c r="J4743" s="55"/>
      <c r="K4743" s="3"/>
      <c r="L4743" s="13"/>
      <c r="M4743" s="7"/>
      <c r="N4743" s="13"/>
      <c r="O4743" s="13"/>
      <c r="P4743" s="7"/>
      <c r="Q4743" s="3"/>
    </row>
    <row x14ac:dyDescent="0.25" r="4744" customHeight="1" ht="16.5">
      <c r="A4744" s="5">
        <v>106677</v>
      </c>
      <c r="B4744" s="3" t="s">
        <v>12433</v>
      </c>
      <c r="C4744" s="3" t="s">
        <v>12434</v>
      </c>
      <c r="D4744" s="5">
        <v>48</v>
      </c>
      <c r="E4744" s="3" t="s">
        <v>68</v>
      </c>
      <c r="F4744" s="5">
        <v>1</v>
      </c>
      <c r="G4744" s="5">
        <v>5</v>
      </c>
      <c r="H4744" s="3" t="s">
        <v>10</v>
      </c>
      <c r="I4744" s="3" t="s">
        <v>10</v>
      </c>
      <c r="J4744" s="5">
        <v>2</v>
      </c>
      <c r="K4744" s="3" t="s">
        <v>12435</v>
      </c>
      <c r="L4744" s="13"/>
      <c r="M4744" s="7"/>
      <c r="N4744" s="13"/>
      <c r="O4744" s="13"/>
      <c r="P4744" s="5">
        <v>40</v>
      </c>
      <c r="Q4744" s="3" t="s">
        <v>11873</v>
      </c>
    </row>
    <row x14ac:dyDescent="0.25" r="4745" customHeight="1" ht="16.5">
      <c r="A4745" s="5">
        <v>106680</v>
      </c>
      <c r="B4745" s="3" t="s">
        <v>12436</v>
      </c>
      <c r="C4745" s="3" t="s">
        <v>12437</v>
      </c>
      <c r="D4745" s="5">
        <v>16</v>
      </c>
      <c r="E4745" s="3" t="s">
        <v>55</v>
      </c>
      <c r="F4745" s="5">
        <v>1</v>
      </c>
      <c r="G4745" s="5">
        <v>1</v>
      </c>
      <c r="H4745" s="3" t="s">
        <v>7</v>
      </c>
      <c r="I4745" s="3" t="s">
        <v>10</v>
      </c>
      <c r="J4745" s="55"/>
      <c r="K4745" s="3"/>
      <c r="L4745" s="13"/>
      <c r="M4745" s="7"/>
      <c r="N4745" s="13"/>
      <c r="O4745" s="13"/>
      <c r="P4745" s="5">
        <v>19</v>
      </c>
      <c r="Q4745" s="3"/>
    </row>
    <row x14ac:dyDescent="0.25" r="4746" customHeight="1" ht="16.5">
      <c r="A4746" s="5">
        <v>106732</v>
      </c>
      <c r="B4746" s="3" t="s">
        <v>12438</v>
      </c>
      <c r="C4746" s="3" t="s">
        <v>12439</v>
      </c>
      <c r="D4746" s="5">
        <v>19</v>
      </c>
      <c r="E4746" s="3" t="s">
        <v>116</v>
      </c>
      <c r="F4746" s="5">
        <v>2</v>
      </c>
      <c r="G4746" s="5">
        <v>6</v>
      </c>
      <c r="H4746" s="3" t="s">
        <v>10</v>
      </c>
      <c r="I4746" s="3" t="s">
        <v>10</v>
      </c>
      <c r="J4746" s="55"/>
      <c r="K4746" s="3"/>
      <c r="L4746" s="13"/>
      <c r="M4746" s="7"/>
      <c r="N4746" s="13"/>
      <c r="O4746" s="13"/>
      <c r="P4746" s="7"/>
      <c r="Q4746" s="3"/>
    </row>
    <row x14ac:dyDescent="0.25" r="4747" customHeight="1" ht="16.5">
      <c r="A4747" s="5">
        <v>106768</v>
      </c>
      <c r="B4747" s="3" t="s">
        <v>190</v>
      </c>
      <c r="C4747" s="3" t="s">
        <v>191</v>
      </c>
      <c r="D4747" s="5">
        <v>5</v>
      </c>
      <c r="E4747" s="3" t="s">
        <v>192</v>
      </c>
      <c r="F4747" s="5">
        <v>1</v>
      </c>
      <c r="G4747" s="5">
        <v>1</v>
      </c>
      <c r="H4747" s="3" t="s">
        <v>10</v>
      </c>
      <c r="I4747" s="3" t="s">
        <v>10</v>
      </c>
      <c r="J4747" s="5">
        <v>2</v>
      </c>
      <c r="K4747" s="3" t="s">
        <v>193</v>
      </c>
      <c r="L4747" s="13"/>
      <c r="M4747" s="7"/>
      <c r="N4747" s="13"/>
      <c r="O4747" s="13"/>
      <c r="P4747" s="7"/>
      <c r="Q4747" s="3"/>
    </row>
    <row x14ac:dyDescent="0.25" r="4748" customHeight="1" ht="16.5">
      <c r="A4748" s="5">
        <v>106781</v>
      </c>
      <c r="B4748" s="3" t="s">
        <v>12440</v>
      </c>
      <c r="C4748" s="3" t="s">
        <v>12441</v>
      </c>
      <c r="D4748" s="5">
        <v>50</v>
      </c>
      <c r="E4748" s="3" t="s">
        <v>758</v>
      </c>
      <c r="F4748" s="5">
        <v>6</v>
      </c>
      <c r="G4748" s="5">
        <v>28</v>
      </c>
      <c r="H4748" s="3" t="s">
        <v>10</v>
      </c>
      <c r="I4748" s="3" t="s">
        <v>10</v>
      </c>
      <c r="J4748" s="5">
        <v>3</v>
      </c>
      <c r="K4748" s="3" t="s">
        <v>12442</v>
      </c>
      <c r="L4748" s="13"/>
      <c r="M4748" s="7"/>
      <c r="N4748" s="13"/>
      <c r="O4748" s="13"/>
      <c r="P4748" s="7"/>
      <c r="Q4748" s="3"/>
    </row>
    <row x14ac:dyDescent="0.25" r="4749" customHeight="1" ht="16.5">
      <c r="A4749" s="5">
        <v>106874</v>
      </c>
      <c r="B4749" s="3" t="s">
        <v>12443</v>
      </c>
      <c r="C4749" s="3" t="s">
        <v>12444</v>
      </c>
      <c r="D4749" s="5">
        <v>7</v>
      </c>
      <c r="E4749" s="3" t="s">
        <v>1210</v>
      </c>
      <c r="F4749" s="5">
        <v>2</v>
      </c>
      <c r="G4749" s="5">
        <v>6</v>
      </c>
      <c r="H4749" s="3" t="s">
        <v>10</v>
      </c>
      <c r="I4749" s="3" t="s">
        <v>10</v>
      </c>
      <c r="J4749" s="5">
        <v>2</v>
      </c>
      <c r="K4749" s="3" t="s">
        <v>12445</v>
      </c>
      <c r="L4749" s="13"/>
      <c r="M4749" s="7"/>
      <c r="N4749" s="13"/>
      <c r="O4749" s="13"/>
      <c r="P4749" s="5">
        <v>0</v>
      </c>
      <c r="Q4749" s="3" t="s">
        <v>11873</v>
      </c>
    </row>
    <row x14ac:dyDescent="0.25" r="4750" customHeight="1" ht="16.5">
      <c r="A4750" s="5">
        <v>106890</v>
      </c>
      <c r="B4750" s="3" t="s">
        <v>12446</v>
      </c>
      <c r="C4750" s="3" t="s">
        <v>12447</v>
      </c>
      <c r="D4750" s="5">
        <v>6</v>
      </c>
      <c r="E4750" s="3" t="s">
        <v>56</v>
      </c>
      <c r="F4750" s="5">
        <v>1</v>
      </c>
      <c r="G4750" s="5">
        <v>2</v>
      </c>
      <c r="H4750" s="3" t="s">
        <v>10</v>
      </c>
      <c r="I4750" s="3" t="s">
        <v>10</v>
      </c>
      <c r="J4750" s="55"/>
      <c r="K4750" s="3"/>
      <c r="L4750" s="13"/>
      <c r="M4750" s="7"/>
      <c r="N4750" s="13"/>
      <c r="O4750" s="13"/>
      <c r="P4750" s="7"/>
      <c r="Q4750" s="3"/>
    </row>
    <row x14ac:dyDescent="0.25" r="4751" customHeight="1" ht="16.5">
      <c r="A4751" s="5">
        <v>106893</v>
      </c>
      <c r="B4751" s="3" t="s">
        <v>184</v>
      </c>
      <c r="C4751" s="3" t="s">
        <v>185</v>
      </c>
      <c r="D4751" s="5">
        <v>15</v>
      </c>
      <c r="E4751" s="3" t="s">
        <v>82</v>
      </c>
      <c r="F4751" s="5">
        <v>5</v>
      </c>
      <c r="G4751" s="5">
        <v>15</v>
      </c>
      <c r="H4751" s="3" t="s">
        <v>7</v>
      </c>
      <c r="I4751" s="3" t="s">
        <v>10</v>
      </c>
      <c r="J4751" s="5">
        <v>2</v>
      </c>
      <c r="K4751" s="3" t="s">
        <v>186</v>
      </c>
      <c r="L4751" s="13"/>
      <c r="M4751" s="7"/>
      <c r="N4751" s="13"/>
      <c r="O4751" s="13"/>
      <c r="P4751" s="5">
        <v>21</v>
      </c>
      <c r="Q4751" s="3"/>
    </row>
    <row x14ac:dyDescent="0.25" r="4752" customHeight="1" ht="16.5">
      <c r="A4752" s="5">
        <v>106969</v>
      </c>
      <c r="B4752" s="3" t="s">
        <v>12448</v>
      </c>
      <c r="C4752" s="3" t="s">
        <v>12449</v>
      </c>
      <c r="D4752" s="5">
        <v>16</v>
      </c>
      <c r="E4752" s="3" t="s">
        <v>55</v>
      </c>
      <c r="F4752" s="5">
        <v>2</v>
      </c>
      <c r="G4752" s="5">
        <v>2</v>
      </c>
      <c r="H4752" s="3" t="s">
        <v>10</v>
      </c>
      <c r="I4752" s="3" t="s">
        <v>10</v>
      </c>
      <c r="J4752" s="55"/>
      <c r="K4752" s="3"/>
      <c r="L4752" s="13"/>
      <c r="M4752" s="7"/>
      <c r="N4752" s="13"/>
      <c r="O4752" s="13"/>
      <c r="P4752" s="7"/>
      <c r="Q4752" s="3"/>
    </row>
    <row x14ac:dyDescent="0.25" r="4753" customHeight="1" ht="16.5">
      <c r="A4753" s="5">
        <v>107048</v>
      </c>
      <c r="B4753" s="3" t="s">
        <v>12450</v>
      </c>
      <c r="C4753" s="3" t="s">
        <v>12451</v>
      </c>
      <c r="D4753" s="5">
        <v>17</v>
      </c>
      <c r="E4753" s="3" t="s">
        <v>311</v>
      </c>
      <c r="F4753" s="5">
        <v>1</v>
      </c>
      <c r="G4753" s="5">
        <v>1</v>
      </c>
      <c r="H4753" s="3" t="s">
        <v>10</v>
      </c>
      <c r="I4753" s="3" t="s">
        <v>10</v>
      </c>
      <c r="J4753" s="55"/>
      <c r="K4753" s="3"/>
      <c r="L4753" s="13"/>
      <c r="M4753" s="7"/>
      <c r="N4753" s="13"/>
      <c r="O4753" s="13"/>
      <c r="P4753" s="5">
        <v>9</v>
      </c>
      <c r="Q4753" s="3" t="s">
        <v>11873</v>
      </c>
    </row>
    <row x14ac:dyDescent="0.25" r="4754" customHeight="1" ht="16.5">
      <c r="A4754" s="5">
        <v>107245</v>
      </c>
      <c r="B4754" s="3" t="s">
        <v>12452</v>
      </c>
      <c r="C4754" s="3" t="s">
        <v>12453</v>
      </c>
      <c r="D4754" s="5">
        <v>15</v>
      </c>
      <c r="E4754" s="3" t="s">
        <v>82</v>
      </c>
      <c r="F4754" s="5">
        <v>1</v>
      </c>
      <c r="G4754" s="5">
        <v>23</v>
      </c>
      <c r="H4754" s="3" t="s">
        <v>10</v>
      </c>
      <c r="I4754" s="3" t="s">
        <v>10</v>
      </c>
      <c r="J4754" s="55"/>
      <c r="K4754" s="3"/>
      <c r="L4754" s="13"/>
      <c r="M4754" s="7"/>
      <c r="N4754" s="13"/>
      <c r="O4754" s="13"/>
      <c r="P4754" s="7"/>
      <c r="Q4754" s="3"/>
    </row>
    <row x14ac:dyDescent="0.25" r="4755" customHeight="1" ht="16.5">
      <c r="A4755" s="5">
        <v>107319</v>
      </c>
      <c r="B4755" s="3" t="s">
        <v>160</v>
      </c>
      <c r="C4755" s="3" t="s">
        <v>161</v>
      </c>
      <c r="D4755" s="5">
        <v>15</v>
      </c>
      <c r="E4755" s="3" t="s">
        <v>82</v>
      </c>
      <c r="F4755" s="5">
        <v>2</v>
      </c>
      <c r="G4755" s="5">
        <v>4</v>
      </c>
      <c r="H4755" s="3" t="s">
        <v>10</v>
      </c>
      <c r="I4755" s="3" t="s">
        <v>10</v>
      </c>
      <c r="J4755" s="5">
        <v>2</v>
      </c>
      <c r="K4755" s="3" t="s">
        <v>162</v>
      </c>
      <c r="L4755" s="13"/>
      <c r="M4755" s="7"/>
      <c r="N4755" s="13"/>
      <c r="O4755" s="13"/>
      <c r="P4755" s="7"/>
      <c r="Q4755" s="3"/>
    </row>
    <row x14ac:dyDescent="0.25" r="4756" customHeight="1" ht="16.5">
      <c r="A4756" s="5">
        <v>107355</v>
      </c>
      <c r="B4756" s="3" t="s">
        <v>12454</v>
      </c>
      <c r="C4756" s="3" t="s">
        <v>12455</v>
      </c>
      <c r="D4756" s="5">
        <v>16</v>
      </c>
      <c r="E4756" s="3" t="s">
        <v>55</v>
      </c>
      <c r="F4756" s="5">
        <v>1</v>
      </c>
      <c r="G4756" s="5">
        <v>1</v>
      </c>
      <c r="H4756" s="3" t="s">
        <v>10</v>
      </c>
      <c r="I4756" s="3" t="s">
        <v>10</v>
      </c>
      <c r="J4756" s="55"/>
      <c r="K4756" s="3"/>
      <c r="L4756" s="13"/>
      <c r="M4756" s="7"/>
      <c r="N4756" s="13"/>
      <c r="O4756" s="13"/>
      <c r="P4756" s="7"/>
      <c r="Q4756" s="3"/>
    </row>
    <row x14ac:dyDescent="0.25" r="4757" customHeight="1" ht="16.5">
      <c r="A4757" s="5">
        <v>107374</v>
      </c>
      <c r="B4757" s="3" t="s">
        <v>12456</v>
      </c>
      <c r="C4757" s="3" t="s">
        <v>12457</v>
      </c>
      <c r="D4757" s="5">
        <v>16</v>
      </c>
      <c r="E4757" s="3" t="s">
        <v>55</v>
      </c>
      <c r="F4757" s="5">
        <v>1</v>
      </c>
      <c r="G4757" s="5">
        <v>1</v>
      </c>
      <c r="H4757" s="3" t="s">
        <v>10</v>
      </c>
      <c r="I4757" s="3" t="s">
        <v>10</v>
      </c>
      <c r="J4757" s="55"/>
      <c r="K4757" s="3"/>
      <c r="L4757" s="13"/>
      <c r="M4757" s="7"/>
      <c r="N4757" s="13"/>
      <c r="O4757" s="13"/>
      <c r="P4757" s="7"/>
      <c r="Q4757" s="3"/>
    </row>
    <row x14ac:dyDescent="0.25" r="4758" customHeight="1" ht="16.5">
      <c r="A4758" s="5">
        <v>107391</v>
      </c>
      <c r="B4758" s="3" t="s">
        <v>12458</v>
      </c>
      <c r="C4758" s="3" t="s">
        <v>12459</v>
      </c>
      <c r="D4758" s="5">
        <v>16</v>
      </c>
      <c r="E4758" s="3" t="s">
        <v>55</v>
      </c>
      <c r="F4758" s="5">
        <v>2</v>
      </c>
      <c r="G4758" s="5">
        <v>2</v>
      </c>
      <c r="H4758" s="3" t="s">
        <v>8</v>
      </c>
      <c r="I4758" s="3" t="s">
        <v>10</v>
      </c>
      <c r="J4758" s="55"/>
      <c r="K4758" s="3"/>
      <c r="L4758" s="13"/>
      <c r="M4758" s="7"/>
      <c r="N4758" s="13"/>
      <c r="O4758" s="13"/>
      <c r="P4758" s="5">
        <v>13</v>
      </c>
      <c r="Q4758" s="3"/>
    </row>
    <row x14ac:dyDescent="0.25" r="4759" customHeight="1" ht="16.5">
      <c r="A4759" s="5">
        <v>107497</v>
      </c>
      <c r="B4759" s="3" t="s">
        <v>12460</v>
      </c>
      <c r="C4759" s="3" t="s">
        <v>12461</v>
      </c>
      <c r="D4759" s="5">
        <v>16</v>
      </c>
      <c r="E4759" s="3" t="s">
        <v>55</v>
      </c>
      <c r="F4759" s="5">
        <v>1</v>
      </c>
      <c r="G4759" s="5">
        <v>1</v>
      </c>
      <c r="H4759" s="3" t="s">
        <v>10</v>
      </c>
      <c r="I4759" s="3" t="s">
        <v>10</v>
      </c>
      <c r="J4759" s="55"/>
      <c r="K4759" s="3"/>
      <c r="L4759" s="13"/>
      <c r="M4759" s="7"/>
      <c r="N4759" s="13"/>
      <c r="O4759" s="13"/>
      <c r="P4759" s="7"/>
      <c r="Q4759" s="3"/>
    </row>
    <row x14ac:dyDescent="0.25" r="4760" customHeight="1" ht="16.5">
      <c r="A4760" s="5">
        <v>107540</v>
      </c>
      <c r="B4760" s="3" t="s">
        <v>12462</v>
      </c>
      <c r="C4760" s="3" t="s">
        <v>12463</v>
      </c>
      <c r="D4760" s="5">
        <v>16</v>
      </c>
      <c r="E4760" s="3" t="s">
        <v>55</v>
      </c>
      <c r="F4760" s="5">
        <v>2</v>
      </c>
      <c r="G4760" s="5">
        <v>2</v>
      </c>
      <c r="H4760" s="3" t="s">
        <v>7</v>
      </c>
      <c r="I4760" s="3" t="s">
        <v>10</v>
      </c>
      <c r="J4760" s="55"/>
      <c r="K4760" s="3"/>
      <c r="L4760" s="13"/>
      <c r="M4760" s="7"/>
      <c r="N4760" s="13"/>
      <c r="O4760" s="13"/>
      <c r="P4760" s="5">
        <v>19</v>
      </c>
      <c r="Q4760" s="3"/>
    </row>
    <row x14ac:dyDescent="0.25" r="4761" customHeight="1" ht="16.5">
      <c r="A4761" s="5">
        <v>107559</v>
      </c>
      <c r="B4761" s="3" t="s">
        <v>12464</v>
      </c>
      <c r="C4761" s="3" t="s">
        <v>12465</v>
      </c>
      <c r="D4761" s="5">
        <v>48</v>
      </c>
      <c r="E4761" s="3" t="s">
        <v>68</v>
      </c>
      <c r="F4761" s="5">
        <v>2</v>
      </c>
      <c r="G4761" s="5">
        <v>4</v>
      </c>
      <c r="H4761" s="3" t="s">
        <v>10</v>
      </c>
      <c r="I4761" s="3" t="s">
        <v>10</v>
      </c>
      <c r="J4761" s="5">
        <v>3</v>
      </c>
      <c r="K4761" s="3" t="s">
        <v>12466</v>
      </c>
      <c r="L4761" s="13"/>
      <c r="M4761" s="7"/>
      <c r="N4761" s="13"/>
      <c r="O4761" s="13"/>
      <c r="P4761" s="7"/>
      <c r="Q4761" s="3"/>
    </row>
    <row x14ac:dyDescent="0.25" r="4762" customHeight="1" ht="16.5">
      <c r="A4762" s="5">
        <v>107569</v>
      </c>
      <c r="B4762" s="3" t="s">
        <v>12467</v>
      </c>
      <c r="C4762" s="3" t="s">
        <v>12468</v>
      </c>
      <c r="D4762" s="5">
        <v>16</v>
      </c>
      <c r="E4762" s="3" t="s">
        <v>55</v>
      </c>
      <c r="F4762" s="5">
        <v>1</v>
      </c>
      <c r="G4762" s="5">
        <v>1</v>
      </c>
      <c r="H4762" s="3" t="s">
        <v>10</v>
      </c>
      <c r="I4762" s="3" t="s">
        <v>10</v>
      </c>
      <c r="J4762" s="5">
        <v>3</v>
      </c>
      <c r="K4762" s="3" t="s">
        <v>12469</v>
      </c>
      <c r="L4762" s="13"/>
      <c r="M4762" s="7"/>
      <c r="N4762" s="13"/>
      <c r="O4762" s="13"/>
      <c r="P4762" s="7"/>
      <c r="Q4762" s="3"/>
    </row>
    <row x14ac:dyDescent="0.25" r="4763" customHeight="1" ht="16.5">
      <c r="A4763" s="5">
        <v>107596</v>
      </c>
      <c r="B4763" s="3" t="s">
        <v>12470</v>
      </c>
      <c r="C4763" s="3" t="s">
        <v>12471</v>
      </c>
      <c r="D4763" s="5">
        <v>16</v>
      </c>
      <c r="E4763" s="3" t="s">
        <v>55</v>
      </c>
      <c r="F4763" s="5">
        <v>2</v>
      </c>
      <c r="G4763" s="5">
        <v>2</v>
      </c>
      <c r="H4763" s="3" t="s">
        <v>9</v>
      </c>
      <c r="I4763" s="3" t="s">
        <v>10</v>
      </c>
      <c r="J4763" s="5">
        <v>2</v>
      </c>
      <c r="K4763" s="3" t="s">
        <v>12472</v>
      </c>
      <c r="L4763" s="13"/>
      <c r="M4763" s="7"/>
      <c r="N4763" s="13"/>
      <c r="O4763" s="13"/>
      <c r="P4763" s="5">
        <v>2</v>
      </c>
      <c r="Q4763" s="3"/>
    </row>
    <row x14ac:dyDescent="0.25" r="4764" customHeight="1" ht="16.5">
      <c r="A4764" s="5">
        <v>107636</v>
      </c>
      <c r="B4764" s="3" t="s">
        <v>12473</v>
      </c>
      <c r="C4764" s="3" t="s">
        <v>12474</v>
      </c>
      <c r="D4764" s="5">
        <v>16</v>
      </c>
      <c r="E4764" s="3" t="s">
        <v>55</v>
      </c>
      <c r="F4764" s="5">
        <v>2</v>
      </c>
      <c r="G4764" s="5">
        <v>2</v>
      </c>
      <c r="H4764" s="3" t="s">
        <v>10</v>
      </c>
      <c r="I4764" s="3" t="s">
        <v>10</v>
      </c>
      <c r="J4764" s="5">
        <v>3</v>
      </c>
      <c r="K4764" s="3" t="s">
        <v>12475</v>
      </c>
      <c r="L4764" s="13"/>
      <c r="M4764" s="7"/>
      <c r="N4764" s="13"/>
      <c r="O4764" s="13"/>
      <c r="P4764" s="7"/>
      <c r="Q4764" s="3"/>
    </row>
    <row x14ac:dyDescent="0.25" r="4765" customHeight="1" ht="16.5">
      <c r="A4765" s="5">
        <v>107637</v>
      </c>
      <c r="B4765" s="3" t="s">
        <v>12476</v>
      </c>
      <c r="C4765" s="3" t="s">
        <v>12477</v>
      </c>
      <c r="D4765" s="5">
        <v>16</v>
      </c>
      <c r="E4765" s="3" t="s">
        <v>55</v>
      </c>
      <c r="F4765" s="5">
        <v>10</v>
      </c>
      <c r="G4765" s="5">
        <v>10</v>
      </c>
      <c r="H4765" s="3" t="s">
        <v>9</v>
      </c>
      <c r="I4765" s="3" t="s">
        <v>10</v>
      </c>
      <c r="J4765" s="5">
        <v>3</v>
      </c>
      <c r="K4765" s="3" t="s">
        <v>12478</v>
      </c>
      <c r="L4765" s="13"/>
      <c r="M4765" s="7"/>
      <c r="N4765" s="13"/>
      <c r="O4765" s="13"/>
      <c r="P4765" s="5">
        <v>4</v>
      </c>
      <c r="Q4765" s="3"/>
    </row>
    <row x14ac:dyDescent="0.25" r="4766" customHeight="1" ht="16.5">
      <c r="A4766" s="5">
        <v>107658</v>
      </c>
      <c r="B4766" s="3" t="s">
        <v>12479</v>
      </c>
      <c r="C4766" s="3" t="s">
        <v>12480</v>
      </c>
      <c r="D4766" s="5">
        <v>16</v>
      </c>
      <c r="E4766" s="3" t="s">
        <v>55</v>
      </c>
      <c r="F4766" s="5">
        <v>1</v>
      </c>
      <c r="G4766" s="5">
        <v>1</v>
      </c>
      <c r="H4766" s="3" t="s">
        <v>10</v>
      </c>
      <c r="I4766" s="3" t="s">
        <v>10</v>
      </c>
      <c r="J4766" s="55"/>
      <c r="K4766" s="3"/>
      <c r="L4766" s="13"/>
      <c r="M4766" s="7"/>
      <c r="N4766" s="13"/>
      <c r="O4766" s="13"/>
      <c r="P4766" s="7"/>
      <c r="Q4766" s="3"/>
    </row>
    <row x14ac:dyDescent="0.25" r="4767" customHeight="1" ht="16.5">
      <c r="A4767" s="5">
        <v>107788</v>
      </c>
      <c r="B4767" s="3" t="s">
        <v>12481</v>
      </c>
      <c r="C4767" s="3" t="s">
        <v>12482</v>
      </c>
      <c r="D4767" s="5">
        <v>19</v>
      </c>
      <c r="E4767" s="3" t="s">
        <v>116</v>
      </c>
      <c r="F4767" s="5">
        <v>2</v>
      </c>
      <c r="G4767" s="5">
        <v>12</v>
      </c>
      <c r="H4767" s="3" t="s">
        <v>10</v>
      </c>
      <c r="I4767" s="3" t="s">
        <v>10</v>
      </c>
      <c r="J4767" s="5">
        <v>2</v>
      </c>
      <c r="K4767" s="3" t="s">
        <v>12483</v>
      </c>
      <c r="L4767" s="13"/>
      <c r="M4767" s="7"/>
      <c r="N4767" s="13"/>
      <c r="O4767" s="13"/>
      <c r="P4767" s="7"/>
      <c r="Q4767" s="3"/>
    </row>
    <row x14ac:dyDescent="0.25" r="4768" customHeight="1" ht="16.5">
      <c r="A4768" s="5">
        <v>107796</v>
      </c>
      <c r="B4768" s="3" t="s">
        <v>12484</v>
      </c>
      <c r="C4768" s="3" t="s">
        <v>12485</v>
      </c>
      <c r="D4768" s="5">
        <v>48</v>
      </c>
      <c r="E4768" s="3" t="s">
        <v>68</v>
      </c>
      <c r="F4768" s="5">
        <v>1</v>
      </c>
      <c r="G4768" s="5">
        <v>13</v>
      </c>
      <c r="H4768" s="3" t="s">
        <v>10</v>
      </c>
      <c r="I4768" s="3" t="s">
        <v>10</v>
      </c>
      <c r="J4768" s="5">
        <v>3</v>
      </c>
      <c r="K4768" s="3" t="s">
        <v>12486</v>
      </c>
      <c r="L4768" s="13"/>
      <c r="M4768" s="7"/>
      <c r="N4768" s="13"/>
      <c r="O4768" s="13"/>
      <c r="P4768" s="7"/>
      <c r="Q4768" s="3"/>
    </row>
    <row x14ac:dyDescent="0.25" r="4769" customHeight="1" ht="16.5">
      <c r="A4769" s="5">
        <v>107830</v>
      </c>
      <c r="B4769" s="3" t="s">
        <v>12487</v>
      </c>
      <c r="C4769" s="3" t="s">
        <v>12488</v>
      </c>
      <c r="D4769" s="5">
        <v>16</v>
      </c>
      <c r="E4769" s="3" t="s">
        <v>55</v>
      </c>
      <c r="F4769" s="5">
        <v>1</v>
      </c>
      <c r="G4769" s="5">
        <v>1</v>
      </c>
      <c r="H4769" s="3" t="s">
        <v>10</v>
      </c>
      <c r="I4769" s="3" t="s">
        <v>10</v>
      </c>
      <c r="J4769" s="55"/>
      <c r="K4769" s="3"/>
      <c r="L4769" s="13"/>
      <c r="M4769" s="7"/>
      <c r="N4769" s="13"/>
      <c r="O4769" s="13"/>
      <c r="P4769" s="7"/>
      <c r="Q4769" s="3"/>
    </row>
    <row x14ac:dyDescent="0.25" r="4770" customHeight="1" ht="16.5">
      <c r="A4770" s="5">
        <v>107844</v>
      </c>
      <c r="B4770" s="3" t="s">
        <v>12489</v>
      </c>
      <c r="C4770" s="3" t="s">
        <v>12490</v>
      </c>
      <c r="D4770" s="5">
        <v>16</v>
      </c>
      <c r="E4770" s="3" t="s">
        <v>55</v>
      </c>
      <c r="F4770" s="5">
        <v>4</v>
      </c>
      <c r="G4770" s="5">
        <v>4</v>
      </c>
      <c r="H4770" s="3" t="s">
        <v>10</v>
      </c>
      <c r="I4770" s="3" t="s">
        <v>10</v>
      </c>
      <c r="J4770" s="55"/>
      <c r="K4770" s="3"/>
      <c r="L4770" s="13"/>
      <c r="M4770" s="7"/>
      <c r="N4770" s="13"/>
      <c r="O4770" s="13"/>
      <c r="P4770" s="7"/>
      <c r="Q4770" s="3"/>
    </row>
    <row x14ac:dyDescent="0.25" r="4771" customHeight="1" ht="16.5">
      <c r="A4771" s="5">
        <v>107922</v>
      </c>
      <c r="B4771" s="3" t="s">
        <v>12491</v>
      </c>
      <c r="C4771" s="3" t="s">
        <v>12492</v>
      </c>
      <c r="D4771" s="5">
        <v>16</v>
      </c>
      <c r="E4771" s="3" t="s">
        <v>55</v>
      </c>
      <c r="F4771" s="5">
        <v>2</v>
      </c>
      <c r="G4771" s="5">
        <v>2</v>
      </c>
      <c r="H4771" s="3" t="s">
        <v>10</v>
      </c>
      <c r="I4771" s="3" t="s">
        <v>10</v>
      </c>
      <c r="J4771" s="55"/>
      <c r="K4771" s="3"/>
      <c r="L4771" s="13"/>
      <c r="M4771" s="7"/>
      <c r="N4771" s="13"/>
      <c r="O4771" s="13"/>
      <c r="P4771" s="7"/>
      <c r="Q4771" s="3"/>
    </row>
    <row x14ac:dyDescent="0.25" r="4772" customHeight="1" ht="16.5">
      <c r="A4772" s="5">
        <v>108007</v>
      </c>
      <c r="B4772" s="3" t="s">
        <v>12493</v>
      </c>
      <c r="C4772" s="3" t="s">
        <v>12494</v>
      </c>
      <c r="D4772" s="5">
        <v>41</v>
      </c>
      <c r="E4772" s="3" t="s">
        <v>3999</v>
      </c>
      <c r="F4772" s="5">
        <v>1</v>
      </c>
      <c r="G4772" s="5">
        <v>8</v>
      </c>
      <c r="H4772" s="3" t="s">
        <v>10</v>
      </c>
      <c r="I4772" s="3" t="s">
        <v>10</v>
      </c>
      <c r="J4772" s="5">
        <v>2</v>
      </c>
      <c r="K4772" s="3" t="s">
        <v>12495</v>
      </c>
      <c r="L4772" s="13"/>
      <c r="M4772" s="7"/>
      <c r="N4772" s="13"/>
      <c r="O4772" s="13"/>
      <c r="P4772" s="7"/>
      <c r="Q4772" s="3"/>
    </row>
    <row x14ac:dyDescent="0.25" r="4773" customHeight="1" ht="16.5">
      <c r="A4773" s="5">
        <v>108075</v>
      </c>
      <c r="B4773" s="3" t="s">
        <v>12496</v>
      </c>
      <c r="C4773" s="3" t="s">
        <v>12497</v>
      </c>
      <c r="D4773" s="5">
        <v>16</v>
      </c>
      <c r="E4773" s="3" t="s">
        <v>55</v>
      </c>
      <c r="F4773" s="5">
        <v>1</v>
      </c>
      <c r="G4773" s="5">
        <v>1</v>
      </c>
      <c r="H4773" s="3" t="s">
        <v>10</v>
      </c>
      <c r="I4773" s="3" t="s">
        <v>10</v>
      </c>
      <c r="J4773" s="55"/>
      <c r="K4773" s="3"/>
      <c r="L4773" s="13"/>
      <c r="M4773" s="7"/>
      <c r="N4773" s="13"/>
      <c r="O4773" s="13"/>
      <c r="P4773" s="7"/>
      <c r="Q4773" s="3"/>
    </row>
    <row x14ac:dyDescent="0.25" r="4774" customHeight="1" ht="16.5">
      <c r="A4774" s="5">
        <v>108176</v>
      </c>
      <c r="B4774" s="3" t="s">
        <v>12498</v>
      </c>
      <c r="C4774" s="3" t="s">
        <v>12499</v>
      </c>
      <c r="D4774" s="5">
        <v>16</v>
      </c>
      <c r="E4774" s="3" t="s">
        <v>55</v>
      </c>
      <c r="F4774" s="5">
        <v>19</v>
      </c>
      <c r="G4774" s="5">
        <v>19</v>
      </c>
      <c r="H4774" s="3" t="s">
        <v>10</v>
      </c>
      <c r="I4774" s="3" t="s">
        <v>10</v>
      </c>
      <c r="J4774" s="5">
        <v>2</v>
      </c>
      <c r="K4774" s="3" t="s">
        <v>12500</v>
      </c>
      <c r="L4774" s="13"/>
      <c r="M4774" s="7"/>
      <c r="N4774" s="13"/>
      <c r="O4774" s="13"/>
      <c r="P4774" s="7"/>
      <c r="Q4774" s="3"/>
    </row>
    <row x14ac:dyDescent="0.25" r="4775" customHeight="1" ht="16.5">
      <c r="A4775" s="5">
        <v>108188</v>
      </c>
      <c r="B4775" s="3" t="s">
        <v>12501</v>
      </c>
      <c r="C4775" s="3" t="s">
        <v>12502</v>
      </c>
      <c r="D4775" s="5">
        <v>16</v>
      </c>
      <c r="E4775" s="3" t="s">
        <v>55</v>
      </c>
      <c r="F4775" s="5">
        <v>2</v>
      </c>
      <c r="G4775" s="5">
        <v>2</v>
      </c>
      <c r="H4775" s="3" t="s">
        <v>10</v>
      </c>
      <c r="I4775" s="3" t="s">
        <v>10</v>
      </c>
      <c r="J4775" s="5">
        <v>3</v>
      </c>
      <c r="K4775" s="3" t="s">
        <v>12503</v>
      </c>
      <c r="L4775" s="13"/>
      <c r="M4775" s="7"/>
      <c r="N4775" s="13"/>
      <c r="O4775" s="13"/>
      <c r="P4775" s="7"/>
      <c r="Q4775" s="3"/>
    </row>
    <row x14ac:dyDescent="0.25" r="4776" customHeight="1" ht="16.5">
      <c r="A4776" s="5">
        <v>108267</v>
      </c>
      <c r="B4776" s="3" t="s">
        <v>12504</v>
      </c>
      <c r="C4776" s="3" t="s">
        <v>12505</v>
      </c>
      <c r="D4776" s="5">
        <v>25</v>
      </c>
      <c r="E4776" s="3" t="s">
        <v>1545</v>
      </c>
      <c r="F4776" s="5">
        <v>1</v>
      </c>
      <c r="G4776" s="5">
        <v>6</v>
      </c>
      <c r="H4776" s="3" t="s">
        <v>10</v>
      </c>
      <c r="I4776" s="3" t="s">
        <v>10</v>
      </c>
      <c r="J4776" s="5">
        <v>2</v>
      </c>
      <c r="K4776" s="3" t="s">
        <v>12506</v>
      </c>
      <c r="L4776" s="13"/>
      <c r="M4776" s="7"/>
      <c r="N4776" s="13"/>
      <c r="O4776" s="13"/>
      <c r="P4776" s="7"/>
      <c r="Q4776" s="3"/>
    </row>
    <row x14ac:dyDescent="0.25" r="4777" customHeight="1" ht="16.5">
      <c r="A4777" s="5">
        <v>108274</v>
      </c>
      <c r="B4777" s="3" t="s">
        <v>12507</v>
      </c>
      <c r="C4777" s="3" t="s">
        <v>12508</v>
      </c>
      <c r="D4777" s="5">
        <v>16</v>
      </c>
      <c r="E4777" s="3" t="s">
        <v>55</v>
      </c>
      <c r="F4777" s="5">
        <v>2</v>
      </c>
      <c r="G4777" s="5">
        <v>2</v>
      </c>
      <c r="H4777" s="3" t="s">
        <v>8</v>
      </c>
      <c r="I4777" s="3" t="s">
        <v>10</v>
      </c>
      <c r="J4777" s="55"/>
      <c r="K4777" s="3"/>
      <c r="L4777" s="13"/>
      <c r="M4777" s="7"/>
      <c r="N4777" s="13"/>
      <c r="O4777" s="13"/>
      <c r="P4777" s="5">
        <v>8</v>
      </c>
      <c r="Q4777" s="3"/>
    </row>
    <row x14ac:dyDescent="0.25" r="4778" customHeight="1" ht="16.5">
      <c r="A4778" s="5">
        <v>108299</v>
      </c>
      <c r="B4778" s="3" t="s">
        <v>12509</v>
      </c>
      <c r="C4778" s="3" t="s">
        <v>12510</v>
      </c>
      <c r="D4778" s="5">
        <v>16</v>
      </c>
      <c r="E4778" s="3" t="s">
        <v>55</v>
      </c>
      <c r="F4778" s="5">
        <v>2</v>
      </c>
      <c r="G4778" s="5">
        <v>2</v>
      </c>
      <c r="H4778" s="3" t="s">
        <v>9</v>
      </c>
      <c r="I4778" s="3" t="s">
        <v>10</v>
      </c>
      <c r="J4778" s="55"/>
      <c r="K4778" s="3"/>
      <c r="L4778" s="13"/>
      <c r="M4778" s="7"/>
      <c r="N4778" s="13"/>
      <c r="O4778" s="13"/>
      <c r="P4778" s="5">
        <v>2</v>
      </c>
      <c r="Q4778" s="3"/>
    </row>
    <row x14ac:dyDescent="0.25" r="4779" customHeight="1" ht="16.5">
      <c r="A4779" s="5">
        <v>108347</v>
      </c>
      <c r="B4779" s="3" t="s">
        <v>12511</v>
      </c>
      <c r="C4779" s="3" t="s">
        <v>12512</v>
      </c>
      <c r="D4779" s="5">
        <v>25</v>
      </c>
      <c r="E4779" s="3" t="s">
        <v>1545</v>
      </c>
      <c r="F4779" s="5">
        <v>1</v>
      </c>
      <c r="G4779" s="5">
        <v>3</v>
      </c>
      <c r="H4779" s="3" t="s">
        <v>10</v>
      </c>
      <c r="I4779" s="3" t="s">
        <v>10</v>
      </c>
      <c r="J4779" s="5">
        <v>3</v>
      </c>
      <c r="K4779" s="3" t="s">
        <v>12513</v>
      </c>
      <c r="L4779" s="13"/>
      <c r="M4779" s="7"/>
      <c r="N4779" s="13"/>
      <c r="O4779" s="13"/>
      <c r="P4779" s="7"/>
      <c r="Q4779" s="3"/>
    </row>
    <row x14ac:dyDescent="0.25" r="4780" customHeight="1" ht="16.5">
      <c r="A4780" s="5">
        <v>108366</v>
      </c>
      <c r="B4780" s="3" t="s">
        <v>12514</v>
      </c>
      <c r="C4780" s="3" t="s">
        <v>12515</v>
      </c>
      <c r="D4780" s="5">
        <v>46</v>
      </c>
      <c r="E4780" s="3" t="s">
        <v>795</v>
      </c>
      <c r="F4780" s="5">
        <v>146</v>
      </c>
      <c r="G4780" s="5">
        <v>1120</v>
      </c>
      <c r="H4780" s="3" t="s">
        <v>10</v>
      </c>
      <c r="I4780" s="3" t="s">
        <v>10</v>
      </c>
      <c r="J4780" s="5">
        <v>3</v>
      </c>
      <c r="K4780" s="3" t="s">
        <v>12516</v>
      </c>
      <c r="L4780" s="13"/>
      <c r="M4780" s="7"/>
      <c r="N4780" s="13"/>
      <c r="O4780" s="13"/>
      <c r="P4780" s="5">
        <v>8</v>
      </c>
      <c r="Q4780" s="3" t="s">
        <v>11873</v>
      </c>
    </row>
    <row x14ac:dyDescent="0.25" r="4781" customHeight="1" ht="16.5">
      <c r="A4781" s="5">
        <v>109365</v>
      </c>
      <c r="B4781" s="3" t="s">
        <v>12517</v>
      </c>
      <c r="C4781" s="3" t="s">
        <v>12518</v>
      </c>
      <c r="D4781" s="5">
        <v>16</v>
      </c>
      <c r="E4781" s="3" t="s">
        <v>55</v>
      </c>
      <c r="F4781" s="5">
        <v>3</v>
      </c>
      <c r="G4781" s="5">
        <v>3</v>
      </c>
      <c r="H4781" s="3" t="s">
        <v>10</v>
      </c>
      <c r="I4781" s="3" t="s">
        <v>10</v>
      </c>
      <c r="J4781" s="55"/>
      <c r="K4781" s="3"/>
      <c r="L4781" s="13"/>
      <c r="M4781" s="7"/>
      <c r="N4781" s="13"/>
      <c r="O4781" s="13"/>
      <c r="P4781" s="7"/>
      <c r="Q4781" s="3"/>
    </row>
    <row x14ac:dyDescent="0.25" r="4782" customHeight="1" ht="16.5">
      <c r="A4782" s="5">
        <v>109792</v>
      </c>
      <c r="B4782" s="3" t="s">
        <v>12519</v>
      </c>
      <c r="C4782" s="3" t="s">
        <v>12520</v>
      </c>
      <c r="D4782" s="5">
        <v>24</v>
      </c>
      <c r="E4782" s="3" t="s">
        <v>281</v>
      </c>
      <c r="F4782" s="5">
        <v>6</v>
      </c>
      <c r="G4782" s="5">
        <v>9</v>
      </c>
      <c r="H4782" s="3" t="s">
        <v>10</v>
      </c>
      <c r="I4782" s="3" t="s">
        <v>10</v>
      </c>
      <c r="J4782" s="55"/>
      <c r="K4782" s="3"/>
      <c r="L4782" s="13"/>
      <c r="M4782" s="7"/>
      <c r="N4782" s="13"/>
      <c r="O4782" s="13"/>
      <c r="P4782" s="7"/>
      <c r="Q4782" s="3" t="s">
        <v>11873</v>
      </c>
    </row>
    <row x14ac:dyDescent="0.25" r="4783" customHeight="1" ht="16.5">
      <c r="A4783" s="5">
        <v>109865</v>
      </c>
      <c r="B4783" s="3" t="s">
        <v>12521</v>
      </c>
      <c r="C4783" s="3" t="s">
        <v>12522</v>
      </c>
      <c r="D4783" s="5">
        <v>16</v>
      </c>
      <c r="E4783" s="3" t="s">
        <v>55</v>
      </c>
      <c r="F4783" s="5">
        <v>3</v>
      </c>
      <c r="G4783" s="5">
        <v>3</v>
      </c>
      <c r="H4783" s="3" t="s">
        <v>10</v>
      </c>
      <c r="I4783" s="3" t="s">
        <v>10</v>
      </c>
      <c r="J4783" s="55"/>
      <c r="K4783" s="3"/>
      <c r="L4783" s="13"/>
      <c r="M4783" s="7"/>
      <c r="N4783" s="13"/>
      <c r="O4783" s="13"/>
      <c r="P4783" s="7"/>
      <c r="Q4783" s="3"/>
    </row>
    <row x14ac:dyDescent="0.25" r="4784" customHeight="1" ht="16.5">
      <c r="A4784" s="5">
        <v>109967</v>
      </c>
      <c r="B4784" s="3" t="s">
        <v>12523</v>
      </c>
      <c r="C4784" s="3" t="s">
        <v>12524</v>
      </c>
      <c r="D4784" s="5">
        <v>24</v>
      </c>
      <c r="E4784" s="3" t="s">
        <v>281</v>
      </c>
      <c r="F4784" s="5">
        <v>1</v>
      </c>
      <c r="G4784" s="5">
        <v>1</v>
      </c>
      <c r="H4784" s="3" t="s">
        <v>10</v>
      </c>
      <c r="I4784" s="3" t="s">
        <v>10</v>
      </c>
      <c r="J4784" s="5">
        <v>2</v>
      </c>
      <c r="K4784" s="3" t="s">
        <v>12525</v>
      </c>
      <c r="L4784" s="13"/>
      <c r="M4784" s="7"/>
      <c r="N4784" s="13"/>
      <c r="O4784" s="13"/>
      <c r="P4784" s="7"/>
      <c r="Q4784" s="3" t="s">
        <v>11873</v>
      </c>
    </row>
    <row x14ac:dyDescent="0.25" r="4785" customHeight="1" ht="16.5">
      <c r="A4785" s="5">
        <v>110028</v>
      </c>
      <c r="B4785" s="3" t="s">
        <v>889</v>
      </c>
      <c r="C4785" s="3" t="s">
        <v>890</v>
      </c>
      <c r="D4785" s="5">
        <v>19</v>
      </c>
      <c r="E4785" s="3" t="s">
        <v>116</v>
      </c>
      <c r="F4785" s="5">
        <v>2</v>
      </c>
      <c r="G4785" s="5">
        <v>2</v>
      </c>
      <c r="H4785" s="3" t="s">
        <v>10</v>
      </c>
      <c r="I4785" s="3" t="s">
        <v>10</v>
      </c>
      <c r="J4785" s="5">
        <v>2</v>
      </c>
      <c r="K4785" s="3" t="s">
        <v>891</v>
      </c>
      <c r="L4785" s="13"/>
      <c r="M4785" s="7"/>
      <c r="N4785" s="13"/>
      <c r="O4785" s="13"/>
      <c r="P4785" s="7"/>
      <c r="Q4785" s="3"/>
    </row>
    <row x14ac:dyDescent="0.25" r="4786" customHeight="1" ht="16.5">
      <c r="A4786" s="5">
        <v>110068</v>
      </c>
      <c r="B4786" s="3" t="s">
        <v>12526</v>
      </c>
      <c r="C4786" s="3" t="s">
        <v>12527</v>
      </c>
      <c r="D4786" s="5">
        <v>16</v>
      </c>
      <c r="E4786" s="3" t="s">
        <v>55</v>
      </c>
      <c r="F4786" s="5">
        <v>1</v>
      </c>
      <c r="G4786" s="5">
        <v>1</v>
      </c>
      <c r="H4786" s="3" t="s">
        <v>10</v>
      </c>
      <c r="I4786" s="3" t="s">
        <v>10</v>
      </c>
      <c r="J4786" s="55"/>
      <c r="K4786" s="3"/>
      <c r="L4786" s="13"/>
      <c r="M4786" s="7"/>
      <c r="N4786" s="13"/>
      <c r="O4786" s="13"/>
      <c r="P4786" s="7"/>
      <c r="Q4786" s="3"/>
    </row>
    <row x14ac:dyDescent="0.25" r="4787" customHeight="1" ht="16.5">
      <c r="A4787" s="5">
        <v>110330</v>
      </c>
      <c r="B4787" s="3" t="s">
        <v>12528</v>
      </c>
      <c r="C4787" s="3" t="s">
        <v>12529</v>
      </c>
      <c r="D4787" s="5">
        <v>24</v>
      </c>
      <c r="E4787" s="3" t="s">
        <v>281</v>
      </c>
      <c r="F4787" s="5">
        <v>1</v>
      </c>
      <c r="G4787" s="5">
        <v>13</v>
      </c>
      <c r="H4787" s="3" t="s">
        <v>10</v>
      </c>
      <c r="I4787" s="3" t="s">
        <v>10</v>
      </c>
      <c r="J4787" s="55"/>
      <c r="K4787" s="3"/>
      <c r="L4787" s="13"/>
      <c r="M4787" s="7"/>
      <c r="N4787" s="13"/>
      <c r="O4787" s="13"/>
      <c r="P4787" s="7"/>
      <c r="Q4787" s="3" t="s">
        <v>11873</v>
      </c>
    </row>
    <row x14ac:dyDescent="0.25" r="4788" customHeight="1" ht="16.5">
      <c r="A4788" s="5">
        <v>110845</v>
      </c>
      <c r="B4788" s="3" t="s">
        <v>12530</v>
      </c>
      <c r="C4788" s="3" t="s">
        <v>12531</v>
      </c>
      <c r="D4788" s="5">
        <v>16</v>
      </c>
      <c r="E4788" s="3" t="s">
        <v>55</v>
      </c>
      <c r="F4788" s="5">
        <v>1</v>
      </c>
      <c r="G4788" s="5">
        <v>1</v>
      </c>
      <c r="H4788" s="3" t="s">
        <v>10</v>
      </c>
      <c r="I4788" s="3" t="s">
        <v>10</v>
      </c>
      <c r="J4788" s="55"/>
      <c r="K4788" s="3"/>
      <c r="L4788" s="13"/>
      <c r="M4788" s="7"/>
      <c r="N4788" s="13"/>
      <c r="O4788" s="13"/>
      <c r="P4788" s="7"/>
      <c r="Q4788" s="3"/>
    </row>
    <row x14ac:dyDescent="0.25" r="4789" customHeight="1" ht="16.5">
      <c r="A4789" s="5">
        <v>110886</v>
      </c>
      <c r="B4789" s="3" t="s">
        <v>12532</v>
      </c>
      <c r="C4789" s="3" t="s">
        <v>12533</v>
      </c>
      <c r="D4789" s="5">
        <v>15</v>
      </c>
      <c r="E4789" s="3" t="s">
        <v>82</v>
      </c>
      <c r="F4789" s="5">
        <v>8</v>
      </c>
      <c r="G4789" s="5">
        <v>12</v>
      </c>
      <c r="H4789" s="3" t="s">
        <v>9</v>
      </c>
      <c r="I4789" s="3" t="s">
        <v>10</v>
      </c>
      <c r="J4789" s="55"/>
      <c r="K4789" s="3"/>
      <c r="L4789" s="13"/>
      <c r="M4789" s="7"/>
      <c r="N4789" s="13"/>
      <c r="O4789" s="13"/>
      <c r="P4789" s="5">
        <v>5</v>
      </c>
      <c r="Q4789" s="3"/>
    </row>
    <row x14ac:dyDescent="0.25" r="4790" customHeight="1" ht="16.5">
      <c r="A4790" s="5">
        <v>110985</v>
      </c>
      <c r="B4790" s="3" t="s">
        <v>12534</v>
      </c>
      <c r="C4790" s="3" t="s">
        <v>12535</v>
      </c>
      <c r="D4790" s="5">
        <v>16</v>
      </c>
      <c r="E4790" s="3" t="s">
        <v>55</v>
      </c>
      <c r="F4790" s="5">
        <v>4</v>
      </c>
      <c r="G4790" s="5">
        <v>4</v>
      </c>
      <c r="H4790" s="3" t="s">
        <v>10</v>
      </c>
      <c r="I4790" s="3" t="s">
        <v>10</v>
      </c>
      <c r="J4790" s="5">
        <v>2</v>
      </c>
      <c r="K4790" s="3" t="s">
        <v>12536</v>
      </c>
      <c r="L4790" s="13"/>
      <c r="M4790" s="7"/>
      <c r="N4790" s="13"/>
      <c r="O4790" s="13"/>
      <c r="P4790" s="7"/>
      <c r="Q4790" s="3"/>
    </row>
    <row x14ac:dyDescent="0.25" r="4791" customHeight="1" ht="16.5">
      <c r="A4791" s="5">
        <v>111025</v>
      </c>
      <c r="B4791" s="3" t="s">
        <v>12537</v>
      </c>
      <c r="C4791" s="3" t="s">
        <v>12538</v>
      </c>
      <c r="D4791" s="5">
        <v>16</v>
      </c>
      <c r="E4791" s="3" t="s">
        <v>55</v>
      </c>
      <c r="F4791" s="5">
        <v>4</v>
      </c>
      <c r="G4791" s="5">
        <v>4</v>
      </c>
      <c r="H4791" s="3" t="s">
        <v>9</v>
      </c>
      <c r="I4791" s="3" t="s">
        <v>10</v>
      </c>
      <c r="J4791" s="5">
        <v>2</v>
      </c>
      <c r="K4791" s="3" t="s">
        <v>12539</v>
      </c>
      <c r="L4791" s="13"/>
      <c r="M4791" s="7"/>
      <c r="N4791" s="13"/>
      <c r="O4791" s="13"/>
      <c r="P4791" s="5">
        <v>4</v>
      </c>
      <c r="Q4791" s="3"/>
    </row>
    <row x14ac:dyDescent="0.25" r="4792" customHeight="1" ht="16.5">
      <c r="A4792" s="5">
        <v>111108</v>
      </c>
      <c r="B4792" s="3" t="s">
        <v>12540</v>
      </c>
      <c r="C4792" s="3" t="s">
        <v>12541</v>
      </c>
      <c r="D4792" s="5">
        <v>16</v>
      </c>
      <c r="E4792" s="3" t="s">
        <v>55</v>
      </c>
      <c r="F4792" s="5">
        <v>1</v>
      </c>
      <c r="G4792" s="5">
        <v>1</v>
      </c>
      <c r="H4792" s="3" t="s">
        <v>10</v>
      </c>
      <c r="I4792" s="3" t="s">
        <v>10</v>
      </c>
      <c r="J4792" s="55"/>
      <c r="K4792" s="3"/>
      <c r="L4792" s="13"/>
      <c r="M4792" s="7"/>
      <c r="N4792" s="13"/>
      <c r="O4792" s="13"/>
      <c r="P4792" s="7"/>
      <c r="Q4792" s="3"/>
    </row>
    <row x14ac:dyDescent="0.25" r="4793" customHeight="1" ht="16.5">
      <c r="A4793" s="5">
        <v>111350</v>
      </c>
      <c r="B4793" s="3" t="s">
        <v>12542</v>
      </c>
      <c r="C4793" s="3" t="s">
        <v>12543</v>
      </c>
      <c r="D4793" s="5">
        <v>48</v>
      </c>
      <c r="E4793" s="3" t="s">
        <v>68</v>
      </c>
      <c r="F4793" s="5">
        <v>1</v>
      </c>
      <c r="G4793" s="5">
        <v>2</v>
      </c>
      <c r="H4793" s="3" t="s">
        <v>10</v>
      </c>
      <c r="I4793" s="3" t="s">
        <v>10</v>
      </c>
      <c r="J4793" s="5">
        <v>3</v>
      </c>
      <c r="K4793" s="3" t="s">
        <v>12544</v>
      </c>
      <c r="L4793" s="13"/>
      <c r="M4793" s="7"/>
      <c r="N4793" s="13"/>
      <c r="O4793" s="13"/>
      <c r="P4793" s="7"/>
      <c r="Q4793" s="3"/>
    </row>
    <row x14ac:dyDescent="0.25" r="4794" customHeight="1" ht="16.5">
      <c r="A4794" s="5">
        <v>111354</v>
      </c>
      <c r="B4794" s="3" t="s">
        <v>12545</v>
      </c>
      <c r="C4794" s="3" t="s">
        <v>12546</v>
      </c>
      <c r="D4794" s="5">
        <v>7</v>
      </c>
      <c r="E4794" s="3" t="s">
        <v>1210</v>
      </c>
      <c r="F4794" s="5">
        <v>1</v>
      </c>
      <c r="G4794" s="5">
        <v>31</v>
      </c>
      <c r="H4794" s="3" t="s">
        <v>9</v>
      </c>
      <c r="I4794" s="3" t="s">
        <v>10</v>
      </c>
      <c r="J4794" s="5">
        <v>3</v>
      </c>
      <c r="K4794" s="3" t="s">
        <v>12547</v>
      </c>
      <c r="L4794" s="13"/>
      <c r="M4794" s="7"/>
      <c r="N4794" s="13"/>
      <c r="O4794" s="13"/>
      <c r="P4794" s="5">
        <v>2</v>
      </c>
      <c r="Q4794" s="3"/>
    </row>
    <row x14ac:dyDescent="0.25" r="4795" customHeight="1" ht="16.5">
      <c r="A4795" s="5">
        <v>111366</v>
      </c>
      <c r="B4795" s="3" t="s">
        <v>12548</v>
      </c>
      <c r="C4795" s="3" t="s">
        <v>12549</v>
      </c>
      <c r="D4795" s="5">
        <v>16</v>
      </c>
      <c r="E4795" s="3" t="s">
        <v>55</v>
      </c>
      <c r="F4795" s="5">
        <v>2</v>
      </c>
      <c r="G4795" s="5">
        <v>2</v>
      </c>
      <c r="H4795" s="3" t="s">
        <v>10</v>
      </c>
      <c r="I4795" s="3" t="s">
        <v>10</v>
      </c>
      <c r="J4795" s="55"/>
      <c r="K4795" s="3"/>
      <c r="L4795" s="13"/>
      <c r="M4795" s="7"/>
      <c r="N4795" s="13"/>
      <c r="O4795" s="13"/>
      <c r="P4795" s="7"/>
      <c r="Q4795" s="3"/>
    </row>
    <row x14ac:dyDescent="0.25" r="4796" customHeight="1" ht="16.5">
      <c r="A4796" s="5">
        <v>111385</v>
      </c>
      <c r="B4796" s="3" t="s">
        <v>12550</v>
      </c>
      <c r="C4796" s="3" t="s">
        <v>12551</v>
      </c>
      <c r="D4796" s="5">
        <v>16</v>
      </c>
      <c r="E4796" s="3" t="s">
        <v>55</v>
      </c>
      <c r="F4796" s="5">
        <v>3</v>
      </c>
      <c r="G4796" s="5">
        <v>3</v>
      </c>
      <c r="H4796" s="3" t="s">
        <v>10</v>
      </c>
      <c r="I4796" s="3" t="s">
        <v>10</v>
      </c>
      <c r="J4796" s="55"/>
      <c r="K4796" s="3"/>
      <c r="L4796" s="13"/>
      <c r="M4796" s="7"/>
      <c r="N4796" s="13"/>
      <c r="O4796" s="13"/>
      <c r="P4796" s="7"/>
      <c r="Q4796" s="3"/>
    </row>
    <row x14ac:dyDescent="0.25" r="4797" customHeight="1" ht="16.5">
      <c r="A4797" s="5">
        <v>111389</v>
      </c>
      <c r="B4797" s="3" t="s">
        <v>12552</v>
      </c>
      <c r="C4797" s="3" t="s">
        <v>12553</v>
      </c>
      <c r="D4797" s="5">
        <v>7</v>
      </c>
      <c r="E4797" s="3" t="s">
        <v>1210</v>
      </c>
      <c r="F4797" s="5">
        <v>1</v>
      </c>
      <c r="G4797" s="5">
        <v>49</v>
      </c>
      <c r="H4797" s="3" t="s">
        <v>8</v>
      </c>
      <c r="I4797" s="3" t="s">
        <v>10</v>
      </c>
      <c r="J4797" s="55"/>
      <c r="K4797" s="3"/>
      <c r="L4797" s="13"/>
      <c r="M4797" s="7"/>
      <c r="N4797" s="13"/>
      <c r="O4797" s="13"/>
      <c r="P4797" s="5">
        <v>4</v>
      </c>
      <c r="Q4797" s="3"/>
    </row>
    <row x14ac:dyDescent="0.25" r="4798" customHeight="1" ht="16.5">
      <c r="A4798" s="5">
        <v>111466</v>
      </c>
      <c r="B4798" s="3" t="s">
        <v>12554</v>
      </c>
      <c r="C4798" s="3" t="s">
        <v>12555</v>
      </c>
      <c r="D4798" s="5">
        <v>19</v>
      </c>
      <c r="E4798" s="3" t="s">
        <v>116</v>
      </c>
      <c r="F4798" s="5">
        <v>2</v>
      </c>
      <c r="G4798" s="5">
        <v>33</v>
      </c>
      <c r="H4798" s="3" t="s">
        <v>10</v>
      </c>
      <c r="I4798" s="3" t="s">
        <v>10</v>
      </c>
      <c r="J4798" s="55"/>
      <c r="K4798" s="3"/>
      <c r="L4798" s="13"/>
      <c r="M4798" s="7"/>
      <c r="N4798" s="13"/>
      <c r="O4798" s="13"/>
      <c r="P4798" s="7"/>
      <c r="Q4798" s="3"/>
    </row>
    <row x14ac:dyDescent="0.25" r="4799" customHeight="1" ht="16.5">
      <c r="A4799" s="5">
        <v>111589</v>
      </c>
      <c r="B4799" s="3" t="s">
        <v>12556</v>
      </c>
      <c r="C4799" s="3" t="s">
        <v>12557</v>
      </c>
      <c r="D4799" s="5">
        <v>16</v>
      </c>
      <c r="E4799" s="3" t="s">
        <v>55</v>
      </c>
      <c r="F4799" s="5">
        <v>106</v>
      </c>
      <c r="G4799" s="5">
        <v>106</v>
      </c>
      <c r="H4799" s="3" t="s">
        <v>10</v>
      </c>
      <c r="I4799" s="3" t="s">
        <v>10</v>
      </c>
      <c r="J4799" s="55"/>
      <c r="K4799" s="3"/>
      <c r="L4799" s="13"/>
      <c r="M4799" s="7"/>
      <c r="N4799" s="13"/>
      <c r="O4799" s="13"/>
      <c r="P4799" s="7"/>
      <c r="Q4799" s="3"/>
    </row>
    <row x14ac:dyDescent="0.25" r="4800" customHeight="1" ht="16.5">
      <c r="A4800" s="5">
        <v>111590</v>
      </c>
      <c r="B4800" s="3" t="s">
        <v>12558</v>
      </c>
      <c r="C4800" s="3" t="s">
        <v>12559</v>
      </c>
      <c r="D4800" s="5">
        <v>16</v>
      </c>
      <c r="E4800" s="3" t="s">
        <v>55</v>
      </c>
      <c r="F4800" s="5">
        <v>1</v>
      </c>
      <c r="G4800" s="5">
        <v>1</v>
      </c>
      <c r="H4800" s="3" t="s">
        <v>10</v>
      </c>
      <c r="I4800" s="3" t="s">
        <v>10</v>
      </c>
      <c r="J4800" s="55"/>
      <c r="K4800" s="3"/>
      <c r="L4800" s="13"/>
      <c r="M4800" s="7"/>
      <c r="N4800" s="13"/>
      <c r="O4800" s="13"/>
      <c r="P4800" s="7"/>
      <c r="Q4800" s="3"/>
    </row>
    <row x14ac:dyDescent="0.25" r="4801" customHeight="1" ht="16.5">
      <c r="A4801" s="5">
        <v>111685</v>
      </c>
      <c r="B4801" s="3" t="s">
        <v>1121</v>
      </c>
      <c r="C4801" s="3" t="s">
        <v>1122</v>
      </c>
      <c r="D4801" s="5">
        <v>15</v>
      </c>
      <c r="E4801" s="3" t="s">
        <v>82</v>
      </c>
      <c r="F4801" s="5">
        <v>2</v>
      </c>
      <c r="G4801" s="5">
        <v>3</v>
      </c>
      <c r="H4801" s="3" t="s">
        <v>9</v>
      </c>
      <c r="I4801" s="3" t="s">
        <v>10</v>
      </c>
      <c r="J4801" s="5">
        <v>2</v>
      </c>
      <c r="K4801" s="3" t="s">
        <v>1123</v>
      </c>
      <c r="L4801" s="13"/>
      <c r="M4801" s="7"/>
      <c r="N4801" s="13"/>
      <c r="O4801" s="13"/>
      <c r="P4801" s="5">
        <v>1</v>
      </c>
      <c r="Q4801" s="3"/>
    </row>
    <row x14ac:dyDescent="0.25" r="4802" customHeight="1" ht="16.5">
      <c r="A4802" s="5">
        <v>111717</v>
      </c>
      <c r="B4802" s="3" t="s">
        <v>12560</v>
      </c>
      <c r="C4802" s="3" t="s">
        <v>12561</v>
      </c>
      <c r="D4802" s="5">
        <v>22</v>
      </c>
      <c r="E4802" s="3" t="s">
        <v>75</v>
      </c>
      <c r="F4802" s="5">
        <v>4</v>
      </c>
      <c r="G4802" s="5">
        <v>12</v>
      </c>
      <c r="H4802" s="3" t="s">
        <v>10</v>
      </c>
      <c r="I4802" s="3" t="s">
        <v>10</v>
      </c>
      <c r="J4802" s="5">
        <v>3</v>
      </c>
      <c r="K4802" s="3" t="s">
        <v>12562</v>
      </c>
      <c r="L4802" s="13"/>
      <c r="M4802" s="7"/>
      <c r="N4802" s="13"/>
      <c r="O4802" s="13"/>
      <c r="P4802" s="7"/>
      <c r="Q4802" s="3"/>
    </row>
    <row x14ac:dyDescent="0.25" r="4803" customHeight="1" ht="16.5">
      <c r="A4803" s="5">
        <v>111727</v>
      </c>
      <c r="B4803" s="3" t="s">
        <v>12563</v>
      </c>
      <c r="C4803" s="3" t="s">
        <v>12564</v>
      </c>
      <c r="D4803" s="5">
        <v>16</v>
      </c>
      <c r="E4803" s="3" t="s">
        <v>55</v>
      </c>
      <c r="F4803" s="5">
        <v>2</v>
      </c>
      <c r="G4803" s="5">
        <v>2</v>
      </c>
      <c r="H4803" s="3" t="s">
        <v>10</v>
      </c>
      <c r="I4803" s="3" t="s">
        <v>10</v>
      </c>
      <c r="J4803" s="55"/>
      <c r="K4803" s="3"/>
      <c r="L4803" s="13"/>
      <c r="M4803" s="7"/>
      <c r="N4803" s="13"/>
      <c r="O4803" s="13"/>
      <c r="P4803" s="7"/>
      <c r="Q4803" s="3"/>
    </row>
    <row x14ac:dyDescent="0.25" r="4804" customHeight="1" ht="16.5">
      <c r="A4804" s="5">
        <v>111767</v>
      </c>
      <c r="B4804" s="3" t="s">
        <v>2102</v>
      </c>
      <c r="C4804" s="3" t="s">
        <v>2103</v>
      </c>
      <c r="D4804" s="5">
        <v>22</v>
      </c>
      <c r="E4804" s="3" t="s">
        <v>75</v>
      </c>
      <c r="F4804" s="5">
        <v>3</v>
      </c>
      <c r="G4804" s="5">
        <v>3</v>
      </c>
      <c r="H4804" s="3" t="s">
        <v>10</v>
      </c>
      <c r="I4804" s="3" t="s">
        <v>10</v>
      </c>
      <c r="J4804" s="5">
        <v>2</v>
      </c>
      <c r="K4804" s="3" t="s">
        <v>2104</v>
      </c>
      <c r="L4804" s="13"/>
      <c r="M4804" s="7"/>
      <c r="N4804" s="13"/>
      <c r="O4804" s="13"/>
      <c r="P4804" s="7"/>
      <c r="Q4804" s="3"/>
    </row>
    <row x14ac:dyDescent="0.25" r="4805" customHeight="1" ht="16.5">
      <c r="A4805" s="5">
        <v>111770</v>
      </c>
      <c r="B4805" s="3" t="s">
        <v>12565</v>
      </c>
      <c r="C4805" s="3" t="s">
        <v>12566</v>
      </c>
      <c r="D4805" s="5">
        <v>16</v>
      </c>
      <c r="E4805" s="3" t="s">
        <v>55</v>
      </c>
      <c r="F4805" s="5">
        <v>1</v>
      </c>
      <c r="G4805" s="5">
        <v>1</v>
      </c>
      <c r="H4805" s="3" t="s">
        <v>10</v>
      </c>
      <c r="I4805" s="3" t="s">
        <v>10</v>
      </c>
      <c r="J4805" s="55"/>
      <c r="K4805" s="3"/>
      <c r="L4805" s="13"/>
      <c r="M4805" s="7"/>
      <c r="N4805" s="13"/>
      <c r="O4805" s="13"/>
      <c r="P4805" s="7"/>
      <c r="Q4805" s="3"/>
    </row>
    <row x14ac:dyDescent="0.25" r="4806" customHeight="1" ht="16.5">
      <c r="A4806" s="5">
        <v>111786</v>
      </c>
      <c r="B4806" s="3" t="s">
        <v>12567</v>
      </c>
      <c r="C4806" s="3" t="s">
        <v>12568</v>
      </c>
      <c r="D4806" s="5">
        <v>15</v>
      </c>
      <c r="E4806" s="3" t="s">
        <v>82</v>
      </c>
      <c r="F4806" s="5">
        <v>1</v>
      </c>
      <c r="G4806" s="5">
        <v>2</v>
      </c>
      <c r="H4806" s="3" t="s">
        <v>9</v>
      </c>
      <c r="I4806" s="3" t="s">
        <v>10</v>
      </c>
      <c r="J4806" s="5">
        <v>2</v>
      </c>
      <c r="K4806" s="3" t="s">
        <v>12569</v>
      </c>
      <c r="L4806" s="13"/>
      <c r="M4806" s="7"/>
      <c r="N4806" s="13"/>
      <c r="O4806" s="13"/>
      <c r="P4806" s="5">
        <v>1</v>
      </c>
      <c r="Q4806" s="3"/>
    </row>
    <row x14ac:dyDescent="0.25" r="4807" customHeight="1" ht="16.5">
      <c r="A4807" s="5">
        <v>111885</v>
      </c>
      <c r="B4807" s="3" t="s">
        <v>12570</v>
      </c>
      <c r="C4807" s="3" t="s">
        <v>12571</v>
      </c>
      <c r="D4807" s="5">
        <v>15</v>
      </c>
      <c r="E4807" s="3" t="s">
        <v>82</v>
      </c>
      <c r="F4807" s="5">
        <v>1</v>
      </c>
      <c r="G4807" s="5">
        <v>5</v>
      </c>
      <c r="H4807" s="3" t="s">
        <v>10</v>
      </c>
      <c r="I4807" s="3" t="s">
        <v>10</v>
      </c>
      <c r="J4807" s="55"/>
      <c r="K4807" s="3"/>
      <c r="L4807" s="13"/>
      <c r="M4807" s="7"/>
      <c r="N4807" s="13"/>
      <c r="O4807" s="13"/>
      <c r="P4807" s="7"/>
      <c r="Q4807" s="3"/>
    </row>
    <row x14ac:dyDescent="0.25" r="4808" customHeight="1" ht="16.5">
      <c r="A4808" s="5">
        <v>111966</v>
      </c>
      <c r="B4808" s="3" t="s">
        <v>12572</v>
      </c>
      <c r="C4808" s="3" t="s">
        <v>12573</v>
      </c>
      <c r="D4808" s="5">
        <v>6</v>
      </c>
      <c r="E4808" s="3" t="s">
        <v>56</v>
      </c>
      <c r="F4808" s="5">
        <v>1</v>
      </c>
      <c r="G4808" s="5">
        <v>4</v>
      </c>
      <c r="H4808" s="3" t="s">
        <v>9</v>
      </c>
      <c r="I4808" s="3" t="s">
        <v>10</v>
      </c>
      <c r="J4808" s="5">
        <v>3</v>
      </c>
      <c r="K4808" s="3" t="s">
        <v>12574</v>
      </c>
      <c r="L4808" s="13"/>
      <c r="M4808" s="7"/>
      <c r="N4808" s="13"/>
      <c r="O4808" s="13"/>
      <c r="P4808" s="5">
        <v>0</v>
      </c>
      <c r="Q4808" s="3"/>
    </row>
    <row x14ac:dyDescent="0.25" r="4809" customHeight="1" ht="16.5">
      <c r="A4809" s="5">
        <v>112108</v>
      </c>
      <c r="B4809" s="3" t="s">
        <v>12575</v>
      </c>
      <c r="C4809" s="3" t="s">
        <v>12576</v>
      </c>
      <c r="D4809" s="5">
        <v>6</v>
      </c>
      <c r="E4809" s="3" t="s">
        <v>56</v>
      </c>
      <c r="F4809" s="5">
        <v>1</v>
      </c>
      <c r="G4809" s="5">
        <v>2</v>
      </c>
      <c r="H4809" s="3" t="s">
        <v>10</v>
      </c>
      <c r="I4809" s="3" t="s">
        <v>10</v>
      </c>
      <c r="J4809" s="5">
        <v>2</v>
      </c>
      <c r="K4809" s="3" t="s">
        <v>12577</v>
      </c>
      <c r="L4809" s="13"/>
      <c r="M4809" s="7"/>
      <c r="N4809" s="13"/>
      <c r="O4809" s="13"/>
      <c r="P4809" s="7"/>
      <c r="Q4809" s="3"/>
    </row>
    <row x14ac:dyDescent="0.25" r="4810" customHeight="1" ht="16.5">
      <c r="A4810" s="5">
        <v>112147</v>
      </c>
      <c r="B4810" s="3" t="s">
        <v>12578</v>
      </c>
      <c r="C4810" s="3" t="s">
        <v>12579</v>
      </c>
      <c r="D4810" s="5">
        <v>16</v>
      </c>
      <c r="E4810" s="3" t="s">
        <v>55</v>
      </c>
      <c r="F4810" s="5">
        <v>2</v>
      </c>
      <c r="G4810" s="5">
        <v>2</v>
      </c>
      <c r="H4810" s="3" t="s">
        <v>10</v>
      </c>
      <c r="I4810" s="3" t="s">
        <v>10</v>
      </c>
      <c r="J4810" s="55"/>
      <c r="K4810" s="3"/>
      <c r="L4810" s="13"/>
      <c r="M4810" s="7"/>
      <c r="N4810" s="13"/>
      <c r="O4810" s="13"/>
      <c r="P4810" s="7"/>
      <c r="Q4810" s="3"/>
    </row>
    <row x14ac:dyDescent="0.25" r="4811" customHeight="1" ht="16.5">
      <c r="A4811" s="5">
        <v>112166</v>
      </c>
      <c r="B4811" s="3" t="s">
        <v>12580</v>
      </c>
      <c r="C4811" s="3" t="s">
        <v>12581</v>
      </c>
      <c r="D4811" s="5">
        <v>16</v>
      </c>
      <c r="E4811" s="3" t="s">
        <v>55</v>
      </c>
      <c r="F4811" s="5">
        <v>2</v>
      </c>
      <c r="G4811" s="5">
        <v>2</v>
      </c>
      <c r="H4811" s="3" t="s">
        <v>10</v>
      </c>
      <c r="I4811" s="3" t="s">
        <v>10</v>
      </c>
      <c r="J4811" s="55"/>
      <c r="K4811" s="3"/>
      <c r="L4811" s="13"/>
      <c r="M4811" s="7"/>
      <c r="N4811" s="13"/>
      <c r="O4811" s="13"/>
      <c r="P4811" s="7"/>
      <c r="Q4811" s="3"/>
    </row>
    <row x14ac:dyDescent="0.25" r="4812" customHeight="1" ht="16.5">
      <c r="A4812" s="5">
        <v>112486</v>
      </c>
      <c r="B4812" s="3" t="s">
        <v>12582</v>
      </c>
      <c r="C4812" s="3" t="s">
        <v>12583</v>
      </c>
      <c r="D4812" s="5">
        <v>16</v>
      </c>
      <c r="E4812" s="3" t="s">
        <v>55</v>
      </c>
      <c r="F4812" s="5">
        <v>1</v>
      </c>
      <c r="G4812" s="5">
        <v>1</v>
      </c>
      <c r="H4812" s="3" t="s">
        <v>10</v>
      </c>
      <c r="I4812" s="3" t="s">
        <v>10</v>
      </c>
      <c r="J4812" s="55"/>
      <c r="K4812" s="3"/>
      <c r="L4812" s="13"/>
      <c r="M4812" s="7"/>
      <c r="N4812" s="13"/>
      <c r="O4812" s="13"/>
      <c r="P4812" s="7"/>
      <c r="Q4812" s="3"/>
    </row>
    <row x14ac:dyDescent="0.25" r="4813" customHeight="1" ht="16.5">
      <c r="A4813" s="5">
        <v>112506</v>
      </c>
      <c r="B4813" s="3" t="s">
        <v>12584</v>
      </c>
      <c r="C4813" s="3" t="s">
        <v>12585</v>
      </c>
      <c r="D4813" s="5">
        <v>15</v>
      </c>
      <c r="E4813" s="3" t="s">
        <v>82</v>
      </c>
      <c r="F4813" s="5">
        <v>31</v>
      </c>
      <c r="G4813" s="5">
        <v>227</v>
      </c>
      <c r="H4813" s="3" t="s">
        <v>9</v>
      </c>
      <c r="I4813" s="3" t="s">
        <v>10</v>
      </c>
      <c r="J4813" s="55"/>
      <c r="K4813" s="3"/>
      <c r="L4813" s="13"/>
      <c r="M4813" s="7"/>
      <c r="N4813" s="13"/>
      <c r="O4813" s="13"/>
      <c r="P4813" s="5">
        <v>10</v>
      </c>
      <c r="Q4813" s="3"/>
    </row>
    <row x14ac:dyDescent="0.25" r="4814" customHeight="1" ht="16.5">
      <c r="A4814" s="5">
        <v>112833</v>
      </c>
      <c r="B4814" s="3" t="s">
        <v>12586</v>
      </c>
      <c r="C4814" s="3" t="s">
        <v>12587</v>
      </c>
      <c r="D4814" s="5">
        <v>16</v>
      </c>
      <c r="E4814" s="3" t="s">
        <v>55</v>
      </c>
      <c r="F4814" s="5">
        <v>12</v>
      </c>
      <c r="G4814" s="5">
        <v>12</v>
      </c>
      <c r="H4814" s="3" t="s">
        <v>10</v>
      </c>
      <c r="I4814" s="3" t="s">
        <v>10</v>
      </c>
      <c r="J4814" s="55"/>
      <c r="K4814" s="3"/>
      <c r="L4814" s="13"/>
      <c r="M4814" s="7"/>
      <c r="N4814" s="13"/>
      <c r="O4814" s="13"/>
      <c r="P4814" s="7"/>
      <c r="Q4814" s="3"/>
    </row>
    <row x14ac:dyDescent="0.25" r="4815" customHeight="1" ht="16.5">
      <c r="A4815" s="5">
        <v>113125</v>
      </c>
      <c r="B4815" s="3" t="s">
        <v>12588</v>
      </c>
      <c r="C4815" s="3" t="s">
        <v>12589</v>
      </c>
      <c r="D4815" s="5">
        <v>16</v>
      </c>
      <c r="E4815" s="3" t="s">
        <v>55</v>
      </c>
      <c r="F4815" s="5">
        <v>7</v>
      </c>
      <c r="G4815" s="5">
        <v>7</v>
      </c>
      <c r="H4815" s="3" t="s">
        <v>10</v>
      </c>
      <c r="I4815" s="3" t="s">
        <v>10</v>
      </c>
      <c r="J4815" s="5">
        <v>2</v>
      </c>
      <c r="K4815" s="3" t="s">
        <v>12590</v>
      </c>
      <c r="L4815" s="13"/>
      <c r="M4815" s="7"/>
      <c r="N4815" s="13"/>
      <c r="O4815" s="13"/>
      <c r="P4815" s="7"/>
      <c r="Q4815" s="3"/>
    </row>
    <row x14ac:dyDescent="0.25" r="4816" customHeight="1" ht="16.5">
      <c r="A4816" s="5">
        <v>113150</v>
      </c>
      <c r="B4816" s="3" t="s">
        <v>12591</v>
      </c>
      <c r="C4816" s="3" t="s">
        <v>12592</v>
      </c>
      <c r="D4816" s="5">
        <v>45</v>
      </c>
      <c r="E4816" s="3" t="s">
        <v>324</v>
      </c>
      <c r="F4816" s="5">
        <v>78</v>
      </c>
      <c r="G4816" s="5">
        <v>937</v>
      </c>
      <c r="H4816" s="3" t="s">
        <v>7</v>
      </c>
      <c r="I4816" s="3" t="s">
        <v>10</v>
      </c>
      <c r="J4816" s="5">
        <v>3</v>
      </c>
      <c r="K4816" s="3" t="s">
        <v>12593</v>
      </c>
      <c r="L4816" s="13"/>
      <c r="M4816" s="7"/>
      <c r="N4816" s="13"/>
      <c r="O4816" s="13"/>
      <c r="P4816" s="5">
        <v>2</v>
      </c>
      <c r="Q4816" s="3"/>
    </row>
    <row x14ac:dyDescent="0.25" r="4817" customHeight="1" ht="16.5">
      <c r="A4817" s="5">
        <v>113234</v>
      </c>
      <c r="B4817" s="3" t="s">
        <v>12594</v>
      </c>
      <c r="C4817" s="3" t="s">
        <v>12595</v>
      </c>
      <c r="D4817" s="5">
        <v>16</v>
      </c>
      <c r="E4817" s="3" t="s">
        <v>55</v>
      </c>
      <c r="F4817" s="5">
        <v>3</v>
      </c>
      <c r="G4817" s="5">
        <v>3</v>
      </c>
      <c r="H4817" s="3" t="s">
        <v>10</v>
      </c>
      <c r="I4817" s="3" t="s">
        <v>10</v>
      </c>
      <c r="J4817" s="5">
        <v>3</v>
      </c>
      <c r="K4817" s="3" t="s">
        <v>12596</v>
      </c>
      <c r="L4817" s="13"/>
      <c r="M4817" s="7"/>
      <c r="N4817" s="13"/>
      <c r="O4817" s="13"/>
      <c r="P4817" s="7"/>
      <c r="Q4817" s="3"/>
    </row>
    <row x14ac:dyDescent="0.25" r="4818" customHeight="1" ht="16.5">
      <c r="A4818" s="5">
        <v>113347</v>
      </c>
      <c r="B4818" s="3" t="s">
        <v>2062</v>
      </c>
      <c r="C4818" s="3" t="s">
        <v>2063</v>
      </c>
      <c r="D4818" s="5">
        <v>50</v>
      </c>
      <c r="E4818" s="3" t="s">
        <v>758</v>
      </c>
      <c r="F4818" s="5">
        <v>1</v>
      </c>
      <c r="G4818" s="5">
        <v>1</v>
      </c>
      <c r="H4818" s="3" t="s">
        <v>10</v>
      </c>
      <c r="I4818" s="3" t="s">
        <v>10</v>
      </c>
      <c r="J4818" s="5">
        <v>2</v>
      </c>
      <c r="K4818" s="3" t="s">
        <v>2064</v>
      </c>
      <c r="L4818" s="13"/>
      <c r="M4818" s="7"/>
      <c r="N4818" s="13"/>
      <c r="O4818" s="13"/>
      <c r="P4818" s="7"/>
      <c r="Q4818" s="3"/>
    </row>
    <row x14ac:dyDescent="0.25" r="4819" customHeight="1" ht="16.5">
      <c r="A4819" s="5">
        <v>113355</v>
      </c>
      <c r="B4819" s="3" t="s">
        <v>12597</v>
      </c>
      <c r="C4819" s="3" t="s">
        <v>12598</v>
      </c>
      <c r="D4819" s="5">
        <v>16</v>
      </c>
      <c r="E4819" s="3" t="s">
        <v>55</v>
      </c>
      <c r="F4819" s="5">
        <v>3</v>
      </c>
      <c r="G4819" s="5">
        <v>3</v>
      </c>
      <c r="H4819" s="3" t="s">
        <v>10</v>
      </c>
      <c r="I4819" s="3" t="s">
        <v>10</v>
      </c>
      <c r="J4819" s="55"/>
      <c r="K4819" s="3"/>
      <c r="L4819" s="13"/>
      <c r="M4819" s="7"/>
      <c r="N4819" s="13"/>
      <c r="O4819" s="13"/>
      <c r="P4819" s="7"/>
      <c r="Q4819" s="3"/>
    </row>
    <row x14ac:dyDescent="0.25" r="4820" customHeight="1" ht="16.5">
      <c r="A4820" s="5">
        <v>113356</v>
      </c>
      <c r="B4820" s="3" t="s">
        <v>12599</v>
      </c>
      <c r="C4820" s="3" t="s">
        <v>12600</v>
      </c>
      <c r="D4820" s="5">
        <v>16</v>
      </c>
      <c r="E4820" s="3" t="s">
        <v>55</v>
      </c>
      <c r="F4820" s="5">
        <v>1</v>
      </c>
      <c r="G4820" s="5">
        <v>1</v>
      </c>
      <c r="H4820" s="3" t="s">
        <v>9</v>
      </c>
      <c r="I4820" s="3" t="s">
        <v>10</v>
      </c>
      <c r="J4820" s="55"/>
      <c r="K4820" s="3"/>
      <c r="L4820" s="13"/>
      <c r="M4820" s="7"/>
      <c r="N4820" s="13"/>
      <c r="O4820" s="13"/>
      <c r="P4820" s="5">
        <v>3</v>
      </c>
      <c r="Q4820" s="3"/>
    </row>
    <row x14ac:dyDescent="0.25" r="4821" customHeight="1" ht="16.5">
      <c r="A4821" s="5">
        <v>113549</v>
      </c>
      <c r="B4821" s="3" t="s">
        <v>12601</v>
      </c>
      <c r="C4821" s="3" t="s">
        <v>12602</v>
      </c>
      <c r="D4821" s="5">
        <v>46</v>
      </c>
      <c r="E4821" s="3" t="s">
        <v>795</v>
      </c>
      <c r="F4821" s="5">
        <v>1</v>
      </c>
      <c r="G4821" s="5">
        <v>1</v>
      </c>
      <c r="H4821" s="3" t="s">
        <v>10</v>
      </c>
      <c r="I4821" s="3" t="s">
        <v>10</v>
      </c>
      <c r="J4821" s="5">
        <v>2</v>
      </c>
      <c r="K4821" s="3" t="s">
        <v>12603</v>
      </c>
      <c r="L4821" s="13"/>
      <c r="M4821" s="7"/>
      <c r="N4821" s="13"/>
      <c r="O4821" s="13"/>
      <c r="P4821" s="5">
        <v>10</v>
      </c>
      <c r="Q4821" s="3" t="s">
        <v>11873</v>
      </c>
    </row>
    <row x14ac:dyDescent="0.25" r="4822" customHeight="1" ht="16.5">
      <c r="A4822" s="5">
        <v>113690</v>
      </c>
      <c r="B4822" s="3" t="s">
        <v>12604</v>
      </c>
      <c r="C4822" s="3" t="s">
        <v>12605</v>
      </c>
      <c r="D4822" s="5">
        <v>16</v>
      </c>
      <c r="E4822" s="3" t="s">
        <v>55</v>
      </c>
      <c r="F4822" s="5">
        <v>2</v>
      </c>
      <c r="G4822" s="5">
        <v>2</v>
      </c>
      <c r="H4822" s="3" t="s">
        <v>10</v>
      </c>
      <c r="I4822" s="3" t="s">
        <v>10</v>
      </c>
      <c r="J4822" s="55"/>
      <c r="K4822" s="3"/>
      <c r="L4822" s="13"/>
      <c r="M4822" s="7"/>
      <c r="N4822" s="13"/>
      <c r="O4822" s="13"/>
      <c r="P4822" s="7"/>
      <c r="Q4822" s="3"/>
    </row>
    <row x14ac:dyDescent="0.25" r="4823" customHeight="1" ht="16.5">
      <c r="A4823" s="5">
        <v>113708</v>
      </c>
      <c r="B4823" s="3" t="s">
        <v>12606</v>
      </c>
      <c r="C4823" s="3" t="s">
        <v>12607</v>
      </c>
      <c r="D4823" s="5">
        <v>15</v>
      </c>
      <c r="E4823" s="3" t="s">
        <v>82</v>
      </c>
      <c r="F4823" s="5">
        <v>1</v>
      </c>
      <c r="G4823" s="5">
        <v>2</v>
      </c>
      <c r="H4823" s="3" t="s">
        <v>10</v>
      </c>
      <c r="I4823" s="3" t="s">
        <v>10</v>
      </c>
      <c r="J4823" s="5">
        <v>2</v>
      </c>
      <c r="K4823" s="3" t="s">
        <v>12608</v>
      </c>
      <c r="L4823" s="13"/>
      <c r="M4823" s="7"/>
      <c r="N4823" s="13"/>
      <c r="O4823" s="13"/>
      <c r="P4823" s="7"/>
      <c r="Q4823" s="3"/>
    </row>
    <row x14ac:dyDescent="0.25" r="4824" customHeight="1" ht="16.5">
      <c r="A4824" s="5">
        <v>113710</v>
      </c>
      <c r="B4824" s="3" t="s">
        <v>12609</v>
      </c>
      <c r="C4824" s="3" t="s">
        <v>12610</v>
      </c>
      <c r="D4824" s="5">
        <v>16</v>
      </c>
      <c r="E4824" s="3" t="s">
        <v>55</v>
      </c>
      <c r="F4824" s="5">
        <v>1</v>
      </c>
      <c r="G4824" s="5">
        <v>1</v>
      </c>
      <c r="H4824" s="3" t="s">
        <v>10</v>
      </c>
      <c r="I4824" s="3" t="s">
        <v>10</v>
      </c>
      <c r="J4824" s="55"/>
      <c r="K4824" s="3"/>
      <c r="L4824" s="13"/>
      <c r="M4824" s="7"/>
      <c r="N4824" s="13"/>
      <c r="O4824" s="13"/>
      <c r="P4824" s="7"/>
      <c r="Q4824" s="3"/>
    </row>
    <row x14ac:dyDescent="0.25" r="4825" customHeight="1" ht="16.5">
      <c r="A4825" s="5">
        <v>113787</v>
      </c>
      <c r="B4825" s="3" t="s">
        <v>12611</v>
      </c>
      <c r="C4825" s="3" t="s">
        <v>12612</v>
      </c>
      <c r="D4825" s="5">
        <v>19</v>
      </c>
      <c r="E4825" s="3" t="s">
        <v>116</v>
      </c>
      <c r="F4825" s="5">
        <v>1</v>
      </c>
      <c r="G4825" s="5">
        <v>1</v>
      </c>
      <c r="H4825" s="3" t="s">
        <v>10</v>
      </c>
      <c r="I4825" s="3" t="s">
        <v>10</v>
      </c>
      <c r="J4825" s="55"/>
      <c r="K4825" s="3"/>
      <c r="L4825" s="13"/>
      <c r="M4825" s="7"/>
      <c r="N4825" s="13"/>
      <c r="O4825" s="13"/>
      <c r="P4825" s="7"/>
      <c r="Q4825" s="3"/>
    </row>
    <row x14ac:dyDescent="0.25" r="4826" customHeight="1" ht="16.5">
      <c r="A4826" s="5">
        <v>113966</v>
      </c>
      <c r="B4826" s="3" t="s">
        <v>12613</v>
      </c>
      <c r="C4826" s="3" t="s">
        <v>12614</v>
      </c>
      <c r="D4826" s="5">
        <v>15</v>
      </c>
      <c r="E4826" s="3" t="s">
        <v>82</v>
      </c>
      <c r="F4826" s="5">
        <v>1</v>
      </c>
      <c r="G4826" s="5">
        <v>4</v>
      </c>
      <c r="H4826" s="3" t="s">
        <v>8</v>
      </c>
      <c r="I4826" s="3" t="s">
        <v>10</v>
      </c>
      <c r="J4826" s="5">
        <v>3</v>
      </c>
      <c r="K4826" s="3" t="s">
        <v>12615</v>
      </c>
      <c r="L4826" s="13"/>
      <c r="M4826" s="7"/>
      <c r="N4826" s="13"/>
      <c r="O4826" s="13"/>
      <c r="P4826" s="5">
        <v>15</v>
      </c>
      <c r="Q4826" s="3"/>
    </row>
    <row x14ac:dyDescent="0.25" r="4827" customHeight="1" ht="16.5">
      <c r="A4827" s="5">
        <v>114009</v>
      </c>
      <c r="B4827" s="3" t="s">
        <v>12616</v>
      </c>
      <c r="C4827" s="3" t="s">
        <v>12617</v>
      </c>
      <c r="D4827" s="5">
        <v>45</v>
      </c>
      <c r="E4827" s="3" t="s">
        <v>324</v>
      </c>
      <c r="F4827" s="5">
        <v>1</v>
      </c>
      <c r="G4827" s="5">
        <v>12</v>
      </c>
      <c r="H4827" s="3" t="s">
        <v>7</v>
      </c>
      <c r="I4827" s="3" t="s">
        <v>10</v>
      </c>
      <c r="J4827" s="5">
        <v>3</v>
      </c>
      <c r="K4827" s="3" t="s">
        <v>12618</v>
      </c>
      <c r="L4827" s="13"/>
      <c r="M4827" s="7"/>
      <c r="N4827" s="13"/>
      <c r="O4827" s="13"/>
      <c r="P4827" s="5">
        <v>3</v>
      </c>
      <c r="Q4827" s="3"/>
    </row>
    <row x14ac:dyDescent="0.25" r="4828" customHeight="1" ht="16.5">
      <c r="A4828" s="5">
        <v>114067</v>
      </c>
      <c r="B4828" s="3" t="s">
        <v>12619</v>
      </c>
      <c r="C4828" s="3" t="s">
        <v>12620</v>
      </c>
      <c r="D4828" s="5">
        <v>16</v>
      </c>
      <c r="E4828" s="3" t="s">
        <v>55</v>
      </c>
      <c r="F4828" s="5">
        <v>1</v>
      </c>
      <c r="G4828" s="5">
        <v>1</v>
      </c>
      <c r="H4828" s="3" t="s">
        <v>10</v>
      </c>
      <c r="I4828" s="3" t="s">
        <v>10</v>
      </c>
      <c r="J4828" s="55"/>
      <c r="K4828" s="3"/>
      <c r="L4828" s="13"/>
      <c r="M4828" s="7"/>
      <c r="N4828" s="13"/>
      <c r="O4828" s="13"/>
      <c r="P4828" s="7"/>
      <c r="Q4828" s="3"/>
    </row>
    <row x14ac:dyDescent="0.25" r="4829" customHeight="1" ht="16.5">
      <c r="A4829" s="5">
        <v>114140</v>
      </c>
      <c r="B4829" s="3" t="s">
        <v>1991</v>
      </c>
      <c r="C4829" s="3" t="s">
        <v>1992</v>
      </c>
      <c r="D4829" s="5">
        <v>8</v>
      </c>
      <c r="E4829" s="3" t="s">
        <v>64</v>
      </c>
      <c r="F4829" s="5">
        <v>1</v>
      </c>
      <c r="G4829" s="5">
        <v>1</v>
      </c>
      <c r="H4829" s="3" t="s">
        <v>10</v>
      </c>
      <c r="I4829" s="3" t="s">
        <v>10</v>
      </c>
      <c r="J4829" s="5">
        <v>2</v>
      </c>
      <c r="K4829" s="3" t="s">
        <v>89</v>
      </c>
      <c r="L4829" s="13"/>
      <c r="M4829" s="7"/>
      <c r="N4829" s="13"/>
      <c r="O4829" s="13"/>
      <c r="P4829" s="7"/>
      <c r="Q4829" s="3"/>
    </row>
    <row x14ac:dyDescent="0.25" r="4830" customHeight="1" ht="16.5">
      <c r="A4830" s="5">
        <v>114157</v>
      </c>
      <c r="B4830" s="3" t="s">
        <v>2020</v>
      </c>
      <c r="C4830" s="3" t="s">
        <v>2021</v>
      </c>
      <c r="D4830" s="5">
        <v>17</v>
      </c>
      <c r="E4830" s="3" t="s">
        <v>311</v>
      </c>
      <c r="F4830" s="5">
        <v>15</v>
      </c>
      <c r="G4830" s="5">
        <v>21</v>
      </c>
      <c r="H4830" s="3" t="s">
        <v>10</v>
      </c>
      <c r="I4830" s="3" t="s">
        <v>10</v>
      </c>
      <c r="J4830" s="5">
        <v>3</v>
      </c>
      <c r="K4830" s="3" t="s">
        <v>2022</v>
      </c>
      <c r="L4830" s="13"/>
      <c r="M4830" s="7"/>
      <c r="N4830" s="13"/>
      <c r="O4830" s="13"/>
      <c r="P4830" s="5">
        <v>10</v>
      </c>
      <c r="Q4830" s="3" t="s">
        <v>11873</v>
      </c>
    </row>
    <row x14ac:dyDescent="0.25" r="4831" customHeight="1" ht="16.5">
      <c r="A4831" s="5">
        <v>114206</v>
      </c>
      <c r="B4831" s="3" t="s">
        <v>12621</v>
      </c>
      <c r="C4831" s="3" t="s">
        <v>12622</v>
      </c>
      <c r="D4831" s="5">
        <v>21</v>
      </c>
      <c r="E4831" s="3" t="s">
        <v>60</v>
      </c>
      <c r="F4831" s="5">
        <v>1</v>
      </c>
      <c r="G4831" s="5">
        <v>1</v>
      </c>
      <c r="H4831" s="3" t="s">
        <v>10</v>
      </c>
      <c r="I4831" s="3" t="s">
        <v>10</v>
      </c>
      <c r="J4831" s="55"/>
      <c r="K4831" s="3"/>
      <c r="L4831" s="13"/>
      <c r="M4831" s="7"/>
      <c r="N4831" s="13"/>
      <c r="O4831" s="13"/>
      <c r="P4831" s="5">
        <v>43</v>
      </c>
      <c r="Q4831" s="3" t="s">
        <v>11873</v>
      </c>
    </row>
    <row x14ac:dyDescent="0.25" r="4832" customHeight="1" ht="16.5">
      <c r="A4832" s="5">
        <v>114246</v>
      </c>
      <c r="B4832" s="3" t="s">
        <v>12623</v>
      </c>
      <c r="C4832" s="3" t="s">
        <v>12624</v>
      </c>
      <c r="D4832" s="5">
        <v>16</v>
      </c>
      <c r="E4832" s="3" t="s">
        <v>55</v>
      </c>
      <c r="F4832" s="5">
        <v>1</v>
      </c>
      <c r="G4832" s="5">
        <v>1</v>
      </c>
      <c r="H4832" s="3" t="s">
        <v>10</v>
      </c>
      <c r="I4832" s="3" t="s">
        <v>10</v>
      </c>
      <c r="J4832" s="55"/>
      <c r="K4832" s="3"/>
      <c r="L4832" s="13"/>
      <c r="M4832" s="7"/>
      <c r="N4832" s="13"/>
      <c r="O4832" s="13"/>
      <c r="P4832" s="7"/>
      <c r="Q4832" s="3"/>
    </row>
    <row x14ac:dyDescent="0.25" r="4833" customHeight="1" ht="16.5">
      <c r="A4833" s="5">
        <v>114248</v>
      </c>
      <c r="B4833" s="3" t="s">
        <v>12625</v>
      </c>
      <c r="C4833" s="3" t="s">
        <v>12626</v>
      </c>
      <c r="D4833" s="5">
        <v>19</v>
      </c>
      <c r="E4833" s="3" t="s">
        <v>116</v>
      </c>
      <c r="F4833" s="5">
        <v>1</v>
      </c>
      <c r="G4833" s="5">
        <v>1</v>
      </c>
      <c r="H4833" s="3" t="s">
        <v>10</v>
      </c>
      <c r="I4833" s="3" t="s">
        <v>10</v>
      </c>
      <c r="J4833" s="5">
        <v>2</v>
      </c>
      <c r="K4833" s="3" t="s">
        <v>12627</v>
      </c>
      <c r="L4833" s="13"/>
      <c r="M4833" s="7"/>
      <c r="N4833" s="13"/>
      <c r="O4833" s="13"/>
      <c r="P4833" s="7"/>
      <c r="Q4833" s="3"/>
    </row>
    <row x14ac:dyDescent="0.25" r="4834" customHeight="1" ht="16.5">
      <c r="A4834" s="5">
        <v>114401</v>
      </c>
      <c r="B4834" s="3" t="s">
        <v>12628</v>
      </c>
      <c r="C4834" s="3" t="s">
        <v>12629</v>
      </c>
      <c r="D4834" s="5">
        <v>48</v>
      </c>
      <c r="E4834" s="3" t="s">
        <v>68</v>
      </c>
      <c r="F4834" s="5">
        <v>1</v>
      </c>
      <c r="G4834" s="5">
        <v>6</v>
      </c>
      <c r="H4834" s="3" t="s">
        <v>10</v>
      </c>
      <c r="I4834" s="3" t="s">
        <v>10</v>
      </c>
      <c r="J4834" s="5">
        <v>3</v>
      </c>
      <c r="K4834" s="3" t="s">
        <v>12630</v>
      </c>
      <c r="L4834" s="13"/>
      <c r="M4834" s="7"/>
      <c r="N4834" s="13"/>
      <c r="O4834" s="13"/>
      <c r="P4834" s="7"/>
      <c r="Q4834" s="3"/>
    </row>
    <row x14ac:dyDescent="0.25" r="4835" customHeight="1" ht="16.5">
      <c r="A4835" s="5">
        <v>114411</v>
      </c>
      <c r="B4835" s="3" t="s">
        <v>12631</v>
      </c>
      <c r="C4835" s="3" t="s">
        <v>12632</v>
      </c>
      <c r="D4835" s="5">
        <v>18</v>
      </c>
      <c r="E4835" s="3" t="s">
        <v>196</v>
      </c>
      <c r="F4835" s="5">
        <v>1</v>
      </c>
      <c r="G4835" s="5">
        <v>2</v>
      </c>
      <c r="H4835" s="3" t="s">
        <v>10</v>
      </c>
      <c r="I4835" s="3" t="s">
        <v>10</v>
      </c>
      <c r="J4835" s="55"/>
      <c r="K4835" s="3"/>
      <c r="L4835" s="13"/>
      <c r="M4835" s="7"/>
      <c r="N4835" s="13"/>
      <c r="O4835" s="13"/>
      <c r="P4835" s="7"/>
      <c r="Q4835" s="3"/>
    </row>
    <row x14ac:dyDescent="0.25" r="4836" customHeight="1" ht="16.5">
      <c r="A4836" s="5">
        <v>114620</v>
      </c>
      <c r="B4836" s="3" t="s">
        <v>12633</v>
      </c>
      <c r="C4836" s="3" t="s">
        <v>12634</v>
      </c>
      <c r="D4836" s="5">
        <v>16</v>
      </c>
      <c r="E4836" s="3" t="s">
        <v>55</v>
      </c>
      <c r="F4836" s="5">
        <v>2</v>
      </c>
      <c r="G4836" s="5">
        <v>2</v>
      </c>
      <c r="H4836" s="3" t="s">
        <v>9</v>
      </c>
      <c r="I4836" s="3" t="s">
        <v>10</v>
      </c>
      <c r="J4836" s="55"/>
      <c r="K4836" s="3"/>
      <c r="L4836" s="13"/>
      <c r="M4836" s="7"/>
      <c r="N4836" s="13"/>
      <c r="O4836" s="13"/>
      <c r="P4836" s="5">
        <v>4</v>
      </c>
      <c r="Q4836" s="3"/>
    </row>
    <row x14ac:dyDescent="0.25" r="4837" customHeight="1" ht="16.5">
      <c r="A4837" s="5">
        <v>114651</v>
      </c>
      <c r="B4837" s="3" t="s">
        <v>12635</v>
      </c>
      <c r="C4837" s="3" t="s">
        <v>12636</v>
      </c>
      <c r="D4837" s="5">
        <v>16</v>
      </c>
      <c r="E4837" s="3" t="s">
        <v>55</v>
      </c>
      <c r="F4837" s="5">
        <v>4</v>
      </c>
      <c r="G4837" s="5">
        <v>4</v>
      </c>
      <c r="H4837" s="3" t="s">
        <v>10</v>
      </c>
      <c r="I4837" s="3" t="s">
        <v>10</v>
      </c>
      <c r="J4837" s="55"/>
      <c r="K4837" s="3"/>
      <c r="L4837" s="13"/>
      <c r="M4837" s="7"/>
      <c r="N4837" s="13"/>
      <c r="O4837" s="13"/>
      <c r="P4837" s="7"/>
      <c r="Q4837" s="3"/>
    </row>
    <row x14ac:dyDescent="0.25" r="4838" customHeight="1" ht="16.5">
      <c r="A4838" s="5">
        <v>114710</v>
      </c>
      <c r="B4838" s="3" t="s">
        <v>12637</v>
      </c>
      <c r="C4838" s="3" t="s">
        <v>12638</v>
      </c>
      <c r="D4838" s="5">
        <v>45</v>
      </c>
      <c r="E4838" s="3" t="s">
        <v>324</v>
      </c>
      <c r="F4838" s="5">
        <v>1</v>
      </c>
      <c r="G4838" s="5">
        <v>6</v>
      </c>
      <c r="H4838" s="3" t="s">
        <v>7</v>
      </c>
      <c r="I4838" s="3" t="s">
        <v>10</v>
      </c>
      <c r="J4838" s="5">
        <v>2</v>
      </c>
      <c r="K4838" s="3" t="s">
        <v>12639</v>
      </c>
      <c r="L4838" s="13"/>
      <c r="M4838" s="7"/>
      <c r="N4838" s="13"/>
      <c r="O4838" s="13"/>
      <c r="P4838" s="5">
        <v>3</v>
      </c>
      <c r="Q4838" s="3"/>
    </row>
    <row x14ac:dyDescent="0.25" r="4839" customHeight="1" ht="16.5">
      <c r="A4839" s="5">
        <v>114807</v>
      </c>
      <c r="B4839" s="3" t="s">
        <v>12640</v>
      </c>
      <c r="C4839" s="3" t="s">
        <v>12641</v>
      </c>
      <c r="D4839" s="5">
        <v>15</v>
      </c>
      <c r="E4839" s="3" t="s">
        <v>82</v>
      </c>
      <c r="F4839" s="5">
        <v>1</v>
      </c>
      <c r="G4839" s="5">
        <v>4</v>
      </c>
      <c r="H4839" s="3" t="s">
        <v>8</v>
      </c>
      <c r="I4839" s="3" t="s">
        <v>10</v>
      </c>
      <c r="J4839" s="55"/>
      <c r="K4839" s="3"/>
      <c r="L4839" s="13"/>
      <c r="M4839" s="7"/>
      <c r="N4839" s="13"/>
      <c r="O4839" s="13"/>
      <c r="P4839" s="5">
        <v>16</v>
      </c>
      <c r="Q4839" s="3"/>
    </row>
    <row x14ac:dyDescent="0.25" r="4840" customHeight="1" ht="16.5">
      <c r="A4840" s="5">
        <v>114911</v>
      </c>
      <c r="B4840" s="3" t="s">
        <v>12642</v>
      </c>
      <c r="C4840" s="3" t="s">
        <v>12643</v>
      </c>
      <c r="D4840" s="5">
        <v>16</v>
      </c>
      <c r="E4840" s="3" t="s">
        <v>55</v>
      </c>
      <c r="F4840" s="5">
        <v>1</v>
      </c>
      <c r="G4840" s="5">
        <v>1</v>
      </c>
      <c r="H4840" s="3" t="s">
        <v>10</v>
      </c>
      <c r="I4840" s="3" t="s">
        <v>10</v>
      </c>
      <c r="J4840" s="55"/>
      <c r="K4840" s="3"/>
      <c r="L4840" s="13"/>
      <c r="M4840" s="7"/>
      <c r="N4840" s="13"/>
      <c r="O4840" s="13"/>
      <c r="P4840" s="7"/>
      <c r="Q4840" s="3"/>
    </row>
    <row x14ac:dyDescent="0.25" r="4841" customHeight="1" ht="16.5">
      <c r="A4841" s="5">
        <v>115043</v>
      </c>
      <c r="B4841" s="3" t="s">
        <v>12644</v>
      </c>
      <c r="C4841" s="3" t="s">
        <v>12645</v>
      </c>
      <c r="D4841" s="5">
        <v>16</v>
      </c>
      <c r="E4841" s="3" t="s">
        <v>55</v>
      </c>
      <c r="F4841" s="5">
        <v>1</v>
      </c>
      <c r="G4841" s="5">
        <v>1</v>
      </c>
      <c r="H4841" s="3" t="s">
        <v>10</v>
      </c>
      <c r="I4841" s="3" t="s">
        <v>10</v>
      </c>
      <c r="J4841" s="55"/>
      <c r="K4841" s="3"/>
      <c r="L4841" s="13"/>
      <c r="M4841" s="7"/>
      <c r="N4841" s="13"/>
      <c r="O4841" s="13"/>
      <c r="P4841" s="7"/>
      <c r="Q4841" s="3"/>
    </row>
    <row x14ac:dyDescent="0.25" r="4842" customHeight="1" ht="16.5">
      <c r="A4842" s="5">
        <v>115067</v>
      </c>
      <c r="B4842" s="3" t="s">
        <v>12646</v>
      </c>
      <c r="C4842" s="3" t="s">
        <v>12647</v>
      </c>
      <c r="D4842" s="5">
        <v>17</v>
      </c>
      <c r="E4842" s="3" t="s">
        <v>311</v>
      </c>
      <c r="F4842" s="5">
        <v>1</v>
      </c>
      <c r="G4842" s="5">
        <v>6</v>
      </c>
      <c r="H4842" s="3" t="s">
        <v>10</v>
      </c>
      <c r="I4842" s="3" t="s">
        <v>10</v>
      </c>
      <c r="J4842" s="55"/>
      <c r="K4842" s="3"/>
      <c r="L4842" s="13"/>
      <c r="M4842" s="7"/>
      <c r="N4842" s="13"/>
      <c r="O4842" s="13"/>
      <c r="P4842" s="5">
        <v>2</v>
      </c>
      <c r="Q4842" s="3" t="s">
        <v>11873</v>
      </c>
    </row>
    <row x14ac:dyDescent="0.25" r="4843" customHeight="1" ht="16.5">
      <c r="A4843" s="5">
        <v>115310</v>
      </c>
      <c r="B4843" s="3" t="s">
        <v>12648</v>
      </c>
      <c r="C4843" s="3" t="s">
        <v>12649</v>
      </c>
      <c r="D4843" s="5">
        <v>15</v>
      </c>
      <c r="E4843" s="3" t="s">
        <v>82</v>
      </c>
      <c r="F4843" s="5">
        <v>2</v>
      </c>
      <c r="G4843" s="5">
        <v>3</v>
      </c>
      <c r="H4843" s="3" t="s">
        <v>9</v>
      </c>
      <c r="I4843" s="3" t="s">
        <v>10</v>
      </c>
      <c r="J4843" s="55"/>
      <c r="K4843" s="3"/>
      <c r="L4843" s="13"/>
      <c r="M4843" s="7"/>
      <c r="N4843" s="13"/>
      <c r="O4843" s="13"/>
      <c r="P4843" s="5">
        <v>10</v>
      </c>
      <c r="Q4843" s="3"/>
    </row>
    <row x14ac:dyDescent="0.25" r="4844" customHeight="1" ht="16.5">
      <c r="A4844" s="5">
        <v>115524</v>
      </c>
      <c r="B4844" s="3" t="s">
        <v>12650</v>
      </c>
      <c r="C4844" s="3" t="s">
        <v>12651</v>
      </c>
      <c r="D4844" s="5">
        <v>22</v>
      </c>
      <c r="E4844" s="3" t="s">
        <v>75</v>
      </c>
      <c r="F4844" s="5">
        <v>1</v>
      </c>
      <c r="G4844" s="5">
        <v>2</v>
      </c>
      <c r="H4844" s="3" t="s">
        <v>10</v>
      </c>
      <c r="I4844" s="3" t="s">
        <v>10</v>
      </c>
      <c r="J4844" s="5">
        <v>2</v>
      </c>
      <c r="K4844" s="3" t="s">
        <v>6300</v>
      </c>
      <c r="L4844" s="13"/>
      <c r="M4844" s="7"/>
      <c r="N4844" s="13"/>
      <c r="O4844" s="13"/>
      <c r="P4844" s="7"/>
      <c r="Q4844" s="3"/>
    </row>
    <row x14ac:dyDescent="0.25" r="4845" customHeight="1" ht="16.5">
      <c r="A4845" s="5">
        <v>115538</v>
      </c>
      <c r="B4845" s="3" t="s">
        <v>12652</v>
      </c>
      <c r="C4845" s="3" t="s">
        <v>12653</v>
      </c>
      <c r="D4845" s="5">
        <v>2</v>
      </c>
      <c r="E4845" s="3" t="s">
        <v>1463</v>
      </c>
      <c r="F4845" s="5">
        <v>1</v>
      </c>
      <c r="G4845" s="5">
        <v>11</v>
      </c>
      <c r="H4845" s="3" t="s">
        <v>10</v>
      </c>
      <c r="I4845" s="3" t="s">
        <v>10</v>
      </c>
      <c r="J4845" s="5">
        <v>2</v>
      </c>
      <c r="K4845" s="3" t="s">
        <v>12654</v>
      </c>
      <c r="L4845" s="13"/>
      <c r="M4845" s="7"/>
      <c r="N4845" s="13"/>
      <c r="O4845" s="13"/>
      <c r="P4845" s="7"/>
      <c r="Q4845" s="3"/>
    </row>
    <row x14ac:dyDescent="0.25" r="4846" customHeight="1" ht="16.5">
      <c r="A4846" s="5">
        <v>115613</v>
      </c>
      <c r="B4846" s="3" t="s">
        <v>12655</v>
      </c>
      <c r="C4846" s="3" t="s">
        <v>12656</v>
      </c>
      <c r="D4846" s="5">
        <v>16</v>
      </c>
      <c r="E4846" s="3" t="s">
        <v>55</v>
      </c>
      <c r="F4846" s="5">
        <v>3</v>
      </c>
      <c r="G4846" s="5">
        <v>3</v>
      </c>
      <c r="H4846" s="3" t="s">
        <v>10</v>
      </c>
      <c r="I4846" s="3" t="s">
        <v>10</v>
      </c>
      <c r="J4846" s="55"/>
      <c r="K4846" s="3"/>
      <c r="L4846" s="13"/>
      <c r="M4846" s="7"/>
      <c r="N4846" s="13"/>
      <c r="O4846" s="13"/>
      <c r="P4846" s="7"/>
      <c r="Q4846" s="3"/>
    </row>
    <row x14ac:dyDescent="0.25" r="4847" customHeight="1" ht="16.5">
      <c r="A4847" s="5">
        <v>115614</v>
      </c>
      <c r="B4847" s="3" t="s">
        <v>12657</v>
      </c>
      <c r="C4847" s="3" t="s">
        <v>12658</v>
      </c>
      <c r="D4847" s="5">
        <v>16</v>
      </c>
      <c r="E4847" s="3" t="s">
        <v>55</v>
      </c>
      <c r="F4847" s="5">
        <v>1</v>
      </c>
      <c r="G4847" s="5">
        <v>1</v>
      </c>
      <c r="H4847" s="3" t="s">
        <v>10</v>
      </c>
      <c r="I4847" s="3" t="s">
        <v>10</v>
      </c>
      <c r="J4847" s="55"/>
      <c r="K4847" s="3"/>
      <c r="L4847" s="13"/>
      <c r="M4847" s="7"/>
      <c r="N4847" s="13"/>
      <c r="O4847" s="13"/>
      <c r="P4847" s="7"/>
      <c r="Q4847" s="3"/>
    </row>
    <row x14ac:dyDescent="0.25" r="4848" customHeight="1" ht="16.5">
      <c r="A4848" s="5">
        <v>115667</v>
      </c>
      <c r="B4848" s="3" t="s">
        <v>12659</v>
      </c>
      <c r="C4848" s="3" t="s">
        <v>12660</v>
      </c>
      <c r="D4848" s="5">
        <v>16</v>
      </c>
      <c r="E4848" s="3" t="s">
        <v>55</v>
      </c>
      <c r="F4848" s="5">
        <v>2</v>
      </c>
      <c r="G4848" s="5">
        <v>2</v>
      </c>
      <c r="H4848" s="3" t="s">
        <v>9</v>
      </c>
      <c r="I4848" s="3" t="s">
        <v>10</v>
      </c>
      <c r="J4848" s="55"/>
      <c r="K4848" s="3"/>
      <c r="L4848" s="13"/>
      <c r="M4848" s="7"/>
      <c r="N4848" s="13"/>
      <c r="O4848" s="13"/>
      <c r="P4848" s="5">
        <v>3</v>
      </c>
      <c r="Q4848" s="3"/>
    </row>
    <row x14ac:dyDescent="0.25" r="4849" customHeight="1" ht="16.5">
      <c r="A4849" s="5">
        <v>115668</v>
      </c>
      <c r="B4849" s="3" t="s">
        <v>12661</v>
      </c>
      <c r="C4849" s="3" t="s">
        <v>12662</v>
      </c>
      <c r="D4849" s="5">
        <v>16</v>
      </c>
      <c r="E4849" s="3" t="s">
        <v>55</v>
      </c>
      <c r="F4849" s="5">
        <v>3</v>
      </c>
      <c r="G4849" s="5">
        <v>3</v>
      </c>
      <c r="H4849" s="3" t="s">
        <v>9</v>
      </c>
      <c r="I4849" s="3" t="s">
        <v>10</v>
      </c>
      <c r="J4849" s="55"/>
      <c r="K4849" s="3"/>
      <c r="L4849" s="13"/>
      <c r="M4849" s="7"/>
      <c r="N4849" s="13"/>
      <c r="O4849" s="13"/>
      <c r="P4849" s="5">
        <v>4</v>
      </c>
      <c r="Q4849" s="3"/>
    </row>
    <row x14ac:dyDescent="0.25" r="4850" customHeight="1" ht="16.5">
      <c r="A4850" s="5">
        <v>115733</v>
      </c>
      <c r="B4850" s="3" t="s">
        <v>12663</v>
      </c>
      <c r="C4850" s="3" t="s">
        <v>12664</v>
      </c>
      <c r="D4850" s="5">
        <v>8</v>
      </c>
      <c r="E4850" s="3" t="s">
        <v>64</v>
      </c>
      <c r="F4850" s="5">
        <v>2</v>
      </c>
      <c r="G4850" s="5">
        <v>6</v>
      </c>
      <c r="H4850" s="3" t="s">
        <v>10</v>
      </c>
      <c r="I4850" s="3" t="s">
        <v>10</v>
      </c>
      <c r="J4850" s="5">
        <v>3</v>
      </c>
      <c r="K4850" s="3" t="s">
        <v>12665</v>
      </c>
      <c r="L4850" s="13"/>
      <c r="M4850" s="7"/>
      <c r="N4850" s="13"/>
      <c r="O4850" s="13"/>
      <c r="P4850" s="7"/>
      <c r="Q4850" s="3"/>
    </row>
    <row x14ac:dyDescent="0.25" r="4851" customHeight="1" ht="16.5">
      <c r="A4851" s="5">
        <v>115734</v>
      </c>
      <c r="B4851" s="3" t="s">
        <v>12666</v>
      </c>
      <c r="C4851" s="3" t="s">
        <v>12667</v>
      </c>
      <c r="D4851" s="5">
        <v>22</v>
      </c>
      <c r="E4851" s="3" t="s">
        <v>75</v>
      </c>
      <c r="F4851" s="5">
        <v>1</v>
      </c>
      <c r="G4851" s="5">
        <v>6</v>
      </c>
      <c r="H4851" s="3" t="s">
        <v>10</v>
      </c>
      <c r="I4851" s="3" t="s">
        <v>10</v>
      </c>
      <c r="J4851" s="55"/>
      <c r="K4851" s="3"/>
      <c r="L4851" s="13"/>
      <c r="M4851" s="7"/>
      <c r="N4851" s="13"/>
      <c r="O4851" s="13"/>
      <c r="P4851" s="7"/>
      <c r="Q4851" s="3"/>
    </row>
    <row x14ac:dyDescent="0.25" r="4852" customHeight="1" ht="16.5">
      <c r="A4852" s="5">
        <v>116021</v>
      </c>
      <c r="B4852" s="3" t="s">
        <v>12668</v>
      </c>
      <c r="C4852" s="3" t="s">
        <v>12669</v>
      </c>
      <c r="D4852" s="5">
        <v>16</v>
      </c>
      <c r="E4852" s="3" t="s">
        <v>55</v>
      </c>
      <c r="F4852" s="5">
        <v>3</v>
      </c>
      <c r="G4852" s="5">
        <v>3</v>
      </c>
      <c r="H4852" s="3" t="s">
        <v>10</v>
      </c>
      <c r="I4852" s="3" t="s">
        <v>10</v>
      </c>
      <c r="J4852" s="55"/>
      <c r="K4852" s="3"/>
      <c r="L4852" s="13"/>
      <c r="M4852" s="7"/>
      <c r="N4852" s="13"/>
      <c r="O4852" s="13"/>
      <c r="P4852" s="7"/>
      <c r="Q4852" s="3"/>
    </row>
    <row x14ac:dyDescent="0.25" r="4853" customHeight="1" ht="16.5">
      <c r="A4853" s="5">
        <v>116059</v>
      </c>
      <c r="B4853" s="3" t="s">
        <v>12670</v>
      </c>
      <c r="C4853" s="3" t="s">
        <v>12671</v>
      </c>
      <c r="D4853" s="5">
        <v>22</v>
      </c>
      <c r="E4853" s="3" t="s">
        <v>75</v>
      </c>
      <c r="F4853" s="5">
        <v>1</v>
      </c>
      <c r="G4853" s="5">
        <v>2</v>
      </c>
      <c r="H4853" s="3" t="s">
        <v>10</v>
      </c>
      <c r="I4853" s="3" t="s">
        <v>10</v>
      </c>
      <c r="J4853" s="5">
        <v>2</v>
      </c>
      <c r="K4853" s="3" t="s">
        <v>12672</v>
      </c>
      <c r="L4853" s="13"/>
      <c r="M4853" s="7"/>
      <c r="N4853" s="13"/>
      <c r="O4853" s="13"/>
      <c r="P4853" s="7"/>
      <c r="Q4853" s="3"/>
    </row>
    <row x14ac:dyDescent="0.25" r="4854" customHeight="1" ht="16.5">
      <c r="A4854" s="5">
        <v>116137</v>
      </c>
      <c r="B4854" s="3" t="s">
        <v>12673</v>
      </c>
      <c r="C4854" s="3" t="s">
        <v>12674</v>
      </c>
      <c r="D4854" s="5">
        <v>45</v>
      </c>
      <c r="E4854" s="3" t="s">
        <v>324</v>
      </c>
      <c r="F4854" s="5">
        <v>2</v>
      </c>
      <c r="G4854" s="5">
        <v>22</v>
      </c>
      <c r="H4854" s="3" t="s">
        <v>10</v>
      </c>
      <c r="I4854" s="3" t="s">
        <v>10</v>
      </c>
      <c r="J4854" s="55"/>
      <c r="K4854" s="3"/>
      <c r="L4854" s="13"/>
      <c r="M4854" s="7"/>
      <c r="N4854" s="13"/>
      <c r="O4854" s="13"/>
      <c r="P4854" s="7"/>
      <c r="Q4854" s="3"/>
    </row>
    <row x14ac:dyDescent="0.25" r="4855" customHeight="1" ht="16.5">
      <c r="A4855" s="5">
        <v>116261</v>
      </c>
      <c r="B4855" s="3" t="s">
        <v>1946</v>
      </c>
      <c r="C4855" s="3" t="s">
        <v>1947</v>
      </c>
      <c r="D4855" s="5">
        <v>48</v>
      </c>
      <c r="E4855" s="3" t="s">
        <v>68</v>
      </c>
      <c r="F4855" s="5">
        <v>2</v>
      </c>
      <c r="G4855" s="5">
        <v>2</v>
      </c>
      <c r="H4855" s="3" t="s">
        <v>10</v>
      </c>
      <c r="I4855" s="3" t="s">
        <v>10</v>
      </c>
      <c r="J4855" s="5">
        <v>2</v>
      </c>
      <c r="K4855" s="3" t="s">
        <v>1948</v>
      </c>
      <c r="L4855" s="13"/>
      <c r="M4855" s="7"/>
      <c r="N4855" s="13"/>
      <c r="O4855" s="13"/>
      <c r="P4855" s="7"/>
      <c r="Q4855" s="3"/>
    </row>
    <row x14ac:dyDescent="0.25" r="4856" customHeight="1" ht="16.5">
      <c r="A4856" s="5">
        <v>116341</v>
      </c>
      <c r="B4856" s="3" t="s">
        <v>12675</v>
      </c>
      <c r="C4856" s="3" t="s">
        <v>12676</v>
      </c>
      <c r="D4856" s="5">
        <v>16</v>
      </c>
      <c r="E4856" s="3" t="s">
        <v>55</v>
      </c>
      <c r="F4856" s="5">
        <v>2</v>
      </c>
      <c r="G4856" s="5">
        <v>2</v>
      </c>
      <c r="H4856" s="3" t="s">
        <v>6</v>
      </c>
      <c r="I4856" s="3" t="s">
        <v>10</v>
      </c>
      <c r="J4856" s="55"/>
      <c r="K4856" s="3"/>
      <c r="L4856" s="13"/>
      <c r="M4856" s="7"/>
      <c r="N4856" s="13"/>
      <c r="O4856" s="13"/>
      <c r="P4856" s="5">
        <v>24</v>
      </c>
      <c r="Q4856" s="3"/>
    </row>
    <row x14ac:dyDescent="0.25" r="4857" customHeight="1" ht="16.5">
      <c r="A4857" s="5">
        <v>116349</v>
      </c>
      <c r="B4857" s="3" t="s">
        <v>12677</v>
      </c>
      <c r="C4857" s="3" t="s">
        <v>12678</v>
      </c>
      <c r="D4857" s="5">
        <v>9</v>
      </c>
      <c r="E4857" s="3" t="s">
        <v>120</v>
      </c>
      <c r="F4857" s="5">
        <v>1</v>
      </c>
      <c r="G4857" s="5">
        <v>2</v>
      </c>
      <c r="H4857" s="3" t="s">
        <v>10</v>
      </c>
      <c r="I4857" s="3" t="s">
        <v>10</v>
      </c>
      <c r="J4857" s="55"/>
      <c r="K4857" s="3"/>
      <c r="L4857" s="13"/>
      <c r="M4857" s="7"/>
      <c r="N4857" s="13"/>
      <c r="O4857" s="13"/>
      <c r="P4857" s="7"/>
      <c r="Q4857" s="3"/>
    </row>
    <row x14ac:dyDescent="0.25" r="4858" customHeight="1" ht="16.5">
      <c r="A4858" s="5">
        <v>116417</v>
      </c>
      <c r="B4858" s="3" t="s">
        <v>12679</v>
      </c>
      <c r="C4858" s="3" t="s">
        <v>12680</v>
      </c>
      <c r="D4858" s="5">
        <v>16</v>
      </c>
      <c r="E4858" s="3" t="s">
        <v>55</v>
      </c>
      <c r="F4858" s="5">
        <v>3</v>
      </c>
      <c r="G4858" s="5">
        <v>3</v>
      </c>
      <c r="H4858" s="3" t="s">
        <v>10</v>
      </c>
      <c r="I4858" s="3" t="s">
        <v>10</v>
      </c>
      <c r="J4858" s="5">
        <v>2</v>
      </c>
      <c r="K4858" s="3" t="s">
        <v>12681</v>
      </c>
      <c r="L4858" s="13"/>
      <c r="M4858" s="7"/>
      <c r="N4858" s="13"/>
      <c r="O4858" s="13"/>
      <c r="P4858" s="7"/>
      <c r="Q4858" s="3"/>
    </row>
    <row x14ac:dyDescent="0.25" r="4859" customHeight="1" ht="16.5">
      <c r="A4859" s="5">
        <v>117041</v>
      </c>
      <c r="B4859" s="3" t="s">
        <v>12682</v>
      </c>
      <c r="C4859" s="3" t="s">
        <v>12683</v>
      </c>
      <c r="D4859" s="5">
        <v>15</v>
      </c>
      <c r="E4859" s="3" t="s">
        <v>82</v>
      </c>
      <c r="F4859" s="5">
        <v>1</v>
      </c>
      <c r="G4859" s="5">
        <v>3</v>
      </c>
      <c r="H4859" s="3" t="s">
        <v>10</v>
      </c>
      <c r="I4859" s="3" t="s">
        <v>10</v>
      </c>
      <c r="J4859" s="5">
        <v>3</v>
      </c>
      <c r="K4859" s="3" t="s">
        <v>12684</v>
      </c>
      <c r="L4859" s="13"/>
      <c r="M4859" s="7"/>
      <c r="N4859" s="13"/>
      <c r="O4859" s="13"/>
      <c r="P4859" s="7"/>
      <c r="Q4859" s="3"/>
    </row>
    <row x14ac:dyDescent="0.25" r="4860" customHeight="1" ht="16.5">
      <c r="A4860" s="5">
        <v>117042</v>
      </c>
      <c r="B4860" s="3" t="s">
        <v>12685</v>
      </c>
      <c r="C4860" s="3" t="s">
        <v>12686</v>
      </c>
      <c r="D4860" s="5">
        <v>16</v>
      </c>
      <c r="E4860" s="3" t="s">
        <v>55</v>
      </c>
      <c r="F4860" s="5">
        <v>1</v>
      </c>
      <c r="G4860" s="5">
        <v>1</v>
      </c>
      <c r="H4860" s="3" t="s">
        <v>7</v>
      </c>
      <c r="I4860" s="3" t="s">
        <v>10</v>
      </c>
      <c r="J4860" s="55"/>
      <c r="K4860" s="3"/>
      <c r="L4860" s="13"/>
      <c r="M4860" s="7"/>
      <c r="N4860" s="13"/>
      <c r="O4860" s="13"/>
      <c r="P4860" s="5">
        <v>15</v>
      </c>
      <c r="Q4860" s="3"/>
    </row>
    <row x14ac:dyDescent="0.25" r="4861" customHeight="1" ht="16.5">
      <c r="A4861" s="5">
        <v>117060</v>
      </c>
      <c r="B4861" s="3" t="s">
        <v>12687</v>
      </c>
      <c r="C4861" s="3" t="s">
        <v>12688</v>
      </c>
      <c r="D4861" s="5">
        <v>13</v>
      </c>
      <c r="E4861" s="3" t="s">
        <v>215</v>
      </c>
      <c r="F4861" s="5">
        <v>2</v>
      </c>
      <c r="G4861" s="5">
        <v>57</v>
      </c>
      <c r="H4861" s="3" t="s">
        <v>9</v>
      </c>
      <c r="I4861" s="3" t="s">
        <v>10</v>
      </c>
      <c r="J4861" s="5">
        <v>3</v>
      </c>
      <c r="K4861" s="3" t="s">
        <v>12689</v>
      </c>
      <c r="L4861" s="13"/>
      <c r="M4861" s="7"/>
      <c r="N4861" s="13"/>
      <c r="O4861" s="13"/>
      <c r="P4861" s="5">
        <v>2</v>
      </c>
      <c r="Q4861" s="3"/>
    </row>
    <row x14ac:dyDescent="0.25" r="4862" customHeight="1" ht="16.5">
      <c r="A4862" s="5">
        <v>117101</v>
      </c>
      <c r="B4862" s="3" t="s">
        <v>1923</v>
      </c>
      <c r="C4862" s="3" t="s">
        <v>1924</v>
      </c>
      <c r="D4862" s="5">
        <v>15</v>
      </c>
      <c r="E4862" s="3" t="s">
        <v>82</v>
      </c>
      <c r="F4862" s="5">
        <v>15</v>
      </c>
      <c r="G4862" s="5">
        <v>19</v>
      </c>
      <c r="H4862" s="3" t="s">
        <v>10</v>
      </c>
      <c r="I4862" s="3" t="s">
        <v>10</v>
      </c>
      <c r="J4862" s="5">
        <v>3</v>
      </c>
      <c r="K4862" s="3" t="s">
        <v>1925</v>
      </c>
      <c r="L4862" s="13"/>
      <c r="M4862" s="7"/>
      <c r="N4862" s="13"/>
      <c r="O4862" s="13"/>
      <c r="P4862" s="7"/>
      <c r="Q4862" s="3"/>
    </row>
    <row x14ac:dyDescent="0.25" r="4863" customHeight="1" ht="16.5">
      <c r="A4863" s="5">
        <v>117223</v>
      </c>
      <c r="B4863" s="3" t="s">
        <v>12690</v>
      </c>
      <c r="C4863" s="3" t="s">
        <v>12691</v>
      </c>
      <c r="D4863" s="5">
        <v>16</v>
      </c>
      <c r="E4863" s="3" t="s">
        <v>55</v>
      </c>
      <c r="F4863" s="5">
        <v>3</v>
      </c>
      <c r="G4863" s="5">
        <v>3</v>
      </c>
      <c r="H4863" s="3" t="s">
        <v>10</v>
      </c>
      <c r="I4863" s="3" t="s">
        <v>10</v>
      </c>
      <c r="J4863" s="5">
        <v>2</v>
      </c>
      <c r="K4863" s="3" t="s">
        <v>12692</v>
      </c>
      <c r="L4863" s="13"/>
      <c r="M4863" s="7"/>
      <c r="N4863" s="13"/>
      <c r="O4863" s="13"/>
      <c r="P4863" s="7"/>
      <c r="Q4863" s="3"/>
    </row>
    <row x14ac:dyDescent="0.25" r="4864" customHeight="1" ht="16.5">
      <c r="A4864" s="5">
        <v>117277</v>
      </c>
      <c r="B4864" s="3" t="s">
        <v>12693</v>
      </c>
      <c r="C4864" s="3" t="s">
        <v>12694</v>
      </c>
      <c r="D4864" s="5">
        <v>16</v>
      </c>
      <c r="E4864" s="3" t="s">
        <v>55</v>
      </c>
      <c r="F4864" s="5">
        <v>6</v>
      </c>
      <c r="G4864" s="5">
        <v>6</v>
      </c>
      <c r="H4864" s="3" t="s">
        <v>10</v>
      </c>
      <c r="I4864" s="3" t="s">
        <v>10</v>
      </c>
      <c r="J4864" s="5">
        <v>2</v>
      </c>
      <c r="K4864" s="3" t="s">
        <v>12695</v>
      </c>
      <c r="L4864" s="13"/>
      <c r="M4864" s="7"/>
      <c r="N4864" s="13"/>
      <c r="O4864" s="13"/>
      <c r="P4864" s="7"/>
      <c r="Q4864" s="3"/>
    </row>
    <row x14ac:dyDescent="0.25" r="4865" customHeight="1" ht="16.5">
      <c r="A4865" s="5">
        <v>117278</v>
      </c>
      <c r="B4865" s="3" t="s">
        <v>12696</v>
      </c>
      <c r="C4865" s="3" t="s">
        <v>12697</v>
      </c>
      <c r="D4865" s="5">
        <v>9</v>
      </c>
      <c r="E4865" s="3" t="s">
        <v>120</v>
      </c>
      <c r="F4865" s="5">
        <v>1</v>
      </c>
      <c r="G4865" s="5">
        <v>1</v>
      </c>
      <c r="H4865" s="3" t="s">
        <v>10</v>
      </c>
      <c r="I4865" s="3" t="s">
        <v>10</v>
      </c>
      <c r="J4865" s="5">
        <v>2</v>
      </c>
      <c r="K4865" s="3" t="s">
        <v>12698</v>
      </c>
      <c r="L4865" s="13"/>
      <c r="M4865" s="7"/>
      <c r="N4865" s="13"/>
      <c r="O4865" s="13"/>
      <c r="P4865" s="7"/>
      <c r="Q4865" s="3"/>
    </row>
    <row x14ac:dyDescent="0.25" r="4866" customHeight="1" ht="16.5">
      <c r="A4866" s="5">
        <v>117349</v>
      </c>
      <c r="B4866" s="3" t="s">
        <v>12699</v>
      </c>
      <c r="C4866" s="3" t="s">
        <v>12700</v>
      </c>
      <c r="D4866" s="5">
        <v>16</v>
      </c>
      <c r="E4866" s="3" t="s">
        <v>55</v>
      </c>
      <c r="F4866" s="5">
        <v>1</v>
      </c>
      <c r="G4866" s="5">
        <v>1</v>
      </c>
      <c r="H4866" s="3" t="s">
        <v>10</v>
      </c>
      <c r="I4866" s="3" t="s">
        <v>10</v>
      </c>
      <c r="J4866" s="55"/>
      <c r="K4866" s="3"/>
      <c r="L4866" s="13"/>
      <c r="M4866" s="7"/>
      <c r="N4866" s="13"/>
      <c r="O4866" s="13"/>
      <c r="P4866" s="7"/>
      <c r="Q4866" s="3"/>
    </row>
    <row x14ac:dyDescent="0.25" r="4867" customHeight="1" ht="16.5">
      <c r="A4867" s="5">
        <v>117710</v>
      </c>
      <c r="B4867" s="3" t="s">
        <v>12701</v>
      </c>
      <c r="C4867" s="3" t="s">
        <v>12702</v>
      </c>
      <c r="D4867" s="5">
        <v>22</v>
      </c>
      <c r="E4867" s="3" t="s">
        <v>75</v>
      </c>
      <c r="F4867" s="5">
        <v>1</v>
      </c>
      <c r="G4867" s="5">
        <v>4</v>
      </c>
      <c r="H4867" s="3" t="s">
        <v>10</v>
      </c>
      <c r="I4867" s="3" t="s">
        <v>10</v>
      </c>
      <c r="J4867" s="55"/>
      <c r="K4867" s="3"/>
      <c r="L4867" s="13"/>
      <c r="M4867" s="7"/>
      <c r="N4867" s="13"/>
      <c r="O4867" s="13"/>
      <c r="P4867" s="5">
        <v>2</v>
      </c>
      <c r="Q4867" s="3" t="s">
        <v>11873</v>
      </c>
    </row>
    <row x14ac:dyDescent="0.25" r="4868" customHeight="1" ht="16.5">
      <c r="A4868" s="5">
        <v>117766</v>
      </c>
      <c r="B4868" s="3" t="s">
        <v>12703</v>
      </c>
      <c r="C4868" s="3" t="s">
        <v>12704</v>
      </c>
      <c r="D4868" s="5">
        <v>22</v>
      </c>
      <c r="E4868" s="3" t="s">
        <v>75</v>
      </c>
      <c r="F4868" s="5">
        <v>63</v>
      </c>
      <c r="G4868" s="5">
        <v>119</v>
      </c>
      <c r="H4868" s="3" t="s">
        <v>10</v>
      </c>
      <c r="I4868" s="3" t="s">
        <v>10</v>
      </c>
      <c r="J4868" s="5">
        <v>3</v>
      </c>
      <c r="K4868" s="3" t="s">
        <v>12705</v>
      </c>
      <c r="L4868" s="13"/>
      <c r="M4868" s="7"/>
      <c r="N4868" s="13"/>
      <c r="O4868" s="13"/>
      <c r="P4868" s="7"/>
      <c r="Q4868" s="3"/>
    </row>
    <row x14ac:dyDescent="0.25" r="4869" customHeight="1" ht="16.5">
      <c r="A4869" s="5">
        <v>117818</v>
      </c>
      <c r="B4869" s="3" t="s">
        <v>12706</v>
      </c>
      <c r="C4869" s="3" t="s">
        <v>12707</v>
      </c>
      <c r="D4869" s="5">
        <v>2</v>
      </c>
      <c r="E4869" s="3" t="s">
        <v>1463</v>
      </c>
      <c r="F4869" s="5">
        <v>1</v>
      </c>
      <c r="G4869" s="5">
        <v>1</v>
      </c>
      <c r="H4869" s="3" t="s">
        <v>10</v>
      </c>
      <c r="I4869" s="3" t="s">
        <v>10</v>
      </c>
      <c r="J4869" s="55"/>
      <c r="K4869" s="3"/>
      <c r="L4869" s="13"/>
      <c r="M4869" s="7"/>
      <c r="N4869" s="13"/>
      <c r="O4869" s="13"/>
      <c r="P4869" s="7"/>
      <c r="Q4869" s="3"/>
    </row>
    <row x14ac:dyDescent="0.25" r="4870" customHeight="1" ht="16.5">
      <c r="A4870" s="5">
        <v>117918</v>
      </c>
      <c r="B4870" s="3" t="s">
        <v>12708</v>
      </c>
      <c r="C4870" s="3" t="s">
        <v>12709</v>
      </c>
      <c r="D4870" s="5">
        <v>24</v>
      </c>
      <c r="E4870" s="3" t="s">
        <v>281</v>
      </c>
      <c r="F4870" s="5">
        <v>2</v>
      </c>
      <c r="G4870" s="5">
        <v>5</v>
      </c>
      <c r="H4870" s="3" t="s">
        <v>10</v>
      </c>
      <c r="I4870" s="3" t="s">
        <v>10</v>
      </c>
      <c r="J4870" s="5">
        <v>2</v>
      </c>
      <c r="K4870" s="3" t="s">
        <v>12710</v>
      </c>
      <c r="L4870" s="13"/>
      <c r="M4870" s="7"/>
      <c r="N4870" s="13"/>
      <c r="O4870" s="13"/>
      <c r="P4870" s="7"/>
      <c r="Q4870" s="3"/>
    </row>
    <row x14ac:dyDescent="0.25" r="4871" customHeight="1" ht="16.5">
      <c r="A4871" s="5">
        <v>118003</v>
      </c>
      <c r="B4871" s="3" t="s">
        <v>12711</v>
      </c>
      <c r="C4871" s="3" t="s">
        <v>12712</v>
      </c>
      <c r="D4871" s="5">
        <v>15</v>
      </c>
      <c r="E4871" s="3" t="s">
        <v>82</v>
      </c>
      <c r="F4871" s="5">
        <v>1</v>
      </c>
      <c r="G4871" s="5">
        <v>2</v>
      </c>
      <c r="H4871" s="3" t="s">
        <v>10</v>
      </c>
      <c r="I4871" s="3" t="s">
        <v>10</v>
      </c>
      <c r="J4871" s="5">
        <v>2</v>
      </c>
      <c r="K4871" s="3" t="s">
        <v>12713</v>
      </c>
      <c r="L4871" s="13"/>
      <c r="M4871" s="7"/>
      <c r="N4871" s="13"/>
      <c r="O4871" s="13"/>
      <c r="P4871" s="7"/>
      <c r="Q4871" s="3"/>
    </row>
    <row x14ac:dyDescent="0.25" r="4872" customHeight="1" ht="16.5">
      <c r="A4872" s="5">
        <v>118161</v>
      </c>
      <c r="B4872" s="3" t="s">
        <v>12714</v>
      </c>
      <c r="C4872" s="3" t="s">
        <v>12715</v>
      </c>
      <c r="D4872" s="5">
        <v>48</v>
      </c>
      <c r="E4872" s="3" t="s">
        <v>68</v>
      </c>
      <c r="F4872" s="5">
        <v>1</v>
      </c>
      <c r="G4872" s="5">
        <v>1</v>
      </c>
      <c r="H4872" s="3" t="s">
        <v>10</v>
      </c>
      <c r="I4872" s="3" t="s">
        <v>10</v>
      </c>
      <c r="J4872" s="55"/>
      <c r="K4872" s="3"/>
      <c r="L4872" s="13"/>
      <c r="M4872" s="7"/>
      <c r="N4872" s="13"/>
      <c r="O4872" s="13"/>
      <c r="P4872" s="7"/>
      <c r="Q4872" s="3"/>
    </row>
    <row x14ac:dyDescent="0.25" r="4873" customHeight="1" ht="16.5">
      <c r="A4873" s="5">
        <v>118276</v>
      </c>
      <c r="B4873" s="3" t="s">
        <v>12716</v>
      </c>
      <c r="C4873" s="3" t="s">
        <v>12717</v>
      </c>
      <c r="D4873" s="5">
        <v>16</v>
      </c>
      <c r="E4873" s="3" t="s">
        <v>55</v>
      </c>
      <c r="F4873" s="5">
        <v>1</v>
      </c>
      <c r="G4873" s="5">
        <v>1</v>
      </c>
      <c r="H4873" s="3" t="s">
        <v>10</v>
      </c>
      <c r="I4873" s="3" t="s">
        <v>10</v>
      </c>
      <c r="J4873" s="55"/>
      <c r="K4873" s="3"/>
      <c r="L4873" s="13"/>
      <c r="M4873" s="7"/>
      <c r="N4873" s="13"/>
      <c r="O4873" s="13"/>
      <c r="P4873" s="7"/>
      <c r="Q4873" s="3"/>
    </row>
    <row x14ac:dyDescent="0.25" r="4874" customHeight="1" ht="16.5">
      <c r="A4874" s="5">
        <v>118277</v>
      </c>
      <c r="B4874" s="3" t="s">
        <v>12718</v>
      </c>
      <c r="C4874" s="3" t="s">
        <v>12719</v>
      </c>
      <c r="D4874" s="5">
        <v>48</v>
      </c>
      <c r="E4874" s="3" t="s">
        <v>68</v>
      </c>
      <c r="F4874" s="5">
        <v>2</v>
      </c>
      <c r="G4874" s="5">
        <v>12</v>
      </c>
      <c r="H4874" s="3" t="s">
        <v>10</v>
      </c>
      <c r="I4874" s="3" t="s">
        <v>10</v>
      </c>
      <c r="J4874" s="5">
        <v>2</v>
      </c>
      <c r="K4874" s="3" t="s">
        <v>12720</v>
      </c>
      <c r="L4874" s="13"/>
      <c r="M4874" s="7"/>
      <c r="N4874" s="13"/>
      <c r="O4874" s="13"/>
      <c r="P4874" s="5">
        <v>32</v>
      </c>
      <c r="Q4874" s="3" t="s">
        <v>11873</v>
      </c>
    </row>
    <row x14ac:dyDescent="0.25" r="4875" customHeight="1" ht="16.5">
      <c r="A4875" s="5">
        <v>118292</v>
      </c>
      <c r="B4875" s="3" t="s">
        <v>12721</v>
      </c>
      <c r="C4875" s="3" t="s">
        <v>12722</v>
      </c>
      <c r="D4875" s="5">
        <v>16</v>
      </c>
      <c r="E4875" s="3" t="s">
        <v>55</v>
      </c>
      <c r="F4875" s="5">
        <v>8</v>
      </c>
      <c r="G4875" s="5">
        <v>8</v>
      </c>
      <c r="H4875" s="3" t="s">
        <v>10</v>
      </c>
      <c r="I4875" s="3" t="s">
        <v>10</v>
      </c>
      <c r="J4875" s="55"/>
      <c r="K4875" s="3"/>
      <c r="L4875" s="13"/>
      <c r="M4875" s="7"/>
      <c r="N4875" s="13"/>
      <c r="O4875" s="13"/>
      <c r="P4875" s="7"/>
      <c r="Q4875" s="3"/>
    </row>
    <row x14ac:dyDescent="0.25" r="4876" customHeight="1" ht="16.5">
      <c r="A4876" s="5">
        <v>118341</v>
      </c>
      <c r="B4876" s="3" t="s">
        <v>12723</v>
      </c>
      <c r="C4876" s="3" t="s">
        <v>12724</v>
      </c>
      <c r="D4876" s="5">
        <v>15</v>
      </c>
      <c r="E4876" s="3" t="s">
        <v>82</v>
      </c>
      <c r="F4876" s="5">
        <v>1</v>
      </c>
      <c r="G4876" s="5">
        <v>2</v>
      </c>
      <c r="H4876" s="3" t="s">
        <v>10</v>
      </c>
      <c r="I4876" s="3" t="s">
        <v>10</v>
      </c>
      <c r="J4876" s="5">
        <v>2</v>
      </c>
      <c r="K4876" s="3" t="s">
        <v>12725</v>
      </c>
      <c r="L4876" s="13"/>
      <c r="M4876" s="7"/>
      <c r="N4876" s="13"/>
      <c r="O4876" s="13"/>
      <c r="P4876" s="7"/>
      <c r="Q4876" s="3"/>
    </row>
    <row x14ac:dyDescent="0.25" r="4877" customHeight="1" ht="16.5">
      <c r="A4877" s="5">
        <v>118349</v>
      </c>
      <c r="B4877" s="3" t="s">
        <v>129</v>
      </c>
      <c r="C4877" s="3" t="s">
        <v>130</v>
      </c>
      <c r="D4877" s="5">
        <v>22</v>
      </c>
      <c r="E4877" s="3" t="s">
        <v>75</v>
      </c>
      <c r="F4877" s="5">
        <v>5</v>
      </c>
      <c r="G4877" s="5">
        <v>14</v>
      </c>
      <c r="H4877" s="3" t="s">
        <v>9</v>
      </c>
      <c r="I4877" s="3" t="s">
        <v>10</v>
      </c>
      <c r="J4877" s="5">
        <v>3</v>
      </c>
      <c r="K4877" s="3" t="s">
        <v>131</v>
      </c>
      <c r="L4877" s="13"/>
      <c r="M4877" s="7"/>
      <c r="N4877" s="13"/>
      <c r="O4877" s="13"/>
      <c r="P4877" s="5">
        <v>2</v>
      </c>
      <c r="Q4877" s="3"/>
    </row>
    <row x14ac:dyDescent="0.25" r="4878" customHeight="1" ht="16.5">
      <c r="A4878" s="5">
        <v>118390</v>
      </c>
      <c r="B4878" s="3" t="s">
        <v>12726</v>
      </c>
      <c r="C4878" s="3" t="s">
        <v>12727</v>
      </c>
      <c r="D4878" s="5">
        <v>16</v>
      </c>
      <c r="E4878" s="3" t="s">
        <v>55</v>
      </c>
      <c r="F4878" s="5">
        <v>3</v>
      </c>
      <c r="G4878" s="5">
        <v>3</v>
      </c>
      <c r="H4878" s="3" t="s">
        <v>10</v>
      </c>
      <c r="I4878" s="3" t="s">
        <v>10</v>
      </c>
      <c r="J4878" s="55"/>
      <c r="K4878" s="3"/>
      <c r="L4878" s="13"/>
      <c r="M4878" s="7"/>
      <c r="N4878" s="13"/>
      <c r="O4878" s="13"/>
      <c r="P4878" s="7"/>
      <c r="Q4878" s="3"/>
    </row>
    <row x14ac:dyDescent="0.25" r="4879" customHeight="1" ht="16.5">
      <c r="A4879" s="5">
        <v>118547</v>
      </c>
      <c r="B4879" s="3" t="s">
        <v>12728</v>
      </c>
      <c r="C4879" s="3" t="s">
        <v>12729</v>
      </c>
      <c r="D4879" s="5">
        <v>16</v>
      </c>
      <c r="E4879" s="3" t="s">
        <v>55</v>
      </c>
      <c r="F4879" s="5">
        <v>24</v>
      </c>
      <c r="G4879" s="5">
        <v>24</v>
      </c>
      <c r="H4879" s="3" t="s">
        <v>10</v>
      </c>
      <c r="I4879" s="3" t="s">
        <v>10</v>
      </c>
      <c r="J4879" s="55"/>
      <c r="K4879" s="3"/>
      <c r="L4879" s="13"/>
      <c r="M4879" s="7"/>
      <c r="N4879" s="13"/>
      <c r="O4879" s="13"/>
      <c r="P4879" s="7"/>
      <c r="Q4879" s="3"/>
    </row>
    <row x14ac:dyDescent="0.25" r="4880" customHeight="1" ht="16.5">
      <c r="A4880" s="5">
        <v>118633</v>
      </c>
      <c r="B4880" s="3" t="s">
        <v>12730</v>
      </c>
      <c r="C4880" s="3" t="s">
        <v>12731</v>
      </c>
      <c r="D4880" s="5">
        <v>16</v>
      </c>
      <c r="E4880" s="3" t="s">
        <v>55</v>
      </c>
      <c r="F4880" s="5">
        <v>8</v>
      </c>
      <c r="G4880" s="5">
        <v>8</v>
      </c>
      <c r="H4880" s="3" t="s">
        <v>10</v>
      </c>
      <c r="I4880" s="3" t="s">
        <v>10</v>
      </c>
      <c r="J4880" s="5">
        <v>3</v>
      </c>
      <c r="K4880" s="3" t="s">
        <v>12732</v>
      </c>
      <c r="L4880" s="13"/>
      <c r="M4880" s="7"/>
      <c r="N4880" s="13"/>
      <c r="O4880" s="13"/>
      <c r="P4880" s="7"/>
      <c r="Q4880" s="3"/>
    </row>
    <row x14ac:dyDescent="0.25" r="4881" customHeight="1" ht="16.5">
      <c r="A4881" s="5">
        <v>118637</v>
      </c>
      <c r="B4881" s="3" t="s">
        <v>12733</v>
      </c>
      <c r="C4881" s="3" t="s">
        <v>12734</v>
      </c>
      <c r="D4881" s="5">
        <v>13</v>
      </c>
      <c r="E4881" s="3" t="s">
        <v>215</v>
      </c>
      <c r="F4881" s="5">
        <v>1</v>
      </c>
      <c r="G4881" s="5">
        <v>2</v>
      </c>
      <c r="H4881" s="3" t="s">
        <v>9</v>
      </c>
      <c r="I4881" s="3" t="s">
        <v>10</v>
      </c>
      <c r="J4881" s="55"/>
      <c r="K4881" s="3"/>
      <c r="L4881" s="13"/>
      <c r="M4881" s="7"/>
      <c r="N4881" s="13"/>
      <c r="O4881" s="13"/>
      <c r="P4881" s="5">
        <v>1</v>
      </c>
      <c r="Q4881" s="3"/>
    </row>
    <row x14ac:dyDescent="0.25" r="4882" customHeight="1" ht="16.5">
      <c r="A4882" s="5">
        <v>118640</v>
      </c>
      <c r="B4882" s="3" t="s">
        <v>12735</v>
      </c>
      <c r="C4882" s="3" t="s">
        <v>12736</v>
      </c>
      <c r="D4882" s="5">
        <v>13</v>
      </c>
      <c r="E4882" s="3" t="s">
        <v>215</v>
      </c>
      <c r="F4882" s="5">
        <v>1</v>
      </c>
      <c r="G4882" s="5">
        <v>2</v>
      </c>
      <c r="H4882" s="3" t="s">
        <v>10</v>
      </c>
      <c r="I4882" s="3" t="s">
        <v>10</v>
      </c>
      <c r="J4882" s="55"/>
      <c r="K4882" s="3"/>
      <c r="L4882" s="13"/>
      <c r="M4882" s="7"/>
      <c r="N4882" s="13"/>
      <c r="O4882" s="13"/>
      <c r="P4882" s="7"/>
      <c r="Q4882" s="3"/>
    </row>
    <row x14ac:dyDescent="0.25" r="4883" customHeight="1" ht="16.5">
      <c r="A4883" s="5">
        <v>118666</v>
      </c>
      <c r="B4883" s="3" t="s">
        <v>12737</v>
      </c>
      <c r="C4883" s="3" t="s">
        <v>12738</v>
      </c>
      <c r="D4883" s="5">
        <v>22</v>
      </c>
      <c r="E4883" s="3" t="s">
        <v>75</v>
      </c>
      <c r="F4883" s="5">
        <v>3</v>
      </c>
      <c r="G4883" s="5">
        <v>21</v>
      </c>
      <c r="H4883" s="3" t="s">
        <v>10</v>
      </c>
      <c r="I4883" s="3" t="s">
        <v>10</v>
      </c>
      <c r="J4883" s="5">
        <v>3</v>
      </c>
      <c r="K4883" s="3" t="s">
        <v>12739</v>
      </c>
      <c r="L4883" s="13"/>
      <c r="M4883" s="7"/>
      <c r="N4883" s="13"/>
      <c r="O4883" s="13"/>
      <c r="P4883" s="7"/>
      <c r="Q4883" s="3"/>
    </row>
    <row x14ac:dyDescent="0.25" r="4884" customHeight="1" ht="16.5">
      <c r="A4884" s="5">
        <v>118676</v>
      </c>
      <c r="B4884" s="3" t="s">
        <v>12740</v>
      </c>
      <c r="C4884" s="3" t="s">
        <v>12741</v>
      </c>
      <c r="D4884" s="5">
        <v>15</v>
      </c>
      <c r="E4884" s="3" t="s">
        <v>82</v>
      </c>
      <c r="F4884" s="5">
        <v>1</v>
      </c>
      <c r="G4884" s="5">
        <v>2</v>
      </c>
      <c r="H4884" s="3" t="s">
        <v>9</v>
      </c>
      <c r="I4884" s="3" t="s">
        <v>10</v>
      </c>
      <c r="J4884" s="5">
        <v>2</v>
      </c>
      <c r="K4884" s="3" t="s">
        <v>3383</v>
      </c>
      <c r="L4884" s="13"/>
      <c r="M4884" s="7"/>
      <c r="N4884" s="13"/>
      <c r="O4884" s="13"/>
      <c r="P4884" s="5">
        <v>3</v>
      </c>
      <c r="Q4884" s="3"/>
    </row>
    <row x14ac:dyDescent="0.25" r="4885" customHeight="1" ht="16.5">
      <c r="A4885" s="5">
        <v>118686</v>
      </c>
      <c r="B4885" s="3" t="s">
        <v>12742</v>
      </c>
      <c r="C4885" s="3" t="s">
        <v>12743</v>
      </c>
      <c r="D4885" s="5">
        <v>16</v>
      </c>
      <c r="E4885" s="3" t="s">
        <v>55</v>
      </c>
      <c r="F4885" s="5">
        <v>1</v>
      </c>
      <c r="G4885" s="5">
        <v>1</v>
      </c>
      <c r="H4885" s="3" t="s">
        <v>10</v>
      </c>
      <c r="I4885" s="3" t="s">
        <v>10</v>
      </c>
      <c r="J4885" s="55"/>
      <c r="K4885" s="3"/>
      <c r="L4885" s="13"/>
      <c r="M4885" s="7"/>
      <c r="N4885" s="13"/>
      <c r="O4885" s="13"/>
      <c r="P4885" s="7"/>
      <c r="Q4885" s="3"/>
    </row>
    <row x14ac:dyDescent="0.25" r="4886" customHeight="1" ht="16.5">
      <c r="A4886" s="5">
        <v>118712</v>
      </c>
      <c r="B4886" s="3" t="s">
        <v>12744</v>
      </c>
      <c r="C4886" s="3" t="s">
        <v>12745</v>
      </c>
      <c r="D4886" s="5">
        <v>16</v>
      </c>
      <c r="E4886" s="3" t="s">
        <v>55</v>
      </c>
      <c r="F4886" s="5">
        <v>2</v>
      </c>
      <c r="G4886" s="5">
        <v>2</v>
      </c>
      <c r="H4886" s="3" t="s">
        <v>10</v>
      </c>
      <c r="I4886" s="3" t="s">
        <v>10</v>
      </c>
      <c r="J4886" s="55"/>
      <c r="K4886" s="3"/>
      <c r="L4886" s="13"/>
      <c r="M4886" s="7"/>
      <c r="N4886" s="13"/>
      <c r="O4886" s="13"/>
      <c r="P4886" s="7"/>
      <c r="Q4886" s="3"/>
    </row>
    <row x14ac:dyDescent="0.25" r="4887" customHeight="1" ht="16.5">
      <c r="A4887" s="5">
        <v>118729</v>
      </c>
      <c r="B4887" s="3" t="s">
        <v>1833</v>
      </c>
      <c r="C4887" s="3" t="s">
        <v>1834</v>
      </c>
      <c r="D4887" s="5">
        <v>22</v>
      </c>
      <c r="E4887" s="3" t="s">
        <v>75</v>
      </c>
      <c r="F4887" s="5">
        <v>2</v>
      </c>
      <c r="G4887" s="5">
        <v>2</v>
      </c>
      <c r="H4887" s="3" t="s">
        <v>10</v>
      </c>
      <c r="I4887" s="3" t="s">
        <v>10</v>
      </c>
      <c r="J4887" s="5">
        <v>2</v>
      </c>
      <c r="K4887" s="3" t="s">
        <v>1835</v>
      </c>
      <c r="L4887" s="13"/>
      <c r="M4887" s="7"/>
      <c r="N4887" s="13"/>
      <c r="O4887" s="13"/>
      <c r="P4887" s="7"/>
      <c r="Q4887" s="3"/>
    </row>
    <row x14ac:dyDescent="0.25" r="4888" customHeight="1" ht="16.5">
      <c r="A4888" s="5">
        <v>118791</v>
      </c>
      <c r="B4888" s="3" t="s">
        <v>12746</v>
      </c>
      <c r="C4888" s="3" t="s">
        <v>12747</v>
      </c>
      <c r="D4888" s="5">
        <v>15</v>
      </c>
      <c r="E4888" s="3" t="s">
        <v>82</v>
      </c>
      <c r="F4888" s="5">
        <v>3</v>
      </c>
      <c r="G4888" s="5">
        <v>19</v>
      </c>
      <c r="H4888" s="3" t="s">
        <v>10</v>
      </c>
      <c r="I4888" s="3" t="s">
        <v>10</v>
      </c>
      <c r="J4888" s="55"/>
      <c r="K4888" s="3"/>
      <c r="L4888" s="13"/>
      <c r="M4888" s="7"/>
      <c r="N4888" s="13"/>
      <c r="O4888" s="13"/>
      <c r="P4888" s="7"/>
      <c r="Q4888" s="3"/>
    </row>
    <row x14ac:dyDescent="0.25" r="4889" customHeight="1" ht="16.5">
      <c r="A4889" s="5">
        <v>118917</v>
      </c>
      <c r="B4889" s="3" t="s">
        <v>1826</v>
      </c>
      <c r="C4889" s="3" t="s">
        <v>1827</v>
      </c>
      <c r="D4889" s="5">
        <v>33</v>
      </c>
      <c r="E4889" s="3" t="s">
        <v>1828</v>
      </c>
      <c r="F4889" s="5">
        <v>1</v>
      </c>
      <c r="G4889" s="5">
        <v>1</v>
      </c>
      <c r="H4889" s="3" t="s">
        <v>10</v>
      </c>
      <c r="I4889" s="3" t="s">
        <v>10</v>
      </c>
      <c r="J4889" s="5">
        <v>2</v>
      </c>
      <c r="K4889" s="3" t="s">
        <v>1829</v>
      </c>
      <c r="L4889" s="13"/>
      <c r="M4889" s="7"/>
      <c r="N4889" s="13"/>
      <c r="O4889" s="13"/>
      <c r="P4889" s="7"/>
      <c r="Q4889" s="3"/>
    </row>
    <row x14ac:dyDescent="0.25" r="4890" customHeight="1" ht="16.5">
      <c r="A4890" s="5">
        <v>118985</v>
      </c>
      <c r="B4890" s="3" t="s">
        <v>12748</v>
      </c>
      <c r="C4890" s="3" t="s">
        <v>12749</v>
      </c>
      <c r="D4890" s="5">
        <v>16</v>
      </c>
      <c r="E4890" s="3" t="s">
        <v>55</v>
      </c>
      <c r="F4890" s="5">
        <v>1</v>
      </c>
      <c r="G4890" s="5">
        <v>1</v>
      </c>
      <c r="H4890" s="3" t="s">
        <v>10</v>
      </c>
      <c r="I4890" s="3" t="s">
        <v>10</v>
      </c>
      <c r="J4890" s="55"/>
      <c r="K4890" s="3"/>
      <c r="L4890" s="13"/>
      <c r="M4890" s="7"/>
      <c r="N4890" s="13"/>
      <c r="O4890" s="13"/>
      <c r="P4890" s="7"/>
      <c r="Q4890" s="3"/>
    </row>
    <row x14ac:dyDescent="0.25" r="4891" customHeight="1" ht="16.5">
      <c r="A4891" s="5">
        <v>118989</v>
      </c>
      <c r="B4891" s="3" t="s">
        <v>12750</v>
      </c>
      <c r="C4891" s="3" t="s">
        <v>12751</v>
      </c>
      <c r="D4891" s="5">
        <v>16</v>
      </c>
      <c r="E4891" s="3" t="s">
        <v>55</v>
      </c>
      <c r="F4891" s="5">
        <v>1</v>
      </c>
      <c r="G4891" s="5">
        <v>1</v>
      </c>
      <c r="H4891" s="3" t="s">
        <v>9</v>
      </c>
      <c r="I4891" s="3" t="s">
        <v>10</v>
      </c>
      <c r="J4891" s="55"/>
      <c r="K4891" s="3"/>
      <c r="L4891" s="13"/>
      <c r="M4891" s="7"/>
      <c r="N4891" s="13"/>
      <c r="O4891" s="13"/>
      <c r="P4891" s="5">
        <v>4</v>
      </c>
      <c r="Q4891" s="3"/>
    </row>
    <row x14ac:dyDescent="0.25" r="4892" customHeight="1" ht="16.5">
      <c r="A4892" s="5">
        <v>119027</v>
      </c>
      <c r="B4892" s="3" t="s">
        <v>1824</v>
      </c>
      <c r="C4892" s="3" t="s">
        <v>1825</v>
      </c>
      <c r="D4892" s="5">
        <v>15</v>
      </c>
      <c r="E4892" s="3" t="s">
        <v>82</v>
      </c>
      <c r="F4892" s="5">
        <v>2</v>
      </c>
      <c r="G4892" s="5">
        <v>3</v>
      </c>
      <c r="H4892" s="3" t="s">
        <v>8</v>
      </c>
      <c r="I4892" s="3" t="s">
        <v>10</v>
      </c>
      <c r="J4892" s="5">
        <v>2</v>
      </c>
      <c r="K4892" s="3" t="s">
        <v>1282</v>
      </c>
      <c r="L4892" s="13"/>
      <c r="M4892" s="7"/>
      <c r="N4892" s="13"/>
      <c r="O4892" s="13"/>
      <c r="P4892" s="5">
        <v>17</v>
      </c>
      <c r="Q4892" s="3"/>
    </row>
    <row x14ac:dyDescent="0.25" r="4893" customHeight="1" ht="16.5">
      <c r="A4893" s="5">
        <v>119033</v>
      </c>
      <c r="B4893" s="3" t="s">
        <v>12752</v>
      </c>
      <c r="C4893" s="3" t="s">
        <v>12753</v>
      </c>
      <c r="D4893" s="5">
        <v>14</v>
      </c>
      <c r="E4893" s="3" t="s">
        <v>156</v>
      </c>
      <c r="F4893" s="5">
        <v>1</v>
      </c>
      <c r="G4893" s="5">
        <v>1</v>
      </c>
      <c r="H4893" s="3" t="s">
        <v>10</v>
      </c>
      <c r="I4893" s="3" t="s">
        <v>10</v>
      </c>
      <c r="J4893" s="5">
        <v>2</v>
      </c>
      <c r="K4893" s="3" t="s">
        <v>12754</v>
      </c>
      <c r="L4893" s="13"/>
      <c r="M4893" s="7"/>
      <c r="N4893" s="13"/>
      <c r="O4893" s="13"/>
      <c r="P4893" s="5">
        <v>4</v>
      </c>
      <c r="Q4893" s="3" t="s">
        <v>11873</v>
      </c>
    </row>
    <row x14ac:dyDescent="0.25" r="4894" customHeight="1" ht="16.5">
      <c r="A4894" s="5">
        <v>119061</v>
      </c>
      <c r="B4894" s="3" t="s">
        <v>665</v>
      </c>
      <c r="C4894" s="3" t="s">
        <v>666</v>
      </c>
      <c r="D4894" s="5">
        <v>35</v>
      </c>
      <c r="E4894" s="3" t="s">
        <v>667</v>
      </c>
      <c r="F4894" s="5">
        <v>1</v>
      </c>
      <c r="G4894" s="5">
        <v>1</v>
      </c>
      <c r="H4894" s="3" t="s">
        <v>10</v>
      </c>
      <c r="I4894" s="3" t="s">
        <v>10</v>
      </c>
      <c r="J4894" s="5">
        <v>2</v>
      </c>
      <c r="K4894" s="3" t="s">
        <v>668</v>
      </c>
      <c r="L4894" s="13"/>
      <c r="M4894" s="7"/>
      <c r="N4894" s="13"/>
      <c r="O4894" s="13"/>
      <c r="P4894" s="5">
        <v>1</v>
      </c>
      <c r="Q4894" s="3" t="s">
        <v>11873</v>
      </c>
    </row>
    <row x14ac:dyDescent="0.25" r="4895" customHeight="1" ht="16.5">
      <c r="A4895" s="5">
        <v>119066</v>
      </c>
      <c r="B4895" s="3" t="s">
        <v>12755</v>
      </c>
      <c r="C4895" s="3" t="s">
        <v>12756</v>
      </c>
      <c r="D4895" s="5">
        <v>15</v>
      </c>
      <c r="E4895" s="3" t="s">
        <v>82</v>
      </c>
      <c r="F4895" s="5">
        <v>1</v>
      </c>
      <c r="G4895" s="5">
        <v>14</v>
      </c>
      <c r="H4895" s="3" t="s">
        <v>10</v>
      </c>
      <c r="I4895" s="3" t="s">
        <v>10</v>
      </c>
      <c r="J4895" s="55"/>
      <c r="K4895" s="3"/>
      <c r="L4895" s="13"/>
      <c r="M4895" s="7"/>
      <c r="N4895" s="13"/>
      <c r="O4895" s="13"/>
      <c r="P4895" s="7"/>
      <c r="Q4895" s="3"/>
    </row>
    <row x14ac:dyDescent="0.25" r="4896" customHeight="1" ht="16.5">
      <c r="A4896" s="5">
        <v>119148</v>
      </c>
      <c r="B4896" s="3" t="s">
        <v>1811</v>
      </c>
      <c r="C4896" s="3" t="s">
        <v>1812</v>
      </c>
      <c r="D4896" s="5">
        <v>50</v>
      </c>
      <c r="E4896" s="3" t="s">
        <v>758</v>
      </c>
      <c r="F4896" s="5">
        <v>2</v>
      </c>
      <c r="G4896" s="5">
        <v>2</v>
      </c>
      <c r="H4896" s="3" t="s">
        <v>10</v>
      </c>
      <c r="I4896" s="3" t="s">
        <v>10</v>
      </c>
      <c r="J4896" s="5">
        <v>2</v>
      </c>
      <c r="K4896" s="3" t="s">
        <v>1813</v>
      </c>
      <c r="L4896" s="13"/>
      <c r="M4896" s="7"/>
      <c r="N4896" s="13"/>
      <c r="O4896" s="13"/>
      <c r="P4896" s="7"/>
      <c r="Q4896" s="3"/>
    </row>
    <row x14ac:dyDescent="0.25" r="4897" customHeight="1" ht="16.5">
      <c r="A4897" s="5">
        <v>119152</v>
      </c>
      <c r="B4897" s="3" t="s">
        <v>12757</v>
      </c>
      <c r="C4897" s="3" t="s">
        <v>12758</v>
      </c>
      <c r="D4897" s="5">
        <v>16</v>
      </c>
      <c r="E4897" s="3" t="s">
        <v>55</v>
      </c>
      <c r="F4897" s="5">
        <v>1</v>
      </c>
      <c r="G4897" s="5">
        <v>1</v>
      </c>
      <c r="H4897" s="3" t="s">
        <v>10</v>
      </c>
      <c r="I4897" s="3" t="s">
        <v>10</v>
      </c>
      <c r="J4897" s="55"/>
      <c r="K4897" s="3"/>
      <c r="L4897" s="13"/>
      <c r="M4897" s="7"/>
      <c r="N4897" s="13"/>
      <c r="O4897" s="13"/>
      <c r="P4897" s="7"/>
      <c r="Q4897" s="3"/>
    </row>
    <row x14ac:dyDescent="0.25" r="4898" customHeight="1" ht="16.5">
      <c r="A4898" s="5">
        <v>119185</v>
      </c>
      <c r="B4898" s="3" t="s">
        <v>720</v>
      </c>
      <c r="C4898" s="3" t="s">
        <v>721</v>
      </c>
      <c r="D4898" s="5">
        <v>15</v>
      </c>
      <c r="E4898" s="3" t="s">
        <v>82</v>
      </c>
      <c r="F4898" s="5">
        <v>2</v>
      </c>
      <c r="G4898" s="5">
        <v>5</v>
      </c>
      <c r="H4898" s="3" t="s">
        <v>9</v>
      </c>
      <c r="I4898" s="3" t="s">
        <v>10</v>
      </c>
      <c r="J4898" s="5">
        <v>3</v>
      </c>
      <c r="K4898" s="3" t="s">
        <v>722</v>
      </c>
      <c r="L4898" s="13"/>
      <c r="M4898" s="7"/>
      <c r="N4898" s="13"/>
      <c r="O4898" s="13"/>
      <c r="P4898" s="5">
        <v>5</v>
      </c>
      <c r="Q4898" s="3"/>
    </row>
    <row x14ac:dyDescent="0.25" r="4899" customHeight="1" ht="16.5">
      <c r="A4899" s="5">
        <v>119222</v>
      </c>
      <c r="B4899" s="3" t="s">
        <v>12759</v>
      </c>
      <c r="C4899" s="3" t="s">
        <v>12760</v>
      </c>
      <c r="D4899" s="5">
        <v>22</v>
      </c>
      <c r="E4899" s="3" t="s">
        <v>75</v>
      </c>
      <c r="F4899" s="5">
        <v>1</v>
      </c>
      <c r="G4899" s="5">
        <v>2</v>
      </c>
      <c r="H4899" s="3" t="s">
        <v>10</v>
      </c>
      <c r="I4899" s="3" t="s">
        <v>10</v>
      </c>
      <c r="J4899" s="55"/>
      <c r="K4899" s="3"/>
      <c r="L4899" s="13"/>
      <c r="M4899" s="7"/>
      <c r="N4899" s="13"/>
      <c r="O4899" s="13"/>
      <c r="P4899" s="5">
        <v>4</v>
      </c>
      <c r="Q4899" s="3" t="s">
        <v>11873</v>
      </c>
    </row>
    <row x14ac:dyDescent="0.25" r="4900" customHeight="1" ht="16.5">
      <c r="A4900" s="5">
        <v>119244</v>
      </c>
      <c r="B4900" s="3" t="s">
        <v>12761</v>
      </c>
      <c r="C4900" s="3" t="s">
        <v>12762</v>
      </c>
      <c r="D4900" s="5">
        <v>22</v>
      </c>
      <c r="E4900" s="3" t="s">
        <v>75</v>
      </c>
      <c r="F4900" s="5">
        <v>1</v>
      </c>
      <c r="G4900" s="5">
        <v>2</v>
      </c>
      <c r="H4900" s="3" t="s">
        <v>10</v>
      </c>
      <c r="I4900" s="3" t="s">
        <v>10</v>
      </c>
      <c r="J4900" s="5">
        <v>2</v>
      </c>
      <c r="K4900" s="3" t="s">
        <v>12763</v>
      </c>
      <c r="L4900" s="13"/>
      <c r="M4900" s="7"/>
      <c r="N4900" s="13"/>
      <c r="O4900" s="13"/>
      <c r="P4900" s="5">
        <v>7</v>
      </c>
      <c r="Q4900" s="3" t="s">
        <v>11873</v>
      </c>
    </row>
    <row x14ac:dyDescent="0.25" r="4901" customHeight="1" ht="16.5">
      <c r="A4901" s="5">
        <v>119306</v>
      </c>
      <c r="B4901" s="3" t="s">
        <v>12764</v>
      </c>
      <c r="C4901" s="3" t="s">
        <v>12765</v>
      </c>
      <c r="D4901" s="5">
        <v>48</v>
      </c>
      <c r="E4901" s="3" t="s">
        <v>68</v>
      </c>
      <c r="F4901" s="5">
        <v>1</v>
      </c>
      <c r="G4901" s="5">
        <v>2</v>
      </c>
      <c r="H4901" s="3" t="s">
        <v>10</v>
      </c>
      <c r="I4901" s="3" t="s">
        <v>10</v>
      </c>
      <c r="J4901" s="5">
        <v>2</v>
      </c>
      <c r="K4901" s="3" t="s">
        <v>12766</v>
      </c>
      <c r="L4901" s="13"/>
      <c r="M4901" s="7"/>
      <c r="N4901" s="13"/>
      <c r="O4901" s="13"/>
      <c r="P4901" s="7"/>
      <c r="Q4901" s="3"/>
    </row>
    <row x14ac:dyDescent="0.25" r="4902" customHeight="1" ht="16.5">
      <c r="A4902" s="5">
        <v>119321</v>
      </c>
      <c r="B4902" s="3" t="s">
        <v>12767</v>
      </c>
      <c r="C4902" s="3" t="s">
        <v>12768</v>
      </c>
      <c r="D4902" s="5">
        <v>24</v>
      </c>
      <c r="E4902" s="3" t="s">
        <v>281</v>
      </c>
      <c r="F4902" s="5">
        <v>1</v>
      </c>
      <c r="G4902" s="5">
        <v>1</v>
      </c>
      <c r="H4902" s="3" t="s">
        <v>10</v>
      </c>
      <c r="I4902" s="3" t="s">
        <v>10</v>
      </c>
      <c r="J4902" s="5">
        <v>2</v>
      </c>
      <c r="K4902" s="3" t="s">
        <v>12769</v>
      </c>
      <c r="L4902" s="13"/>
      <c r="M4902" s="7"/>
      <c r="N4902" s="13"/>
      <c r="O4902" s="13"/>
      <c r="P4902" s="7"/>
      <c r="Q4902" s="3" t="s">
        <v>11873</v>
      </c>
    </row>
    <row x14ac:dyDescent="0.25" r="4903" customHeight="1" ht="16.5">
      <c r="A4903" s="5">
        <v>119414</v>
      </c>
      <c r="B4903" s="3" t="s">
        <v>12770</v>
      </c>
      <c r="C4903" s="3" t="s">
        <v>12771</v>
      </c>
      <c r="D4903" s="5">
        <v>48</v>
      </c>
      <c r="E4903" s="3" t="s">
        <v>68</v>
      </c>
      <c r="F4903" s="5">
        <v>1</v>
      </c>
      <c r="G4903" s="5">
        <v>4</v>
      </c>
      <c r="H4903" s="3" t="s">
        <v>10</v>
      </c>
      <c r="I4903" s="3" t="s">
        <v>10</v>
      </c>
      <c r="J4903" s="55"/>
      <c r="K4903" s="3"/>
      <c r="L4903" s="13"/>
      <c r="M4903" s="7"/>
      <c r="N4903" s="13"/>
      <c r="O4903" s="13"/>
      <c r="P4903" s="7"/>
      <c r="Q4903" s="3"/>
    </row>
    <row x14ac:dyDescent="0.25" r="4904" customHeight="1" ht="16.5">
      <c r="A4904" s="5">
        <v>119490</v>
      </c>
      <c r="B4904" s="3" t="s">
        <v>12772</v>
      </c>
      <c r="C4904" s="3" t="s">
        <v>12773</v>
      </c>
      <c r="D4904" s="5">
        <v>16</v>
      </c>
      <c r="E4904" s="3" t="s">
        <v>55</v>
      </c>
      <c r="F4904" s="5">
        <v>1</v>
      </c>
      <c r="G4904" s="5">
        <v>1</v>
      </c>
      <c r="H4904" s="3" t="s">
        <v>10</v>
      </c>
      <c r="I4904" s="3" t="s">
        <v>10</v>
      </c>
      <c r="J4904" s="55"/>
      <c r="K4904" s="3"/>
      <c r="L4904" s="13"/>
      <c r="M4904" s="7"/>
      <c r="N4904" s="13"/>
      <c r="O4904" s="13"/>
      <c r="P4904" s="7"/>
      <c r="Q4904" s="3"/>
    </row>
    <row x14ac:dyDescent="0.25" r="4905" customHeight="1" ht="16.5">
      <c r="A4905" s="5">
        <v>119564</v>
      </c>
      <c r="B4905" s="3" t="s">
        <v>12774</v>
      </c>
      <c r="C4905" s="3" t="s">
        <v>12775</v>
      </c>
      <c r="D4905" s="5">
        <v>16</v>
      </c>
      <c r="E4905" s="3" t="s">
        <v>55</v>
      </c>
      <c r="F4905" s="5">
        <v>2</v>
      </c>
      <c r="G4905" s="5">
        <v>2</v>
      </c>
      <c r="H4905" s="3" t="s">
        <v>10</v>
      </c>
      <c r="I4905" s="3" t="s">
        <v>10</v>
      </c>
      <c r="J4905" s="55"/>
      <c r="K4905" s="3"/>
      <c r="L4905" s="13"/>
      <c r="M4905" s="7"/>
      <c r="N4905" s="13"/>
      <c r="O4905" s="13"/>
      <c r="P4905" s="7"/>
      <c r="Q4905" s="3"/>
    </row>
    <row x14ac:dyDescent="0.25" r="4906" customHeight="1" ht="16.5">
      <c r="A4906" s="5">
        <v>119601</v>
      </c>
      <c r="B4906" s="3" t="s">
        <v>12776</v>
      </c>
      <c r="C4906" s="3" t="s">
        <v>12777</v>
      </c>
      <c r="D4906" s="5">
        <v>15</v>
      </c>
      <c r="E4906" s="3" t="s">
        <v>82</v>
      </c>
      <c r="F4906" s="5">
        <v>1</v>
      </c>
      <c r="G4906" s="5">
        <v>3</v>
      </c>
      <c r="H4906" s="3" t="s">
        <v>9</v>
      </c>
      <c r="I4906" s="3" t="s">
        <v>10</v>
      </c>
      <c r="J4906" s="55"/>
      <c r="K4906" s="3"/>
      <c r="L4906" s="13"/>
      <c r="M4906" s="7"/>
      <c r="N4906" s="13"/>
      <c r="O4906" s="13"/>
      <c r="P4906" s="5">
        <v>8</v>
      </c>
      <c r="Q4906" s="3"/>
    </row>
    <row x14ac:dyDescent="0.25" r="4907" customHeight="1" ht="16.5">
      <c r="A4907" s="5">
        <v>119622</v>
      </c>
      <c r="B4907" s="3" t="s">
        <v>12778</v>
      </c>
      <c r="C4907" s="3" t="s">
        <v>12779</v>
      </c>
      <c r="D4907" s="5">
        <v>15</v>
      </c>
      <c r="E4907" s="3" t="s">
        <v>82</v>
      </c>
      <c r="F4907" s="5">
        <v>3</v>
      </c>
      <c r="G4907" s="5">
        <v>8</v>
      </c>
      <c r="H4907" s="3" t="s">
        <v>10</v>
      </c>
      <c r="I4907" s="3" t="s">
        <v>10</v>
      </c>
      <c r="J4907" s="55"/>
      <c r="K4907" s="3"/>
      <c r="L4907" s="13"/>
      <c r="M4907" s="7"/>
      <c r="N4907" s="13"/>
      <c r="O4907" s="13"/>
      <c r="P4907" s="7"/>
      <c r="Q4907" s="3"/>
    </row>
    <row x14ac:dyDescent="0.25" r="4908" customHeight="1" ht="16.5">
      <c r="A4908" s="5">
        <v>119631</v>
      </c>
      <c r="B4908" s="3" t="s">
        <v>12780</v>
      </c>
      <c r="C4908" s="3" t="s">
        <v>12781</v>
      </c>
      <c r="D4908" s="5">
        <v>16</v>
      </c>
      <c r="E4908" s="3" t="s">
        <v>55</v>
      </c>
      <c r="F4908" s="5">
        <v>1</v>
      </c>
      <c r="G4908" s="5">
        <v>1</v>
      </c>
      <c r="H4908" s="3" t="s">
        <v>7</v>
      </c>
      <c r="I4908" s="3" t="s">
        <v>10</v>
      </c>
      <c r="J4908" s="55"/>
      <c r="K4908" s="3"/>
      <c r="L4908" s="13"/>
      <c r="M4908" s="7"/>
      <c r="N4908" s="13"/>
      <c r="O4908" s="13"/>
      <c r="P4908" s="5">
        <v>14</v>
      </c>
      <c r="Q4908" s="3"/>
    </row>
    <row x14ac:dyDescent="0.25" r="4909" customHeight="1" ht="16.5">
      <c r="A4909" s="5">
        <v>119729</v>
      </c>
      <c r="B4909" s="3" t="s">
        <v>12782</v>
      </c>
      <c r="C4909" s="3" t="s">
        <v>12783</v>
      </c>
      <c r="D4909" s="5">
        <v>16</v>
      </c>
      <c r="E4909" s="3" t="s">
        <v>55</v>
      </c>
      <c r="F4909" s="5">
        <v>1</v>
      </c>
      <c r="G4909" s="5">
        <v>1</v>
      </c>
      <c r="H4909" s="3" t="s">
        <v>7</v>
      </c>
      <c r="I4909" s="3" t="s">
        <v>10</v>
      </c>
      <c r="J4909" s="55"/>
      <c r="K4909" s="3"/>
      <c r="L4909" s="13"/>
      <c r="M4909" s="7"/>
      <c r="N4909" s="13"/>
      <c r="O4909" s="13"/>
      <c r="P4909" s="5">
        <v>17</v>
      </c>
      <c r="Q4909" s="3"/>
    </row>
    <row x14ac:dyDescent="0.25" r="4910" customHeight="1" ht="16.5">
      <c r="A4910" s="5">
        <v>120681</v>
      </c>
      <c r="B4910" s="3" t="s">
        <v>12784</v>
      </c>
      <c r="C4910" s="3" t="s">
        <v>12785</v>
      </c>
      <c r="D4910" s="5">
        <v>15</v>
      </c>
      <c r="E4910" s="3" t="s">
        <v>82</v>
      </c>
      <c r="F4910" s="5">
        <v>1</v>
      </c>
      <c r="G4910" s="5">
        <v>3</v>
      </c>
      <c r="H4910" s="3" t="s">
        <v>10</v>
      </c>
      <c r="I4910" s="3" t="s">
        <v>10</v>
      </c>
      <c r="J4910" s="55"/>
      <c r="K4910" s="3"/>
      <c r="L4910" s="13"/>
      <c r="M4910" s="7"/>
      <c r="N4910" s="13"/>
      <c r="O4910" s="13"/>
      <c r="P4910" s="7"/>
      <c r="Q4910" s="3"/>
    </row>
    <row x14ac:dyDescent="0.25" r="4911" customHeight="1" ht="16.5">
      <c r="A4911" s="5">
        <v>121528</v>
      </c>
      <c r="B4911" s="3" t="s">
        <v>12786</v>
      </c>
      <c r="C4911" s="3" t="s">
        <v>12787</v>
      </c>
      <c r="D4911" s="5">
        <v>16</v>
      </c>
      <c r="E4911" s="3" t="s">
        <v>55</v>
      </c>
      <c r="F4911" s="5">
        <v>2</v>
      </c>
      <c r="G4911" s="5">
        <v>2</v>
      </c>
      <c r="H4911" s="3" t="s">
        <v>8</v>
      </c>
      <c r="I4911" s="3" t="s">
        <v>10</v>
      </c>
      <c r="J4911" s="55"/>
      <c r="K4911" s="3"/>
      <c r="L4911" s="13"/>
      <c r="M4911" s="7"/>
      <c r="N4911" s="13"/>
      <c r="O4911" s="13"/>
      <c r="P4911" s="5">
        <v>9</v>
      </c>
      <c r="Q4911" s="3"/>
    </row>
    <row x14ac:dyDescent="0.25" r="4912" customHeight="1" ht="16.5">
      <c r="A4912" s="5">
        <v>121552</v>
      </c>
      <c r="B4912" s="3" t="s">
        <v>12788</v>
      </c>
      <c r="C4912" s="3" t="s">
        <v>12789</v>
      </c>
      <c r="D4912" s="5">
        <v>22</v>
      </c>
      <c r="E4912" s="3" t="s">
        <v>75</v>
      </c>
      <c r="F4912" s="5">
        <v>1</v>
      </c>
      <c r="G4912" s="5">
        <v>4</v>
      </c>
      <c r="H4912" s="3" t="s">
        <v>10</v>
      </c>
      <c r="I4912" s="3" t="s">
        <v>10</v>
      </c>
      <c r="J4912" s="55"/>
      <c r="K4912" s="3"/>
      <c r="L4912" s="13"/>
      <c r="M4912" s="7"/>
      <c r="N4912" s="13"/>
      <c r="O4912" s="13"/>
      <c r="P4912" s="7"/>
      <c r="Q4912" s="3"/>
    </row>
    <row x14ac:dyDescent="0.25" r="4913" customHeight="1" ht="16.5">
      <c r="A4913" s="5">
        <v>121588</v>
      </c>
      <c r="B4913" s="3" t="s">
        <v>1777</v>
      </c>
      <c r="C4913" s="3" t="s">
        <v>1778</v>
      </c>
      <c r="D4913" s="5">
        <v>2</v>
      </c>
      <c r="E4913" s="3" t="s">
        <v>1463</v>
      </c>
      <c r="F4913" s="5">
        <v>3</v>
      </c>
      <c r="G4913" s="5">
        <v>3</v>
      </c>
      <c r="H4913" s="3" t="s">
        <v>10</v>
      </c>
      <c r="I4913" s="3" t="s">
        <v>10</v>
      </c>
      <c r="J4913" s="5">
        <v>2</v>
      </c>
      <c r="K4913" s="3" t="s">
        <v>1779</v>
      </c>
      <c r="L4913" s="13"/>
      <c r="M4913" s="7"/>
      <c r="N4913" s="13"/>
      <c r="O4913" s="13"/>
      <c r="P4913" s="5">
        <v>12</v>
      </c>
      <c r="Q4913" s="3" t="s">
        <v>11873</v>
      </c>
    </row>
    <row x14ac:dyDescent="0.25" r="4914" customHeight="1" ht="16.5">
      <c r="A4914" s="5">
        <v>121590</v>
      </c>
      <c r="B4914" s="3" t="s">
        <v>12790</v>
      </c>
      <c r="C4914" s="3" t="s">
        <v>12791</v>
      </c>
      <c r="D4914" s="5">
        <v>17</v>
      </c>
      <c r="E4914" s="3" t="s">
        <v>311</v>
      </c>
      <c r="F4914" s="5">
        <v>2</v>
      </c>
      <c r="G4914" s="5">
        <v>5</v>
      </c>
      <c r="H4914" s="3" t="s">
        <v>10</v>
      </c>
      <c r="I4914" s="3" t="s">
        <v>10</v>
      </c>
      <c r="J4914" s="5">
        <v>3</v>
      </c>
      <c r="K4914" s="3" t="s">
        <v>12792</v>
      </c>
      <c r="L4914" s="13"/>
      <c r="M4914" s="7"/>
      <c r="N4914" s="13"/>
      <c r="O4914" s="13"/>
      <c r="P4914" s="5">
        <v>4</v>
      </c>
      <c r="Q4914" s="3" t="s">
        <v>11873</v>
      </c>
    </row>
    <row x14ac:dyDescent="0.25" r="4915" customHeight="1" ht="16.5">
      <c r="A4915" s="5">
        <v>121936</v>
      </c>
      <c r="B4915" s="3" t="s">
        <v>12793</v>
      </c>
      <c r="C4915" s="3" t="s">
        <v>12794</v>
      </c>
      <c r="D4915" s="5">
        <v>16</v>
      </c>
      <c r="E4915" s="3" t="s">
        <v>55</v>
      </c>
      <c r="F4915" s="5">
        <v>2</v>
      </c>
      <c r="G4915" s="5">
        <v>2</v>
      </c>
      <c r="H4915" s="3" t="s">
        <v>10</v>
      </c>
      <c r="I4915" s="3" t="s">
        <v>10</v>
      </c>
      <c r="J4915" s="55"/>
      <c r="K4915" s="3"/>
      <c r="L4915" s="13"/>
      <c r="M4915" s="7"/>
      <c r="N4915" s="13"/>
      <c r="O4915" s="13"/>
      <c r="P4915" s="7"/>
      <c r="Q4915" s="3"/>
    </row>
    <row x14ac:dyDescent="0.25" r="4916" customHeight="1" ht="16.5">
      <c r="A4916" s="5">
        <v>121942</v>
      </c>
      <c r="B4916" s="3" t="s">
        <v>12795</v>
      </c>
      <c r="C4916" s="3" t="s">
        <v>12796</v>
      </c>
      <c r="D4916" s="5">
        <v>16</v>
      </c>
      <c r="E4916" s="3" t="s">
        <v>55</v>
      </c>
      <c r="F4916" s="5">
        <v>1</v>
      </c>
      <c r="G4916" s="5">
        <v>1</v>
      </c>
      <c r="H4916" s="3" t="s">
        <v>10</v>
      </c>
      <c r="I4916" s="3" t="s">
        <v>10</v>
      </c>
      <c r="J4916" s="55"/>
      <c r="K4916" s="3"/>
      <c r="L4916" s="13"/>
      <c r="M4916" s="7"/>
      <c r="N4916" s="13"/>
      <c r="O4916" s="13"/>
      <c r="P4916" s="7"/>
      <c r="Q4916" s="3"/>
    </row>
    <row x14ac:dyDescent="0.25" r="4917" customHeight="1" ht="16.5">
      <c r="A4917" s="5">
        <v>121973</v>
      </c>
      <c r="B4917" s="3" t="s">
        <v>12797</v>
      </c>
      <c r="C4917" s="3" t="s">
        <v>12798</v>
      </c>
      <c r="D4917" s="5">
        <v>26</v>
      </c>
      <c r="E4917" s="3" t="s">
        <v>4005</v>
      </c>
      <c r="F4917" s="5">
        <v>2</v>
      </c>
      <c r="G4917" s="5">
        <v>3</v>
      </c>
      <c r="H4917" s="3" t="s">
        <v>10</v>
      </c>
      <c r="I4917" s="3" t="s">
        <v>10</v>
      </c>
      <c r="J4917" s="55"/>
      <c r="K4917" s="3"/>
      <c r="L4917" s="13"/>
      <c r="M4917" s="7"/>
      <c r="N4917" s="13"/>
      <c r="O4917" s="13"/>
      <c r="P4917" s="7"/>
      <c r="Q4917" s="3"/>
    </row>
    <row x14ac:dyDescent="0.25" r="4918" customHeight="1" ht="16.5">
      <c r="A4918" s="5">
        <v>121977</v>
      </c>
      <c r="B4918" s="3" t="s">
        <v>12799</v>
      </c>
      <c r="C4918" s="3" t="s">
        <v>12800</v>
      </c>
      <c r="D4918" s="5">
        <v>16</v>
      </c>
      <c r="E4918" s="3" t="s">
        <v>55</v>
      </c>
      <c r="F4918" s="5">
        <v>3</v>
      </c>
      <c r="G4918" s="5">
        <v>3</v>
      </c>
      <c r="H4918" s="3" t="s">
        <v>9</v>
      </c>
      <c r="I4918" s="3" t="s">
        <v>10</v>
      </c>
      <c r="J4918" s="5">
        <v>2</v>
      </c>
      <c r="K4918" s="3" t="s">
        <v>12801</v>
      </c>
      <c r="L4918" s="13"/>
      <c r="M4918" s="7"/>
      <c r="N4918" s="13"/>
      <c r="O4918" s="13"/>
      <c r="P4918" s="5">
        <v>3</v>
      </c>
      <c r="Q4918" s="3"/>
    </row>
    <row x14ac:dyDescent="0.25" r="4919" customHeight="1" ht="16.5">
      <c r="A4919" s="5">
        <v>122001</v>
      </c>
      <c r="B4919" s="3" t="s">
        <v>12802</v>
      </c>
      <c r="C4919" s="3" t="s">
        <v>12803</v>
      </c>
      <c r="D4919" s="5">
        <v>16</v>
      </c>
      <c r="E4919" s="3" t="s">
        <v>55</v>
      </c>
      <c r="F4919" s="5">
        <v>2</v>
      </c>
      <c r="G4919" s="5">
        <v>2</v>
      </c>
      <c r="H4919" s="3" t="s">
        <v>9</v>
      </c>
      <c r="I4919" s="3" t="s">
        <v>10</v>
      </c>
      <c r="J4919" s="5">
        <v>2</v>
      </c>
      <c r="K4919" s="3" t="s">
        <v>12472</v>
      </c>
      <c r="L4919" s="13"/>
      <c r="M4919" s="7"/>
      <c r="N4919" s="13"/>
      <c r="O4919" s="13"/>
      <c r="P4919" s="5">
        <v>6</v>
      </c>
      <c r="Q4919" s="3"/>
    </row>
    <row x14ac:dyDescent="0.25" r="4920" customHeight="1" ht="16.5">
      <c r="A4920" s="5">
        <v>122020</v>
      </c>
      <c r="B4920" s="3" t="s">
        <v>12804</v>
      </c>
      <c r="C4920" s="3" t="s">
        <v>12805</v>
      </c>
      <c r="D4920" s="5">
        <v>16</v>
      </c>
      <c r="E4920" s="3" t="s">
        <v>55</v>
      </c>
      <c r="F4920" s="5">
        <v>4</v>
      </c>
      <c r="G4920" s="5">
        <v>4</v>
      </c>
      <c r="H4920" s="3" t="s">
        <v>10</v>
      </c>
      <c r="I4920" s="3" t="s">
        <v>10</v>
      </c>
      <c r="J4920" s="5">
        <v>2</v>
      </c>
      <c r="K4920" s="3" t="s">
        <v>12806</v>
      </c>
      <c r="L4920" s="13"/>
      <c r="M4920" s="7"/>
      <c r="N4920" s="13"/>
      <c r="O4920" s="13"/>
      <c r="P4920" s="7"/>
      <c r="Q4920" s="3"/>
    </row>
    <row x14ac:dyDescent="0.25" r="4921" customHeight="1" ht="16.5">
      <c r="A4921" s="5">
        <v>122024</v>
      </c>
      <c r="B4921" s="3" t="s">
        <v>12807</v>
      </c>
      <c r="C4921" s="3" t="s">
        <v>12808</v>
      </c>
      <c r="D4921" s="5">
        <v>25</v>
      </c>
      <c r="E4921" s="3" t="s">
        <v>1545</v>
      </c>
      <c r="F4921" s="5">
        <v>1</v>
      </c>
      <c r="G4921" s="5">
        <v>2</v>
      </c>
      <c r="H4921" s="3" t="s">
        <v>10</v>
      </c>
      <c r="I4921" s="3" t="s">
        <v>10</v>
      </c>
      <c r="J4921" s="5">
        <v>3</v>
      </c>
      <c r="K4921" s="3" t="s">
        <v>12809</v>
      </c>
      <c r="L4921" s="13"/>
      <c r="M4921" s="7"/>
      <c r="N4921" s="13"/>
      <c r="O4921" s="13"/>
      <c r="P4921" s="7"/>
      <c r="Q4921" s="3"/>
    </row>
    <row x14ac:dyDescent="0.25" r="4922" customHeight="1" ht="16.5">
      <c r="A4922" s="5">
        <v>122027</v>
      </c>
      <c r="B4922" s="3" t="s">
        <v>12810</v>
      </c>
      <c r="C4922" s="3" t="s">
        <v>12811</v>
      </c>
      <c r="D4922" s="5">
        <v>16</v>
      </c>
      <c r="E4922" s="3" t="s">
        <v>55</v>
      </c>
      <c r="F4922" s="5">
        <v>9</v>
      </c>
      <c r="G4922" s="5">
        <v>9</v>
      </c>
      <c r="H4922" s="3" t="s">
        <v>8</v>
      </c>
      <c r="I4922" s="3" t="s">
        <v>10</v>
      </c>
      <c r="J4922" s="5">
        <v>2</v>
      </c>
      <c r="K4922" s="3" t="s">
        <v>12812</v>
      </c>
      <c r="L4922" s="13"/>
      <c r="M4922" s="7"/>
      <c r="N4922" s="13"/>
      <c r="O4922" s="13"/>
      <c r="P4922" s="5">
        <v>9</v>
      </c>
      <c r="Q4922" s="3"/>
    </row>
    <row x14ac:dyDescent="0.25" r="4923" customHeight="1" ht="16.5">
      <c r="A4923" s="5">
        <v>122033</v>
      </c>
      <c r="B4923" s="3" t="s">
        <v>12813</v>
      </c>
      <c r="C4923" s="3" t="s">
        <v>12814</v>
      </c>
      <c r="D4923" s="5">
        <v>19</v>
      </c>
      <c r="E4923" s="3" t="s">
        <v>116</v>
      </c>
      <c r="F4923" s="5">
        <v>1</v>
      </c>
      <c r="G4923" s="5">
        <v>2</v>
      </c>
      <c r="H4923" s="3" t="s">
        <v>10</v>
      </c>
      <c r="I4923" s="3" t="s">
        <v>10</v>
      </c>
      <c r="J4923" s="5">
        <v>3</v>
      </c>
      <c r="K4923" s="3" t="s">
        <v>12815</v>
      </c>
      <c r="L4923" s="13"/>
      <c r="M4923" s="7"/>
      <c r="N4923" s="13"/>
      <c r="O4923" s="13"/>
      <c r="P4923" s="7"/>
      <c r="Q4923" s="3"/>
    </row>
    <row x14ac:dyDescent="0.25" r="4924" customHeight="1" ht="16.5">
      <c r="A4924" s="5">
        <v>122198</v>
      </c>
      <c r="B4924" s="3" t="s">
        <v>12816</v>
      </c>
      <c r="C4924" s="3" t="s">
        <v>12817</v>
      </c>
      <c r="D4924" s="5">
        <v>48</v>
      </c>
      <c r="E4924" s="3" t="s">
        <v>68</v>
      </c>
      <c r="F4924" s="5">
        <v>1</v>
      </c>
      <c r="G4924" s="5">
        <v>2</v>
      </c>
      <c r="H4924" s="3" t="s">
        <v>10</v>
      </c>
      <c r="I4924" s="3" t="s">
        <v>10</v>
      </c>
      <c r="J4924" s="5">
        <v>3</v>
      </c>
      <c r="K4924" s="3" t="s">
        <v>12818</v>
      </c>
      <c r="L4924" s="13"/>
      <c r="M4924" s="7"/>
      <c r="N4924" s="13"/>
      <c r="O4924" s="13"/>
      <c r="P4924" s="7"/>
      <c r="Q4924" s="3"/>
    </row>
    <row x14ac:dyDescent="0.25" r="4925" customHeight="1" ht="16.5">
      <c r="A4925" s="5">
        <v>122326</v>
      </c>
      <c r="B4925" s="3" t="s">
        <v>1745</v>
      </c>
      <c r="C4925" s="3" t="s">
        <v>1746</v>
      </c>
      <c r="D4925" s="5">
        <v>48</v>
      </c>
      <c r="E4925" s="3" t="s">
        <v>68</v>
      </c>
      <c r="F4925" s="5">
        <v>3</v>
      </c>
      <c r="G4925" s="5">
        <v>5</v>
      </c>
      <c r="H4925" s="3" t="s">
        <v>10</v>
      </c>
      <c r="I4925" s="3" t="s">
        <v>10</v>
      </c>
      <c r="J4925" s="5">
        <v>3</v>
      </c>
      <c r="K4925" s="3" t="s">
        <v>1747</v>
      </c>
      <c r="L4925" s="13"/>
      <c r="M4925" s="7"/>
      <c r="N4925" s="13"/>
      <c r="O4925" s="13"/>
      <c r="P4925" s="5">
        <v>24</v>
      </c>
      <c r="Q4925" s="3" t="s">
        <v>11873</v>
      </c>
    </row>
    <row x14ac:dyDescent="0.25" r="4926" customHeight="1" ht="16.5">
      <c r="A4926" s="5">
        <v>122349</v>
      </c>
      <c r="B4926" s="3" t="s">
        <v>12819</v>
      </c>
      <c r="C4926" s="3" t="s">
        <v>12820</v>
      </c>
      <c r="D4926" s="5">
        <v>15</v>
      </c>
      <c r="E4926" s="3" t="s">
        <v>82</v>
      </c>
      <c r="F4926" s="5">
        <v>2</v>
      </c>
      <c r="G4926" s="5">
        <v>4</v>
      </c>
      <c r="H4926" s="3" t="s">
        <v>10</v>
      </c>
      <c r="I4926" s="3" t="s">
        <v>10</v>
      </c>
      <c r="J4926" s="55"/>
      <c r="K4926" s="3"/>
      <c r="L4926" s="13"/>
      <c r="M4926" s="7"/>
      <c r="N4926" s="13"/>
      <c r="O4926" s="13"/>
      <c r="P4926" s="7"/>
      <c r="Q4926" s="3"/>
    </row>
    <row x14ac:dyDescent="0.25" r="4927" customHeight="1" ht="16.5">
      <c r="A4927" s="5">
        <v>122388</v>
      </c>
      <c r="B4927" s="3" t="s">
        <v>12821</v>
      </c>
      <c r="C4927" s="3" t="s">
        <v>12822</v>
      </c>
      <c r="D4927" s="5">
        <v>3</v>
      </c>
      <c r="E4927" s="3" t="s">
        <v>146</v>
      </c>
      <c r="F4927" s="5">
        <v>1</v>
      </c>
      <c r="G4927" s="5">
        <v>13</v>
      </c>
      <c r="H4927" s="3" t="s">
        <v>10</v>
      </c>
      <c r="I4927" s="3" t="s">
        <v>10</v>
      </c>
      <c r="J4927" s="5">
        <v>2</v>
      </c>
      <c r="K4927" s="3" t="s">
        <v>12823</v>
      </c>
      <c r="L4927" s="13"/>
      <c r="M4927" s="7"/>
      <c r="N4927" s="13"/>
      <c r="O4927" s="13"/>
      <c r="P4927" s="7"/>
      <c r="Q4927" s="3"/>
    </row>
    <row x14ac:dyDescent="0.25" r="4928" customHeight="1" ht="16.5">
      <c r="A4928" s="5">
        <v>122409</v>
      </c>
      <c r="B4928" s="3" t="s">
        <v>12824</v>
      </c>
      <c r="C4928" s="3" t="s">
        <v>12825</v>
      </c>
      <c r="D4928" s="5">
        <v>24</v>
      </c>
      <c r="E4928" s="3" t="s">
        <v>281</v>
      </c>
      <c r="F4928" s="5">
        <v>1</v>
      </c>
      <c r="G4928" s="5">
        <v>3</v>
      </c>
      <c r="H4928" s="3" t="s">
        <v>10</v>
      </c>
      <c r="I4928" s="3" t="s">
        <v>10</v>
      </c>
      <c r="J4928" s="55"/>
      <c r="K4928" s="3"/>
      <c r="L4928" s="13"/>
      <c r="M4928" s="7"/>
      <c r="N4928" s="13"/>
      <c r="O4928" s="13"/>
      <c r="P4928" s="7"/>
      <c r="Q4928" s="3" t="s">
        <v>11873</v>
      </c>
    </row>
    <row x14ac:dyDescent="0.25" r="4929" customHeight="1" ht="16.5">
      <c r="A4929" s="5">
        <v>122464</v>
      </c>
      <c r="B4929" s="3" t="s">
        <v>12826</v>
      </c>
      <c r="C4929" s="3" t="s">
        <v>12827</v>
      </c>
      <c r="D4929" s="5">
        <v>48</v>
      </c>
      <c r="E4929" s="3" t="s">
        <v>68</v>
      </c>
      <c r="F4929" s="5">
        <v>4</v>
      </c>
      <c r="G4929" s="5">
        <v>51</v>
      </c>
      <c r="H4929" s="3" t="s">
        <v>10</v>
      </c>
      <c r="I4929" s="3" t="s">
        <v>10</v>
      </c>
      <c r="J4929" s="5">
        <v>2</v>
      </c>
      <c r="K4929" s="3" t="s">
        <v>12828</v>
      </c>
      <c r="L4929" s="13"/>
      <c r="M4929" s="7"/>
      <c r="N4929" s="13"/>
      <c r="O4929" s="13"/>
      <c r="P4929" s="7"/>
      <c r="Q4929" s="3"/>
    </row>
    <row x14ac:dyDescent="0.25" r="4930" customHeight="1" ht="16.5">
      <c r="A4930" s="5">
        <v>122524</v>
      </c>
      <c r="B4930" s="3" t="s">
        <v>12829</v>
      </c>
      <c r="C4930" s="3" t="s">
        <v>12830</v>
      </c>
      <c r="D4930" s="5">
        <v>16</v>
      </c>
      <c r="E4930" s="3" t="s">
        <v>55</v>
      </c>
      <c r="F4930" s="5">
        <v>4</v>
      </c>
      <c r="G4930" s="5">
        <v>4</v>
      </c>
      <c r="H4930" s="3" t="s">
        <v>10</v>
      </c>
      <c r="I4930" s="3" t="s">
        <v>10</v>
      </c>
      <c r="J4930" s="5">
        <v>2</v>
      </c>
      <c r="K4930" s="3" t="s">
        <v>272</v>
      </c>
      <c r="L4930" s="13"/>
      <c r="M4930" s="7"/>
      <c r="N4930" s="13"/>
      <c r="O4930" s="13"/>
      <c r="P4930" s="7"/>
      <c r="Q4930" s="3"/>
    </row>
    <row x14ac:dyDescent="0.25" r="4931" customHeight="1" ht="16.5">
      <c r="A4931" s="5">
        <v>122526</v>
      </c>
      <c r="B4931" s="3" t="s">
        <v>12831</v>
      </c>
      <c r="C4931" s="3" t="s">
        <v>12832</v>
      </c>
      <c r="D4931" s="5">
        <v>15</v>
      </c>
      <c r="E4931" s="3" t="s">
        <v>82</v>
      </c>
      <c r="F4931" s="5">
        <v>1</v>
      </c>
      <c r="G4931" s="5">
        <v>2</v>
      </c>
      <c r="H4931" s="3" t="s">
        <v>10</v>
      </c>
      <c r="I4931" s="3" t="s">
        <v>10</v>
      </c>
      <c r="J4931" s="55"/>
      <c r="K4931" s="3"/>
      <c r="L4931" s="13"/>
      <c r="M4931" s="7"/>
      <c r="N4931" s="13"/>
      <c r="O4931" s="13"/>
      <c r="P4931" s="7"/>
      <c r="Q4931" s="3"/>
    </row>
    <row x14ac:dyDescent="0.25" r="4932" customHeight="1" ht="16.5">
      <c r="A4932" s="5">
        <v>122604</v>
      </c>
      <c r="B4932" s="3" t="s">
        <v>12833</v>
      </c>
      <c r="C4932" s="3" t="s">
        <v>12834</v>
      </c>
      <c r="D4932" s="5">
        <v>16</v>
      </c>
      <c r="E4932" s="3" t="s">
        <v>55</v>
      </c>
      <c r="F4932" s="5">
        <v>1</v>
      </c>
      <c r="G4932" s="5">
        <v>1</v>
      </c>
      <c r="H4932" s="3" t="s">
        <v>10</v>
      </c>
      <c r="I4932" s="3" t="s">
        <v>10</v>
      </c>
      <c r="J4932" s="55"/>
      <c r="K4932" s="3"/>
      <c r="L4932" s="13"/>
      <c r="M4932" s="7"/>
      <c r="N4932" s="13"/>
      <c r="O4932" s="13"/>
      <c r="P4932" s="7"/>
      <c r="Q4932" s="3"/>
    </row>
    <row x14ac:dyDescent="0.25" r="4933" customHeight="1" ht="16.5">
      <c r="A4933" s="5">
        <v>122680</v>
      </c>
      <c r="B4933" s="3" t="s">
        <v>12835</v>
      </c>
      <c r="C4933" s="3" t="s">
        <v>12836</v>
      </c>
      <c r="D4933" s="5">
        <v>48</v>
      </c>
      <c r="E4933" s="3" t="s">
        <v>68</v>
      </c>
      <c r="F4933" s="5">
        <v>1</v>
      </c>
      <c r="G4933" s="5">
        <v>1</v>
      </c>
      <c r="H4933" s="3" t="s">
        <v>10</v>
      </c>
      <c r="I4933" s="3" t="s">
        <v>10</v>
      </c>
      <c r="J4933" s="5">
        <v>2</v>
      </c>
      <c r="K4933" s="3" t="s">
        <v>12837</v>
      </c>
      <c r="L4933" s="13"/>
      <c r="M4933" s="7"/>
      <c r="N4933" s="13"/>
      <c r="O4933" s="13"/>
      <c r="P4933" s="7"/>
      <c r="Q4933" s="3"/>
    </row>
    <row x14ac:dyDescent="0.25" r="4934" customHeight="1" ht="16.5">
      <c r="A4934" s="5">
        <v>122720</v>
      </c>
      <c r="B4934" s="3" t="s">
        <v>12838</v>
      </c>
      <c r="C4934" s="3" t="s">
        <v>12839</v>
      </c>
      <c r="D4934" s="5">
        <v>8</v>
      </c>
      <c r="E4934" s="3" t="s">
        <v>64</v>
      </c>
      <c r="F4934" s="5">
        <v>1</v>
      </c>
      <c r="G4934" s="5">
        <v>3</v>
      </c>
      <c r="H4934" s="3" t="s">
        <v>10</v>
      </c>
      <c r="I4934" s="3" t="s">
        <v>10</v>
      </c>
      <c r="J4934" s="55"/>
      <c r="K4934" s="3"/>
      <c r="L4934" s="13"/>
      <c r="M4934" s="7"/>
      <c r="N4934" s="13"/>
      <c r="O4934" s="13"/>
      <c r="P4934" s="7"/>
      <c r="Q4934" s="3" t="s">
        <v>11873</v>
      </c>
    </row>
    <row x14ac:dyDescent="0.25" r="4935" customHeight="1" ht="16.5">
      <c r="A4935" s="5">
        <v>122833</v>
      </c>
      <c r="B4935" s="3" t="s">
        <v>12840</v>
      </c>
      <c r="C4935" s="3" t="s">
        <v>12841</v>
      </c>
      <c r="D4935" s="5">
        <v>24</v>
      </c>
      <c r="E4935" s="3" t="s">
        <v>281</v>
      </c>
      <c r="F4935" s="5">
        <v>1</v>
      </c>
      <c r="G4935" s="5">
        <v>3</v>
      </c>
      <c r="H4935" s="3" t="s">
        <v>10</v>
      </c>
      <c r="I4935" s="3" t="s">
        <v>10</v>
      </c>
      <c r="J4935" s="55"/>
      <c r="K4935" s="3"/>
      <c r="L4935" s="13"/>
      <c r="M4935" s="7"/>
      <c r="N4935" s="13"/>
      <c r="O4935" s="13"/>
      <c r="P4935" s="7"/>
      <c r="Q4935" s="3" t="s">
        <v>11873</v>
      </c>
    </row>
    <row x14ac:dyDescent="0.25" r="4936" customHeight="1" ht="16.5">
      <c r="A4936" s="5">
        <v>122858</v>
      </c>
      <c r="B4936" s="3" t="s">
        <v>12842</v>
      </c>
      <c r="C4936" s="3" t="s">
        <v>12843</v>
      </c>
      <c r="D4936" s="5">
        <v>3</v>
      </c>
      <c r="E4936" s="3" t="s">
        <v>146</v>
      </c>
      <c r="F4936" s="5">
        <v>2</v>
      </c>
      <c r="G4936" s="5">
        <v>64</v>
      </c>
      <c r="H4936" s="3" t="s">
        <v>10</v>
      </c>
      <c r="I4936" s="3" t="s">
        <v>10</v>
      </c>
      <c r="J4936" s="55"/>
      <c r="K4936" s="3"/>
      <c r="L4936" s="13"/>
      <c r="M4936" s="7"/>
      <c r="N4936" s="13"/>
      <c r="O4936" s="13"/>
      <c r="P4936" s="7"/>
      <c r="Q4936" s="3"/>
    </row>
    <row x14ac:dyDescent="0.25" r="4937" customHeight="1" ht="16.5">
      <c r="A4937" s="5">
        <v>122861</v>
      </c>
      <c r="B4937" s="3" t="s">
        <v>12844</v>
      </c>
      <c r="C4937" s="3" t="s">
        <v>12845</v>
      </c>
      <c r="D4937" s="5">
        <v>16</v>
      </c>
      <c r="E4937" s="3" t="s">
        <v>55</v>
      </c>
      <c r="F4937" s="5">
        <v>1</v>
      </c>
      <c r="G4937" s="5">
        <v>1</v>
      </c>
      <c r="H4937" s="3" t="s">
        <v>10</v>
      </c>
      <c r="I4937" s="3" t="s">
        <v>10</v>
      </c>
      <c r="J4937" s="55"/>
      <c r="K4937" s="3"/>
      <c r="L4937" s="13"/>
      <c r="M4937" s="7"/>
      <c r="N4937" s="13"/>
      <c r="O4937" s="13"/>
      <c r="P4937" s="7"/>
      <c r="Q4937" s="3"/>
    </row>
    <row x14ac:dyDescent="0.25" r="4938" customHeight="1" ht="16.5">
      <c r="A4938" s="5">
        <v>122961</v>
      </c>
      <c r="B4938" s="3" t="s">
        <v>12846</v>
      </c>
      <c r="C4938" s="3" t="s">
        <v>12847</v>
      </c>
      <c r="D4938" s="5">
        <v>16</v>
      </c>
      <c r="E4938" s="3" t="s">
        <v>55</v>
      </c>
      <c r="F4938" s="5">
        <v>1</v>
      </c>
      <c r="G4938" s="5">
        <v>1</v>
      </c>
      <c r="H4938" s="3" t="s">
        <v>10</v>
      </c>
      <c r="I4938" s="3" t="s">
        <v>10</v>
      </c>
      <c r="J4938" s="55"/>
      <c r="K4938" s="3"/>
      <c r="L4938" s="13"/>
      <c r="M4938" s="7"/>
      <c r="N4938" s="13"/>
      <c r="O4938" s="13"/>
      <c r="P4938" s="7"/>
      <c r="Q4938" s="3"/>
    </row>
    <row x14ac:dyDescent="0.25" r="4939" customHeight="1" ht="16.5">
      <c r="A4939" s="5">
        <v>123038</v>
      </c>
      <c r="B4939" s="3" t="s">
        <v>12848</v>
      </c>
      <c r="C4939" s="3" t="s">
        <v>12849</v>
      </c>
      <c r="D4939" s="5">
        <v>19</v>
      </c>
      <c r="E4939" s="3" t="s">
        <v>116</v>
      </c>
      <c r="F4939" s="5">
        <v>1</v>
      </c>
      <c r="G4939" s="5">
        <v>12</v>
      </c>
      <c r="H4939" s="3" t="s">
        <v>10</v>
      </c>
      <c r="I4939" s="3" t="s">
        <v>10</v>
      </c>
      <c r="J4939" s="5">
        <v>2</v>
      </c>
      <c r="K4939" s="3" t="s">
        <v>12850</v>
      </c>
      <c r="L4939" s="13"/>
      <c r="M4939" s="7"/>
      <c r="N4939" s="13"/>
      <c r="O4939" s="13"/>
      <c r="P4939" s="7"/>
      <c r="Q4939" s="3"/>
    </row>
    <row x14ac:dyDescent="0.25" r="4940" customHeight="1" ht="16.5">
      <c r="A4940" s="5">
        <v>123132</v>
      </c>
      <c r="B4940" s="3" t="s">
        <v>12851</v>
      </c>
      <c r="C4940" s="3" t="s">
        <v>12852</v>
      </c>
      <c r="D4940" s="5">
        <v>16</v>
      </c>
      <c r="E4940" s="3" t="s">
        <v>55</v>
      </c>
      <c r="F4940" s="5">
        <v>3</v>
      </c>
      <c r="G4940" s="5">
        <v>3</v>
      </c>
      <c r="H4940" s="3" t="s">
        <v>9</v>
      </c>
      <c r="I4940" s="3" t="s">
        <v>10</v>
      </c>
      <c r="J4940" s="5">
        <v>2</v>
      </c>
      <c r="K4940" s="3" t="s">
        <v>12853</v>
      </c>
      <c r="L4940" s="13"/>
      <c r="M4940" s="7"/>
      <c r="N4940" s="13"/>
      <c r="O4940" s="13"/>
      <c r="P4940" s="5">
        <v>1</v>
      </c>
      <c r="Q4940" s="3"/>
    </row>
    <row x14ac:dyDescent="0.25" r="4941" customHeight="1" ht="16.5">
      <c r="A4941" s="5">
        <v>123196</v>
      </c>
      <c r="B4941" s="3" t="s">
        <v>12854</v>
      </c>
      <c r="C4941" s="3" t="s">
        <v>12855</v>
      </c>
      <c r="D4941" s="5">
        <v>15</v>
      </c>
      <c r="E4941" s="3" t="s">
        <v>82</v>
      </c>
      <c r="F4941" s="5">
        <v>1</v>
      </c>
      <c r="G4941" s="5">
        <v>3</v>
      </c>
      <c r="H4941" s="3" t="s">
        <v>7</v>
      </c>
      <c r="I4941" s="3" t="s">
        <v>10</v>
      </c>
      <c r="J4941" s="5">
        <v>2</v>
      </c>
      <c r="K4941" s="3" t="s">
        <v>12856</v>
      </c>
      <c r="L4941" s="13"/>
      <c r="M4941" s="7"/>
      <c r="N4941" s="13"/>
      <c r="O4941" s="13"/>
      <c r="P4941" s="5">
        <v>19</v>
      </c>
      <c r="Q4941" s="3"/>
    </row>
    <row x14ac:dyDescent="0.25" r="4942" customHeight="1" ht="16.5">
      <c r="A4942" s="5">
        <v>123348</v>
      </c>
      <c r="B4942" s="3" t="s">
        <v>12857</v>
      </c>
      <c r="C4942" s="3" t="s">
        <v>12858</v>
      </c>
      <c r="D4942" s="5">
        <v>15</v>
      </c>
      <c r="E4942" s="3" t="s">
        <v>82</v>
      </c>
      <c r="F4942" s="5">
        <v>1</v>
      </c>
      <c r="G4942" s="5">
        <v>7</v>
      </c>
      <c r="H4942" s="3" t="s">
        <v>10</v>
      </c>
      <c r="I4942" s="3" t="s">
        <v>10</v>
      </c>
      <c r="J4942" s="55"/>
      <c r="K4942" s="3"/>
      <c r="L4942" s="13"/>
      <c r="M4942" s="7"/>
      <c r="N4942" s="13"/>
      <c r="O4942" s="13"/>
      <c r="P4942" s="7"/>
      <c r="Q4942" s="3"/>
    </row>
    <row x14ac:dyDescent="0.25" r="4943" customHeight="1" ht="16.5">
      <c r="A4943" s="5">
        <v>123471</v>
      </c>
      <c r="B4943" s="3" t="s">
        <v>12859</v>
      </c>
      <c r="C4943" s="3" t="s">
        <v>12860</v>
      </c>
      <c r="D4943" s="5">
        <v>16</v>
      </c>
      <c r="E4943" s="3" t="s">
        <v>55</v>
      </c>
      <c r="F4943" s="5">
        <v>3</v>
      </c>
      <c r="G4943" s="5">
        <v>3</v>
      </c>
      <c r="H4943" s="3" t="s">
        <v>10</v>
      </c>
      <c r="I4943" s="3" t="s">
        <v>10</v>
      </c>
      <c r="J4943" s="55"/>
      <c r="K4943" s="3"/>
      <c r="L4943" s="13"/>
      <c r="M4943" s="7"/>
      <c r="N4943" s="13"/>
      <c r="O4943" s="13"/>
      <c r="P4943" s="7"/>
      <c r="Q4943" s="3"/>
    </row>
    <row x14ac:dyDescent="0.25" r="4944" customHeight="1" ht="16.5">
      <c r="A4944" s="5">
        <v>123478</v>
      </c>
      <c r="B4944" s="3" t="s">
        <v>12861</v>
      </c>
      <c r="C4944" s="3" t="s">
        <v>12862</v>
      </c>
      <c r="D4944" s="5">
        <v>16</v>
      </c>
      <c r="E4944" s="3" t="s">
        <v>55</v>
      </c>
      <c r="F4944" s="5">
        <v>1</v>
      </c>
      <c r="G4944" s="5">
        <v>1</v>
      </c>
      <c r="H4944" s="3" t="s">
        <v>10</v>
      </c>
      <c r="I4944" s="3" t="s">
        <v>10</v>
      </c>
      <c r="J4944" s="55"/>
      <c r="K4944" s="3"/>
      <c r="L4944" s="13"/>
      <c r="M4944" s="7"/>
      <c r="N4944" s="13"/>
      <c r="O4944" s="13"/>
      <c r="P4944" s="7"/>
      <c r="Q4944" s="3"/>
    </row>
    <row x14ac:dyDescent="0.25" r="4945" customHeight="1" ht="16.5">
      <c r="A4945" s="5">
        <v>123510</v>
      </c>
      <c r="B4945" s="3" t="s">
        <v>12863</v>
      </c>
      <c r="C4945" s="3" t="s">
        <v>12864</v>
      </c>
      <c r="D4945" s="5">
        <v>16</v>
      </c>
      <c r="E4945" s="3" t="s">
        <v>55</v>
      </c>
      <c r="F4945" s="5">
        <v>1</v>
      </c>
      <c r="G4945" s="5">
        <v>1</v>
      </c>
      <c r="H4945" s="3" t="s">
        <v>9</v>
      </c>
      <c r="I4945" s="3" t="s">
        <v>10</v>
      </c>
      <c r="J4945" s="55"/>
      <c r="K4945" s="3"/>
      <c r="L4945" s="13"/>
      <c r="M4945" s="7"/>
      <c r="N4945" s="13"/>
      <c r="O4945" s="13"/>
      <c r="P4945" s="5">
        <v>3</v>
      </c>
      <c r="Q4945" s="3"/>
    </row>
    <row x14ac:dyDescent="0.25" r="4946" customHeight="1" ht="16.5">
      <c r="A4946" s="5">
        <v>123554</v>
      </c>
      <c r="B4946" s="3" t="s">
        <v>12865</v>
      </c>
      <c r="C4946" s="3" t="s">
        <v>12866</v>
      </c>
      <c r="D4946" s="5">
        <v>16</v>
      </c>
      <c r="E4946" s="3" t="s">
        <v>55</v>
      </c>
      <c r="F4946" s="5">
        <v>3</v>
      </c>
      <c r="G4946" s="5">
        <v>3</v>
      </c>
      <c r="H4946" s="3" t="s">
        <v>10</v>
      </c>
      <c r="I4946" s="3" t="s">
        <v>10</v>
      </c>
      <c r="J4946" s="55"/>
      <c r="K4946" s="3"/>
      <c r="L4946" s="13"/>
      <c r="M4946" s="7"/>
      <c r="N4946" s="13"/>
      <c r="O4946" s="13"/>
      <c r="P4946" s="7"/>
      <c r="Q4946" s="3"/>
    </row>
    <row x14ac:dyDescent="0.25" r="4947" customHeight="1" ht="16.5">
      <c r="A4947" s="5">
        <v>123704</v>
      </c>
      <c r="B4947" s="3" t="s">
        <v>12867</v>
      </c>
      <c r="C4947" s="3" t="s">
        <v>12868</v>
      </c>
      <c r="D4947" s="5">
        <v>15</v>
      </c>
      <c r="E4947" s="3" t="s">
        <v>82</v>
      </c>
      <c r="F4947" s="5">
        <v>3</v>
      </c>
      <c r="G4947" s="5">
        <v>9</v>
      </c>
      <c r="H4947" s="3" t="s">
        <v>10</v>
      </c>
      <c r="I4947" s="3" t="s">
        <v>10</v>
      </c>
      <c r="J4947" s="55"/>
      <c r="K4947" s="3"/>
      <c r="L4947" s="13"/>
      <c r="M4947" s="7"/>
      <c r="N4947" s="13"/>
      <c r="O4947" s="13"/>
      <c r="P4947" s="7"/>
      <c r="Q4947" s="3"/>
    </row>
    <row x14ac:dyDescent="0.25" r="4948" customHeight="1" ht="16.5">
      <c r="A4948" s="5">
        <v>123759</v>
      </c>
      <c r="B4948" s="3" t="s">
        <v>12869</v>
      </c>
      <c r="C4948" s="3" t="s">
        <v>12870</v>
      </c>
      <c r="D4948" s="5">
        <v>16</v>
      </c>
      <c r="E4948" s="3" t="s">
        <v>55</v>
      </c>
      <c r="F4948" s="5">
        <v>1</v>
      </c>
      <c r="G4948" s="5">
        <v>1</v>
      </c>
      <c r="H4948" s="3" t="s">
        <v>10</v>
      </c>
      <c r="I4948" s="3" t="s">
        <v>10</v>
      </c>
      <c r="J4948" s="55"/>
      <c r="K4948" s="3"/>
      <c r="L4948" s="13"/>
      <c r="M4948" s="7"/>
      <c r="N4948" s="13"/>
      <c r="O4948" s="13"/>
      <c r="P4948" s="7"/>
      <c r="Q4948" s="3"/>
    </row>
    <row x14ac:dyDescent="0.25" r="4949" customHeight="1" ht="16.5">
      <c r="A4949" s="5">
        <v>123850</v>
      </c>
      <c r="B4949" s="3" t="s">
        <v>12871</v>
      </c>
      <c r="C4949" s="3" t="s">
        <v>12872</v>
      </c>
      <c r="D4949" s="5">
        <v>16</v>
      </c>
      <c r="E4949" s="3" t="s">
        <v>55</v>
      </c>
      <c r="F4949" s="5">
        <v>1</v>
      </c>
      <c r="G4949" s="5">
        <v>1</v>
      </c>
      <c r="H4949" s="3" t="s">
        <v>10</v>
      </c>
      <c r="I4949" s="3" t="s">
        <v>10</v>
      </c>
      <c r="J4949" s="55"/>
      <c r="K4949" s="3"/>
      <c r="L4949" s="13"/>
      <c r="M4949" s="7"/>
      <c r="N4949" s="13"/>
      <c r="O4949" s="13"/>
      <c r="P4949" s="7"/>
      <c r="Q4949" s="3"/>
    </row>
    <row x14ac:dyDescent="0.25" r="4950" customHeight="1" ht="16.5">
      <c r="A4950" s="5">
        <v>124328</v>
      </c>
      <c r="B4950" s="3" t="s">
        <v>12873</v>
      </c>
      <c r="C4950" s="3" t="s">
        <v>12874</v>
      </c>
      <c r="D4950" s="5">
        <v>16</v>
      </c>
      <c r="E4950" s="3" t="s">
        <v>55</v>
      </c>
      <c r="F4950" s="5">
        <v>1</v>
      </c>
      <c r="G4950" s="5">
        <v>1</v>
      </c>
      <c r="H4950" s="3" t="s">
        <v>7</v>
      </c>
      <c r="I4950" s="3" t="s">
        <v>10</v>
      </c>
      <c r="J4950" s="55"/>
      <c r="K4950" s="3"/>
      <c r="L4950" s="13"/>
      <c r="M4950" s="7"/>
      <c r="N4950" s="13"/>
      <c r="O4950" s="13"/>
      <c r="P4950" s="5">
        <v>15</v>
      </c>
      <c r="Q4950" s="3"/>
    </row>
    <row x14ac:dyDescent="0.25" r="4951" customHeight="1" ht="16.5">
      <c r="A4951" s="5">
        <v>124470</v>
      </c>
      <c r="B4951" s="3" t="s">
        <v>12875</v>
      </c>
      <c r="C4951" s="3" t="s">
        <v>12876</v>
      </c>
      <c r="D4951" s="5">
        <v>16</v>
      </c>
      <c r="E4951" s="3" t="s">
        <v>55</v>
      </c>
      <c r="F4951" s="5">
        <v>2</v>
      </c>
      <c r="G4951" s="5">
        <v>2</v>
      </c>
      <c r="H4951" s="3" t="s">
        <v>9</v>
      </c>
      <c r="I4951" s="3" t="s">
        <v>10</v>
      </c>
      <c r="J4951" s="55"/>
      <c r="K4951" s="3"/>
      <c r="L4951" s="13"/>
      <c r="M4951" s="7"/>
      <c r="N4951" s="13"/>
      <c r="O4951" s="13"/>
      <c r="P4951" s="5">
        <v>5</v>
      </c>
      <c r="Q4951" s="3"/>
    </row>
    <row x14ac:dyDescent="0.25" r="4952" customHeight="1" ht="16.5">
      <c r="A4952" s="5">
        <v>124855</v>
      </c>
      <c r="B4952" s="3" t="s">
        <v>12877</v>
      </c>
      <c r="C4952" s="3" t="s">
        <v>12878</v>
      </c>
      <c r="D4952" s="5">
        <v>16</v>
      </c>
      <c r="E4952" s="3" t="s">
        <v>55</v>
      </c>
      <c r="F4952" s="5">
        <v>1</v>
      </c>
      <c r="G4952" s="5">
        <v>1</v>
      </c>
      <c r="H4952" s="3" t="s">
        <v>8</v>
      </c>
      <c r="I4952" s="3" t="s">
        <v>10</v>
      </c>
      <c r="J4952" s="55"/>
      <c r="K4952" s="3"/>
      <c r="L4952" s="13"/>
      <c r="M4952" s="7"/>
      <c r="N4952" s="13"/>
      <c r="O4952" s="13"/>
      <c r="P4952" s="5">
        <v>8</v>
      </c>
      <c r="Q4952" s="3"/>
    </row>
    <row x14ac:dyDescent="0.25" r="4953" customHeight="1" ht="16.5">
      <c r="A4953" s="5">
        <v>125154</v>
      </c>
      <c r="B4953" s="3" t="s">
        <v>12879</v>
      </c>
      <c r="C4953" s="3" t="s">
        <v>12880</v>
      </c>
      <c r="D4953" s="5">
        <v>16</v>
      </c>
      <c r="E4953" s="3" t="s">
        <v>55</v>
      </c>
      <c r="F4953" s="5">
        <v>1</v>
      </c>
      <c r="G4953" s="5">
        <v>1</v>
      </c>
      <c r="H4953" s="3" t="s">
        <v>10</v>
      </c>
      <c r="I4953" s="3" t="s">
        <v>10</v>
      </c>
      <c r="J4953" s="55"/>
      <c r="K4953" s="3"/>
      <c r="L4953" s="13"/>
      <c r="M4953" s="7"/>
      <c r="N4953" s="13"/>
      <c r="O4953" s="13"/>
      <c r="P4953" s="7"/>
      <c r="Q4953" s="3"/>
    </row>
    <row x14ac:dyDescent="0.25" r="4954" customHeight="1" ht="16.5">
      <c r="A4954" s="5">
        <v>125200</v>
      </c>
      <c r="B4954" s="3" t="s">
        <v>12881</v>
      </c>
      <c r="C4954" s="3" t="s">
        <v>12882</v>
      </c>
      <c r="D4954" s="5">
        <v>16</v>
      </c>
      <c r="E4954" s="3" t="s">
        <v>55</v>
      </c>
      <c r="F4954" s="5">
        <v>1</v>
      </c>
      <c r="G4954" s="5">
        <v>1</v>
      </c>
      <c r="H4954" s="3" t="s">
        <v>8</v>
      </c>
      <c r="I4954" s="3" t="s">
        <v>10</v>
      </c>
      <c r="J4954" s="55"/>
      <c r="K4954" s="3"/>
      <c r="L4954" s="13"/>
      <c r="M4954" s="7"/>
      <c r="N4954" s="13"/>
      <c r="O4954" s="13"/>
      <c r="P4954" s="5">
        <v>7</v>
      </c>
      <c r="Q4954" s="3"/>
    </row>
    <row x14ac:dyDescent="0.25" r="4955" customHeight="1" ht="16.5">
      <c r="A4955" s="5">
        <v>125201</v>
      </c>
      <c r="B4955" s="3" t="s">
        <v>12883</v>
      </c>
      <c r="C4955" s="3" t="s">
        <v>12884</v>
      </c>
      <c r="D4955" s="5">
        <v>16</v>
      </c>
      <c r="E4955" s="3" t="s">
        <v>55</v>
      </c>
      <c r="F4955" s="5">
        <v>1</v>
      </c>
      <c r="G4955" s="5">
        <v>1</v>
      </c>
      <c r="H4955" s="3" t="s">
        <v>10</v>
      </c>
      <c r="I4955" s="3" t="s">
        <v>10</v>
      </c>
      <c r="J4955" s="55"/>
      <c r="K4955" s="3"/>
      <c r="L4955" s="13"/>
      <c r="M4955" s="7"/>
      <c r="N4955" s="13"/>
      <c r="O4955" s="13"/>
      <c r="P4955" s="7"/>
      <c r="Q4955" s="3"/>
    </row>
    <row x14ac:dyDescent="0.25" r="4956" customHeight="1" ht="16.5">
      <c r="A4956" s="5">
        <v>125412</v>
      </c>
      <c r="B4956" s="3" t="s">
        <v>12885</v>
      </c>
      <c r="C4956" s="3" t="s">
        <v>12886</v>
      </c>
      <c r="D4956" s="5">
        <v>22</v>
      </c>
      <c r="E4956" s="3" t="s">
        <v>75</v>
      </c>
      <c r="F4956" s="5">
        <v>1</v>
      </c>
      <c r="G4956" s="5">
        <v>1</v>
      </c>
      <c r="H4956" s="3" t="s">
        <v>10</v>
      </c>
      <c r="I4956" s="3" t="s">
        <v>10</v>
      </c>
      <c r="J4956" s="55"/>
      <c r="K4956" s="3"/>
      <c r="L4956" s="13"/>
      <c r="M4956" s="7"/>
      <c r="N4956" s="13"/>
      <c r="O4956" s="13"/>
      <c r="P4956" s="5">
        <v>3</v>
      </c>
      <c r="Q4956" s="3" t="s">
        <v>11873</v>
      </c>
    </row>
    <row x14ac:dyDescent="0.25" r="4957" customHeight="1" ht="16.5">
      <c r="A4957" s="5">
        <v>126551</v>
      </c>
      <c r="B4957" s="3" t="s">
        <v>12887</v>
      </c>
      <c r="C4957" s="3" t="s">
        <v>12888</v>
      </c>
      <c r="D4957" s="5">
        <v>16</v>
      </c>
      <c r="E4957" s="3" t="s">
        <v>55</v>
      </c>
      <c r="F4957" s="5">
        <v>3</v>
      </c>
      <c r="G4957" s="5">
        <v>3</v>
      </c>
      <c r="H4957" s="3" t="s">
        <v>10</v>
      </c>
      <c r="I4957" s="3" t="s">
        <v>10</v>
      </c>
      <c r="J4957" s="55"/>
      <c r="K4957" s="3"/>
      <c r="L4957" s="13"/>
      <c r="M4957" s="7"/>
      <c r="N4957" s="13"/>
      <c r="O4957" s="13"/>
      <c r="P4957" s="7"/>
      <c r="Q4957" s="3"/>
    </row>
    <row x14ac:dyDescent="0.25" r="4958" customHeight="1" ht="16.5">
      <c r="A4958" s="5">
        <v>127291</v>
      </c>
      <c r="B4958" s="3" t="s">
        <v>12889</v>
      </c>
      <c r="C4958" s="3" t="s">
        <v>12890</v>
      </c>
      <c r="D4958" s="5">
        <v>16</v>
      </c>
      <c r="E4958" s="3" t="s">
        <v>55</v>
      </c>
      <c r="F4958" s="5">
        <v>1</v>
      </c>
      <c r="G4958" s="5">
        <v>1</v>
      </c>
      <c r="H4958" s="3" t="s">
        <v>10</v>
      </c>
      <c r="I4958" s="3" t="s">
        <v>10</v>
      </c>
      <c r="J4958" s="55"/>
      <c r="K4958" s="3"/>
      <c r="L4958" s="13"/>
      <c r="M4958" s="7"/>
      <c r="N4958" s="13"/>
      <c r="O4958" s="13"/>
      <c r="P4958" s="7"/>
      <c r="Q4958" s="3"/>
    </row>
    <row x14ac:dyDescent="0.25" r="4959" customHeight="1" ht="16.5">
      <c r="A4959" s="5">
        <v>127349</v>
      </c>
      <c r="B4959" s="3" t="s">
        <v>12891</v>
      </c>
      <c r="C4959" s="3" t="s">
        <v>12892</v>
      </c>
      <c r="D4959" s="5">
        <v>20</v>
      </c>
      <c r="E4959" s="3" t="s">
        <v>265</v>
      </c>
      <c r="F4959" s="5">
        <v>1</v>
      </c>
      <c r="G4959" s="5">
        <v>1</v>
      </c>
      <c r="H4959" s="3" t="s">
        <v>10</v>
      </c>
      <c r="I4959" s="3" t="s">
        <v>10</v>
      </c>
      <c r="J4959" s="5">
        <v>2</v>
      </c>
      <c r="K4959" s="3" t="s">
        <v>12893</v>
      </c>
      <c r="L4959" s="13"/>
      <c r="M4959" s="7"/>
      <c r="N4959" s="13"/>
      <c r="O4959" s="13"/>
      <c r="P4959" s="7"/>
      <c r="Q4959" s="3"/>
    </row>
    <row x14ac:dyDescent="0.25" r="4960" customHeight="1" ht="16.5">
      <c r="A4960" s="5">
        <v>127371</v>
      </c>
      <c r="B4960" s="3" t="s">
        <v>12894</v>
      </c>
      <c r="C4960" s="3" t="s">
        <v>12895</v>
      </c>
      <c r="D4960" s="5">
        <v>12</v>
      </c>
      <c r="E4960" s="3" t="s">
        <v>912</v>
      </c>
      <c r="F4960" s="5">
        <v>2</v>
      </c>
      <c r="G4960" s="5">
        <v>3</v>
      </c>
      <c r="H4960" s="3" t="s">
        <v>10</v>
      </c>
      <c r="I4960" s="3" t="s">
        <v>10</v>
      </c>
      <c r="J4960" s="5">
        <v>2</v>
      </c>
      <c r="K4960" s="3" t="s">
        <v>12896</v>
      </c>
      <c r="L4960" s="13"/>
      <c r="M4960" s="7"/>
      <c r="N4960" s="13"/>
      <c r="O4960" s="13"/>
      <c r="P4960" s="7"/>
      <c r="Q4960" s="3"/>
    </row>
    <row x14ac:dyDescent="0.25" r="4961" customHeight="1" ht="16.5">
      <c r="A4961" s="5">
        <v>127633</v>
      </c>
      <c r="B4961" s="3" t="s">
        <v>12897</v>
      </c>
      <c r="C4961" s="3" t="s">
        <v>12898</v>
      </c>
      <c r="D4961" s="5">
        <v>22</v>
      </c>
      <c r="E4961" s="3" t="s">
        <v>75</v>
      </c>
      <c r="F4961" s="5">
        <v>1</v>
      </c>
      <c r="G4961" s="5">
        <v>4</v>
      </c>
      <c r="H4961" s="3" t="s">
        <v>10</v>
      </c>
      <c r="I4961" s="3" t="s">
        <v>10</v>
      </c>
      <c r="J4961" s="5">
        <v>2</v>
      </c>
      <c r="K4961" s="3" t="s">
        <v>12899</v>
      </c>
      <c r="L4961" s="13"/>
      <c r="M4961" s="7"/>
      <c r="N4961" s="13"/>
      <c r="O4961" s="13"/>
      <c r="P4961" s="7"/>
      <c r="Q4961" s="3"/>
    </row>
    <row x14ac:dyDescent="0.25" r="4962" customHeight="1" ht="16.5">
      <c r="A4962" s="5">
        <v>127931</v>
      </c>
      <c r="B4962" s="3" t="s">
        <v>12900</v>
      </c>
      <c r="C4962" s="3" t="s">
        <v>12901</v>
      </c>
      <c r="D4962" s="5">
        <v>15</v>
      </c>
      <c r="E4962" s="3" t="s">
        <v>82</v>
      </c>
      <c r="F4962" s="5">
        <v>4</v>
      </c>
      <c r="G4962" s="5">
        <v>18</v>
      </c>
      <c r="H4962" s="3" t="s">
        <v>10</v>
      </c>
      <c r="I4962" s="3" t="s">
        <v>10</v>
      </c>
      <c r="J4962" s="55"/>
      <c r="K4962" s="3"/>
      <c r="L4962" s="13"/>
      <c r="M4962" s="7"/>
      <c r="N4962" s="13"/>
      <c r="O4962" s="13"/>
      <c r="P4962" s="7"/>
      <c r="Q4962" s="3"/>
    </row>
    <row x14ac:dyDescent="0.25" r="4963" customHeight="1" ht="16.5">
      <c r="A4963" s="5">
        <v>127970</v>
      </c>
      <c r="B4963" s="3" t="s">
        <v>12902</v>
      </c>
      <c r="C4963" s="3" t="s">
        <v>12903</v>
      </c>
      <c r="D4963" s="5">
        <v>16</v>
      </c>
      <c r="E4963" s="3" t="s">
        <v>55</v>
      </c>
      <c r="F4963" s="5">
        <v>1</v>
      </c>
      <c r="G4963" s="5">
        <v>1</v>
      </c>
      <c r="H4963" s="3" t="s">
        <v>3</v>
      </c>
      <c r="I4963" s="3" t="s">
        <v>10</v>
      </c>
      <c r="J4963" s="55"/>
      <c r="K4963" s="3"/>
      <c r="L4963" s="13"/>
      <c r="M4963" s="7"/>
      <c r="N4963" s="13"/>
      <c r="O4963" s="13"/>
      <c r="P4963" s="5">
        <v>53</v>
      </c>
      <c r="Q4963" s="3"/>
    </row>
    <row x14ac:dyDescent="0.25" r="4964" customHeight="1" ht="16.5">
      <c r="A4964" s="5">
        <v>128248</v>
      </c>
      <c r="B4964" s="3" t="s">
        <v>1398</v>
      </c>
      <c r="C4964" s="3" t="s">
        <v>1399</v>
      </c>
      <c r="D4964" s="5">
        <v>45</v>
      </c>
      <c r="E4964" s="3" t="s">
        <v>324</v>
      </c>
      <c r="F4964" s="5">
        <v>5</v>
      </c>
      <c r="G4964" s="5">
        <v>16</v>
      </c>
      <c r="H4964" s="3" t="s">
        <v>2</v>
      </c>
      <c r="I4964" s="3" t="s">
        <v>10</v>
      </c>
      <c r="J4964" s="5">
        <v>3</v>
      </c>
      <c r="K4964" s="3" t="s">
        <v>1400</v>
      </c>
      <c r="L4964" s="13"/>
      <c r="M4964" s="7"/>
      <c r="N4964" s="13"/>
      <c r="O4964" s="13"/>
      <c r="P4964" s="5">
        <v>17</v>
      </c>
      <c r="Q4964" s="3"/>
    </row>
    <row x14ac:dyDescent="0.25" r="4965" customHeight="1" ht="16.5">
      <c r="A4965" s="5">
        <v>128351</v>
      </c>
      <c r="B4965" s="3" t="s">
        <v>12904</v>
      </c>
      <c r="C4965" s="3" t="s">
        <v>12905</v>
      </c>
      <c r="D4965" s="5">
        <v>15</v>
      </c>
      <c r="E4965" s="3" t="s">
        <v>82</v>
      </c>
      <c r="F4965" s="5">
        <v>2</v>
      </c>
      <c r="G4965" s="5">
        <v>3</v>
      </c>
      <c r="H4965" s="3" t="s">
        <v>10</v>
      </c>
      <c r="I4965" s="3" t="s">
        <v>10</v>
      </c>
      <c r="J4965" s="55"/>
      <c r="K4965" s="3"/>
      <c r="L4965" s="13"/>
      <c r="M4965" s="7"/>
      <c r="N4965" s="13"/>
      <c r="O4965" s="13"/>
      <c r="P4965" s="7"/>
      <c r="Q4965" s="3"/>
    </row>
    <row x14ac:dyDescent="0.25" r="4966" customHeight="1" ht="16.5">
      <c r="A4966" s="5">
        <v>128410</v>
      </c>
      <c r="B4966" s="3" t="s">
        <v>12906</v>
      </c>
      <c r="C4966" s="3" t="s">
        <v>12907</v>
      </c>
      <c r="D4966" s="5">
        <v>15</v>
      </c>
      <c r="E4966" s="3" t="s">
        <v>82</v>
      </c>
      <c r="F4966" s="5">
        <v>1</v>
      </c>
      <c r="G4966" s="5">
        <v>2</v>
      </c>
      <c r="H4966" s="3" t="s">
        <v>10</v>
      </c>
      <c r="I4966" s="3" t="s">
        <v>10</v>
      </c>
      <c r="J4966" s="55"/>
      <c r="K4966" s="3"/>
      <c r="L4966" s="13"/>
      <c r="M4966" s="7"/>
      <c r="N4966" s="13"/>
      <c r="O4966" s="13"/>
      <c r="P4966" s="7"/>
      <c r="Q4966" s="3"/>
    </row>
    <row x14ac:dyDescent="0.25" r="4967" customHeight="1" ht="16.5">
      <c r="A4967" s="5">
        <v>128469</v>
      </c>
      <c r="B4967" s="3" t="s">
        <v>12908</v>
      </c>
      <c r="C4967" s="3" t="s">
        <v>12909</v>
      </c>
      <c r="D4967" s="5">
        <v>6</v>
      </c>
      <c r="E4967" s="3" t="s">
        <v>56</v>
      </c>
      <c r="F4967" s="5">
        <v>1</v>
      </c>
      <c r="G4967" s="5">
        <v>2</v>
      </c>
      <c r="H4967" s="3" t="s">
        <v>10</v>
      </c>
      <c r="I4967" s="3" t="s">
        <v>10</v>
      </c>
      <c r="J4967" s="5">
        <v>2</v>
      </c>
      <c r="K4967" s="3" t="s">
        <v>12910</v>
      </c>
      <c r="L4967" s="13"/>
      <c r="M4967" s="7"/>
      <c r="N4967" s="13"/>
      <c r="O4967" s="13"/>
      <c r="P4967" s="7"/>
      <c r="Q4967" s="3"/>
    </row>
    <row x14ac:dyDescent="0.25" r="4968" customHeight="1" ht="16.5">
      <c r="A4968" s="5">
        <v>128557</v>
      </c>
      <c r="B4968" s="3" t="s">
        <v>12911</v>
      </c>
      <c r="C4968" s="3" t="s">
        <v>12912</v>
      </c>
      <c r="D4968" s="5">
        <v>16</v>
      </c>
      <c r="E4968" s="3" t="s">
        <v>55</v>
      </c>
      <c r="F4968" s="5">
        <v>1</v>
      </c>
      <c r="G4968" s="5">
        <v>1</v>
      </c>
      <c r="H4968" s="3" t="s">
        <v>8</v>
      </c>
      <c r="I4968" s="3" t="s">
        <v>10</v>
      </c>
      <c r="J4968" s="55"/>
      <c r="K4968" s="3"/>
      <c r="L4968" s="13"/>
      <c r="M4968" s="7"/>
      <c r="N4968" s="13"/>
      <c r="O4968" s="13"/>
      <c r="P4968" s="5">
        <v>11</v>
      </c>
      <c r="Q4968" s="3"/>
    </row>
    <row x14ac:dyDescent="0.25" r="4969" customHeight="1" ht="16.5">
      <c r="A4969" s="5">
        <v>128670</v>
      </c>
      <c r="B4969" s="3" t="s">
        <v>1635</v>
      </c>
      <c r="C4969" s="3" t="s">
        <v>1636</v>
      </c>
      <c r="D4969" s="5">
        <v>22</v>
      </c>
      <c r="E4969" s="3" t="s">
        <v>75</v>
      </c>
      <c r="F4969" s="5">
        <v>1</v>
      </c>
      <c r="G4969" s="5">
        <v>1</v>
      </c>
      <c r="H4969" s="3" t="s">
        <v>10</v>
      </c>
      <c r="I4969" s="3" t="s">
        <v>10</v>
      </c>
      <c r="J4969" s="5">
        <v>2</v>
      </c>
      <c r="K4969" s="3" t="s">
        <v>1546</v>
      </c>
      <c r="L4969" s="13"/>
      <c r="M4969" s="7"/>
      <c r="N4969" s="13"/>
      <c r="O4969" s="13"/>
      <c r="P4969" s="7"/>
      <c r="Q4969" s="3"/>
    </row>
    <row x14ac:dyDescent="0.25" r="4970" customHeight="1" ht="16.5">
      <c r="A4970" s="5">
        <v>128671</v>
      </c>
      <c r="B4970" s="3" t="s">
        <v>1952</v>
      </c>
      <c r="C4970" s="3" t="s">
        <v>1953</v>
      </c>
      <c r="D4970" s="5">
        <v>18</v>
      </c>
      <c r="E4970" s="3" t="s">
        <v>196</v>
      </c>
      <c r="F4970" s="5">
        <v>2</v>
      </c>
      <c r="G4970" s="5">
        <v>2</v>
      </c>
      <c r="H4970" s="3" t="s">
        <v>10</v>
      </c>
      <c r="I4970" s="3" t="s">
        <v>10</v>
      </c>
      <c r="J4970" s="5">
        <v>2</v>
      </c>
      <c r="K4970" s="3" t="s">
        <v>206</v>
      </c>
      <c r="L4970" s="13"/>
      <c r="M4970" s="7"/>
      <c r="N4970" s="13"/>
      <c r="O4970" s="13"/>
      <c r="P4970" s="7"/>
      <c r="Q4970" s="3"/>
    </row>
    <row x14ac:dyDescent="0.25" r="4971" customHeight="1" ht="16.5">
      <c r="A4971" s="5">
        <v>128731</v>
      </c>
      <c r="B4971" s="3" t="s">
        <v>12913</v>
      </c>
      <c r="C4971" s="3" t="s">
        <v>12914</v>
      </c>
      <c r="D4971" s="5">
        <v>18</v>
      </c>
      <c r="E4971" s="3" t="s">
        <v>196</v>
      </c>
      <c r="F4971" s="5">
        <v>3</v>
      </c>
      <c r="G4971" s="5">
        <v>7</v>
      </c>
      <c r="H4971" s="3" t="s">
        <v>10</v>
      </c>
      <c r="I4971" s="3" t="s">
        <v>10</v>
      </c>
      <c r="J4971" s="5">
        <v>2</v>
      </c>
      <c r="K4971" s="3" t="s">
        <v>12915</v>
      </c>
      <c r="L4971" s="13"/>
      <c r="M4971" s="7"/>
      <c r="N4971" s="13"/>
      <c r="O4971" s="13"/>
      <c r="P4971" s="7"/>
      <c r="Q4971" s="3"/>
    </row>
    <row x14ac:dyDescent="0.25" r="4972" customHeight="1" ht="16.5">
      <c r="A4972" s="5">
        <v>128828</v>
      </c>
      <c r="B4972" s="3" t="s">
        <v>12916</v>
      </c>
      <c r="C4972" s="3" t="s">
        <v>12917</v>
      </c>
      <c r="D4972" s="5">
        <v>16</v>
      </c>
      <c r="E4972" s="3" t="s">
        <v>55</v>
      </c>
      <c r="F4972" s="5">
        <v>1</v>
      </c>
      <c r="G4972" s="5">
        <v>1</v>
      </c>
      <c r="H4972" s="3" t="s">
        <v>10</v>
      </c>
      <c r="I4972" s="3" t="s">
        <v>10</v>
      </c>
      <c r="J4972" s="55"/>
      <c r="K4972" s="3"/>
      <c r="L4972" s="13"/>
      <c r="M4972" s="7"/>
      <c r="N4972" s="13"/>
      <c r="O4972" s="13"/>
      <c r="P4972" s="7"/>
      <c r="Q4972" s="3"/>
    </row>
    <row x14ac:dyDescent="0.25" r="4973" customHeight="1" ht="16.5">
      <c r="A4973" s="5">
        <v>128849</v>
      </c>
      <c r="B4973" s="3" t="s">
        <v>12918</v>
      </c>
      <c r="C4973" s="3" t="s">
        <v>12919</v>
      </c>
      <c r="D4973" s="5">
        <v>16</v>
      </c>
      <c r="E4973" s="3" t="s">
        <v>55</v>
      </c>
      <c r="F4973" s="5">
        <v>1</v>
      </c>
      <c r="G4973" s="5">
        <v>1</v>
      </c>
      <c r="H4973" s="3" t="s">
        <v>10</v>
      </c>
      <c r="I4973" s="3" t="s">
        <v>10</v>
      </c>
      <c r="J4973" s="55"/>
      <c r="K4973" s="3"/>
      <c r="L4973" s="13"/>
      <c r="M4973" s="7"/>
      <c r="N4973" s="13"/>
      <c r="O4973" s="13"/>
      <c r="P4973" s="7"/>
      <c r="Q4973" s="3"/>
    </row>
    <row x14ac:dyDescent="0.25" r="4974" customHeight="1" ht="16.5">
      <c r="A4974" s="5">
        <v>128856</v>
      </c>
      <c r="B4974" s="3" t="s">
        <v>12920</v>
      </c>
      <c r="C4974" s="3" t="s">
        <v>12921</v>
      </c>
      <c r="D4974" s="5">
        <v>48</v>
      </c>
      <c r="E4974" s="3" t="s">
        <v>68</v>
      </c>
      <c r="F4974" s="5">
        <v>1</v>
      </c>
      <c r="G4974" s="5">
        <v>3</v>
      </c>
      <c r="H4974" s="3" t="s">
        <v>10</v>
      </c>
      <c r="I4974" s="3" t="s">
        <v>10</v>
      </c>
      <c r="J4974" s="5">
        <v>3</v>
      </c>
      <c r="K4974" s="3" t="s">
        <v>12922</v>
      </c>
      <c r="L4974" s="13"/>
      <c r="M4974" s="7"/>
      <c r="N4974" s="13"/>
      <c r="O4974" s="13"/>
      <c r="P4974" s="7"/>
      <c r="Q4974" s="3"/>
    </row>
    <row x14ac:dyDescent="0.25" r="4975" customHeight="1" ht="16.5">
      <c r="A4975" s="5">
        <v>128912</v>
      </c>
      <c r="B4975" s="3" t="s">
        <v>12923</v>
      </c>
      <c r="C4975" s="3" t="s">
        <v>12924</v>
      </c>
      <c r="D4975" s="5">
        <v>48</v>
      </c>
      <c r="E4975" s="3" t="s">
        <v>68</v>
      </c>
      <c r="F4975" s="5">
        <v>2</v>
      </c>
      <c r="G4975" s="5">
        <v>12</v>
      </c>
      <c r="H4975" s="3" t="s">
        <v>10</v>
      </c>
      <c r="I4975" s="3" t="s">
        <v>10</v>
      </c>
      <c r="J4975" s="5">
        <v>3</v>
      </c>
      <c r="K4975" s="3" t="s">
        <v>12925</v>
      </c>
      <c r="L4975" s="13"/>
      <c r="M4975" s="7"/>
      <c r="N4975" s="13"/>
      <c r="O4975" s="13"/>
      <c r="P4975" s="7"/>
      <c r="Q4975" s="3"/>
    </row>
    <row x14ac:dyDescent="0.25" r="4976" customHeight="1" ht="16.5">
      <c r="A4976" s="5">
        <v>128953</v>
      </c>
      <c r="B4976" s="3" t="s">
        <v>12926</v>
      </c>
      <c r="C4976" s="3" t="s">
        <v>12927</v>
      </c>
      <c r="D4976" s="5">
        <v>15</v>
      </c>
      <c r="E4976" s="3" t="s">
        <v>82</v>
      </c>
      <c r="F4976" s="5">
        <v>1</v>
      </c>
      <c r="G4976" s="5">
        <v>8</v>
      </c>
      <c r="H4976" s="3" t="s">
        <v>10</v>
      </c>
      <c r="I4976" s="3" t="s">
        <v>10</v>
      </c>
      <c r="J4976" s="5">
        <v>2</v>
      </c>
      <c r="K4976" s="3" t="s">
        <v>12928</v>
      </c>
      <c r="L4976" s="13"/>
      <c r="M4976" s="7"/>
      <c r="N4976" s="13"/>
      <c r="O4976" s="13"/>
      <c r="P4976" s="7"/>
      <c r="Q4976" s="3"/>
    </row>
    <row x14ac:dyDescent="0.25" r="4977" customHeight="1" ht="16.5">
      <c r="A4977" s="5">
        <v>128985</v>
      </c>
      <c r="B4977" s="3" t="s">
        <v>12929</v>
      </c>
      <c r="C4977" s="3" t="s">
        <v>12930</v>
      </c>
      <c r="D4977" s="5">
        <v>16</v>
      </c>
      <c r="E4977" s="3" t="s">
        <v>55</v>
      </c>
      <c r="F4977" s="5">
        <v>1</v>
      </c>
      <c r="G4977" s="5">
        <v>1</v>
      </c>
      <c r="H4977" s="3" t="s">
        <v>10</v>
      </c>
      <c r="I4977" s="3" t="s">
        <v>10</v>
      </c>
      <c r="J4977" s="55"/>
      <c r="K4977" s="3"/>
      <c r="L4977" s="13"/>
      <c r="M4977" s="7"/>
      <c r="N4977" s="13"/>
      <c r="O4977" s="13"/>
      <c r="P4977" s="7"/>
      <c r="Q4977" s="3"/>
    </row>
    <row x14ac:dyDescent="0.25" r="4978" customHeight="1" ht="16.5">
      <c r="A4978" s="5">
        <v>129352</v>
      </c>
      <c r="B4978" s="3" t="s">
        <v>12931</v>
      </c>
      <c r="C4978" s="3" t="s">
        <v>12932</v>
      </c>
      <c r="D4978" s="5">
        <v>15</v>
      </c>
      <c r="E4978" s="3" t="s">
        <v>82</v>
      </c>
      <c r="F4978" s="5">
        <v>1</v>
      </c>
      <c r="G4978" s="5">
        <v>2</v>
      </c>
      <c r="H4978" s="3" t="s">
        <v>10</v>
      </c>
      <c r="I4978" s="3" t="s">
        <v>10</v>
      </c>
      <c r="J4978" s="55"/>
      <c r="K4978" s="3"/>
      <c r="L4978" s="13"/>
      <c r="M4978" s="7"/>
      <c r="N4978" s="13"/>
      <c r="O4978" s="13"/>
      <c r="P4978" s="7"/>
      <c r="Q4978" s="3"/>
    </row>
    <row x14ac:dyDescent="0.25" r="4979" customHeight="1" ht="16.5">
      <c r="A4979" s="5">
        <v>129372</v>
      </c>
      <c r="B4979" s="3" t="s">
        <v>12933</v>
      </c>
      <c r="C4979" s="3" t="s">
        <v>12934</v>
      </c>
      <c r="D4979" s="5">
        <v>16</v>
      </c>
      <c r="E4979" s="3" t="s">
        <v>55</v>
      </c>
      <c r="F4979" s="5">
        <v>2</v>
      </c>
      <c r="G4979" s="5">
        <v>2</v>
      </c>
      <c r="H4979" s="3" t="s">
        <v>10</v>
      </c>
      <c r="I4979" s="3" t="s">
        <v>10</v>
      </c>
      <c r="J4979" s="55"/>
      <c r="K4979" s="3"/>
      <c r="L4979" s="13"/>
      <c r="M4979" s="7"/>
      <c r="N4979" s="13"/>
      <c r="O4979" s="13"/>
      <c r="P4979" s="7"/>
      <c r="Q4979" s="3"/>
    </row>
    <row x14ac:dyDescent="0.25" r="4980" customHeight="1" ht="16.5">
      <c r="A4980" s="5">
        <v>129609</v>
      </c>
      <c r="B4980" s="3" t="s">
        <v>12935</v>
      </c>
      <c r="C4980" s="3" t="s">
        <v>12936</v>
      </c>
      <c r="D4980" s="5">
        <v>18</v>
      </c>
      <c r="E4980" s="3" t="s">
        <v>196</v>
      </c>
      <c r="F4980" s="5">
        <v>2</v>
      </c>
      <c r="G4980" s="5">
        <v>145</v>
      </c>
      <c r="H4980" s="3" t="s">
        <v>10</v>
      </c>
      <c r="I4980" s="3" t="s">
        <v>10</v>
      </c>
      <c r="J4980" s="55"/>
      <c r="K4980" s="3"/>
      <c r="L4980" s="13"/>
      <c r="M4980" s="7"/>
      <c r="N4980" s="13"/>
      <c r="O4980" s="13"/>
      <c r="P4980" s="7"/>
      <c r="Q4980" s="3"/>
    </row>
    <row x14ac:dyDescent="0.25" r="4981" customHeight="1" ht="16.5">
      <c r="A4981" s="5">
        <v>129669</v>
      </c>
      <c r="B4981" s="3" t="s">
        <v>12937</v>
      </c>
      <c r="C4981" s="3" t="s">
        <v>12938</v>
      </c>
      <c r="D4981" s="5">
        <v>16</v>
      </c>
      <c r="E4981" s="3" t="s">
        <v>55</v>
      </c>
      <c r="F4981" s="5">
        <v>1</v>
      </c>
      <c r="G4981" s="5">
        <v>1</v>
      </c>
      <c r="H4981" s="3" t="s">
        <v>10</v>
      </c>
      <c r="I4981" s="3" t="s">
        <v>10</v>
      </c>
      <c r="J4981" s="55"/>
      <c r="K4981" s="3"/>
      <c r="L4981" s="13"/>
      <c r="M4981" s="7"/>
      <c r="N4981" s="13"/>
      <c r="O4981" s="13"/>
      <c r="P4981" s="7"/>
      <c r="Q4981" s="3"/>
    </row>
    <row x14ac:dyDescent="0.25" r="4982" customHeight="1" ht="16.5">
      <c r="A4982" s="5">
        <v>129686</v>
      </c>
      <c r="B4982" s="3" t="s">
        <v>1782</v>
      </c>
      <c r="C4982" s="3" t="s">
        <v>1783</v>
      </c>
      <c r="D4982" s="5">
        <v>6</v>
      </c>
      <c r="E4982" s="3" t="s">
        <v>56</v>
      </c>
      <c r="F4982" s="5">
        <v>1</v>
      </c>
      <c r="G4982" s="5">
        <v>1</v>
      </c>
      <c r="H4982" s="3" t="s">
        <v>10</v>
      </c>
      <c r="I4982" s="3" t="s">
        <v>10</v>
      </c>
      <c r="J4982" s="5">
        <v>3</v>
      </c>
      <c r="K4982" s="3" t="s">
        <v>1784</v>
      </c>
      <c r="L4982" s="13"/>
      <c r="M4982" s="7"/>
      <c r="N4982" s="13"/>
      <c r="O4982" s="13"/>
      <c r="P4982" s="7"/>
      <c r="Q4982" s="3"/>
    </row>
    <row x14ac:dyDescent="0.25" r="4983" customHeight="1" ht="16.5">
      <c r="A4983" s="5">
        <v>129696</v>
      </c>
      <c r="B4983" s="3" t="s">
        <v>12939</v>
      </c>
      <c r="C4983" s="3" t="s">
        <v>12940</v>
      </c>
      <c r="D4983" s="5">
        <v>16</v>
      </c>
      <c r="E4983" s="3" t="s">
        <v>55</v>
      </c>
      <c r="F4983" s="5">
        <v>1</v>
      </c>
      <c r="G4983" s="5">
        <v>1</v>
      </c>
      <c r="H4983" s="3" t="s">
        <v>8</v>
      </c>
      <c r="I4983" s="3" t="s">
        <v>10</v>
      </c>
      <c r="J4983" s="55"/>
      <c r="K4983" s="3"/>
      <c r="L4983" s="13"/>
      <c r="M4983" s="7"/>
      <c r="N4983" s="13"/>
      <c r="O4983" s="13"/>
      <c r="P4983" s="5">
        <v>12</v>
      </c>
      <c r="Q4983" s="3"/>
    </row>
    <row x14ac:dyDescent="0.25" r="4984" customHeight="1" ht="16.5">
      <c r="A4984" s="5">
        <v>129730</v>
      </c>
      <c r="B4984" s="3" t="s">
        <v>12941</v>
      </c>
      <c r="C4984" s="3" t="s">
        <v>12942</v>
      </c>
      <c r="D4984" s="5">
        <v>15</v>
      </c>
      <c r="E4984" s="3" t="s">
        <v>82</v>
      </c>
      <c r="F4984" s="5">
        <v>2</v>
      </c>
      <c r="G4984" s="5">
        <v>5</v>
      </c>
      <c r="H4984" s="3" t="s">
        <v>10</v>
      </c>
      <c r="I4984" s="3" t="s">
        <v>10</v>
      </c>
      <c r="J4984" s="5">
        <v>3</v>
      </c>
      <c r="K4984" s="3" t="s">
        <v>12943</v>
      </c>
      <c r="L4984" s="13"/>
      <c r="M4984" s="7"/>
      <c r="N4984" s="13"/>
      <c r="O4984" s="13"/>
      <c r="P4984" s="7"/>
      <c r="Q4984" s="3"/>
    </row>
    <row x14ac:dyDescent="0.25" r="4985" customHeight="1" ht="16.5">
      <c r="A4985" s="5">
        <v>129770</v>
      </c>
      <c r="B4985" s="3" t="s">
        <v>12944</v>
      </c>
      <c r="C4985" s="3" t="s">
        <v>12945</v>
      </c>
      <c r="D4985" s="5">
        <v>15</v>
      </c>
      <c r="E4985" s="3" t="s">
        <v>82</v>
      </c>
      <c r="F4985" s="5">
        <v>8</v>
      </c>
      <c r="G4985" s="5">
        <v>10</v>
      </c>
      <c r="H4985" s="3" t="s">
        <v>10</v>
      </c>
      <c r="I4985" s="3" t="s">
        <v>10</v>
      </c>
      <c r="J4985" s="55"/>
      <c r="K4985" s="3"/>
      <c r="L4985" s="13"/>
      <c r="M4985" s="7"/>
      <c r="N4985" s="13"/>
      <c r="O4985" s="13"/>
      <c r="P4985" s="7"/>
      <c r="Q4985" s="3"/>
    </row>
    <row x14ac:dyDescent="0.25" r="4986" customHeight="1" ht="16.5">
      <c r="A4986" s="5">
        <v>129830</v>
      </c>
      <c r="B4986" s="3" t="s">
        <v>1661</v>
      </c>
      <c r="C4986" s="3" t="s">
        <v>1662</v>
      </c>
      <c r="D4986" s="5">
        <v>15</v>
      </c>
      <c r="E4986" s="3" t="s">
        <v>82</v>
      </c>
      <c r="F4986" s="5">
        <v>6</v>
      </c>
      <c r="G4986" s="5">
        <v>8</v>
      </c>
      <c r="H4986" s="3" t="s">
        <v>10</v>
      </c>
      <c r="I4986" s="3" t="s">
        <v>10</v>
      </c>
      <c r="J4986" s="5">
        <v>2</v>
      </c>
      <c r="K4986" s="3" t="s">
        <v>262</v>
      </c>
      <c r="L4986" s="13"/>
      <c r="M4986" s="7"/>
      <c r="N4986" s="13"/>
      <c r="O4986" s="13"/>
      <c r="P4986" s="7"/>
      <c r="Q4986" s="3"/>
    </row>
    <row x14ac:dyDescent="0.25" r="4987" customHeight="1" ht="16.5">
      <c r="A4987" s="5">
        <v>130055</v>
      </c>
      <c r="B4987" s="3" t="s">
        <v>12946</v>
      </c>
      <c r="C4987" s="3" t="s">
        <v>12947</v>
      </c>
      <c r="D4987" s="5">
        <v>50</v>
      </c>
      <c r="E4987" s="3" t="s">
        <v>758</v>
      </c>
      <c r="F4987" s="5">
        <v>1</v>
      </c>
      <c r="G4987" s="5">
        <v>1</v>
      </c>
      <c r="H4987" s="3" t="s">
        <v>10</v>
      </c>
      <c r="I4987" s="3" t="s">
        <v>10</v>
      </c>
      <c r="J4987" s="5">
        <v>3</v>
      </c>
      <c r="K4987" s="3" t="s">
        <v>12948</v>
      </c>
      <c r="L4987" s="13"/>
      <c r="M4987" s="7"/>
      <c r="N4987" s="13"/>
      <c r="O4987" s="13"/>
      <c r="P4987" s="7"/>
      <c r="Q4987" s="3"/>
    </row>
    <row x14ac:dyDescent="0.25" r="4988" customHeight="1" ht="16.5">
      <c r="A4988" s="5">
        <v>130079</v>
      </c>
      <c r="B4988" s="3" t="s">
        <v>12949</v>
      </c>
      <c r="C4988" s="3" t="s">
        <v>12950</v>
      </c>
      <c r="D4988" s="5">
        <v>16</v>
      </c>
      <c r="E4988" s="3" t="s">
        <v>55</v>
      </c>
      <c r="F4988" s="5">
        <v>1</v>
      </c>
      <c r="G4988" s="5">
        <v>1</v>
      </c>
      <c r="H4988" s="3" t="s">
        <v>10</v>
      </c>
      <c r="I4988" s="3" t="s">
        <v>10</v>
      </c>
      <c r="J4988" s="55"/>
      <c r="K4988" s="3"/>
      <c r="L4988" s="13"/>
      <c r="M4988" s="7"/>
      <c r="N4988" s="13"/>
      <c r="O4988" s="13"/>
      <c r="P4988" s="7"/>
      <c r="Q4988" s="3"/>
    </row>
    <row x14ac:dyDescent="0.25" r="4989" customHeight="1" ht="16.5">
      <c r="A4989" s="5">
        <v>130096</v>
      </c>
      <c r="B4989" s="3" t="s">
        <v>12951</v>
      </c>
      <c r="C4989" s="3" t="s">
        <v>12952</v>
      </c>
      <c r="D4989" s="5">
        <v>49</v>
      </c>
      <c r="E4989" s="3" t="s">
        <v>2648</v>
      </c>
      <c r="F4989" s="5">
        <v>1</v>
      </c>
      <c r="G4989" s="5">
        <v>4</v>
      </c>
      <c r="H4989" s="3" t="s">
        <v>10</v>
      </c>
      <c r="I4989" s="3" t="s">
        <v>10</v>
      </c>
      <c r="J4989" s="5">
        <v>2</v>
      </c>
      <c r="K4989" s="3" t="s">
        <v>12953</v>
      </c>
      <c r="L4989" s="13"/>
      <c r="M4989" s="7"/>
      <c r="N4989" s="13"/>
      <c r="O4989" s="13"/>
      <c r="P4989" s="7"/>
      <c r="Q4989" s="3"/>
    </row>
    <row x14ac:dyDescent="0.25" r="4990" customHeight="1" ht="16.5">
      <c r="A4990" s="5">
        <v>130177</v>
      </c>
      <c r="B4990" s="3" t="s">
        <v>12954</v>
      </c>
      <c r="C4990" s="3" t="s">
        <v>12955</v>
      </c>
      <c r="D4990" s="5">
        <v>15</v>
      </c>
      <c r="E4990" s="3" t="s">
        <v>82</v>
      </c>
      <c r="F4990" s="5">
        <v>4</v>
      </c>
      <c r="G4990" s="5">
        <v>16</v>
      </c>
      <c r="H4990" s="3" t="s">
        <v>10</v>
      </c>
      <c r="I4990" s="3" t="s">
        <v>10</v>
      </c>
      <c r="J4990" s="55"/>
      <c r="K4990" s="3"/>
      <c r="L4990" s="13"/>
      <c r="M4990" s="7"/>
      <c r="N4990" s="13"/>
      <c r="O4990" s="13"/>
      <c r="P4990" s="7"/>
      <c r="Q4990" s="3"/>
    </row>
    <row x14ac:dyDescent="0.25" r="4991" customHeight="1" ht="16.5">
      <c r="A4991" s="5">
        <v>130196</v>
      </c>
      <c r="B4991" s="3" t="s">
        <v>12956</v>
      </c>
      <c r="C4991" s="3" t="s">
        <v>12957</v>
      </c>
      <c r="D4991" s="5">
        <v>12</v>
      </c>
      <c r="E4991" s="3" t="s">
        <v>912</v>
      </c>
      <c r="F4991" s="5">
        <v>1</v>
      </c>
      <c r="G4991" s="5">
        <v>1</v>
      </c>
      <c r="H4991" s="3" t="s">
        <v>10</v>
      </c>
      <c r="I4991" s="3" t="s">
        <v>10</v>
      </c>
      <c r="J4991" s="55"/>
      <c r="K4991" s="3"/>
      <c r="L4991" s="13"/>
      <c r="M4991" s="7"/>
      <c r="N4991" s="13"/>
      <c r="O4991" s="13"/>
      <c r="P4991" s="7"/>
      <c r="Q4991" s="3"/>
    </row>
    <row x14ac:dyDescent="0.25" r="4992" customHeight="1" ht="16.5">
      <c r="A4992" s="5">
        <v>130270</v>
      </c>
      <c r="B4992" s="3" t="s">
        <v>12958</v>
      </c>
      <c r="C4992" s="3" t="s">
        <v>12959</v>
      </c>
      <c r="D4992" s="5">
        <v>16</v>
      </c>
      <c r="E4992" s="3" t="s">
        <v>55</v>
      </c>
      <c r="F4992" s="5">
        <v>2</v>
      </c>
      <c r="G4992" s="5">
        <v>2</v>
      </c>
      <c r="H4992" s="3" t="s">
        <v>10</v>
      </c>
      <c r="I4992" s="3" t="s">
        <v>10</v>
      </c>
      <c r="J4992" s="55"/>
      <c r="K4992" s="3"/>
      <c r="L4992" s="13"/>
      <c r="M4992" s="7"/>
      <c r="N4992" s="13"/>
      <c r="O4992" s="13"/>
      <c r="P4992" s="7"/>
      <c r="Q4992" s="3"/>
    </row>
    <row x14ac:dyDescent="0.25" r="4993" customHeight="1" ht="16.5">
      <c r="A4993" s="5">
        <v>130275</v>
      </c>
      <c r="B4993" s="3" t="s">
        <v>12960</v>
      </c>
      <c r="C4993" s="3" t="s">
        <v>12961</v>
      </c>
      <c r="D4993" s="5">
        <v>16</v>
      </c>
      <c r="E4993" s="3" t="s">
        <v>55</v>
      </c>
      <c r="F4993" s="5">
        <v>1</v>
      </c>
      <c r="G4993" s="5">
        <v>1</v>
      </c>
      <c r="H4993" s="3" t="s">
        <v>10</v>
      </c>
      <c r="I4993" s="3" t="s">
        <v>10</v>
      </c>
      <c r="J4993" s="55"/>
      <c r="K4993" s="3"/>
      <c r="L4993" s="13"/>
      <c r="M4993" s="7"/>
      <c r="N4993" s="13"/>
      <c r="O4993" s="13"/>
      <c r="P4993" s="7"/>
      <c r="Q4993" s="3"/>
    </row>
    <row x14ac:dyDescent="0.25" r="4994" customHeight="1" ht="16.5">
      <c r="A4994" s="5">
        <v>130292</v>
      </c>
      <c r="B4994" s="3" t="s">
        <v>12962</v>
      </c>
      <c r="C4994" s="3" t="s">
        <v>12963</v>
      </c>
      <c r="D4994" s="5">
        <v>16</v>
      </c>
      <c r="E4994" s="3" t="s">
        <v>55</v>
      </c>
      <c r="F4994" s="5">
        <v>1</v>
      </c>
      <c r="G4994" s="5">
        <v>1</v>
      </c>
      <c r="H4994" s="3" t="s">
        <v>10</v>
      </c>
      <c r="I4994" s="3" t="s">
        <v>10</v>
      </c>
      <c r="J4994" s="55"/>
      <c r="K4994" s="3"/>
      <c r="L4994" s="13"/>
      <c r="M4994" s="7"/>
      <c r="N4994" s="13"/>
      <c r="O4994" s="13"/>
      <c r="P4994" s="7"/>
      <c r="Q4994" s="3"/>
    </row>
    <row x14ac:dyDescent="0.25" r="4995" customHeight="1" ht="16.5">
      <c r="A4995" s="5">
        <v>130293</v>
      </c>
      <c r="B4995" s="3" t="s">
        <v>12964</v>
      </c>
      <c r="C4995" s="3" t="s">
        <v>12965</v>
      </c>
      <c r="D4995" s="5">
        <v>16</v>
      </c>
      <c r="E4995" s="3" t="s">
        <v>55</v>
      </c>
      <c r="F4995" s="5">
        <v>1</v>
      </c>
      <c r="G4995" s="5">
        <v>1</v>
      </c>
      <c r="H4995" s="3" t="s">
        <v>10</v>
      </c>
      <c r="I4995" s="3" t="s">
        <v>10</v>
      </c>
      <c r="J4995" s="55"/>
      <c r="K4995" s="3"/>
      <c r="L4995" s="13"/>
      <c r="M4995" s="7"/>
      <c r="N4995" s="13"/>
      <c r="O4995" s="13"/>
      <c r="P4995" s="7"/>
      <c r="Q4995" s="3"/>
    </row>
    <row x14ac:dyDescent="0.25" r="4996" customHeight="1" ht="16.5">
      <c r="A4996" s="5">
        <v>130299</v>
      </c>
      <c r="B4996" s="3" t="s">
        <v>12966</v>
      </c>
      <c r="C4996" s="3" t="s">
        <v>12967</v>
      </c>
      <c r="D4996" s="5">
        <v>16</v>
      </c>
      <c r="E4996" s="3" t="s">
        <v>55</v>
      </c>
      <c r="F4996" s="5">
        <v>1</v>
      </c>
      <c r="G4996" s="5">
        <v>1</v>
      </c>
      <c r="H4996" s="3" t="s">
        <v>10</v>
      </c>
      <c r="I4996" s="3" t="s">
        <v>10</v>
      </c>
      <c r="J4996" s="55"/>
      <c r="K4996" s="3"/>
      <c r="L4996" s="13"/>
      <c r="M4996" s="7"/>
      <c r="N4996" s="13"/>
      <c r="O4996" s="13"/>
      <c r="P4996" s="7"/>
      <c r="Q4996" s="3"/>
    </row>
    <row x14ac:dyDescent="0.25" r="4997" customHeight="1" ht="16.5">
      <c r="A4997" s="5">
        <v>130308</v>
      </c>
      <c r="B4997" s="3" t="s">
        <v>12968</v>
      </c>
      <c r="C4997" s="3" t="s">
        <v>12969</v>
      </c>
      <c r="D4997" s="5">
        <v>22</v>
      </c>
      <c r="E4997" s="3" t="s">
        <v>75</v>
      </c>
      <c r="F4997" s="5">
        <v>1</v>
      </c>
      <c r="G4997" s="5">
        <v>1</v>
      </c>
      <c r="H4997" s="3" t="s">
        <v>10</v>
      </c>
      <c r="I4997" s="3" t="s">
        <v>10</v>
      </c>
      <c r="J4997" s="55"/>
      <c r="K4997" s="3"/>
      <c r="L4997" s="13"/>
      <c r="M4997" s="7"/>
      <c r="N4997" s="13"/>
      <c r="O4997" s="13"/>
      <c r="P4997" s="7"/>
      <c r="Q4997" s="3"/>
    </row>
    <row x14ac:dyDescent="0.25" r="4998" customHeight="1" ht="16.5">
      <c r="A4998" s="5">
        <v>130328</v>
      </c>
      <c r="B4998" s="3" t="s">
        <v>12970</v>
      </c>
      <c r="C4998" s="3" t="s">
        <v>12971</v>
      </c>
      <c r="D4998" s="5">
        <v>16</v>
      </c>
      <c r="E4998" s="3" t="s">
        <v>55</v>
      </c>
      <c r="F4998" s="5">
        <v>2</v>
      </c>
      <c r="G4998" s="5">
        <v>2</v>
      </c>
      <c r="H4998" s="3" t="s">
        <v>10</v>
      </c>
      <c r="I4998" s="3" t="s">
        <v>10</v>
      </c>
      <c r="J4998" s="5">
        <v>2</v>
      </c>
      <c r="K4998" s="3" t="s">
        <v>282</v>
      </c>
      <c r="L4998" s="13"/>
      <c r="M4998" s="7"/>
      <c r="N4998" s="13"/>
      <c r="O4998" s="13"/>
      <c r="P4998" s="7"/>
      <c r="Q4998" s="3"/>
    </row>
    <row x14ac:dyDescent="0.25" r="4999" customHeight="1" ht="16.5">
      <c r="A4999" s="5">
        <v>130594</v>
      </c>
      <c r="B4999" s="3" t="s">
        <v>699</v>
      </c>
      <c r="C4999" s="3" t="s">
        <v>700</v>
      </c>
      <c r="D4999" s="5">
        <v>21</v>
      </c>
      <c r="E4999" s="3" t="s">
        <v>60</v>
      </c>
      <c r="F4999" s="5">
        <v>2</v>
      </c>
      <c r="G4999" s="5">
        <v>2</v>
      </c>
      <c r="H4999" s="3" t="s">
        <v>10</v>
      </c>
      <c r="I4999" s="3" t="s">
        <v>10</v>
      </c>
      <c r="J4999" s="5">
        <v>2</v>
      </c>
      <c r="K4999" s="3" t="s">
        <v>701</v>
      </c>
      <c r="L4999" s="13"/>
      <c r="M4999" s="7"/>
      <c r="N4999" s="13"/>
      <c r="O4999" s="13"/>
      <c r="P4999" s="7"/>
      <c r="Q4999" s="3"/>
    </row>
    <row x14ac:dyDescent="0.25" r="5000" customHeight="1" ht="16.5">
      <c r="A5000" s="5">
        <v>130648</v>
      </c>
      <c r="B5000" s="3" t="s">
        <v>12972</v>
      </c>
      <c r="C5000" s="3" t="s">
        <v>12973</v>
      </c>
      <c r="D5000" s="5">
        <v>16</v>
      </c>
      <c r="E5000" s="3" t="s">
        <v>55</v>
      </c>
      <c r="F5000" s="5">
        <v>1</v>
      </c>
      <c r="G5000" s="5">
        <v>1</v>
      </c>
      <c r="H5000" s="3" t="s">
        <v>10</v>
      </c>
      <c r="I5000" s="3" t="s">
        <v>10</v>
      </c>
      <c r="J5000" s="55"/>
      <c r="K5000" s="3"/>
      <c r="L5000" s="13"/>
      <c r="M5000" s="7"/>
      <c r="N5000" s="13"/>
      <c r="O5000" s="13"/>
      <c r="P5000" s="7"/>
      <c r="Q5000" s="3"/>
    </row>
    <row x14ac:dyDescent="0.25" r="5001" customHeight="1" ht="16.5">
      <c r="A5001" s="5">
        <v>130751</v>
      </c>
      <c r="B5001" s="3" t="s">
        <v>12974</v>
      </c>
      <c r="C5001" s="3" t="s">
        <v>12975</v>
      </c>
      <c r="D5001" s="5">
        <v>15</v>
      </c>
      <c r="E5001" s="3" t="s">
        <v>82</v>
      </c>
      <c r="F5001" s="5">
        <v>1</v>
      </c>
      <c r="G5001" s="5">
        <v>4</v>
      </c>
      <c r="H5001" s="3" t="s">
        <v>10</v>
      </c>
      <c r="I5001" s="3" t="s">
        <v>10</v>
      </c>
      <c r="J5001" s="55"/>
      <c r="K5001" s="3"/>
      <c r="L5001" s="13"/>
      <c r="M5001" s="7"/>
      <c r="N5001" s="13"/>
      <c r="O5001" s="13"/>
      <c r="P5001" s="7"/>
      <c r="Q5001" s="3"/>
    </row>
    <row x14ac:dyDescent="0.25" r="5002" customHeight="1" ht="16.5">
      <c r="A5002" s="5">
        <v>130908</v>
      </c>
      <c r="B5002" s="3" t="s">
        <v>12976</v>
      </c>
      <c r="C5002" s="3" t="s">
        <v>12977</v>
      </c>
      <c r="D5002" s="5">
        <v>16</v>
      </c>
      <c r="E5002" s="3" t="s">
        <v>55</v>
      </c>
      <c r="F5002" s="5">
        <v>1</v>
      </c>
      <c r="G5002" s="5">
        <v>1</v>
      </c>
      <c r="H5002" s="3" t="s">
        <v>10</v>
      </c>
      <c r="I5002" s="3" t="s">
        <v>10</v>
      </c>
      <c r="J5002" s="55"/>
      <c r="K5002" s="3"/>
      <c r="L5002" s="13"/>
      <c r="M5002" s="7"/>
      <c r="N5002" s="13"/>
      <c r="O5002" s="13"/>
      <c r="P5002" s="7"/>
      <c r="Q5002" s="3"/>
    </row>
    <row x14ac:dyDescent="0.25" r="5003" customHeight="1" ht="16.5">
      <c r="A5003" s="5">
        <v>130914</v>
      </c>
      <c r="B5003" s="3" t="s">
        <v>12978</v>
      </c>
      <c r="C5003" s="3" t="s">
        <v>12979</v>
      </c>
      <c r="D5003" s="5">
        <v>16</v>
      </c>
      <c r="E5003" s="3" t="s">
        <v>55</v>
      </c>
      <c r="F5003" s="5">
        <v>4</v>
      </c>
      <c r="G5003" s="5">
        <v>4</v>
      </c>
      <c r="H5003" s="3" t="s">
        <v>10</v>
      </c>
      <c r="I5003" s="3" t="s">
        <v>10</v>
      </c>
      <c r="J5003" s="55"/>
      <c r="K5003" s="3"/>
      <c r="L5003" s="13"/>
      <c r="M5003" s="7"/>
      <c r="N5003" s="13"/>
      <c r="O5003" s="13"/>
      <c r="P5003" s="7"/>
      <c r="Q5003" s="3"/>
    </row>
    <row x14ac:dyDescent="0.25" r="5004" customHeight="1" ht="16.5">
      <c r="A5004" s="5">
        <v>130921</v>
      </c>
      <c r="B5004" s="3" t="s">
        <v>12980</v>
      </c>
      <c r="C5004" s="3" t="s">
        <v>12981</v>
      </c>
      <c r="D5004" s="5">
        <v>16</v>
      </c>
      <c r="E5004" s="3" t="s">
        <v>55</v>
      </c>
      <c r="F5004" s="5">
        <v>1</v>
      </c>
      <c r="G5004" s="5">
        <v>1</v>
      </c>
      <c r="H5004" s="3" t="s">
        <v>10</v>
      </c>
      <c r="I5004" s="3" t="s">
        <v>10</v>
      </c>
      <c r="J5004" s="55"/>
      <c r="K5004" s="3"/>
      <c r="L5004" s="13"/>
      <c r="M5004" s="7"/>
      <c r="N5004" s="13"/>
      <c r="O5004" s="13"/>
      <c r="P5004" s="7"/>
      <c r="Q5004" s="3"/>
    </row>
    <row x14ac:dyDescent="0.25" r="5005" customHeight="1" ht="16.5">
      <c r="A5005" s="5">
        <v>131025</v>
      </c>
      <c r="B5005" s="3" t="s">
        <v>1468</v>
      </c>
      <c r="C5005" s="3" t="s">
        <v>1469</v>
      </c>
      <c r="D5005" s="5">
        <v>24</v>
      </c>
      <c r="E5005" s="3" t="s">
        <v>281</v>
      </c>
      <c r="F5005" s="5">
        <v>4</v>
      </c>
      <c r="G5005" s="5">
        <v>6</v>
      </c>
      <c r="H5005" s="3" t="s">
        <v>10</v>
      </c>
      <c r="I5005" s="3" t="s">
        <v>10</v>
      </c>
      <c r="J5005" s="5">
        <v>2</v>
      </c>
      <c r="K5005" s="3" t="s">
        <v>1470</v>
      </c>
      <c r="L5005" s="13"/>
      <c r="M5005" s="7"/>
      <c r="N5005" s="13"/>
      <c r="O5005" s="13"/>
      <c r="P5005" s="7"/>
      <c r="Q5005" s="3"/>
    </row>
    <row x14ac:dyDescent="0.25" r="5006" customHeight="1" ht="16.5">
      <c r="A5006" s="5">
        <v>131033</v>
      </c>
      <c r="B5006" s="3" t="s">
        <v>12982</v>
      </c>
      <c r="C5006" s="3" t="s">
        <v>12983</v>
      </c>
      <c r="D5006" s="5">
        <v>16</v>
      </c>
      <c r="E5006" s="3" t="s">
        <v>55</v>
      </c>
      <c r="F5006" s="5">
        <v>1</v>
      </c>
      <c r="G5006" s="5">
        <v>1</v>
      </c>
      <c r="H5006" s="3" t="s">
        <v>10</v>
      </c>
      <c r="I5006" s="3" t="s">
        <v>10</v>
      </c>
      <c r="J5006" s="55"/>
      <c r="K5006" s="3"/>
      <c r="L5006" s="13"/>
      <c r="M5006" s="7"/>
      <c r="N5006" s="13"/>
      <c r="O5006" s="13"/>
      <c r="P5006" s="7"/>
      <c r="Q5006" s="3"/>
    </row>
    <row x14ac:dyDescent="0.25" r="5007" customHeight="1" ht="16.5">
      <c r="A5007" s="5">
        <v>131071</v>
      </c>
      <c r="B5007" s="3" t="s">
        <v>12984</v>
      </c>
      <c r="C5007" s="3" t="s">
        <v>12985</v>
      </c>
      <c r="D5007" s="5">
        <v>16</v>
      </c>
      <c r="E5007" s="3" t="s">
        <v>55</v>
      </c>
      <c r="F5007" s="5">
        <v>1</v>
      </c>
      <c r="G5007" s="5">
        <v>1</v>
      </c>
      <c r="H5007" s="3" t="s">
        <v>10</v>
      </c>
      <c r="I5007" s="3" t="s">
        <v>10</v>
      </c>
      <c r="J5007" s="5">
        <v>2</v>
      </c>
      <c r="K5007" s="3" t="s">
        <v>272</v>
      </c>
      <c r="L5007" s="13"/>
      <c r="M5007" s="7"/>
      <c r="N5007" s="13"/>
      <c r="O5007" s="13"/>
      <c r="P5007" s="7"/>
      <c r="Q5007" s="3"/>
    </row>
    <row x14ac:dyDescent="0.25" r="5008" customHeight="1" ht="16.5">
      <c r="A5008" s="5">
        <v>131201</v>
      </c>
      <c r="B5008" s="3" t="s">
        <v>1627</v>
      </c>
      <c r="C5008" s="3" t="s">
        <v>1628</v>
      </c>
      <c r="D5008" s="5">
        <v>24</v>
      </c>
      <c r="E5008" s="3" t="s">
        <v>281</v>
      </c>
      <c r="F5008" s="5">
        <v>1</v>
      </c>
      <c r="G5008" s="5">
        <v>1</v>
      </c>
      <c r="H5008" s="3" t="s">
        <v>10</v>
      </c>
      <c r="I5008" s="3" t="s">
        <v>10</v>
      </c>
      <c r="J5008" s="5">
        <v>2</v>
      </c>
      <c r="K5008" s="3" t="s">
        <v>1629</v>
      </c>
      <c r="L5008" s="13"/>
      <c r="M5008" s="7"/>
      <c r="N5008" s="13"/>
      <c r="O5008" s="13"/>
      <c r="P5008" s="7"/>
      <c r="Q5008" s="3"/>
    </row>
    <row x14ac:dyDescent="0.25" r="5009" customHeight="1" ht="16.5">
      <c r="A5009" s="5">
        <v>131379</v>
      </c>
      <c r="B5009" s="3" t="s">
        <v>1020</v>
      </c>
      <c r="C5009" s="3" t="s">
        <v>1021</v>
      </c>
      <c r="D5009" s="5">
        <v>41</v>
      </c>
      <c r="E5009" s="3" t="s">
        <v>3999</v>
      </c>
      <c r="F5009" s="5">
        <v>2</v>
      </c>
      <c r="G5009" s="5">
        <v>3</v>
      </c>
      <c r="H5009" s="3" t="s">
        <v>10</v>
      </c>
      <c r="I5009" s="3" t="s">
        <v>10</v>
      </c>
      <c r="J5009" s="5">
        <v>3</v>
      </c>
      <c r="K5009" s="3" t="s">
        <v>1023</v>
      </c>
      <c r="L5009" s="13"/>
      <c r="M5009" s="7"/>
      <c r="N5009" s="13"/>
      <c r="O5009" s="13"/>
      <c r="P5009" s="7"/>
      <c r="Q5009" s="3"/>
    </row>
    <row x14ac:dyDescent="0.25" r="5010" customHeight="1" ht="16.5">
      <c r="A5010" s="5">
        <v>131468</v>
      </c>
      <c r="B5010" s="3" t="s">
        <v>12986</v>
      </c>
      <c r="C5010" s="3" t="s">
        <v>12987</v>
      </c>
      <c r="D5010" s="5">
        <v>16</v>
      </c>
      <c r="E5010" s="3" t="s">
        <v>55</v>
      </c>
      <c r="F5010" s="5">
        <v>1</v>
      </c>
      <c r="G5010" s="5">
        <v>1</v>
      </c>
      <c r="H5010" s="3" t="s">
        <v>10</v>
      </c>
      <c r="I5010" s="3" t="s">
        <v>10</v>
      </c>
      <c r="J5010" s="55"/>
      <c r="K5010" s="3"/>
      <c r="L5010" s="13"/>
      <c r="M5010" s="7"/>
      <c r="N5010" s="13"/>
      <c r="O5010" s="13"/>
      <c r="P5010" s="7"/>
      <c r="Q5010" s="3"/>
    </row>
    <row x14ac:dyDescent="0.25" r="5011" customHeight="1" ht="16.5">
      <c r="A5011" s="5">
        <v>131490</v>
      </c>
      <c r="B5011" s="3" t="s">
        <v>12988</v>
      </c>
      <c r="C5011" s="3" t="s">
        <v>12989</v>
      </c>
      <c r="D5011" s="5">
        <v>16</v>
      </c>
      <c r="E5011" s="3" t="s">
        <v>55</v>
      </c>
      <c r="F5011" s="5">
        <v>2</v>
      </c>
      <c r="G5011" s="5">
        <v>2</v>
      </c>
      <c r="H5011" s="3" t="s">
        <v>10</v>
      </c>
      <c r="I5011" s="3" t="s">
        <v>10</v>
      </c>
      <c r="J5011" s="55"/>
      <c r="K5011" s="3"/>
      <c r="L5011" s="13"/>
      <c r="M5011" s="7"/>
      <c r="N5011" s="13"/>
      <c r="O5011" s="13"/>
      <c r="P5011" s="7"/>
      <c r="Q5011" s="3"/>
    </row>
    <row x14ac:dyDescent="0.25" r="5012" customHeight="1" ht="16.5">
      <c r="A5012" s="5">
        <v>131509</v>
      </c>
      <c r="B5012" s="3" t="s">
        <v>12990</v>
      </c>
      <c r="C5012" s="3" t="s">
        <v>12991</v>
      </c>
      <c r="D5012" s="5">
        <v>16</v>
      </c>
      <c r="E5012" s="3" t="s">
        <v>55</v>
      </c>
      <c r="F5012" s="5">
        <v>2</v>
      </c>
      <c r="G5012" s="5">
        <v>2</v>
      </c>
      <c r="H5012" s="3" t="s">
        <v>9</v>
      </c>
      <c r="I5012" s="3" t="s">
        <v>10</v>
      </c>
      <c r="J5012" s="55"/>
      <c r="K5012" s="3"/>
      <c r="L5012" s="13"/>
      <c r="M5012" s="7"/>
      <c r="N5012" s="13"/>
      <c r="O5012" s="13"/>
      <c r="P5012" s="5">
        <v>4</v>
      </c>
      <c r="Q5012" s="3"/>
    </row>
    <row x14ac:dyDescent="0.25" r="5013" customHeight="1" ht="16.5">
      <c r="A5013" s="5">
        <v>131617</v>
      </c>
      <c r="B5013" s="3" t="s">
        <v>12992</v>
      </c>
      <c r="C5013" s="3" t="s">
        <v>12993</v>
      </c>
      <c r="D5013" s="5">
        <v>16</v>
      </c>
      <c r="E5013" s="3" t="s">
        <v>55</v>
      </c>
      <c r="F5013" s="5">
        <v>1</v>
      </c>
      <c r="G5013" s="5">
        <v>1</v>
      </c>
      <c r="H5013" s="3" t="s">
        <v>10</v>
      </c>
      <c r="I5013" s="3" t="s">
        <v>10</v>
      </c>
      <c r="J5013" s="55"/>
      <c r="K5013" s="3"/>
      <c r="L5013" s="13"/>
      <c r="M5013" s="7"/>
      <c r="N5013" s="13"/>
      <c r="O5013" s="13"/>
      <c r="P5013" s="7"/>
      <c r="Q5013" s="3"/>
    </row>
    <row x14ac:dyDescent="0.25" r="5014" customHeight="1" ht="16.5">
      <c r="A5014" s="5">
        <v>131618</v>
      </c>
      <c r="B5014" s="3" t="s">
        <v>12994</v>
      </c>
      <c r="C5014" s="3" t="s">
        <v>12995</v>
      </c>
      <c r="D5014" s="5">
        <v>16</v>
      </c>
      <c r="E5014" s="3" t="s">
        <v>55</v>
      </c>
      <c r="F5014" s="5">
        <v>2</v>
      </c>
      <c r="G5014" s="5">
        <v>2</v>
      </c>
      <c r="H5014" s="3" t="s">
        <v>8</v>
      </c>
      <c r="I5014" s="3" t="s">
        <v>10</v>
      </c>
      <c r="J5014" s="55"/>
      <c r="K5014" s="3"/>
      <c r="L5014" s="13"/>
      <c r="M5014" s="7"/>
      <c r="N5014" s="13"/>
      <c r="O5014" s="13"/>
      <c r="P5014" s="5">
        <v>11</v>
      </c>
      <c r="Q5014" s="3"/>
    </row>
    <row x14ac:dyDescent="0.25" r="5015" customHeight="1" ht="16.5">
      <c r="A5015" s="5">
        <v>131883</v>
      </c>
      <c r="B5015" s="3" t="s">
        <v>12996</v>
      </c>
      <c r="C5015" s="3" t="s">
        <v>12997</v>
      </c>
      <c r="D5015" s="5">
        <v>16</v>
      </c>
      <c r="E5015" s="3" t="s">
        <v>55</v>
      </c>
      <c r="F5015" s="5">
        <v>1</v>
      </c>
      <c r="G5015" s="5">
        <v>1</v>
      </c>
      <c r="H5015" s="3" t="s">
        <v>10</v>
      </c>
      <c r="I5015" s="3" t="s">
        <v>10</v>
      </c>
      <c r="J5015" s="55"/>
      <c r="K5015" s="3"/>
      <c r="L5015" s="13"/>
      <c r="M5015" s="7"/>
      <c r="N5015" s="13"/>
      <c r="O5015" s="13"/>
      <c r="P5015" s="7"/>
      <c r="Q5015" s="3"/>
    </row>
    <row x14ac:dyDescent="0.25" r="5016" customHeight="1" ht="16.5">
      <c r="A5016" s="5">
        <v>131895</v>
      </c>
      <c r="B5016" s="3" t="s">
        <v>12998</v>
      </c>
      <c r="C5016" s="3" t="s">
        <v>12999</v>
      </c>
      <c r="D5016" s="5">
        <v>16</v>
      </c>
      <c r="E5016" s="3" t="s">
        <v>55</v>
      </c>
      <c r="F5016" s="5">
        <v>1</v>
      </c>
      <c r="G5016" s="5">
        <v>1</v>
      </c>
      <c r="H5016" s="3" t="s">
        <v>10</v>
      </c>
      <c r="I5016" s="3" t="s">
        <v>10</v>
      </c>
      <c r="J5016" s="55"/>
      <c r="K5016" s="3"/>
      <c r="L5016" s="13"/>
      <c r="M5016" s="7"/>
      <c r="N5016" s="13"/>
      <c r="O5016" s="13"/>
      <c r="P5016" s="7"/>
      <c r="Q5016" s="3"/>
    </row>
    <row x14ac:dyDescent="0.25" r="5017" customHeight="1" ht="16.5">
      <c r="A5017" s="5">
        <v>132123</v>
      </c>
      <c r="B5017" s="3" t="s">
        <v>13000</v>
      </c>
      <c r="C5017" s="3" t="s">
        <v>13001</v>
      </c>
      <c r="D5017" s="5">
        <v>24</v>
      </c>
      <c r="E5017" s="3" t="s">
        <v>281</v>
      </c>
      <c r="F5017" s="5">
        <v>1</v>
      </c>
      <c r="G5017" s="5">
        <v>1</v>
      </c>
      <c r="H5017" s="3" t="s">
        <v>10</v>
      </c>
      <c r="I5017" s="3" t="s">
        <v>10</v>
      </c>
      <c r="J5017" s="55"/>
      <c r="K5017" s="3"/>
      <c r="L5017" s="13"/>
      <c r="M5017" s="7"/>
      <c r="N5017" s="13"/>
      <c r="O5017" s="13"/>
      <c r="P5017" s="7"/>
      <c r="Q5017" s="3"/>
    </row>
    <row x14ac:dyDescent="0.25" r="5018" customHeight="1" ht="16.5">
      <c r="A5018" s="5">
        <v>351</v>
      </c>
      <c r="B5018" s="3" t="s">
        <v>13002</v>
      </c>
      <c r="C5018" s="3" t="s">
        <v>13003</v>
      </c>
      <c r="D5018" s="5">
        <v>22</v>
      </c>
      <c r="E5018" s="3" t="s">
        <v>75</v>
      </c>
      <c r="F5018" s="5">
        <v>1</v>
      </c>
      <c r="G5018" s="5">
        <v>4</v>
      </c>
      <c r="H5018" s="3" t="s">
        <v>7</v>
      </c>
      <c r="I5018" s="3" t="s">
        <v>11</v>
      </c>
      <c r="J5018" s="5">
        <v>3</v>
      </c>
      <c r="K5018" s="3" t="s">
        <v>13004</v>
      </c>
      <c r="L5018" s="48">
        <v>0.7</v>
      </c>
      <c r="M5018" s="5">
        <v>18</v>
      </c>
      <c r="N5018" s="48">
        <v>0.759</v>
      </c>
      <c r="O5018" s="48">
        <v>10.6741573</v>
      </c>
      <c r="P5018" s="5">
        <v>11</v>
      </c>
      <c r="Q5018" s="3"/>
    </row>
    <row x14ac:dyDescent="0.25" r="5019" customHeight="1" ht="16.5">
      <c r="A5019" s="5">
        <v>4154</v>
      </c>
      <c r="B5019" s="3" t="s">
        <v>13005</v>
      </c>
      <c r="C5019" s="3" t="s">
        <v>13006</v>
      </c>
      <c r="D5019" s="5">
        <v>7</v>
      </c>
      <c r="E5019" s="3" t="s">
        <v>1210</v>
      </c>
      <c r="F5019" s="5">
        <v>2</v>
      </c>
      <c r="G5019" s="5">
        <v>9</v>
      </c>
      <c r="H5019" s="3" t="s">
        <v>11</v>
      </c>
      <c r="I5019" s="3" t="s">
        <v>11</v>
      </c>
      <c r="J5019" s="5">
        <v>3</v>
      </c>
      <c r="K5019" s="3" t="s">
        <v>13007</v>
      </c>
      <c r="L5019" s="13"/>
      <c r="M5019" s="7"/>
      <c r="N5019" s="13"/>
      <c r="O5019" s="13"/>
      <c r="P5019" s="5">
        <v>1</v>
      </c>
      <c r="Q5019" s="3"/>
    </row>
    <row x14ac:dyDescent="0.25" r="5020" customHeight="1" ht="16.5">
      <c r="A5020" s="5">
        <v>7337</v>
      </c>
      <c r="B5020" s="3" t="s">
        <v>1256</v>
      </c>
      <c r="C5020" s="3" t="s">
        <v>1257</v>
      </c>
      <c r="D5020" s="5">
        <v>14</v>
      </c>
      <c r="E5020" s="3" t="s">
        <v>156</v>
      </c>
      <c r="F5020" s="5">
        <v>2</v>
      </c>
      <c r="G5020" s="5">
        <v>2</v>
      </c>
      <c r="H5020" s="3" t="s">
        <v>11</v>
      </c>
      <c r="I5020" s="3" t="s">
        <v>11</v>
      </c>
      <c r="J5020" s="5">
        <v>2</v>
      </c>
      <c r="K5020" s="3" t="s">
        <v>1258</v>
      </c>
      <c r="L5020" s="48">
        <v>1.6</v>
      </c>
      <c r="M5020" s="5">
        <v>72</v>
      </c>
      <c r="N5020" s="48">
        <v>1.256</v>
      </c>
      <c r="O5020" s="48">
        <v>23.8721805</v>
      </c>
      <c r="P5020" s="5">
        <v>15</v>
      </c>
      <c r="Q5020" s="3"/>
    </row>
    <row x14ac:dyDescent="0.25" r="5021" customHeight="1" ht="16.5">
      <c r="A5021" s="5">
        <v>12319</v>
      </c>
      <c r="B5021" s="3" t="s">
        <v>13008</v>
      </c>
      <c r="C5021" s="3" t="s">
        <v>13009</v>
      </c>
      <c r="D5021" s="5">
        <v>19</v>
      </c>
      <c r="E5021" s="3" t="s">
        <v>116</v>
      </c>
      <c r="F5021" s="5">
        <v>2</v>
      </c>
      <c r="G5021" s="5">
        <v>13</v>
      </c>
      <c r="H5021" s="3" t="s">
        <v>7</v>
      </c>
      <c r="I5021" s="3" t="s">
        <v>11</v>
      </c>
      <c r="J5021" s="5">
        <v>3</v>
      </c>
      <c r="K5021" s="3" t="s">
        <v>13010</v>
      </c>
      <c r="L5021" s="13"/>
      <c r="M5021" s="7"/>
      <c r="N5021" s="13"/>
      <c r="O5021" s="13"/>
      <c r="P5021" s="5">
        <v>10</v>
      </c>
      <c r="Q5021" s="3"/>
    </row>
    <row x14ac:dyDescent="0.25" r="5022" customHeight="1" ht="16.5">
      <c r="A5022" s="5">
        <v>19370</v>
      </c>
      <c r="B5022" s="3" t="s">
        <v>13011</v>
      </c>
      <c r="C5022" s="3" t="s">
        <v>13012</v>
      </c>
      <c r="D5022" s="5">
        <v>24</v>
      </c>
      <c r="E5022" s="3" t="s">
        <v>281</v>
      </c>
      <c r="F5022" s="5">
        <v>1</v>
      </c>
      <c r="G5022" s="5">
        <v>41</v>
      </c>
      <c r="H5022" s="3" t="s">
        <v>11</v>
      </c>
      <c r="I5022" s="3" t="s">
        <v>11</v>
      </c>
      <c r="J5022" s="55"/>
      <c r="K5022" s="3"/>
      <c r="L5022" s="13"/>
      <c r="M5022" s="7"/>
      <c r="N5022" s="13"/>
      <c r="O5022" s="13"/>
      <c r="P5022" s="7"/>
      <c r="Q5022" s="3"/>
    </row>
    <row x14ac:dyDescent="0.25" r="5023" customHeight="1" ht="16.5">
      <c r="A5023" s="5">
        <v>23473</v>
      </c>
      <c r="B5023" s="3" t="s">
        <v>13013</v>
      </c>
      <c r="C5023" s="3" t="s">
        <v>13014</v>
      </c>
      <c r="D5023" s="5">
        <v>49</v>
      </c>
      <c r="E5023" s="3" t="s">
        <v>2648</v>
      </c>
      <c r="F5023" s="5">
        <v>7</v>
      </c>
      <c r="G5023" s="5">
        <v>322</v>
      </c>
      <c r="H5023" s="3" t="s">
        <v>11</v>
      </c>
      <c r="I5023" s="3" t="s">
        <v>11</v>
      </c>
      <c r="J5023" s="5">
        <v>2</v>
      </c>
      <c r="K5023" s="3" t="s">
        <v>13015</v>
      </c>
      <c r="L5023" s="13"/>
      <c r="M5023" s="7"/>
      <c r="N5023" s="13"/>
      <c r="O5023" s="13"/>
      <c r="P5023" s="7"/>
      <c r="Q5023" s="3"/>
    </row>
    <row x14ac:dyDescent="0.25" r="5024" customHeight="1" ht="16.5">
      <c r="A5024" s="5">
        <v>24611</v>
      </c>
      <c r="B5024" s="3" t="s">
        <v>13016</v>
      </c>
      <c r="C5024" s="3" t="s">
        <v>13017</v>
      </c>
      <c r="D5024" s="5">
        <v>3</v>
      </c>
      <c r="E5024" s="3" t="s">
        <v>146</v>
      </c>
      <c r="F5024" s="5">
        <v>10</v>
      </c>
      <c r="G5024" s="5">
        <v>144</v>
      </c>
      <c r="H5024" s="3" t="s">
        <v>11</v>
      </c>
      <c r="I5024" s="3" t="s">
        <v>11</v>
      </c>
      <c r="J5024" s="5">
        <v>3</v>
      </c>
      <c r="K5024" s="3" t="s">
        <v>13018</v>
      </c>
      <c r="L5024" s="48">
        <v>0.7</v>
      </c>
      <c r="M5024" s="5">
        <v>17</v>
      </c>
      <c r="N5024" s="13"/>
      <c r="O5024" s="13"/>
      <c r="P5024" s="5">
        <v>51</v>
      </c>
      <c r="Q5024" s="3"/>
    </row>
    <row x14ac:dyDescent="0.25" r="5025" customHeight="1" ht="16.5">
      <c r="A5025" s="5">
        <v>25632</v>
      </c>
      <c r="B5025" s="3" t="s">
        <v>638</v>
      </c>
      <c r="C5025" s="3" t="s">
        <v>639</v>
      </c>
      <c r="D5025" s="5">
        <v>22</v>
      </c>
      <c r="E5025" s="3" t="s">
        <v>75</v>
      </c>
      <c r="F5025" s="5">
        <v>14</v>
      </c>
      <c r="G5025" s="5">
        <v>22</v>
      </c>
      <c r="H5025" s="3" t="s">
        <v>9</v>
      </c>
      <c r="I5025" s="3" t="s">
        <v>11</v>
      </c>
      <c r="J5025" s="5">
        <v>2</v>
      </c>
      <c r="K5025" s="3" t="s">
        <v>640</v>
      </c>
      <c r="L5025" s="13"/>
      <c r="M5025" s="7"/>
      <c r="N5025" s="13"/>
      <c r="O5025" s="13"/>
      <c r="P5025" s="5">
        <v>2</v>
      </c>
      <c r="Q5025" s="3"/>
    </row>
    <row x14ac:dyDescent="0.25" r="5026" customHeight="1" ht="16.5">
      <c r="A5026" s="5">
        <v>26128</v>
      </c>
      <c r="B5026" s="3" t="s">
        <v>1718</v>
      </c>
      <c r="C5026" s="3" t="s">
        <v>1719</v>
      </c>
      <c r="D5026" s="5">
        <v>22</v>
      </c>
      <c r="E5026" s="3" t="s">
        <v>75</v>
      </c>
      <c r="F5026" s="5">
        <v>2</v>
      </c>
      <c r="G5026" s="5">
        <v>3</v>
      </c>
      <c r="H5026" s="3" t="s">
        <v>10</v>
      </c>
      <c r="I5026" s="3" t="s">
        <v>11</v>
      </c>
      <c r="J5026" s="5">
        <v>2</v>
      </c>
      <c r="K5026" s="3" t="s">
        <v>212</v>
      </c>
      <c r="L5026" s="13"/>
      <c r="M5026" s="7"/>
      <c r="N5026" s="13"/>
      <c r="O5026" s="13"/>
      <c r="P5026" s="7"/>
      <c r="Q5026" s="3"/>
    </row>
    <row x14ac:dyDescent="0.25" r="5027" customHeight="1" ht="16.5">
      <c r="A5027" s="5">
        <v>27940</v>
      </c>
      <c r="B5027" s="3" t="s">
        <v>13019</v>
      </c>
      <c r="C5027" s="3" t="s">
        <v>13020</v>
      </c>
      <c r="D5027" s="5">
        <v>19</v>
      </c>
      <c r="E5027" s="3" t="s">
        <v>116</v>
      </c>
      <c r="F5027" s="5">
        <v>1</v>
      </c>
      <c r="G5027" s="5">
        <v>1</v>
      </c>
      <c r="H5027" s="3" t="s">
        <v>10</v>
      </c>
      <c r="I5027" s="3" t="s">
        <v>11</v>
      </c>
      <c r="J5027" s="5">
        <v>3</v>
      </c>
      <c r="K5027" s="3" t="s">
        <v>13021</v>
      </c>
      <c r="L5027" s="13"/>
      <c r="M5027" s="7"/>
      <c r="N5027" s="13"/>
      <c r="O5027" s="13"/>
      <c r="P5027" s="7"/>
      <c r="Q5027" s="3" t="s">
        <v>11873</v>
      </c>
    </row>
    <row x14ac:dyDescent="0.25" r="5028" customHeight="1" ht="16.5">
      <c r="A5028" s="5">
        <v>28305</v>
      </c>
      <c r="B5028" s="3" t="s">
        <v>13022</v>
      </c>
      <c r="C5028" s="3" t="s">
        <v>13023</v>
      </c>
      <c r="D5028" s="5">
        <v>6</v>
      </c>
      <c r="E5028" s="3" t="s">
        <v>56</v>
      </c>
      <c r="F5028" s="5">
        <v>4</v>
      </c>
      <c r="G5028" s="5">
        <v>48</v>
      </c>
      <c r="H5028" s="3" t="s">
        <v>11</v>
      </c>
      <c r="I5028" s="3" t="s">
        <v>11</v>
      </c>
      <c r="J5028" s="5">
        <v>2</v>
      </c>
      <c r="K5028" s="3" t="s">
        <v>13024</v>
      </c>
      <c r="L5028" s="13"/>
      <c r="M5028" s="7"/>
      <c r="N5028" s="13"/>
      <c r="O5028" s="13"/>
      <c r="P5028" s="5">
        <v>4</v>
      </c>
      <c r="Q5028" s="3"/>
    </row>
    <row x14ac:dyDescent="0.25" r="5029" customHeight="1" ht="16.5">
      <c r="A5029" s="5">
        <v>30387</v>
      </c>
      <c r="B5029" s="3" t="s">
        <v>13025</v>
      </c>
      <c r="C5029" s="3" t="s">
        <v>13026</v>
      </c>
      <c r="D5029" s="5">
        <v>29</v>
      </c>
      <c r="E5029" s="3" t="s">
        <v>5694</v>
      </c>
      <c r="F5029" s="5">
        <v>1</v>
      </c>
      <c r="G5029" s="5">
        <v>52</v>
      </c>
      <c r="H5029" s="3" t="s">
        <v>11</v>
      </c>
      <c r="I5029" s="3" t="s">
        <v>11</v>
      </c>
      <c r="J5029" s="55"/>
      <c r="K5029" s="3"/>
      <c r="L5029" s="13"/>
      <c r="M5029" s="7"/>
      <c r="N5029" s="13"/>
      <c r="O5029" s="13"/>
      <c r="P5029" s="5">
        <v>1</v>
      </c>
      <c r="Q5029" s="3"/>
    </row>
    <row x14ac:dyDescent="0.25" r="5030" customHeight="1" ht="16.5">
      <c r="A5030" s="5">
        <v>34509</v>
      </c>
      <c r="B5030" s="3" t="s">
        <v>13027</v>
      </c>
      <c r="C5030" s="3" t="s">
        <v>13028</v>
      </c>
      <c r="D5030" s="5">
        <v>19</v>
      </c>
      <c r="E5030" s="3" t="s">
        <v>116</v>
      </c>
      <c r="F5030" s="5">
        <v>4</v>
      </c>
      <c r="G5030" s="5">
        <v>24</v>
      </c>
      <c r="H5030" s="3" t="s">
        <v>10</v>
      </c>
      <c r="I5030" s="3" t="s">
        <v>11</v>
      </c>
      <c r="J5030" s="5">
        <v>3</v>
      </c>
      <c r="K5030" s="3" t="s">
        <v>13029</v>
      </c>
      <c r="L5030" s="48">
        <v>1.4</v>
      </c>
      <c r="M5030" s="5">
        <v>46</v>
      </c>
      <c r="N5030" s="13"/>
      <c r="O5030" s="13"/>
      <c r="P5030" s="5">
        <v>16</v>
      </c>
      <c r="Q5030" s="3" t="s">
        <v>11873</v>
      </c>
    </row>
    <row x14ac:dyDescent="0.25" r="5031" customHeight="1" ht="16.5">
      <c r="A5031" s="5">
        <v>37087</v>
      </c>
      <c r="B5031" s="3" t="s">
        <v>13030</v>
      </c>
      <c r="C5031" s="3" t="s">
        <v>13031</v>
      </c>
      <c r="D5031" s="5">
        <v>19</v>
      </c>
      <c r="E5031" s="3" t="s">
        <v>116</v>
      </c>
      <c r="F5031" s="5">
        <v>2</v>
      </c>
      <c r="G5031" s="5">
        <v>15</v>
      </c>
      <c r="H5031" s="3" t="s">
        <v>10</v>
      </c>
      <c r="I5031" s="3" t="s">
        <v>11</v>
      </c>
      <c r="J5031" s="5">
        <v>2</v>
      </c>
      <c r="K5031" s="3" t="s">
        <v>13032</v>
      </c>
      <c r="L5031" s="13"/>
      <c r="M5031" s="7"/>
      <c r="N5031" s="13"/>
      <c r="O5031" s="13"/>
      <c r="P5031" s="7"/>
      <c r="Q5031" s="3"/>
    </row>
    <row x14ac:dyDescent="0.25" r="5032" customHeight="1" ht="16.5">
      <c r="A5032" s="5">
        <v>88579</v>
      </c>
      <c r="B5032" s="3" t="s">
        <v>13033</v>
      </c>
      <c r="C5032" s="3" t="s">
        <v>13034</v>
      </c>
      <c r="D5032" s="5">
        <v>22</v>
      </c>
      <c r="E5032" s="3" t="s">
        <v>75</v>
      </c>
      <c r="F5032" s="5">
        <v>1</v>
      </c>
      <c r="G5032" s="5">
        <v>13</v>
      </c>
      <c r="H5032" s="3" t="s">
        <v>9</v>
      </c>
      <c r="I5032" s="3" t="s">
        <v>11</v>
      </c>
      <c r="J5032" s="5">
        <v>2</v>
      </c>
      <c r="K5032" s="3" t="s">
        <v>13035</v>
      </c>
      <c r="L5032" s="13"/>
      <c r="M5032" s="7"/>
      <c r="N5032" s="13"/>
      <c r="O5032" s="13"/>
      <c r="P5032" s="5">
        <v>3</v>
      </c>
      <c r="Q5032" s="3"/>
    </row>
    <row x14ac:dyDescent="0.25" r="5033" customHeight="1" ht="16.5">
      <c r="A5033" s="5">
        <v>91481</v>
      </c>
      <c r="B5033" s="3" t="s">
        <v>13036</v>
      </c>
      <c r="C5033" s="3" t="s">
        <v>13037</v>
      </c>
      <c r="D5033" s="5">
        <v>24</v>
      </c>
      <c r="E5033" s="3" t="s">
        <v>281</v>
      </c>
      <c r="F5033" s="5">
        <v>1</v>
      </c>
      <c r="G5033" s="5">
        <v>17</v>
      </c>
      <c r="H5033" s="3" t="s">
        <v>11</v>
      </c>
      <c r="I5033" s="3" t="s">
        <v>11</v>
      </c>
      <c r="J5033" s="55"/>
      <c r="K5033" s="3"/>
      <c r="L5033" s="13"/>
      <c r="M5033" s="7"/>
      <c r="N5033" s="13"/>
      <c r="O5033" s="13"/>
      <c r="P5033" s="7"/>
      <c r="Q5033" s="3"/>
    </row>
    <row x14ac:dyDescent="0.25" r="5034" customHeight="1" ht="16.5">
      <c r="A5034" s="5">
        <v>94331</v>
      </c>
      <c r="B5034" s="3" t="s">
        <v>13038</v>
      </c>
      <c r="C5034" s="3" t="s">
        <v>13039</v>
      </c>
      <c r="D5034" s="5">
        <v>38</v>
      </c>
      <c r="E5034" s="3" t="s">
        <v>127</v>
      </c>
      <c r="F5034" s="5">
        <v>1</v>
      </c>
      <c r="G5034" s="5">
        <v>10</v>
      </c>
      <c r="H5034" s="3"/>
      <c r="I5034" s="3" t="s">
        <v>11</v>
      </c>
      <c r="J5034" s="5">
        <v>2</v>
      </c>
      <c r="K5034" s="3" t="s">
        <v>13040</v>
      </c>
      <c r="L5034" s="13"/>
      <c r="M5034" s="7"/>
      <c r="N5034" s="13"/>
      <c r="O5034" s="13"/>
      <c r="P5034" s="5">
        <v>1</v>
      </c>
      <c r="Q5034" s="3"/>
    </row>
    <row x14ac:dyDescent="0.25" r="5035" customHeight="1" ht="16.5">
      <c r="A5035" s="5">
        <v>95110</v>
      </c>
      <c r="B5035" s="3" t="s">
        <v>13041</v>
      </c>
      <c r="C5035" s="3" t="s">
        <v>13042</v>
      </c>
      <c r="D5035" s="5">
        <v>14</v>
      </c>
      <c r="E5035" s="3" t="s">
        <v>156</v>
      </c>
      <c r="F5035" s="5">
        <v>1</v>
      </c>
      <c r="G5035" s="5">
        <v>18</v>
      </c>
      <c r="H5035" s="3" t="s">
        <v>11</v>
      </c>
      <c r="I5035" s="3" t="s">
        <v>11</v>
      </c>
      <c r="J5035" s="5">
        <v>3</v>
      </c>
      <c r="K5035" s="3" t="s">
        <v>13043</v>
      </c>
      <c r="L5035" s="13"/>
      <c r="M5035" s="7"/>
      <c r="N5035" s="13"/>
      <c r="O5035" s="13"/>
      <c r="P5035" s="5">
        <v>6</v>
      </c>
      <c r="Q5035" s="3" t="s">
        <v>11873</v>
      </c>
    </row>
    <row x14ac:dyDescent="0.25" r="5036" customHeight="1" ht="16.5">
      <c r="A5036" s="5">
        <v>98015</v>
      </c>
      <c r="B5036" s="3" t="s">
        <v>13044</v>
      </c>
      <c r="C5036" s="3" t="s">
        <v>13045</v>
      </c>
      <c r="D5036" s="5">
        <v>23</v>
      </c>
      <c r="E5036" s="3" t="s">
        <v>2298</v>
      </c>
      <c r="F5036" s="5">
        <v>2</v>
      </c>
      <c r="G5036" s="5">
        <v>5</v>
      </c>
      <c r="H5036" s="3" t="s">
        <v>11</v>
      </c>
      <c r="I5036" s="3" t="s">
        <v>11</v>
      </c>
      <c r="J5036" s="5">
        <v>3</v>
      </c>
      <c r="K5036" s="3" t="s">
        <v>13046</v>
      </c>
      <c r="L5036" s="13"/>
      <c r="M5036" s="7"/>
      <c r="N5036" s="13"/>
      <c r="O5036" s="13"/>
      <c r="P5036" s="7"/>
      <c r="Q5036" s="3"/>
    </row>
    <row x14ac:dyDescent="0.25" r="5037" customHeight="1" ht="16.5">
      <c r="A5037" s="5">
        <v>98372</v>
      </c>
      <c r="B5037" s="3" t="s">
        <v>13047</v>
      </c>
      <c r="C5037" s="3" t="s">
        <v>13048</v>
      </c>
      <c r="D5037" s="5">
        <v>10</v>
      </c>
      <c r="E5037" s="3" t="s">
        <v>1859</v>
      </c>
      <c r="F5037" s="5">
        <v>1</v>
      </c>
      <c r="G5037" s="5">
        <v>31</v>
      </c>
      <c r="H5037" s="3" t="s">
        <v>7</v>
      </c>
      <c r="I5037" s="3" t="s">
        <v>11</v>
      </c>
      <c r="J5037" s="55"/>
      <c r="K5037" s="3"/>
      <c r="L5037" s="13"/>
      <c r="M5037" s="7"/>
      <c r="N5037" s="13"/>
      <c r="O5037" s="13"/>
      <c r="P5037" s="5">
        <v>6</v>
      </c>
      <c r="Q5037" s="3"/>
    </row>
    <row x14ac:dyDescent="0.25" r="5038" customHeight="1" ht="16.5">
      <c r="A5038" s="5">
        <v>98390</v>
      </c>
      <c r="B5038" s="3" t="s">
        <v>13049</v>
      </c>
      <c r="C5038" s="3" t="s">
        <v>13050</v>
      </c>
      <c r="D5038" s="5">
        <v>28</v>
      </c>
      <c r="E5038" s="3" t="s">
        <v>456</v>
      </c>
      <c r="F5038" s="5">
        <v>1</v>
      </c>
      <c r="G5038" s="5">
        <v>3</v>
      </c>
      <c r="H5038" s="3" t="s">
        <v>11</v>
      </c>
      <c r="I5038" s="3" t="s">
        <v>11</v>
      </c>
      <c r="J5038" s="5">
        <v>2</v>
      </c>
      <c r="K5038" s="3" t="s">
        <v>13051</v>
      </c>
      <c r="L5038" s="13"/>
      <c r="M5038" s="7"/>
      <c r="N5038" s="13"/>
      <c r="O5038" s="13"/>
      <c r="P5038" s="7"/>
      <c r="Q5038" s="3"/>
    </row>
    <row x14ac:dyDescent="0.25" r="5039" customHeight="1" ht="16.5">
      <c r="A5039" s="5">
        <v>99249</v>
      </c>
      <c r="B5039" s="3" t="s">
        <v>13052</v>
      </c>
      <c r="C5039" s="3" t="s">
        <v>13053</v>
      </c>
      <c r="D5039" s="5">
        <v>6</v>
      </c>
      <c r="E5039" s="3" t="s">
        <v>56</v>
      </c>
      <c r="F5039" s="5">
        <v>12</v>
      </c>
      <c r="G5039" s="5">
        <v>57</v>
      </c>
      <c r="H5039" s="3" t="s">
        <v>11</v>
      </c>
      <c r="I5039" s="3" t="s">
        <v>11</v>
      </c>
      <c r="J5039" s="5">
        <v>3</v>
      </c>
      <c r="K5039" s="3" t="s">
        <v>13054</v>
      </c>
      <c r="L5039" s="13"/>
      <c r="M5039" s="7"/>
      <c r="N5039" s="13"/>
      <c r="O5039" s="13"/>
      <c r="P5039" s="5">
        <v>33</v>
      </c>
      <c r="Q5039" s="3"/>
    </row>
    <row x14ac:dyDescent="0.25" r="5040" customHeight="1" ht="16.5">
      <c r="A5040" s="5">
        <v>99337</v>
      </c>
      <c r="B5040" s="3" t="s">
        <v>13055</v>
      </c>
      <c r="C5040" s="3" t="s">
        <v>13056</v>
      </c>
      <c r="D5040" s="5">
        <v>19</v>
      </c>
      <c r="E5040" s="3" t="s">
        <v>116</v>
      </c>
      <c r="F5040" s="5">
        <v>2</v>
      </c>
      <c r="G5040" s="5">
        <v>17</v>
      </c>
      <c r="H5040" s="3" t="s">
        <v>7</v>
      </c>
      <c r="I5040" s="3" t="s">
        <v>11</v>
      </c>
      <c r="J5040" s="5">
        <v>3</v>
      </c>
      <c r="K5040" s="3" t="s">
        <v>13057</v>
      </c>
      <c r="L5040" s="13"/>
      <c r="M5040" s="7"/>
      <c r="N5040" s="13"/>
      <c r="O5040" s="13"/>
      <c r="P5040" s="5">
        <v>9</v>
      </c>
      <c r="Q5040" s="3"/>
    </row>
    <row x14ac:dyDescent="0.25" r="5041" customHeight="1" ht="16.5">
      <c r="A5041" s="5">
        <v>100189</v>
      </c>
      <c r="B5041" s="3" t="s">
        <v>13058</v>
      </c>
      <c r="C5041" s="3" t="s">
        <v>13059</v>
      </c>
      <c r="D5041" s="5">
        <v>28</v>
      </c>
      <c r="E5041" s="3" t="s">
        <v>456</v>
      </c>
      <c r="F5041" s="5">
        <v>1</v>
      </c>
      <c r="G5041" s="5">
        <v>16</v>
      </c>
      <c r="H5041" s="3" t="s">
        <v>5</v>
      </c>
      <c r="I5041" s="3" t="s">
        <v>11</v>
      </c>
      <c r="J5041" s="5">
        <v>3</v>
      </c>
      <c r="K5041" s="3" t="s">
        <v>13060</v>
      </c>
      <c r="L5041" s="13"/>
      <c r="M5041" s="7"/>
      <c r="N5041" s="13"/>
      <c r="O5041" s="13"/>
      <c r="P5041" s="5">
        <v>10</v>
      </c>
      <c r="Q5041" s="3"/>
    </row>
    <row x14ac:dyDescent="0.25" r="5042" customHeight="1" ht="16.5">
      <c r="A5042" s="5">
        <v>100276</v>
      </c>
      <c r="B5042" s="3" t="s">
        <v>13061</v>
      </c>
      <c r="C5042" s="3" t="s">
        <v>13062</v>
      </c>
      <c r="D5042" s="5">
        <v>7</v>
      </c>
      <c r="E5042" s="3" t="s">
        <v>1210</v>
      </c>
      <c r="F5042" s="5">
        <v>1</v>
      </c>
      <c r="G5042" s="5">
        <v>6</v>
      </c>
      <c r="H5042" s="3" t="s">
        <v>4</v>
      </c>
      <c r="I5042" s="3" t="s">
        <v>11</v>
      </c>
      <c r="J5042" s="5">
        <v>3</v>
      </c>
      <c r="K5042" s="3" t="s">
        <v>13063</v>
      </c>
      <c r="L5042" s="13"/>
      <c r="M5042" s="7"/>
      <c r="N5042" s="13"/>
      <c r="O5042" s="13"/>
      <c r="P5042" s="5">
        <v>21</v>
      </c>
      <c r="Q5042" s="3"/>
    </row>
    <row x14ac:dyDescent="0.25" r="5043" customHeight="1" ht="16.5">
      <c r="A5043" s="5">
        <v>100367</v>
      </c>
      <c r="B5043" s="3" t="s">
        <v>13064</v>
      </c>
      <c r="C5043" s="3" t="s">
        <v>13065</v>
      </c>
      <c r="D5043" s="5">
        <v>24</v>
      </c>
      <c r="E5043" s="3" t="s">
        <v>281</v>
      </c>
      <c r="F5043" s="5">
        <v>3</v>
      </c>
      <c r="G5043" s="5">
        <v>3</v>
      </c>
      <c r="H5043" s="3" t="s">
        <v>10</v>
      </c>
      <c r="I5043" s="3" t="s">
        <v>11</v>
      </c>
      <c r="J5043" s="5">
        <v>3</v>
      </c>
      <c r="K5043" s="3" t="s">
        <v>13066</v>
      </c>
      <c r="L5043" s="13"/>
      <c r="M5043" s="7"/>
      <c r="N5043" s="13"/>
      <c r="O5043" s="13"/>
      <c r="P5043" s="7"/>
      <c r="Q5043" s="3" t="s">
        <v>11873</v>
      </c>
    </row>
    <row x14ac:dyDescent="0.25" r="5044" customHeight="1" ht="16.5">
      <c r="A5044" s="5">
        <v>100476</v>
      </c>
      <c r="B5044" s="3" t="s">
        <v>13067</v>
      </c>
      <c r="C5044" s="3" t="s">
        <v>13068</v>
      </c>
      <c r="D5044" s="5">
        <v>38</v>
      </c>
      <c r="E5044" s="3" t="s">
        <v>127</v>
      </c>
      <c r="F5044" s="5">
        <v>1</v>
      </c>
      <c r="G5044" s="5">
        <v>6</v>
      </c>
      <c r="H5044" s="3"/>
      <c r="I5044" s="3" t="s">
        <v>11</v>
      </c>
      <c r="J5044" s="55"/>
      <c r="K5044" s="3"/>
      <c r="L5044" s="13"/>
      <c r="M5044" s="7"/>
      <c r="N5044" s="13"/>
      <c r="O5044" s="13"/>
      <c r="P5044" s="5">
        <v>3</v>
      </c>
      <c r="Q5044" s="3"/>
    </row>
    <row x14ac:dyDescent="0.25" r="5045" customHeight="1" ht="16.5">
      <c r="A5045" s="5">
        <v>102978</v>
      </c>
      <c r="B5045" s="3" t="s">
        <v>13069</v>
      </c>
      <c r="C5045" s="3" t="s">
        <v>13070</v>
      </c>
      <c r="D5045" s="5">
        <v>6</v>
      </c>
      <c r="E5045" s="3" t="s">
        <v>56</v>
      </c>
      <c r="F5045" s="5">
        <v>9</v>
      </c>
      <c r="G5045" s="5">
        <v>33</v>
      </c>
      <c r="H5045" s="3" t="s">
        <v>4</v>
      </c>
      <c r="I5045" s="3" t="s">
        <v>11</v>
      </c>
      <c r="J5045" s="5">
        <v>3</v>
      </c>
      <c r="K5045" s="3" t="s">
        <v>13071</v>
      </c>
      <c r="L5045" s="48">
        <v>1.5</v>
      </c>
      <c r="M5045" s="5">
        <v>71</v>
      </c>
      <c r="N5045" s="13"/>
      <c r="O5045" s="13"/>
      <c r="P5045" s="5">
        <v>25</v>
      </c>
      <c r="Q5045" s="3"/>
    </row>
    <row x14ac:dyDescent="0.25" r="5046" customHeight="1" ht="16.5">
      <c r="A5046" s="5">
        <v>103879</v>
      </c>
      <c r="B5046" s="3" t="s">
        <v>13072</v>
      </c>
      <c r="C5046" s="3" t="s">
        <v>13073</v>
      </c>
      <c r="D5046" s="5">
        <v>38</v>
      </c>
      <c r="E5046" s="3" t="s">
        <v>127</v>
      </c>
      <c r="F5046" s="5">
        <v>1</v>
      </c>
      <c r="G5046" s="5">
        <v>3</v>
      </c>
      <c r="H5046" s="3"/>
      <c r="I5046" s="3" t="s">
        <v>11</v>
      </c>
      <c r="J5046" s="5">
        <v>2</v>
      </c>
      <c r="K5046" s="3" t="s">
        <v>13074</v>
      </c>
      <c r="L5046" s="13"/>
      <c r="M5046" s="7"/>
      <c r="N5046" s="13"/>
      <c r="O5046" s="13"/>
      <c r="P5046" s="5">
        <v>2</v>
      </c>
      <c r="Q5046" s="3"/>
    </row>
    <row x14ac:dyDescent="0.25" r="5047" customHeight="1" ht="16.5">
      <c r="A5047" s="5">
        <v>105626</v>
      </c>
      <c r="B5047" s="3" t="s">
        <v>13075</v>
      </c>
      <c r="C5047" s="3" t="s">
        <v>13076</v>
      </c>
      <c r="D5047" s="5">
        <v>25</v>
      </c>
      <c r="E5047" s="3" t="s">
        <v>1545</v>
      </c>
      <c r="F5047" s="5">
        <v>1</v>
      </c>
      <c r="G5047" s="5">
        <v>13</v>
      </c>
      <c r="H5047" s="3" t="s">
        <v>7</v>
      </c>
      <c r="I5047" s="3" t="s">
        <v>11</v>
      </c>
      <c r="J5047" s="5">
        <v>3</v>
      </c>
      <c r="K5047" s="3" t="s">
        <v>13077</v>
      </c>
      <c r="L5047" s="48">
        <v>0.9</v>
      </c>
      <c r="M5047" s="5">
        <v>26</v>
      </c>
      <c r="N5047" s="13"/>
      <c r="O5047" s="13"/>
      <c r="P5047" s="5">
        <v>12</v>
      </c>
      <c r="Q5047" s="3"/>
    </row>
    <row x14ac:dyDescent="0.25" r="5048" customHeight="1" ht="16.5">
      <c r="A5048" s="5">
        <v>106524</v>
      </c>
      <c r="B5048" s="3" t="s">
        <v>13078</v>
      </c>
      <c r="C5048" s="3" t="s">
        <v>13079</v>
      </c>
      <c r="D5048" s="5">
        <v>19</v>
      </c>
      <c r="E5048" s="3" t="s">
        <v>116</v>
      </c>
      <c r="F5048" s="5">
        <v>1</v>
      </c>
      <c r="G5048" s="5">
        <v>1</v>
      </c>
      <c r="H5048" s="3" t="s">
        <v>10</v>
      </c>
      <c r="I5048" s="3" t="s">
        <v>11</v>
      </c>
      <c r="J5048" s="5">
        <v>2</v>
      </c>
      <c r="K5048" s="3" t="s">
        <v>13080</v>
      </c>
      <c r="L5048" s="13"/>
      <c r="M5048" s="7"/>
      <c r="N5048" s="13"/>
      <c r="O5048" s="13"/>
      <c r="P5048" s="7"/>
      <c r="Q5048" s="3"/>
    </row>
    <row x14ac:dyDescent="0.25" r="5049" customHeight="1" ht="16.5">
      <c r="A5049" s="5">
        <v>107029</v>
      </c>
      <c r="B5049" s="3" t="s">
        <v>13081</v>
      </c>
      <c r="C5049" s="3" t="s">
        <v>13082</v>
      </c>
      <c r="D5049" s="5">
        <v>7</v>
      </c>
      <c r="E5049" s="3" t="s">
        <v>1210</v>
      </c>
      <c r="F5049" s="5">
        <v>3</v>
      </c>
      <c r="G5049" s="5">
        <v>35</v>
      </c>
      <c r="H5049" s="3" t="s">
        <v>2</v>
      </c>
      <c r="I5049" s="3" t="s">
        <v>11</v>
      </c>
      <c r="J5049" s="5">
        <v>3</v>
      </c>
      <c r="K5049" s="3" t="s">
        <v>13083</v>
      </c>
      <c r="L5049" s="48">
        <v>8.4</v>
      </c>
      <c r="M5049" s="5">
        <v>99</v>
      </c>
      <c r="N5049" s="48">
        <v>5.541</v>
      </c>
      <c r="O5049" s="48">
        <v>85.2112676</v>
      </c>
      <c r="P5049" s="5">
        <v>52</v>
      </c>
      <c r="Q5049" s="3"/>
    </row>
    <row x14ac:dyDescent="0.25" r="5050" customHeight="1" ht="16.5">
      <c r="A5050" s="5">
        <v>115085</v>
      </c>
      <c r="B5050" s="3" t="s">
        <v>13084</v>
      </c>
      <c r="C5050" s="3" t="s">
        <v>13085</v>
      </c>
      <c r="D5050" s="5">
        <v>24</v>
      </c>
      <c r="E5050" s="3" t="s">
        <v>281</v>
      </c>
      <c r="F5050" s="5">
        <v>1</v>
      </c>
      <c r="G5050" s="5">
        <v>7</v>
      </c>
      <c r="H5050" s="3" t="s">
        <v>11</v>
      </c>
      <c r="I5050" s="3" t="s">
        <v>11</v>
      </c>
      <c r="J5050" s="5">
        <v>2</v>
      </c>
      <c r="K5050" s="3" t="s">
        <v>13086</v>
      </c>
      <c r="L5050" s="13"/>
      <c r="M5050" s="7"/>
      <c r="N5050" s="13"/>
      <c r="O5050" s="13"/>
      <c r="P5050" s="5">
        <v>13</v>
      </c>
      <c r="Q5050" s="3"/>
    </row>
    <row x14ac:dyDescent="0.25" r="5051" customHeight="1" ht="16.5">
      <c r="A5051" s="5">
        <v>115672</v>
      </c>
      <c r="B5051" s="3" t="s">
        <v>13087</v>
      </c>
      <c r="C5051" s="3" t="s">
        <v>13088</v>
      </c>
      <c r="D5051" s="5">
        <v>22</v>
      </c>
      <c r="E5051" s="3" t="s">
        <v>75</v>
      </c>
      <c r="F5051" s="5">
        <v>1</v>
      </c>
      <c r="G5051" s="5">
        <v>8</v>
      </c>
      <c r="H5051" s="3" t="s">
        <v>11</v>
      </c>
      <c r="I5051" s="3" t="s">
        <v>11</v>
      </c>
      <c r="J5051" s="5">
        <v>2</v>
      </c>
      <c r="K5051" s="3" t="s">
        <v>13089</v>
      </c>
      <c r="L5051" s="13"/>
      <c r="M5051" s="7"/>
      <c r="N5051" s="13"/>
      <c r="O5051" s="13"/>
      <c r="P5051" s="5">
        <v>8</v>
      </c>
      <c r="Q5051" s="3"/>
    </row>
    <row x14ac:dyDescent="0.25" r="5052" customHeight="1" ht="16.5">
      <c r="A5052" s="5">
        <v>118643</v>
      </c>
      <c r="B5052" s="3" t="s">
        <v>13090</v>
      </c>
      <c r="C5052" s="3" t="s">
        <v>13091</v>
      </c>
      <c r="D5052" s="5">
        <v>38</v>
      </c>
      <c r="E5052" s="3" t="s">
        <v>127</v>
      </c>
      <c r="F5052" s="5">
        <v>1</v>
      </c>
      <c r="G5052" s="5">
        <v>9</v>
      </c>
      <c r="H5052" s="3"/>
      <c r="I5052" s="3" t="s">
        <v>11</v>
      </c>
      <c r="J5052" s="55"/>
      <c r="K5052" s="3"/>
      <c r="L5052" s="13"/>
      <c r="M5052" s="7"/>
      <c r="N5052" s="13"/>
      <c r="O5052" s="13"/>
      <c r="P5052" s="5">
        <v>2</v>
      </c>
      <c r="Q5052" s="3"/>
    </row>
    <row x14ac:dyDescent="0.25" r="5053" customHeight="1" ht="16.5">
      <c r="A5053" s="5">
        <v>119054</v>
      </c>
      <c r="B5053" s="3" t="s">
        <v>13092</v>
      </c>
      <c r="C5053" s="3" t="s">
        <v>13093</v>
      </c>
      <c r="D5053" s="5">
        <v>7</v>
      </c>
      <c r="E5053" s="3" t="s">
        <v>1210</v>
      </c>
      <c r="F5053" s="5">
        <v>2</v>
      </c>
      <c r="G5053" s="5">
        <v>4</v>
      </c>
      <c r="H5053" s="3" t="s">
        <v>10</v>
      </c>
      <c r="I5053" s="3" t="s">
        <v>11</v>
      </c>
      <c r="J5053" s="5">
        <v>3</v>
      </c>
      <c r="K5053" s="3" t="s">
        <v>13094</v>
      </c>
      <c r="L5053" s="13"/>
      <c r="M5053" s="7"/>
      <c r="N5053" s="13"/>
      <c r="O5053" s="13"/>
      <c r="P5053" s="7"/>
      <c r="Q5053" s="3"/>
    </row>
    <row x14ac:dyDescent="0.25" r="5054" customHeight="1" ht="16.5">
      <c r="A5054" s="5">
        <v>120308</v>
      </c>
      <c r="B5054" s="3" t="s">
        <v>13095</v>
      </c>
      <c r="C5054" s="3" t="s">
        <v>13096</v>
      </c>
      <c r="D5054" s="5">
        <v>7</v>
      </c>
      <c r="E5054" s="3" t="s">
        <v>1210</v>
      </c>
      <c r="F5054" s="5">
        <v>1</v>
      </c>
      <c r="G5054" s="5">
        <v>5</v>
      </c>
      <c r="H5054" s="3" t="s">
        <v>10</v>
      </c>
      <c r="I5054" s="3" t="s">
        <v>11</v>
      </c>
      <c r="J5054" s="5">
        <v>3</v>
      </c>
      <c r="K5054" s="3" t="s">
        <v>13097</v>
      </c>
      <c r="L5054" s="13"/>
      <c r="M5054" s="7"/>
      <c r="N5054" s="13"/>
      <c r="O5054" s="13"/>
      <c r="P5054" s="7"/>
      <c r="Q5054" s="3"/>
    </row>
    <row x14ac:dyDescent="0.25" r="5055" customHeight="1" ht="16.5">
      <c r="A5055" s="5">
        <v>122677</v>
      </c>
      <c r="B5055" s="3" t="s">
        <v>13098</v>
      </c>
      <c r="C5055" s="3" t="s">
        <v>13099</v>
      </c>
      <c r="D5055" s="5">
        <v>22</v>
      </c>
      <c r="E5055" s="3" t="s">
        <v>75</v>
      </c>
      <c r="F5055" s="5">
        <v>1</v>
      </c>
      <c r="G5055" s="5">
        <v>2</v>
      </c>
      <c r="H5055" s="3" t="s">
        <v>9</v>
      </c>
      <c r="I5055" s="3" t="s">
        <v>11</v>
      </c>
      <c r="J5055" s="5">
        <v>2</v>
      </c>
      <c r="K5055" s="3" t="s">
        <v>13100</v>
      </c>
      <c r="L5055" s="13"/>
      <c r="M5055" s="7"/>
      <c r="N5055" s="13"/>
      <c r="O5055" s="13"/>
      <c r="P5055" s="5">
        <v>3</v>
      </c>
      <c r="Q5055" s="3"/>
    </row>
    <row x14ac:dyDescent="0.25" r="5056" customHeight="1" ht="16.5">
      <c r="A5056" s="5">
        <v>128809</v>
      </c>
      <c r="B5056" s="3" t="s">
        <v>13101</v>
      </c>
      <c r="C5056" s="3" t="s">
        <v>13102</v>
      </c>
      <c r="D5056" s="5">
        <v>29</v>
      </c>
      <c r="E5056" s="3" t="s">
        <v>5694</v>
      </c>
      <c r="F5056" s="5">
        <v>1</v>
      </c>
      <c r="G5056" s="5">
        <v>11</v>
      </c>
      <c r="H5056" s="3" t="s">
        <v>11</v>
      </c>
      <c r="I5056" s="3" t="s">
        <v>11</v>
      </c>
      <c r="J5056" s="5">
        <v>3</v>
      </c>
      <c r="K5056" s="3" t="s">
        <v>13103</v>
      </c>
      <c r="L5056" s="13"/>
      <c r="M5056" s="7"/>
      <c r="N5056" s="13"/>
      <c r="O5056" s="13"/>
      <c r="P5056" s="7"/>
      <c r="Q5056" s="3"/>
    </row>
    <row x14ac:dyDescent="0.25" r="5057" customHeight="1" ht="16.5">
      <c r="A5057" s="5">
        <v>129328</v>
      </c>
      <c r="B5057" s="3" t="s">
        <v>13104</v>
      </c>
      <c r="C5057" s="3" t="s">
        <v>13105</v>
      </c>
      <c r="D5057" s="5">
        <v>14</v>
      </c>
      <c r="E5057" s="3" t="s">
        <v>156</v>
      </c>
      <c r="F5057" s="5">
        <v>1</v>
      </c>
      <c r="G5057" s="5">
        <v>1</v>
      </c>
      <c r="H5057" s="3" t="s">
        <v>11</v>
      </c>
      <c r="I5057" s="3" t="s">
        <v>11</v>
      </c>
      <c r="J5057" s="5">
        <v>3</v>
      </c>
      <c r="K5057" s="3" t="s">
        <v>13106</v>
      </c>
      <c r="L5057" s="13"/>
      <c r="M5057" s="7"/>
      <c r="N5057" s="13"/>
      <c r="O5057" s="13"/>
      <c r="P5057" s="7"/>
      <c r="Q505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99"/>
  <sheetViews>
    <sheetView workbookViewId="0"/>
  </sheetViews>
  <sheetFormatPr defaultRowHeight="15" x14ac:dyDescent="0.25"/>
  <cols>
    <col min="1" max="1" style="49" width="11.862142857142858" customWidth="1" bestFit="1"/>
    <col min="2" max="2" style="11" width="11.862142857142858" customWidth="1" bestFit="1"/>
    <col min="3" max="3" style="11" width="27.433571428571426" customWidth="1" bestFit="1"/>
    <col min="4" max="4" style="49" width="11.862142857142858" customWidth="1" bestFit="1"/>
    <col min="5" max="5" style="11" width="11.862142857142858" customWidth="1" bestFit="1"/>
    <col min="6" max="6" style="49" width="11.862142857142858" customWidth="1" bestFit="1"/>
    <col min="7" max="7" style="49" width="11.862142857142858" customWidth="1" bestFit="1"/>
    <col min="8" max="8" style="50" width="11.862142857142858" customWidth="1" bestFit="1"/>
    <col min="9" max="9" style="49" width="11.862142857142858" customWidth="1" bestFit="1"/>
    <col min="10" max="10" style="49" width="11.862142857142858" customWidth="1" bestFit="1"/>
    <col min="11" max="11" style="50" width="11.862142857142858" customWidth="1" bestFit="1"/>
    <col min="12" max="12" style="49" width="11.862142857142858" customWidth="1" bestFit="1"/>
    <col min="13" max="13" style="11" width="11.862142857142858" customWidth="1" bestFit="1"/>
    <col min="14" max="14" style="50" width="11.862142857142858" customWidth="1" bestFit="1"/>
    <col min="15" max="15" style="50" width="11.862142857142858" customWidth="1" bestFit="1"/>
    <col min="16" max="16" style="49" width="11.862142857142858" customWidth="1" bestFit="1"/>
    <col min="17" max="17" style="11" width="11.862142857142858" customWidth="1" bestFit="1"/>
    <col min="18" max="18" style="49" width="11.862142857142858" customWidth="1" bestFit="1"/>
  </cols>
  <sheetData>
    <row x14ac:dyDescent="0.25" r="1" customHeight="1" ht="81.75" customFormat="1" s="16">
      <c r="A1" s="47" t="s">
        <v>36</v>
      </c>
      <c r="B1" s="17" t="s">
        <v>21</v>
      </c>
      <c r="C1" s="17" t="s">
        <v>37</v>
      </c>
      <c r="D1" s="19" t="s">
        <v>38</v>
      </c>
      <c r="E1" s="17" t="s">
        <v>39</v>
      </c>
      <c r="F1" s="19" t="s">
        <v>40</v>
      </c>
      <c r="G1" s="19" t="s">
        <v>41</v>
      </c>
      <c r="H1" s="18" t="s">
        <v>42</v>
      </c>
      <c r="I1" s="19" t="s">
        <v>43</v>
      </c>
      <c r="J1" s="19" t="s">
        <v>44</v>
      </c>
      <c r="K1" s="18" t="s">
        <v>45</v>
      </c>
      <c r="L1" s="19" t="s">
        <v>46</v>
      </c>
      <c r="M1" s="17" t="s">
        <v>47</v>
      </c>
      <c r="N1" s="18" t="s">
        <v>48</v>
      </c>
      <c r="O1" s="18" t="s">
        <v>49</v>
      </c>
      <c r="P1" s="19" t="s">
        <v>50</v>
      </c>
      <c r="Q1" s="17" t="s">
        <v>51</v>
      </c>
      <c r="R1" s="19" t="s">
        <v>52</v>
      </c>
    </row>
    <row x14ac:dyDescent="0.25" r="2" customHeight="1" ht="16.5">
      <c r="A2" s="5">
        <v>21757</v>
      </c>
      <c r="B2" s="3" t="s">
        <v>53</v>
      </c>
      <c r="C2" s="3" t="s">
        <v>54</v>
      </c>
      <c r="D2" s="5">
        <v>16</v>
      </c>
      <c r="E2" s="3" t="s">
        <v>55</v>
      </c>
      <c r="F2" s="5">
        <v>4</v>
      </c>
      <c r="G2" s="5">
        <v>31</v>
      </c>
      <c r="H2" s="48">
        <v>0.12903225806451613</v>
      </c>
      <c r="I2" s="5">
        <v>3</v>
      </c>
      <c r="J2" s="5">
        <v>13</v>
      </c>
      <c r="K2" s="48">
        <v>0.23076923076923078</v>
      </c>
      <c r="L2" s="5">
        <v>6</v>
      </c>
      <c r="M2" s="3" t="s">
        <v>56</v>
      </c>
      <c r="N2" s="48">
        <v>0.25806451612903225</v>
      </c>
      <c r="O2" s="48">
        <v>0.23076923076923078</v>
      </c>
      <c r="P2" s="5">
        <v>3</v>
      </c>
      <c r="Q2" s="3" t="s">
        <v>57</v>
      </c>
      <c r="R2" s="5">
        <v>1</v>
      </c>
    </row>
    <row x14ac:dyDescent="0.25" r="3" customHeight="1" ht="16.5">
      <c r="A3" s="5">
        <v>5638</v>
      </c>
      <c r="B3" s="3" t="s">
        <v>58</v>
      </c>
      <c r="C3" s="3" t="s">
        <v>59</v>
      </c>
      <c r="D3" s="5">
        <v>16</v>
      </c>
      <c r="E3" s="3" t="s">
        <v>55</v>
      </c>
      <c r="F3" s="5">
        <v>6</v>
      </c>
      <c r="G3" s="5">
        <v>29</v>
      </c>
      <c r="H3" s="48">
        <v>0.20689655172413793</v>
      </c>
      <c r="I3" s="5">
        <v>5</v>
      </c>
      <c r="J3" s="5">
        <v>20</v>
      </c>
      <c r="K3" s="48">
        <v>0.25</v>
      </c>
      <c r="L3" s="5">
        <v>21</v>
      </c>
      <c r="M3" s="3" t="s">
        <v>60</v>
      </c>
      <c r="N3" s="48">
        <v>0.3448275862068966</v>
      </c>
      <c r="O3" s="48">
        <v>0.35</v>
      </c>
      <c r="P3" s="5">
        <v>2</v>
      </c>
      <c r="Q3" s="3" t="s">
        <v>61</v>
      </c>
      <c r="R3" s="5">
        <v>1</v>
      </c>
    </row>
    <row x14ac:dyDescent="0.25" r="4" customHeight="1" ht="16.5">
      <c r="A4" s="5">
        <v>9480</v>
      </c>
      <c r="B4" s="3" t="s">
        <v>62</v>
      </c>
      <c r="C4" s="3" t="s">
        <v>63</v>
      </c>
      <c r="D4" s="5">
        <v>16</v>
      </c>
      <c r="E4" s="3" t="s">
        <v>55</v>
      </c>
      <c r="F4" s="5">
        <v>16</v>
      </c>
      <c r="G4" s="5">
        <v>80</v>
      </c>
      <c r="H4" s="48">
        <v>0.2</v>
      </c>
      <c r="I4" s="5">
        <v>8</v>
      </c>
      <c r="J4" s="5">
        <v>43</v>
      </c>
      <c r="K4" s="48">
        <v>0.18604651162790697</v>
      </c>
      <c r="L4" s="5">
        <v>8</v>
      </c>
      <c r="M4" s="3" t="s">
        <v>64</v>
      </c>
      <c r="N4" s="48">
        <v>0.2375</v>
      </c>
      <c r="O4" s="48">
        <v>0.20930232558139536</v>
      </c>
      <c r="P4" s="5">
        <v>3</v>
      </c>
      <c r="Q4" s="3" t="s">
        <v>65</v>
      </c>
      <c r="R4" s="5">
        <v>1</v>
      </c>
    </row>
    <row x14ac:dyDescent="0.25" r="5" customHeight="1" ht="16.5">
      <c r="A5" s="5">
        <v>1567</v>
      </c>
      <c r="B5" s="3" t="s">
        <v>66</v>
      </c>
      <c r="C5" s="3" t="s">
        <v>67</v>
      </c>
      <c r="D5" s="5">
        <v>16</v>
      </c>
      <c r="E5" s="3" t="s">
        <v>55</v>
      </c>
      <c r="F5" s="5">
        <v>6</v>
      </c>
      <c r="G5" s="5">
        <v>76</v>
      </c>
      <c r="H5" s="48">
        <v>0.07894736842105263</v>
      </c>
      <c r="I5" s="5">
        <v>5</v>
      </c>
      <c r="J5" s="5">
        <v>49</v>
      </c>
      <c r="K5" s="48">
        <v>0.10204081632653061</v>
      </c>
      <c r="L5" s="5">
        <v>48</v>
      </c>
      <c r="M5" s="3" t="s">
        <v>68</v>
      </c>
      <c r="N5" s="48">
        <v>0.2236842105263158</v>
      </c>
      <c r="O5" s="48">
        <v>0.16326530612244897</v>
      </c>
      <c r="P5" s="5">
        <v>3</v>
      </c>
      <c r="Q5" s="3" t="s">
        <v>69</v>
      </c>
      <c r="R5" s="5">
        <v>1</v>
      </c>
    </row>
    <row x14ac:dyDescent="0.25" r="6" customHeight="1" ht="16.5">
      <c r="A6" s="5">
        <v>21706</v>
      </c>
      <c r="B6" s="3" t="s">
        <v>70</v>
      </c>
      <c r="C6" s="3" t="s">
        <v>71</v>
      </c>
      <c r="D6" s="5">
        <v>16</v>
      </c>
      <c r="E6" s="3" t="s">
        <v>55</v>
      </c>
      <c r="F6" s="5">
        <v>17</v>
      </c>
      <c r="G6" s="5">
        <v>80</v>
      </c>
      <c r="H6" s="48">
        <v>0.2125</v>
      </c>
      <c r="I6" s="5">
        <v>12</v>
      </c>
      <c r="J6" s="5">
        <v>50</v>
      </c>
      <c r="K6" s="48">
        <v>0.24</v>
      </c>
      <c r="L6" s="5">
        <v>6</v>
      </c>
      <c r="M6" s="3" t="s">
        <v>56</v>
      </c>
      <c r="N6" s="48">
        <v>0.225</v>
      </c>
      <c r="O6" s="48">
        <v>0.22</v>
      </c>
      <c r="P6" s="5">
        <v>3</v>
      </c>
      <c r="Q6" s="3" t="s">
        <v>72</v>
      </c>
      <c r="R6" s="5">
        <v>1</v>
      </c>
    </row>
    <row x14ac:dyDescent="0.25" r="7" customHeight="1" ht="16.5">
      <c r="A7" s="5">
        <v>2534</v>
      </c>
      <c r="B7" s="3" t="s">
        <v>73</v>
      </c>
      <c r="C7" s="3" t="s">
        <v>74</v>
      </c>
      <c r="D7" s="5">
        <v>16</v>
      </c>
      <c r="E7" s="3" t="s">
        <v>55</v>
      </c>
      <c r="F7" s="5">
        <v>5</v>
      </c>
      <c r="G7" s="5">
        <v>18</v>
      </c>
      <c r="H7" s="48">
        <v>0.2777777777777778</v>
      </c>
      <c r="I7" s="5">
        <v>5</v>
      </c>
      <c r="J7" s="5">
        <v>17</v>
      </c>
      <c r="K7" s="48">
        <v>0.29411764705882354</v>
      </c>
      <c r="L7" s="5">
        <v>22</v>
      </c>
      <c r="M7" s="3" t="s">
        <v>75</v>
      </c>
      <c r="N7" s="48">
        <v>0.2777777777777778</v>
      </c>
      <c r="O7" s="48">
        <v>0.23529411764705882</v>
      </c>
      <c r="P7" s="5">
        <v>2</v>
      </c>
      <c r="Q7" s="3" t="s">
        <v>76</v>
      </c>
      <c r="R7" s="5">
        <v>1</v>
      </c>
    </row>
    <row x14ac:dyDescent="0.25" r="8" customHeight="1" ht="16.5">
      <c r="A8" s="5">
        <v>10846</v>
      </c>
      <c r="B8" s="3" t="s">
        <v>77</v>
      </c>
      <c r="C8" s="3" t="s">
        <v>78</v>
      </c>
      <c r="D8" s="5">
        <v>16</v>
      </c>
      <c r="E8" s="3" t="s">
        <v>55</v>
      </c>
      <c r="F8" s="5">
        <v>3</v>
      </c>
      <c r="G8" s="5">
        <v>18</v>
      </c>
      <c r="H8" s="48">
        <v>0.16666666666666666</v>
      </c>
      <c r="I8" s="5">
        <v>3</v>
      </c>
      <c r="J8" s="5">
        <v>18</v>
      </c>
      <c r="K8" s="48">
        <v>0.16666666666666666</v>
      </c>
      <c r="L8" s="5">
        <v>8</v>
      </c>
      <c r="M8" s="3" t="s">
        <v>64</v>
      </c>
      <c r="N8" s="48">
        <v>0.2777777777777778</v>
      </c>
      <c r="O8" s="48">
        <v>0.2777777777777778</v>
      </c>
      <c r="P8" s="5">
        <v>3</v>
      </c>
      <c r="Q8" s="3" t="s">
        <v>79</v>
      </c>
      <c r="R8" s="5">
        <v>1</v>
      </c>
    </row>
    <row x14ac:dyDescent="0.25" r="9" customHeight="1" ht="16.5">
      <c r="A9" s="5">
        <v>5623</v>
      </c>
      <c r="B9" s="3" t="s">
        <v>80</v>
      </c>
      <c r="C9" s="3" t="s">
        <v>81</v>
      </c>
      <c r="D9" s="5">
        <v>16</v>
      </c>
      <c r="E9" s="3" t="s">
        <v>55</v>
      </c>
      <c r="F9" s="5">
        <v>23</v>
      </c>
      <c r="G9" s="5">
        <v>90</v>
      </c>
      <c r="H9" s="48">
        <v>0.25555555555555554</v>
      </c>
      <c r="I9" s="5">
        <v>10</v>
      </c>
      <c r="J9" s="5">
        <v>57</v>
      </c>
      <c r="K9" s="48">
        <v>0.17543859649122806</v>
      </c>
      <c r="L9" s="5">
        <v>15</v>
      </c>
      <c r="M9" s="3" t="s">
        <v>82</v>
      </c>
      <c r="N9" s="48">
        <v>0.32222222222222224</v>
      </c>
      <c r="O9" s="48">
        <v>0.3333333333333333</v>
      </c>
      <c r="P9" s="5">
        <v>2</v>
      </c>
      <c r="Q9" s="3" t="s">
        <v>83</v>
      </c>
      <c r="R9" s="5">
        <v>1</v>
      </c>
    </row>
    <row x14ac:dyDescent="0.25" r="10" customHeight="1" ht="16.5">
      <c r="A10" s="5">
        <v>2532</v>
      </c>
      <c r="B10" s="3" t="s">
        <v>84</v>
      </c>
      <c r="C10" s="3" t="s">
        <v>85</v>
      </c>
      <c r="D10" s="5">
        <v>16</v>
      </c>
      <c r="E10" s="3" t="s">
        <v>55</v>
      </c>
      <c r="F10" s="5">
        <v>49</v>
      </c>
      <c r="G10" s="5">
        <v>221</v>
      </c>
      <c r="H10" s="48">
        <v>0.22171945701357465</v>
      </c>
      <c r="I10" s="5">
        <v>23</v>
      </c>
      <c r="J10" s="5">
        <v>97</v>
      </c>
      <c r="K10" s="48">
        <v>0.23711340206185566</v>
      </c>
      <c r="L10" s="5">
        <v>8</v>
      </c>
      <c r="M10" s="3" t="s">
        <v>64</v>
      </c>
      <c r="N10" s="48">
        <v>0.4343891402714932</v>
      </c>
      <c r="O10" s="48">
        <v>0.3711340206185567</v>
      </c>
      <c r="P10" s="5">
        <v>2</v>
      </c>
      <c r="Q10" s="3" t="s">
        <v>86</v>
      </c>
      <c r="R10" s="5">
        <v>1</v>
      </c>
    </row>
    <row x14ac:dyDescent="0.25" r="11" customHeight="1" ht="16.5">
      <c r="A11" s="5">
        <v>18359</v>
      </c>
      <c r="B11" s="3" t="s">
        <v>87</v>
      </c>
      <c r="C11" s="3" t="s">
        <v>88</v>
      </c>
      <c r="D11" s="5">
        <v>16</v>
      </c>
      <c r="E11" s="3" t="s">
        <v>55</v>
      </c>
      <c r="F11" s="5">
        <v>2</v>
      </c>
      <c r="G11" s="5">
        <v>6</v>
      </c>
      <c r="H11" s="48">
        <v>0.3333333333333333</v>
      </c>
      <c r="I11" s="5">
        <v>2</v>
      </c>
      <c r="J11" s="5">
        <v>6</v>
      </c>
      <c r="K11" s="48">
        <v>0.3333333333333333</v>
      </c>
      <c r="L11" s="5">
        <v>8</v>
      </c>
      <c r="M11" s="3" t="s">
        <v>64</v>
      </c>
      <c r="N11" s="48">
        <v>0.3333333333333333</v>
      </c>
      <c r="O11" s="48">
        <v>0.3333333333333333</v>
      </c>
      <c r="P11" s="5">
        <v>2</v>
      </c>
      <c r="Q11" s="3" t="s">
        <v>89</v>
      </c>
      <c r="R11" s="5">
        <v>1</v>
      </c>
    </row>
    <row x14ac:dyDescent="0.25" r="12" customHeight="1" ht="16.5">
      <c r="A12" s="5">
        <v>108174</v>
      </c>
      <c r="B12" s="3" t="s">
        <v>90</v>
      </c>
      <c r="C12" s="3" t="s">
        <v>91</v>
      </c>
      <c r="D12" s="5">
        <v>16</v>
      </c>
      <c r="E12" s="3" t="s">
        <v>55</v>
      </c>
      <c r="F12" s="5">
        <v>1</v>
      </c>
      <c r="G12" s="5">
        <v>6</v>
      </c>
      <c r="H12" s="48">
        <v>0.16666666666666666</v>
      </c>
      <c r="I12" s="5">
        <v>1</v>
      </c>
      <c r="J12" s="5">
        <v>5</v>
      </c>
      <c r="K12" s="48">
        <v>0.2</v>
      </c>
      <c r="L12" s="5">
        <v>15</v>
      </c>
      <c r="M12" s="3" t="s">
        <v>82</v>
      </c>
      <c r="N12" s="48">
        <v>0.3333333333333333</v>
      </c>
      <c r="O12" s="48">
        <v>0.2</v>
      </c>
      <c r="P12" s="5">
        <v>3</v>
      </c>
      <c r="Q12" s="3" t="s">
        <v>92</v>
      </c>
      <c r="R12" s="5">
        <v>1</v>
      </c>
    </row>
    <row x14ac:dyDescent="0.25" r="13" customHeight="1" ht="16.5">
      <c r="A13" s="5">
        <v>10821</v>
      </c>
      <c r="B13" s="3" t="s">
        <v>93</v>
      </c>
      <c r="C13" s="3" t="s">
        <v>94</v>
      </c>
      <c r="D13" s="5">
        <v>16</v>
      </c>
      <c r="E13" s="3" t="s">
        <v>55</v>
      </c>
      <c r="F13" s="5">
        <v>2</v>
      </c>
      <c r="G13" s="5">
        <v>11</v>
      </c>
      <c r="H13" s="48">
        <v>0.18181818181818182</v>
      </c>
      <c r="I13" s="5">
        <v>2</v>
      </c>
      <c r="J13" s="5">
        <v>9</v>
      </c>
      <c r="K13" s="48">
        <v>0.2222222222222222</v>
      </c>
      <c r="L13" s="5">
        <v>15</v>
      </c>
      <c r="M13" s="3" t="s">
        <v>82</v>
      </c>
      <c r="N13" s="48">
        <v>0.45454545454545453</v>
      </c>
      <c r="O13" s="48">
        <v>0.4444444444444444</v>
      </c>
      <c r="P13" s="5">
        <v>2</v>
      </c>
      <c r="Q13" s="3" t="s">
        <v>95</v>
      </c>
      <c r="R13" s="5">
        <v>1</v>
      </c>
    </row>
    <row x14ac:dyDescent="0.25" r="14" customHeight="1" ht="16.5">
      <c r="A14" s="5">
        <v>21651</v>
      </c>
      <c r="B14" s="3" t="s">
        <v>96</v>
      </c>
      <c r="C14" s="3" t="s">
        <v>97</v>
      </c>
      <c r="D14" s="5">
        <v>16</v>
      </c>
      <c r="E14" s="3" t="s">
        <v>55</v>
      </c>
      <c r="F14" s="5">
        <v>4</v>
      </c>
      <c r="G14" s="5">
        <v>19</v>
      </c>
      <c r="H14" s="48">
        <v>0.21052631578947367</v>
      </c>
      <c r="I14" s="5">
        <v>4</v>
      </c>
      <c r="J14" s="5">
        <v>10</v>
      </c>
      <c r="K14" s="48">
        <v>0.4</v>
      </c>
      <c r="L14" s="5">
        <v>6</v>
      </c>
      <c r="M14" s="3" t="s">
        <v>56</v>
      </c>
      <c r="N14" s="48">
        <v>0.2631578947368421</v>
      </c>
      <c r="O14" s="48">
        <v>0.2</v>
      </c>
      <c r="P14" s="5">
        <v>2</v>
      </c>
      <c r="Q14" s="3" t="s">
        <v>98</v>
      </c>
      <c r="R14" s="5">
        <v>1</v>
      </c>
    </row>
    <row x14ac:dyDescent="0.25" r="15" customHeight="1" ht="16.5">
      <c r="A15" s="5">
        <v>10817</v>
      </c>
      <c r="B15" s="3" t="s">
        <v>99</v>
      </c>
      <c r="C15" s="3" t="s">
        <v>100</v>
      </c>
      <c r="D15" s="5">
        <v>16</v>
      </c>
      <c r="E15" s="3" t="s">
        <v>55</v>
      </c>
      <c r="F15" s="5">
        <v>7</v>
      </c>
      <c r="G15" s="5">
        <v>44</v>
      </c>
      <c r="H15" s="48">
        <v>0.1590909090909091</v>
      </c>
      <c r="I15" s="5">
        <v>5</v>
      </c>
      <c r="J15" s="5">
        <v>20</v>
      </c>
      <c r="K15" s="48">
        <v>0.25</v>
      </c>
      <c r="L15" s="5">
        <v>15</v>
      </c>
      <c r="M15" s="3" t="s">
        <v>82</v>
      </c>
      <c r="N15" s="48">
        <v>0.3409090909090909</v>
      </c>
      <c r="O15" s="48">
        <v>0.3</v>
      </c>
      <c r="P15" s="5">
        <v>2</v>
      </c>
      <c r="Q15" s="3" t="s">
        <v>101</v>
      </c>
      <c r="R15" s="5">
        <v>1</v>
      </c>
    </row>
    <row x14ac:dyDescent="0.25" r="16" customHeight="1" ht="16.5">
      <c r="A16" s="5">
        <v>108131</v>
      </c>
      <c r="B16" s="3" t="s">
        <v>102</v>
      </c>
      <c r="C16" s="3" t="s">
        <v>103</v>
      </c>
      <c r="D16" s="5">
        <v>16</v>
      </c>
      <c r="E16" s="3" t="s">
        <v>55</v>
      </c>
      <c r="F16" s="5">
        <v>6</v>
      </c>
      <c r="G16" s="5">
        <v>34</v>
      </c>
      <c r="H16" s="48">
        <v>0.17647058823529413</v>
      </c>
      <c r="I16" s="5">
        <v>5</v>
      </c>
      <c r="J16" s="5">
        <v>33</v>
      </c>
      <c r="K16" s="48">
        <v>0.15151515151515152</v>
      </c>
      <c r="L16" s="5">
        <v>8</v>
      </c>
      <c r="M16" s="3" t="s">
        <v>64</v>
      </c>
      <c r="N16" s="48">
        <v>0.17647058823529413</v>
      </c>
      <c r="O16" s="48">
        <v>0.18181818181818182</v>
      </c>
      <c r="P16" s="5">
        <v>3</v>
      </c>
      <c r="Q16" s="3" t="s">
        <v>104</v>
      </c>
      <c r="R16" s="5">
        <v>1</v>
      </c>
    </row>
    <row x14ac:dyDescent="0.25" r="17" customHeight="1" ht="16.5">
      <c r="A17" s="5">
        <v>21621</v>
      </c>
      <c r="B17" s="3" t="s">
        <v>105</v>
      </c>
      <c r="C17" s="3" t="s">
        <v>106</v>
      </c>
      <c r="D17" s="5">
        <v>16</v>
      </c>
      <c r="E17" s="3" t="s">
        <v>55</v>
      </c>
      <c r="F17" s="5">
        <v>7</v>
      </c>
      <c r="G17" s="5">
        <v>55</v>
      </c>
      <c r="H17" s="48">
        <v>0.12727272727272726</v>
      </c>
      <c r="I17" s="5">
        <v>7</v>
      </c>
      <c r="J17" s="5">
        <v>38</v>
      </c>
      <c r="K17" s="48">
        <v>0.18421052631578946</v>
      </c>
      <c r="L17" s="5">
        <v>6</v>
      </c>
      <c r="M17" s="3" t="s">
        <v>56</v>
      </c>
      <c r="N17" s="48">
        <v>0.18181818181818182</v>
      </c>
      <c r="O17" s="48">
        <v>0.18421052631578946</v>
      </c>
      <c r="P17" s="5">
        <v>3</v>
      </c>
      <c r="Q17" s="3" t="s">
        <v>107</v>
      </c>
      <c r="R17" s="5">
        <v>1</v>
      </c>
    </row>
    <row x14ac:dyDescent="0.25" r="18" customHeight="1" ht="16.5">
      <c r="A18" s="5">
        <v>21618</v>
      </c>
      <c r="B18" s="3" t="s">
        <v>108</v>
      </c>
      <c r="C18" s="3" t="s">
        <v>109</v>
      </c>
      <c r="D18" s="5">
        <v>16</v>
      </c>
      <c r="E18" s="3" t="s">
        <v>55</v>
      </c>
      <c r="F18" s="5">
        <v>15</v>
      </c>
      <c r="G18" s="5">
        <v>64</v>
      </c>
      <c r="H18" s="48">
        <v>0.234375</v>
      </c>
      <c r="I18" s="5">
        <v>7</v>
      </c>
      <c r="J18" s="5">
        <v>29</v>
      </c>
      <c r="K18" s="48">
        <v>0.2413793103448276</v>
      </c>
      <c r="L18" s="5">
        <v>15</v>
      </c>
      <c r="M18" s="3" t="s">
        <v>82</v>
      </c>
      <c r="N18" s="48">
        <v>0.265625</v>
      </c>
      <c r="O18" s="48">
        <v>0.10344827586206896</v>
      </c>
      <c r="P18" s="5">
        <v>3</v>
      </c>
      <c r="Q18" s="3" t="s">
        <v>110</v>
      </c>
      <c r="R18" s="5">
        <v>1</v>
      </c>
    </row>
    <row x14ac:dyDescent="0.25" r="19" customHeight="1" ht="16.5">
      <c r="A19" s="5">
        <v>5613</v>
      </c>
      <c r="B19" s="3" t="s">
        <v>111</v>
      </c>
      <c r="C19" s="3" t="s">
        <v>112</v>
      </c>
      <c r="D19" s="5">
        <v>16</v>
      </c>
      <c r="E19" s="3" t="s">
        <v>55</v>
      </c>
      <c r="F19" s="5">
        <v>13</v>
      </c>
      <c r="G19" s="5">
        <v>141</v>
      </c>
      <c r="H19" s="48">
        <v>0.09219858156028368</v>
      </c>
      <c r="I19" s="5">
        <v>8</v>
      </c>
      <c r="J19" s="5">
        <v>73</v>
      </c>
      <c r="K19" s="48">
        <v>0.1095890410958904</v>
      </c>
      <c r="L19" s="5">
        <v>15</v>
      </c>
      <c r="M19" s="3" t="s">
        <v>82</v>
      </c>
      <c r="N19" s="48">
        <v>0.2198581560283688</v>
      </c>
      <c r="O19" s="48">
        <v>0.2465753424657534</v>
      </c>
      <c r="P19" s="5">
        <v>3</v>
      </c>
      <c r="Q19" s="3" t="s">
        <v>113</v>
      </c>
      <c r="R19" s="5">
        <v>1</v>
      </c>
    </row>
    <row x14ac:dyDescent="0.25" r="20" customHeight="1" ht="16.5">
      <c r="A20" s="5">
        <v>21615</v>
      </c>
      <c r="B20" s="3" t="s">
        <v>114</v>
      </c>
      <c r="C20" s="3" t="s">
        <v>115</v>
      </c>
      <c r="D20" s="5">
        <v>16</v>
      </c>
      <c r="E20" s="3" t="s">
        <v>55</v>
      </c>
      <c r="F20" s="5">
        <v>9</v>
      </c>
      <c r="G20" s="5">
        <v>93</v>
      </c>
      <c r="H20" s="48">
        <v>0.0967741935483871</v>
      </c>
      <c r="I20" s="5">
        <v>7</v>
      </c>
      <c r="J20" s="5">
        <v>65</v>
      </c>
      <c r="K20" s="48">
        <v>0.1076923076923077</v>
      </c>
      <c r="L20" s="5">
        <v>19</v>
      </c>
      <c r="M20" s="3" t="s">
        <v>116</v>
      </c>
      <c r="N20" s="48">
        <v>0.3978494623655914</v>
      </c>
      <c r="O20" s="48">
        <v>0.3230769230769231</v>
      </c>
      <c r="P20" s="5">
        <v>3</v>
      </c>
      <c r="Q20" s="3" t="s">
        <v>117</v>
      </c>
      <c r="R20" s="5">
        <v>1</v>
      </c>
    </row>
    <row x14ac:dyDescent="0.25" r="21" customHeight="1" ht="16.5">
      <c r="A21" s="5">
        <v>21611</v>
      </c>
      <c r="B21" s="3" t="s">
        <v>118</v>
      </c>
      <c r="C21" s="3" t="s">
        <v>119</v>
      </c>
      <c r="D21" s="5">
        <v>16</v>
      </c>
      <c r="E21" s="3" t="s">
        <v>55</v>
      </c>
      <c r="F21" s="5">
        <v>144</v>
      </c>
      <c r="G21" s="5">
        <v>945</v>
      </c>
      <c r="H21" s="48">
        <v>0.1523809523809524</v>
      </c>
      <c r="I21" s="5">
        <v>75</v>
      </c>
      <c r="J21" s="5">
        <v>515</v>
      </c>
      <c r="K21" s="48">
        <v>0.14563106796116504</v>
      </c>
      <c r="L21" s="5">
        <v>9</v>
      </c>
      <c r="M21" s="3" t="s">
        <v>120</v>
      </c>
      <c r="N21" s="48">
        <v>0.19788359788359788</v>
      </c>
      <c r="O21" s="48">
        <v>0.20776699029126214</v>
      </c>
      <c r="P21" s="5">
        <v>3</v>
      </c>
      <c r="Q21" s="3" t="s">
        <v>121</v>
      </c>
      <c r="R21" s="5">
        <v>1</v>
      </c>
    </row>
    <row x14ac:dyDescent="0.25" r="22" customHeight="1" ht="16.5">
      <c r="A22" s="5">
        <v>5573</v>
      </c>
      <c r="B22" s="3" t="s">
        <v>122</v>
      </c>
      <c r="C22" s="3" t="s">
        <v>123</v>
      </c>
      <c r="D22" s="5">
        <v>16</v>
      </c>
      <c r="E22" s="3" t="s">
        <v>55</v>
      </c>
      <c r="F22" s="5">
        <v>20</v>
      </c>
      <c r="G22" s="5">
        <v>232</v>
      </c>
      <c r="H22" s="48">
        <v>0.08620689655172414</v>
      </c>
      <c r="I22" s="5">
        <v>15</v>
      </c>
      <c r="J22" s="5">
        <v>161</v>
      </c>
      <c r="K22" s="48">
        <v>0.09316770186335403</v>
      </c>
      <c r="L22" s="5">
        <v>8</v>
      </c>
      <c r="M22" s="3" t="s">
        <v>64</v>
      </c>
      <c r="N22" s="48">
        <v>0.35344827586206895</v>
      </c>
      <c r="O22" s="48">
        <v>0.32298136645962733</v>
      </c>
      <c r="P22" s="5">
        <v>3</v>
      </c>
      <c r="Q22" s="3" t="s">
        <v>124</v>
      </c>
      <c r="R22" s="5">
        <v>1</v>
      </c>
    </row>
    <row x14ac:dyDescent="0.25" r="23" customHeight="1" ht="16.5">
      <c r="A23" s="5">
        <v>107660</v>
      </c>
      <c r="B23" s="3" t="s">
        <v>125</v>
      </c>
      <c r="C23" s="3" t="s">
        <v>126</v>
      </c>
      <c r="D23" s="5">
        <v>16</v>
      </c>
      <c r="E23" s="3" t="s">
        <v>55</v>
      </c>
      <c r="F23" s="5">
        <v>2</v>
      </c>
      <c r="G23" s="5">
        <v>20</v>
      </c>
      <c r="H23" s="48">
        <v>0.1</v>
      </c>
      <c r="I23" s="5">
        <v>2</v>
      </c>
      <c r="J23" s="5">
        <v>16</v>
      </c>
      <c r="K23" s="48">
        <v>0.125</v>
      </c>
      <c r="L23" s="5">
        <v>38</v>
      </c>
      <c r="M23" s="3" t="s">
        <v>127</v>
      </c>
      <c r="N23" s="48">
        <v>0.25</v>
      </c>
      <c r="O23" s="48">
        <v>0.25</v>
      </c>
      <c r="P23" s="5">
        <v>3</v>
      </c>
      <c r="Q23" s="3" t="s">
        <v>128</v>
      </c>
      <c r="R23" s="5">
        <v>1</v>
      </c>
    </row>
    <row x14ac:dyDescent="0.25" r="24" customHeight="1" ht="16.5">
      <c r="A24" s="5">
        <v>118349</v>
      </c>
      <c r="B24" s="3" t="s">
        <v>129</v>
      </c>
      <c r="C24" s="3" t="s">
        <v>130</v>
      </c>
      <c r="D24" s="5">
        <v>16</v>
      </c>
      <c r="E24" s="3" t="s">
        <v>55</v>
      </c>
      <c r="F24" s="5">
        <v>5</v>
      </c>
      <c r="G24" s="5">
        <v>47</v>
      </c>
      <c r="H24" s="48">
        <v>0.10638297872340426</v>
      </c>
      <c r="I24" s="5">
        <v>5</v>
      </c>
      <c r="J24" s="5">
        <v>47</v>
      </c>
      <c r="K24" s="48">
        <v>0.10638297872340426</v>
      </c>
      <c r="L24" s="5">
        <v>22</v>
      </c>
      <c r="M24" s="3" t="s">
        <v>75</v>
      </c>
      <c r="N24" s="48">
        <v>0.2978723404255319</v>
      </c>
      <c r="O24" s="48">
        <v>0.2978723404255319</v>
      </c>
      <c r="P24" s="5">
        <v>3</v>
      </c>
      <c r="Q24" s="3" t="s">
        <v>131</v>
      </c>
      <c r="R24" s="5">
        <v>1</v>
      </c>
    </row>
    <row x14ac:dyDescent="0.25" r="25" customHeight="1" ht="16.5">
      <c r="A25" s="5">
        <v>10693</v>
      </c>
      <c r="B25" s="3" t="s">
        <v>132</v>
      </c>
      <c r="C25" s="3" t="s">
        <v>133</v>
      </c>
      <c r="D25" s="5">
        <v>16</v>
      </c>
      <c r="E25" s="3" t="s">
        <v>55</v>
      </c>
      <c r="F25" s="5">
        <v>23</v>
      </c>
      <c r="G25" s="5">
        <v>153</v>
      </c>
      <c r="H25" s="48">
        <v>0.1503267973856209</v>
      </c>
      <c r="I25" s="5">
        <v>14</v>
      </c>
      <c r="J25" s="5">
        <v>86</v>
      </c>
      <c r="K25" s="48">
        <v>0.16279069767441862</v>
      </c>
      <c r="L25" s="5">
        <v>6</v>
      </c>
      <c r="M25" s="3" t="s">
        <v>56</v>
      </c>
      <c r="N25" s="48">
        <v>0.3006535947712418</v>
      </c>
      <c r="O25" s="48">
        <v>0.3023255813953488</v>
      </c>
      <c r="P25" s="5">
        <v>3</v>
      </c>
      <c r="Q25" s="3" t="s">
        <v>134</v>
      </c>
      <c r="R25" s="5">
        <v>1</v>
      </c>
    </row>
    <row x14ac:dyDescent="0.25" r="26" customHeight="1" ht="16.5">
      <c r="A26" s="5">
        <v>10692</v>
      </c>
      <c r="B26" s="3" t="s">
        <v>135</v>
      </c>
      <c r="C26" s="3" t="s">
        <v>136</v>
      </c>
      <c r="D26" s="5">
        <v>16</v>
      </c>
      <c r="E26" s="3" t="s">
        <v>55</v>
      </c>
      <c r="F26" s="5">
        <v>2</v>
      </c>
      <c r="G26" s="5">
        <v>7</v>
      </c>
      <c r="H26" s="48">
        <v>0.2857142857142857</v>
      </c>
      <c r="I26" s="5">
        <v>2</v>
      </c>
      <c r="J26" s="5">
        <v>6</v>
      </c>
      <c r="K26" s="48">
        <v>0.3333333333333333</v>
      </c>
      <c r="L26" s="5">
        <v>15</v>
      </c>
      <c r="M26" s="3" t="s">
        <v>82</v>
      </c>
      <c r="N26" s="48">
        <v>0.42857142857142855</v>
      </c>
      <c r="O26" s="48">
        <v>0.3333333333333333</v>
      </c>
      <c r="P26" s="5">
        <v>2</v>
      </c>
      <c r="Q26" s="3" t="s">
        <v>137</v>
      </c>
      <c r="R26" s="5">
        <v>1</v>
      </c>
    </row>
    <row x14ac:dyDescent="0.25" r="27" customHeight="1" ht="16.5">
      <c r="A27" s="5">
        <v>115395</v>
      </c>
      <c r="B27" s="3" t="s">
        <v>138</v>
      </c>
      <c r="C27" s="3" t="s">
        <v>139</v>
      </c>
      <c r="D27" s="5">
        <v>16</v>
      </c>
      <c r="E27" s="3" t="s">
        <v>55</v>
      </c>
      <c r="F27" s="5">
        <v>2</v>
      </c>
      <c r="G27" s="5">
        <v>7</v>
      </c>
      <c r="H27" s="48">
        <v>0.2857142857142857</v>
      </c>
      <c r="I27" s="5">
        <v>2</v>
      </c>
      <c r="J27" s="5">
        <v>7</v>
      </c>
      <c r="K27" s="48">
        <v>0.2857142857142857</v>
      </c>
      <c r="L27" s="5">
        <v>8</v>
      </c>
      <c r="M27" s="3" t="s">
        <v>64</v>
      </c>
      <c r="N27" s="48">
        <v>0.2857142857142857</v>
      </c>
      <c r="O27" s="48">
        <v>0.2857142857142857</v>
      </c>
      <c r="P27" s="5">
        <v>2</v>
      </c>
      <c r="Q27" s="3" t="s">
        <v>140</v>
      </c>
      <c r="R27" s="5">
        <v>1</v>
      </c>
    </row>
    <row x14ac:dyDescent="0.25" r="28" customHeight="1" ht="16.5">
      <c r="A28" s="5">
        <v>5558</v>
      </c>
      <c r="B28" s="3" t="s">
        <v>141</v>
      </c>
      <c r="C28" s="3" t="s">
        <v>142</v>
      </c>
      <c r="D28" s="5">
        <v>16</v>
      </c>
      <c r="E28" s="3" t="s">
        <v>55</v>
      </c>
      <c r="F28" s="5">
        <v>7</v>
      </c>
      <c r="G28" s="5">
        <v>20</v>
      </c>
      <c r="H28" s="48">
        <v>0.35</v>
      </c>
      <c r="I28" s="5">
        <v>6</v>
      </c>
      <c r="J28" s="5">
        <v>13</v>
      </c>
      <c r="K28" s="48">
        <v>0.46153846153846156</v>
      </c>
      <c r="L28" s="5">
        <v>15</v>
      </c>
      <c r="M28" s="3" t="s">
        <v>82</v>
      </c>
      <c r="N28" s="48">
        <v>0.45</v>
      </c>
      <c r="O28" s="48">
        <v>0.23076923076923078</v>
      </c>
      <c r="P28" s="5">
        <v>2</v>
      </c>
      <c r="Q28" s="3" t="s">
        <v>143</v>
      </c>
      <c r="R28" s="5">
        <v>1</v>
      </c>
    </row>
    <row x14ac:dyDescent="0.25" r="29" customHeight="1" ht="16.5">
      <c r="A29" s="5">
        <v>21372</v>
      </c>
      <c r="B29" s="3" t="s">
        <v>144</v>
      </c>
      <c r="C29" s="3" t="s">
        <v>145</v>
      </c>
      <c r="D29" s="5">
        <v>16</v>
      </c>
      <c r="E29" s="3" t="s">
        <v>55</v>
      </c>
      <c r="F29" s="5">
        <v>4</v>
      </c>
      <c r="G29" s="5">
        <v>37</v>
      </c>
      <c r="H29" s="48">
        <v>0.10810810810810811</v>
      </c>
      <c r="I29" s="5">
        <v>3</v>
      </c>
      <c r="J29" s="5">
        <v>19</v>
      </c>
      <c r="K29" s="48">
        <v>0.15789473684210525</v>
      </c>
      <c r="L29" s="5">
        <v>3</v>
      </c>
      <c r="M29" s="3" t="s">
        <v>146</v>
      </c>
      <c r="N29" s="48">
        <v>0.2702702702702703</v>
      </c>
      <c r="O29" s="48">
        <v>0.2631578947368421</v>
      </c>
      <c r="P29" s="5">
        <v>3</v>
      </c>
      <c r="Q29" s="3" t="s">
        <v>147</v>
      </c>
      <c r="R29" s="5">
        <v>1</v>
      </c>
    </row>
    <row x14ac:dyDescent="0.25" r="30" customHeight="1" ht="16.5">
      <c r="A30" s="5">
        <v>10735</v>
      </c>
      <c r="B30" s="3" t="s">
        <v>148</v>
      </c>
      <c r="C30" s="3" t="s">
        <v>149</v>
      </c>
      <c r="D30" s="5">
        <v>16</v>
      </c>
      <c r="E30" s="3" t="s">
        <v>55</v>
      </c>
      <c r="F30" s="5">
        <v>3</v>
      </c>
      <c r="G30" s="5">
        <v>16</v>
      </c>
      <c r="H30" s="48">
        <v>0.1875</v>
      </c>
      <c r="I30" s="5">
        <v>3</v>
      </c>
      <c r="J30" s="5">
        <v>11</v>
      </c>
      <c r="K30" s="48">
        <v>0.2727272727272727</v>
      </c>
      <c r="L30" s="5">
        <v>15</v>
      </c>
      <c r="M30" s="3" t="s">
        <v>82</v>
      </c>
      <c r="N30" s="48">
        <v>0.25</v>
      </c>
      <c r="O30" s="48">
        <v>0.09090909090909091</v>
      </c>
      <c r="P30" s="5">
        <v>2</v>
      </c>
      <c r="Q30" s="3" t="s">
        <v>150</v>
      </c>
      <c r="R30" s="5">
        <v>1</v>
      </c>
    </row>
    <row x14ac:dyDescent="0.25" r="31" customHeight="1" ht="16.5">
      <c r="A31" s="5">
        <v>18365</v>
      </c>
      <c r="B31" s="3" t="s">
        <v>151</v>
      </c>
      <c r="C31" s="3" t="s">
        <v>152</v>
      </c>
      <c r="D31" s="5">
        <v>16</v>
      </c>
      <c r="E31" s="3" t="s">
        <v>55</v>
      </c>
      <c r="F31" s="5">
        <v>3</v>
      </c>
      <c r="G31" s="5">
        <v>15</v>
      </c>
      <c r="H31" s="48">
        <v>0.2</v>
      </c>
      <c r="I31" s="5">
        <v>3</v>
      </c>
      <c r="J31" s="5">
        <v>11</v>
      </c>
      <c r="K31" s="48">
        <v>0.2727272727272727</v>
      </c>
      <c r="L31" s="5">
        <v>15</v>
      </c>
      <c r="M31" s="3" t="s">
        <v>82</v>
      </c>
      <c r="N31" s="48">
        <v>0.4666666666666667</v>
      </c>
      <c r="O31" s="48">
        <v>0.36363636363636365</v>
      </c>
      <c r="P31" s="5">
        <v>2</v>
      </c>
      <c r="Q31" s="3" t="s">
        <v>153</v>
      </c>
      <c r="R31" s="5">
        <v>1</v>
      </c>
    </row>
    <row x14ac:dyDescent="0.25" r="32" customHeight="1" ht="16.5">
      <c r="A32" s="5">
        <v>10306</v>
      </c>
      <c r="B32" s="3" t="s">
        <v>154</v>
      </c>
      <c r="C32" s="3" t="s">
        <v>155</v>
      </c>
      <c r="D32" s="5">
        <v>16</v>
      </c>
      <c r="E32" s="3" t="s">
        <v>55</v>
      </c>
      <c r="F32" s="5">
        <v>6</v>
      </c>
      <c r="G32" s="5">
        <v>27</v>
      </c>
      <c r="H32" s="48">
        <v>0.2222222222222222</v>
      </c>
      <c r="I32" s="5">
        <v>3</v>
      </c>
      <c r="J32" s="5">
        <v>12</v>
      </c>
      <c r="K32" s="48">
        <v>0.25</v>
      </c>
      <c r="L32" s="5">
        <v>14</v>
      </c>
      <c r="M32" s="3" t="s">
        <v>156</v>
      </c>
      <c r="N32" s="48">
        <v>0.3333333333333333</v>
      </c>
      <c r="O32" s="48">
        <v>0.3333333333333333</v>
      </c>
      <c r="P32" s="5">
        <v>2</v>
      </c>
      <c r="Q32" s="3" t="s">
        <v>157</v>
      </c>
      <c r="R32" s="5">
        <v>1</v>
      </c>
    </row>
    <row x14ac:dyDescent="0.25" r="33" customHeight="1" ht="16.5">
      <c r="A33" s="5">
        <v>10635</v>
      </c>
      <c r="B33" s="3" t="s">
        <v>158</v>
      </c>
      <c r="C33" s="3" t="s">
        <v>159</v>
      </c>
      <c r="D33" s="5">
        <v>16</v>
      </c>
      <c r="E33" s="3" t="s">
        <v>55</v>
      </c>
      <c r="F33" s="5">
        <v>5</v>
      </c>
      <c r="G33" s="5">
        <v>16</v>
      </c>
      <c r="H33" s="48">
        <v>0.3125</v>
      </c>
      <c r="I33" s="5">
        <v>5</v>
      </c>
      <c r="J33" s="5">
        <v>15</v>
      </c>
      <c r="K33" s="48">
        <v>0.3333333333333333</v>
      </c>
      <c r="L33" s="5">
        <v>22</v>
      </c>
      <c r="M33" s="3" t="s">
        <v>75</v>
      </c>
      <c r="N33" s="48">
        <v>0.3125</v>
      </c>
      <c r="O33" s="48">
        <v>0.3333333333333333</v>
      </c>
      <c r="P33" s="5">
        <v>2</v>
      </c>
      <c r="Q33" s="3" t="s">
        <v>137</v>
      </c>
      <c r="R33" s="5">
        <v>1</v>
      </c>
    </row>
    <row x14ac:dyDescent="0.25" r="34" customHeight="1" ht="16.5">
      <c r="A34" s="5">
        <v>107319</v>
      </c>
      <c r="B34" s="3" t="s">
        <v>160</v>
      </c>
      <c r="C34" s="3" t="s">
        <v>161</v>
      </c>
      <c r="D34" s="5">
        <v>16</v>
      </c>
      <c r="E34" s="3" t="s">
        <v>55</v>
      </c>
      <c r="F34" s="5">
        <v>2</v>
      </c>
      <c r="G34" s="5">
        <v>11</v>
      </c>
      <c r="H34" s="48">
        <v>0.18181818181818182</v>
      </c>
      <c r="I34" s="5">
        <v>2</v>
      </c>
      <c r="J34" s="5">
        <v>11</v>
      </c>
      <c r="K34" s="48">
        <v>0.18181818181818182</v>
      </c>
      <c r="L34" s="5">
        <v>15</v>
      </c>
      <c r="M34" s="3" t="s">
        <v>82</v>
      </c>
      <c r="N34" s="48">
        <v>0.36363636363636365</v>
      </c>
      <c r="O34" s="48">
        <v>0.36363636363636365</v>
      </c>
      <c r="P34" s="5">
        <v>2</v>
      </c>
      <c r="Q34" s="3" t="s">
        <v>162</v>
      </c>
      <c r="R34" s="5">
        <v>1</v>
      </c>
    </row>
    <row x14ac:dyDescent="0.25" r="35" customHeight="1" ht="16.5">
      <c r="A35" s="5">
        <v>8328</v>
      </c>
      <c r="B35" s="3" t="s">
        <v>163</v>
      </c>
      <c r="C35" s="3" t="s">
        <v>164</v>
      </c>
      <c r="D35" s="5">
        <v>16</v>
      </c>
      <c r="E35" s="3" t="s">
        <v>55</v>
      </c>
      <c r="F35" s="5">
        <v>273</v>
      </c>
      <c r="G35" s="5">
        <v>1044</v>
      </c>
      <c r="H35" s="48">
        <v>0.2614942528735632</v>
      </c>
      <c r="I35" s="5">
        <v>123</v>
      </c>
      <c r="J35" s="5">
        <v>525</v>
      </c>
      <c r="K35" s="48">
        <v>0.2342857142857143</v>
      </c>
      <c r="L35" s="5">
        <v>15</v>
      </c>
      <c r="M35" s="3" t="s">
        <v>82</v>
      </c>
      <c r="N35" s="48">
        <v>0.42528735632183906</v>
      </c>
      <c r="O35" s="48">
        <v>0.4666666666666667</v>
      </c>
      <c r="P35" s="5">
        <v>2</v>
      </c>
      <c r="Q35" s="3" t="s">
        <v>165</v>
      </c>
      <c r="R35" s="5">
        <v>1</v>
      </c>
    </row>
    <row x14ac:dyDescent="0.25" r="36" customHeight="1" ht="16.5">
      <c r="A36" s="5">
        <v>10608</v>
      </c>
      <c r="B36" s="3" t="s">
        <v>166</v>
      </c>
      <c r="C36" s="3" t="s">
        <v>167</v>
      </c>
      <c r="D36" s="5">
        <v>16</v>
      </c>
      <c r="E36" s="3" t="s">
        <v>55</v>
      </c>
      <c r="F36" s="5">
        <v>4</v>
      </c>
      <c r="G36" s="5">
        <v>18</v>
      </c>
      <c r="H36" s="48">
        <v>0.2222222222222222</v>
      </c>
      <c r="I36" s="5">
        <v>3</v>
      </c>
      <c r="J36" s="5">
        <v>16</v>
      </c>
      <c r="K36" s="48">
        <v>0.1875</v>
      </c>
      <c r="L36" s="5">
        <v>9</v>
      </c>
      <c r="M36" s="3" t="s">
        <v>120</v>
      </c>
      <c r="N36" s="48">
        <v>0.2222222222222222</v>
      </c>
      <c r="O36" s="48">
        <v>0.25</v>
      </c>
      <c r="P36" s="5">
        <v>3</v>
      </c>
      <c r="Q36" s="3" t="s">
        <v>168</v>
      </c>
      <c r="R36" s="5">
        <v>1</v>
      </c>
    </row>
    <row x14ac:dyDescent="0.25" r="37" customHeight="1" ht="16.5">
      <c r="A37" s="5">
        <v>26129</v>
      </c>
      <c r="B37" s="3" t="s">
        <v>169</v>
      </c>
      <c r="C37" s="3" t="s">
        <v>170</v>
      </c>
      <c r="D37" s="5">
        <v>16</v>
      </c>
      <c r="E37" s="3" t="s">
        <v>55</v>
      </c>
      <c r="F37" s="5">
        <v>9</v>
      </c>
      <c r="G37" s="5">
        <v>104</v>
      </c>
      <c r="H37" s="48">
        <v>0.08653846153846154</v>
      </c>
      <c r="I37" s="5">
        <v>7</v>
      </c>
      <c r="J37" s="5">
        <v>55</v>
      </c>
      <c r="K37" s="48">
        <v>0.12727272727272726</v>
      </c>
      <c r="L37" s="5">
        <v>19</v>
      </c>
      <c r="M37" s="3" t="s">
        <v>116</v>
      </c>
      <c r="N37" s="48">
        <v>0.3557692307692308</v>
      </c>
      <c r="O37" s="48">
        <v>0.2727272727272727</v>
      </c>
      <c r="P37" s="5">
        <v>3</v>
      </c>
      <c r="Q37" s="3" t="s">
        <v>171</v>
      </c>
      <c r="R37" s="5">
        <v>1</v>
      </c>
    </row>
    <row x14ac:dyDescent="0.25" r="38" customHeight="1" ht="16.5">
      <c r="A38" s="5">
        <v>100386</v>
      </c>
      <c r="B38" s="3" t="s">
        <v>172</v>
      </c>
      <c r="C38" s="3" t="s">
        <v>173</v>
      </c>
      <c r="D38" s="5">
        <v>16</v>
      </c>
      <c r="E38" s="3" t="s">
        <v>55</v>
      </c>
      <c r="F38" s="5">
        <v>4</v>
      </c>
      <c r="G38" s="5">
        <v>15</v>
      </c>
      <c r="H38" s="48">
        <v>0.26666666666666666</v>
      </c>
      <c r="I38" s="5">
        <v>3</v>
      </c>
      <c r="J38" s="5">
        <v>12</v>
      </c>
      <c r="K38" s="48">
        <v>0.25</v>
      </c>
      <c r="L38" s="5">
        <v>15</v>
      </c>
      <c r="M38" s="3" t="s">
        <v>82</v>
      </c>
      <c r="N38" s="48">
        <v>0.3333333333333333</v>
      </c>
      <c r="O38" s="48">
        <v>0.25</v>
      </c>
      <c r="P38" s="5">
        <v>2</v>
      </c>
      <c r="Q38" s="3" t="s">
        <v>174</v>
      </c>
      <c r="R38" s="5">
        <v>1</v>
      </c>
    </row>
    <row x14ac:dyDescent="0.25" r="39" customHeight="1" ht="16.5">
      <c r="A39" s="5">
        <v>107077</v>
      </c>
      <c r="B39" s="3" t="s">
        <v>175</v>
      </c>
      <c r="C39" s="3" t="s">
        <v>176</v>
      </c>
      <c r="D39" s="5">
        <v>16</v>
      </c>
      <c r="E39" s="3" t="s">
        <v>55</v>
      </c>
      <c r="F39" s="5">
        <v>14</v>
      </c>
      <c r="G39" s="5">
        <v>60</v>
      </c>
      <c r="H39" s="48">
        <v>0.23333333333333334</v>
      </c>
      <c r="I39" s="5">
        <v>13</v>
      </c>
      <c r="J39" s="5">
        <v>58</v>
      </c>
      <c r="K39" s="48">
        <v>0.22413793103448276</v>
      </c>
      <c r="L39" s="5">
        <v>9</v>
      </c>
      <c r="M39" s="3" t="s">
        <v>120</v>
      </c>
      <c r="N39" s="48">
        <v>0.3</v>
      </c>
      <c r="O39" s="48">
        <v>0.3103448275862069</v>
      </c>
      <c r="P39" s="5">
        <v>2</v>
      </c>
      <c r="Q39" s="3" t="s">
        <v>177</v>
      </c>
      <c r="R39" s="5">
        <v>1</v>
      </c>
    </row>
    <row x14ac:dyDescent="0.25" r="40" customHeight="1" ht="16.5">
      <c r="A40" s="5">
        <v>10594</v>
      </c>
      <c r="B40" s="3" t="s">
        <v>178</v>
      </c>
      <c r="C40" s="3" t="s">
        <v>179</v>
      </c>
      <c r="D40" s="5">
        <v>16</v>
      </c>
      <c r="E40" s="3" t="s">
        <v>55</v>
      </c>
      <c r="F40" s="5">
        <v>13</v>
      </c>
      <c r="G40" s="5">
        <v>55</v>
      </c>
      <c r="H40" s="48">
        <v>0.23636363636363636</v>
      </c>
      <c r="I40" s="5">
        <v>7</v>
      </c>
      <c r="J40" s="5">
        <v>29</v>
      </c>
      <c r="K40" s="48">
        <v>0.2413793103448276</v>
      </c>
      <c r="L40" s="5">
        <v>15</v>
      </c>
      <c r="M40" s="3" t="s">
        <v>82</v>
      </c>
      <c r="N40" s="48">
        <v>0.41818181818181815</v>
      </c>
      <c r="O40" s="48">
        <v>0.2413793103448276</v>
      </c>
      <c r="P40" s="5">
        <v>3</v>
      </c>
      <c r="Q40" s="3" t="s">
        <v>180</v>
      </c>
      <c r="R40" s="5">
        <v>1</v>
      </c>
    </row>
    <row x14ac:dyDescent="0.25" r="41" customHeight="1" ht="16.5">
      <c r="A41" s="5">
        <v>282</v>
      </c>
      <c r="B41" s="3" t="s">
        <v>181</v>
      </c>
      <c r="C41" s="3" t="s">
        <v>182</v>
      </c>
      <c r="D41" s="5">
        <v>16</v>
      </c>
      <c r="E41" s="3" t="s">
        <v>55</v>
      </c>
      <c r="F41" s="5">
        <v>13</v>
      </c>
      <c r="G41" s="5">
        <v>63</v>
      </c>
      <c r="H41" s="48">
        <v>0.20634920634920634</v>
      </c>
      <c r="I41" s="5">
        <v>5</v>
      </c>
      <c r="J41" s="5">
        <v>19</v>
      </c>
      <c r="K41" s="48">
        <v>0.2631578947368421</v>
      </c>
      <c r="L41" s="5">
        <v>15</v>
      </c>
      <c r="M41" s="3" t="s">
        <v>82</v>
      </c>
      <c r="N41" s="48">
        <v>0.4603174603174603</v>
      </c>
      <c r="O41" s="48">
        <v>0.3157894736842105</v>
      </c>
      <c r="P41" s="5">
        <v>2</v>
      </c>
      <c r="Q41" s="3" t="s">
        <v>183</v>
      </c>
      <c r="R41" s="5">
        <v>1</v>
      </c>
    </row>
    <row x14ac:dyDescent="0.25" r="42" customHeight="1" ht="16.5">
      <c r="A42" s="5">
        <v>106893</v>
      </c>
      <c r="B42" s="3" t="s">
        <v>184</v>
      </c>
      <c r="C42" s="3" t="s">
        <v>185</v>
      </c>
      <c r="D42" s="5">
        <v>16</v>
      </c>
      <c r="E42" s="3" t="s">
        <v>55</v>
      </c>
      <c r="F42" s="5">
        <v>5</v>
      </c>
      <c r="G42" s="5">
        <v>36</v>
      </c>
      <c r="H42" s="48">
        <v>0.1388888888888889</v>
      </c>
      <c r="I42" s="5">
        <v>5</v>
      </c>
      <c r="J42" s="5">
        <v>34</v>
      </c>
      <c r="K42" s="48">
        <v>0.14705882352941177</v>
      </c>
      <c r="L42" s="5">
        <v>15</v>
      </c>
      <c r="M42" s="3" t="s">
        <v>82</v>
      </c>
      <c r="N42" s="48">
        <v>0.4444444444444444</v>
      </c>
      <c r="O42" s="48">
        <v>0.4411764705882353</v>
      </c>
      <c r="P42" s="5">
        <v>2</v>
      </c>
      <c r="Q42" s="3" t="s">
        <v>186</v>
      </c>
      <c r="R42" s="5">
        <v>1</v>
      </c>
    </row>
    <row x14ac:dyDescent="0.25" r="43" customHeight="1" ht="16.5">
      <c r="A43" s="5">
        <v>106782</v>
      </c>
      <c r="B43" s="3" t="s">
        <v>187</v>
      </c>
      <c r="C43" s="3" t="s">
        <v>188</v>
      </c>
      <c r="D43" s="5">
        <v>16</v>
      </c>
      <c r="E43" s="3" t="s">
        <v>55</v>
      </c>
      <c r="F43" s="5">
        <v>10</v>
      </c>
      <c r="G43" s="5">
        <v>41</v>
      </c>
      <c r="H43" s="48">
        <v>0.24390243902439024</v>
      </c>
      <c r="I43" s="5">
        <v>10</v>
      </c>
      <c r="J43" s="5">
        <v>39</v>
      </c>
      <c r="K43" s="48">
        <v>0.2564102564102564</v>
      </c>
      <c r="L43" s="5">
        <v>22</v>
      </c>
      <c r="M43" s="3" t="s">
        <v>75</v>
      </c>
      <c r="N43" s="48">
        <v>0.34146341463414637</v>
      </c>
      <c r="O43" s="48">
        <v>0.3333333333333333</v>
      </c>
      <c r="P43" s="5">
        <v>2</v>
      </c>
      <c r="Q43" s="3" t="s">
        <v>189</v>
      </c>
      <c r="R43" s="5">
        <v>1</v>
      </c>
    </row>
    <row x14ac:dyDescent="0.25" r="44" customHeight="1" ht="16.5">
      <c r="A44" s="5">
        <v>106768</v>
      </c>
      <c r="B44" s="3" t="s">
        <v>190</v>
      </c>
      <c r="C44" s="3" t="s">
        <v>191</v>
      </c>
      <c r="D44" s="5">
        <v>16</v>
      </c>
      <c r="E44" s="3" t="s">
        <v>55</v>
      </c>
      <c r="F44" s="5">
        <v>1</v>
      </c>
      <c r="G44" s="5">
        <v>3</v>
      </c>
      <c r="H44" s="48">
        <v>0.3333333333333333</v>
      </c>
      <c r="I44" s="5">
        <v>1</v>
      </c>
      <c r="J44" s="5">
        <v>3</v>
      </c>
      <c r="K44" s="48">
        <v>0.3333333333333333</v>
      </c>
      <c r="L44" s="5">
        <v>5</v>
      </c>
      <c r="M44" s="3" t="s">
        <v>192</v>
      </c>
      <c r="N44" s="48">
        <v>0.3333333333333333</v>
      </c>
      <c r="O44" s="48">
        <v>0.3333333333333333</v>
      </c>
      <c r="P44" s="5">
        <v>2</v>
      </c>
      <c r="Q44" s="3" t="s">
        <v>193</v>
      </c>
      <c r="R44" s="5">
        <v>1</v>
      </c>
    </row>
    <row x14ac:dyDescent="0.25" r="45" customHeight="1" ht="16.5">
      <c r="A45" s="5">
        <v>21124</v>
      </c>
      <c r="B45" s="3" t="s">
        <v>194</v>
      </c>
      <c r="C45" s="3" t="s">
        <v>195</v>
      </c>
      <c r="D45" s="5">
        <v>16</v>
      </c>
      <c r="E45" s="3" t="s">
        <v>55</v>
      </c>
      <c r="F45" s="5">
        <v>43</v>
      </c>
      <c r="G45" s="5">
        <v>392</v>
      </c>
      <c r="H45" s="48">
        <v>0.1096938775510204</v>
      </c>
      <c r="I45" s="5">
        <v>22</v>
      </c>
      <c r="J45" s="5">
        <v>148</v>
      </c>
      <c r="K45" s="48">
        <v>0.14864864864864866</v>
      </c>
      <c r="L45" s="5">
        <v>18</v>
      </c>
      <c r="M45" s="3" t="s">
        <v>196</v>
      </c>
      <c r="N45" s="48">
        <v>0.3163265306122449</v>
      </c>
      <c r="O45" s="48">
        <v>0.25</v>
      </c>
      <c r="P45" s="5">
        <v>3</v>
      </c>
      <c r="Q45" s="3" t="s">
        <v>197</v>
      </c>
      <c r="R45" s="5">
        <v>1</v>
      </c>
    </row>
    <row x14ac:dyDescent="0.25" r="46" customHeight="1" ht="16.5">
      <c r="A46" s="5">
        <v>5467</v>
      </c>
      <c r="B46" s="3" t="s">
        <v>198</v>
      </c>
      <c r="C46" s="3" t="s">
        <v>199</v>
      </c>
      <c r="D46" s="5">
        <v>16</v>
      </c>
      <c r="E46" s="3" t="s">
        <v>55</v>
      </c>
      <c r="F46" s="5">
        <v>8</v>
      </c>
      <c r="G46" s="5">
        <v>53</v>
      </c>
      <c r="H46" s="48">
        <v>0.1509433962264151</v>
      </c>
      <c r="I46" s="5">
        <v>6</v>
      </c>
      <c r="J46" s="5">
        <v>35</v>
      </c>
      <c r="K46" s="48">
        <v>0.17142857142857143</v>
      </c>
      <c r="L46" s="5">
        <v>15</v>
      </c>
      <c r="M46" s="3" t="s">
        <v>82</v>
      </c>
      <c r="N46" s="48">
        <v>0.24528301886792453</v>
      </c>
      <c r="O46" s="48">
        <v>0.17142857142857143</v>
      </c>
      <c r="P46" s="5">
        <v>3</v>
      </c>
      <c r="Q46" s="3" t="s">
        <v>200</v>
      </c>
      <c r="R46" s="5">
        <v>1</v>
      </c>
    </row>
    <row x14ac:dyDescent="0.25" r="47" customHeight="1" ht="16.5">
      <c r="A47" s="5">
        <v>11858</v>
      </c>
      <c r="B47" s="3" t="s">
        <v>201</v>
      </c>
      <c r="C47" s="3" t="s">
        <v>202</v>
      </c>
      <c r="D47" s="5">
        <v>16</v>
      </c>
      <c r="E47" s="3" t="s">
        <v>55</v>
      </c>
      <c r="F47" s="5">
        <v>79</v>
      </c>
      <c r="G47" s="5">
        <v>307</v>
      </c>
      <c r="H47" s="48">
        <v>0.25732899022801303</v>
      </c>
      <c r="I47" s="5">
        <v>44</v>
      </c>
      <c r="J47" s="5">
        <v>177</v>
      </c>
      <c r="K47" s="48">
        <v>0.24858757062146894</v>
      </c>
      <c r="L47" s="5">
        <v>15</v>
      </c>
      <c r="M47" s="3" t="s">
        <v>82</v>
      </c>
      <c r="N47" s="48">
        <v>0.40390879478827363</v>
      </c>
      <c r="O47" s="48">
        <v>0.3672316384180791</v>
      </c>
      <c r="P47" s="5">
        <v>2</v>
      </c>
      <c r="Q47" s="3" t="s">
        <v>203</v>
      </c>
      <c r="R47" s="5">
        <v>1</v>
      </c>
    </row>
    <row x14ac:dyDescent="0.25" r="48" customHeight="1" ht="16.5">
      <c r="A48" s="5">
        <v>106587</v>
      </c>
      <c r="B48" s="3" t="s">
        <v>204</v>
      </c>
      <c r="C48" s="3" t="s">
        <v>205</v>
      </c>
      <c r="D48" s="5">
        <v>16</v>
      </c>
      <c r="E48" s="3" t="s">
        <v>55</v>
      </c>
      <c r="F48" s="5">
        <v>2</v>
      </c>
      <c r="G48" s="5">
        <v>9</v>
      </c>
      <c r="H48" s="48">
        <v>0.2222222222222222</v>
      </c>
      <c r="I48" s="5">
        <v>2</v>
      </c>
      <c r="J48" s="5">
        <v>7</v>
      </c>
      <c r="K48" s="48">
        <v>0.2857142857142857</v>
      </c>
      <c r="L48" s="5">
        <v>15</v>
      </c>
      <c r="M48" s="3" t="s">
        <v>82</v>
      </c>
      <c r="N48" s="48">
        <v>0.4444444444444444</v>
      </c>
      <c r="O48" s="48">
        <v>0.2857142857142857</v>
      </c>
      <c r="P48" s="5">
        <v>2</v>
      </c>
      <c r="Q48" s="3" t="s">
        <v>206</v>
      </c>
      <c r="R48" s="5">
        <v>1</v>
      </c>
    </row>
    <row x14ac:dyDescent="0.25" r="49" customHeight="1" ht="16.5">
      <c r="A49" s="5">
        <v>118481</v>
      </c>
      <c r="B49" s="3" t="s">
        <v>207</v>
      </c>
      <c r="C49" s="3" t="s">
        <v>208</v>
      </c>
      <c r="D49" s="5">
        <v>16</v>
      </c>
      <c r="E49" s="3" t="s">
        <v>55</v>
      </c>
      <c r="F49" s="5">
        <v>5</v>
      </c>
      <c r="G49" s="5">
        <v>53</v>
      </c>
      <c r="H49" s="48">
        <v>0.09433962264150944</v>
      </c>
      <c r="I49" s="5">
        <v>5</v>
      </c>
      <c r="J49" s="5">
        <v>53</v>
      </c>
      <c r="K49" s="48">
        <v>0.09433962264150944</v>
      </c>
      <c r="L49" s="5">
        <v>22</v>
      </c>
      <c r="M49" s="3" t="s">
        <v>75</v>
      </c>
      <c r="N49" s="48">
        <v>0.24528301886792453</v>
      </c>
      <c r="O49" s="48">
        <v>0.24528301886792453</v>
      </c>
      <c r="P49" s="5">
        <v>3</v>
      </c>
      <c r="Q49" s="3" t="s">
        <v>209</v>
      </c>
      <c r="R49" s="5">
        <v>1</v>
      </c>
    </row>
    <row x14ac:dyDescent="0.25" r="50" customHeight="1" ht="16.5">
      <c r="A50" s="5">
        <v>123221</v>
      </c>
      <c r="B50" s="3" t="s">
        <v>210</v>
      </c>
      <c r="C50" s="3" t="s">
        <v>211</v>
      </c>
      <c r="D50" s="5">
        <v>16</v>
      </c>
      <c r="E50" s="3" t="s">
        <v>55</v>
      </c>
      <c r="F50" s="5">
        <v>2</v>
      </c>
      <c r="G50" s="5">
        <v>9</v>
      </c>
      <c r="H50" s="48">
        <v>0.2222222222222222</v>
      </c>
      <c r="I50" s="5">
        <v>2</v>
      </c>
      <c r="J50" s="5">
        <v>9</v>
      </c>
      <c r="K50" s="48">
        <v>0.2222222222222222</v>
      </c>
      <c r="L50" s="5">
        <v>22</v>
      </c>
      <c r="M50" s="3" t="s">
        <v>75</v>
      </c>
      <c r="N50" s="48">
        <v>0.3333333333333333</v>
      </c>
      <c r="O50" s="48">
        <v>0.3333333333333333</v>
      </c>
      <c r="P50" s="5">
        <v>2</v>
      </c>
      <c r="Q50" s="3" t="s">
        <v>212</v>
      </c>
      <c r="R50" s="5">
        <v>1</v>
      </c>
    </row>
    <row x14ac:dyDescent="0.25" r="51" customHeight="1" ht="16.5">
      <c r="A51" s="5">
        <v>98522</v>
      </c>
      <c r="B51" s="3" t="s">
        <v>213</v>
      </c>
      <c r="C51" s="3" t="s">
        <v>214</v>
      </c>
      <c r="D51" s="5">
        <v>16</v>
      </c>
      <c r="E51" s="3" t="s">
        <v>55</v>
      </c>
      <c r="F51" s="5">
        <v>30</v>
      </c>
      <c r="G51" s="5">
        <v>316</v>
      </c>
      <c r="H51" s="48">
        <v>0.0949367088607595</v>
      </c>
      <c r="I51" s="5">
        <v>30</v>
      </c>
      <c r="J51" s="5">
        <v>307</v>
      </c>
      <c r="K51" s="48">
        <v>0.09771986970684039</v>
      </c>
      <c r="L51" s="5">
        <v>13</v>
      </c>
      <c r="M51" s="3" t="s">
        <v>215</v>
      </c>
      <c r="N51" s="48">
        <v>0.0949367088607595</v>
      </c>
      <c r="O51" s="48">
        <v>0.09771986970684039</v>
      </c>
      <c r="P51" s="5">
        <v>3</v>
      </c>
      <c r="Q51" s="3" t="s">
        <v>216</v>
      </c>
      <c r="R51" s="5">
        <v>1</v>
      </c>
    </row>
    <row x14ac:dyDescent="0.25" r="52" customHeight="1" ht="16.5">
      <c r="A52" s="5">
        <v>10308</v>
      </c>
      <c r="B52" s="3" t="s">
        <v>217</v>
      </c>
      <c r="C52" s="3" t="s">
        <v>218</v>
      </c>
      <c r="D52" s="5">
        <v>16</v>
      </c>
      <c r="E52" s="3" t="s">
        <v>55</v>
      </c>
      <c r="F52" s="5">
        <v>7</v>
      </c>
      <c r="G52" s="5">
        <v>47</v>
      </c>
      <c r="H52" s="48">
        <v>0.14893617021276595</v>
      </c>
      <c r="I52" s="5">
        <v>4</v>
      </c>
      <c r="J52" s="5">
        <v>21</v>
      </c>
      <c r="K52" s="48">
        <v>0.19047619047619047</v>
      </c>
      <c r="L52" s="5">
        <v>15</v>
      </c>
      <c r="M52" s="3" t="s">
        <v>82</v>
      </c>
      <c r="N52" s="48">
        <v>0.3617021276595745</v>
      </c>
      <c r="O52" s="48">
        <v>0.2857142857142857</v>
      </c>
      <c r="P52" s="5">
        <v>3</v>
      </c>
      <c r="Q52" s="3" t="s">
        <v>219</v>
      </c>
      <c r="R52" s="5">
        <v>1</v>
      </c>
    </row>
    <row x14ac:dyDescent="0.25" r="53" customHeight="1" ht="16.5">
      <c r="A53" s="5">
        <v>20976</v>
      </c>
      <c r="B53" s="3" t="s">
        <v>220</v>
      </c>
      <c r="C53" s="3" t="s">
        <v>221</v>
      </c>
      <c r="D53" s="5">
        <v>16</v>
      </c>
      <c r="E53" s="3" t="s">
        <v>55</v>
      </c>
      <c r="F53" s="5">
        <v>54</v>
      </c>
      <c r="G53" s="5">
        <v>216</v>
      </c>
      <c r="H53" s="48">
        <v>0.25</v>
      </c>
      <c r="I53" s="5">
        <v>21</v>
      </c>
      <c r="J53" s="5">
        <v>85</v>
      </c>
      <c r="K53" s="48">
        <v>0.24705882352941178</v>
      </c>
      <c r="L53" s="5">
        <v>6</v>
      </c>
      <c r="M53" s="3" t="s">
        <v>56</v>
      </c>
      <c r="N53" s="48">
        <v>0.3333333333333333</v>
      </c>
      <c r="O53" s="48">
        <v>0.4</v>
      </c>
      <c r="P53" s="5">
        <v>2</v>
      </c>
      <c r="Q53" s="3" t="s">
        <v>222</v>
      </c>
      <c r="R53" s="5">
        <v>1</v>
      </c>
    </row>
    <row x14ac:dyDescent="0.25" r="54" customHeight="1" ht="16.5">
      <c r="A54" s="5">
        <v>101253</v>
      </c>
      <c r="B54" s="3" t="s">
        <v>223</v>
      </c>
      <c r="C54" s="3" t="s">
        <v>224</v>
      </c>
      <c r="D54" s="5">
        <v>16</v>
      </c>
      <c r="E54" s="3" t="s">
        <v>55</v>
      </c>
      <c r="F54" s="5">
        <v>3</v>
      </c>
      <c r="G54" s="5">
        <v>18</v>
      </c>
      <c r="H54" s="48">
        <v>0.16666666666666666</v>
      </c>
      <c r="I54" s="5">
        <v>3</v>
      </c>
      <c r="J54" s="5">
        <v>14</v>
      </c>
      <c r="K54" s="48">
        <v>0.21428571428571427</v>
      </c>
      <c r="L54" s="5">
        <v>8</v>
      </c>
      <c r="M54" s="3" t="s">
        <v>64</v>
      </c>
      <c r="N54" s="48">
        <v>0.4444444444444444</v>
      </c>
      <c r="O54" s="48">
        <v>0.2857142857142857</v>
      </c>
      <c r="P54" s="5">
        <v>2</v>
      </c>
      <c r="Q54" s="3" t="s">
        <v>225</v>
      </c>
      <c r="R54" s="5">
        <v>1</v>
      </c>
    </row>
    <row x14ac:dyDescent="0.25" r="55" customHeight="1" ht="16.5">
      <c r="A55" s="5">
        <v>106310</v>
      </c>
      <c r="B55" s="3" t="s">
        <v>226</v>
      </c>
      <c r="C55" s="3" t="s">
        <v>227</v>
      </c>
      <c r="D55" s="5">
        <v>16</v>
      </c>
      <c r="E55" s="3" t="s">
        <v>55</v>
      </c>
      <c r="F55" s="5">
        <v>9</v>
      </c>
      <c r="G55" s="5">
        <v>35</v>
      </c>
      <c r="H55" s="48">
        <v>0.2571428571428571</v>
      </c>
      <c r="I55" s="5">
        <v>9</v>
      </c>
      <c r="J55" s="5">
        <v>31</v>
      </c>
      <c r="K55" s="48">
        <v>0.2903225806451613</v>
      </c>
      <c r="L55" s="5">
        <v>21</v>
      </c>
      <c r="M55" s="3" t="s">
        <v>60</v>
      </c>
      <c r="N55" s="48">
        <v>0.4</v>
      </c>
      <c r="O55" s="48">
        <v>0.3870967741935484</v>
      </c>
      <c r="P55" s="5">
        <v>2</v>
      </c>
      <c r="Q55" s="3" t="s">
        <v>228</v>
      </c>
      <c r="R55" s="5">
        <v>1</v>
      </c>
    </row>
    <row x14ac:dyDescent="0.25" r="56" customHeight="1" ht="16.5">
      <c r="A56" s="5">
        <v>106264</v>
      </c>
      <c r="B56" s="3" t="s">
        <v>229</v>
      </c>
      <c r="C56" s="3" t="s">
        <v>230</v>
      </c>
      <c r="D56" s="5">
        <v>16</v>
      </c>
      <c r="E56" s="3" t="s">
        <v>55</v>
      </c>
      <c r="F56" s="5">
        <v>48</v>
      </c>
      <c r="G56" s="5">
        <v>345</v>
      </c>
      <c r="H56" s="48">
        <v>0.1391304347826087</v>
      </c>
      <c r="I56" s="5">
        <v>17</v>
      </c>
      <c r="J56" s="5">
        <v>115</v>
      </c>
      <c r="K56" s="48">
        <v>0.14782608695652175</v>
      </c>
      <c r="L56" s="5">
        <v>19</v>
      </c>
      <c r="M56" s="3" t="s">
        <v>116</v>
      </c>
      <c r="N56" s="48">
        <v>0.28405797101449276</v>
      </c>
      <c r="O56" s="48">
        <v>0.20869565217391303</v>
      </c>
      <c r="P56" s="5">
        <v>3</v>
      </c>
      <c r="Q56" s="3" t="s">
        <v>231</v>
      </c>
      <c r="R56" s="5">
        <v>1</v>
      </c>
    </row>
    <row x14ac:dyDescent="0.25" r="57" customHeight="1" ht="16.5">
      <c r="A57" s="5">
        <v>24723</v>
      </c>
      <c r="B57" s="3" t="s">
        <v>232</v>
      </c>
      <c r="C57" s="3" t="s">
        <v>233</v>
      </c>
      <c r="D57" s="5">
        <v>16</v>
      </c>
      <c r="E57" s="3" t="s">
        <v>55</v>
      </c>
      <c r="F57" s="5">
        <v>5</v>
      </c>
      <c r="G57" s="5">
        <v>29</v>
      </c>
      <c r="H57" s="48">
        <v>0.1724137931034483</v>
      </c>
      <c r="I57" s="5">
        <v>4</v>
      </c>
      <c r="J57" s="5">
        <v>14</v>
      </c>
      <c r="K57" s="48">
        <v>0.2857142857142857</v>
      </c>
      <c r="L57" s="5">
        <v>15</v>
      </c>
      <c r="M57" s="3" t="s">
        <v>82</v>
      </c>
      <c r="N57" s="48">
        <v>0.3448275862068966</v>
      </c>
      <c r="O57" s="48">
        <v>0.07142857142857142</v>
      </c>
      <c r="P57" s="5">
        <v>2</v>
      </c>
      <c r="Q57" s="3" t="s">
        <v>234</v>
      </c>
      <c r="R57" s="5">
        <v>1</v>
      </c>
    </row>
    <row x14ac:dyDescent="0.25" r="58" customHeight="1" ht="16.5">
      <c r="A58" s="5">
        <v>20847</v>
      </c>
      <c r="B58" s="3" t="s">
        <v>235</v>
      </c>
      <c r="C58" s="3" t="s">
        <v>236</v>
      </c>
      <c r="D58" s="5">
        <v>16</v>
      </c>
      <c r="E58" s="3" t="s">
        <v>55</v>
      </c>
      <c r="F58" s="5">
        <v>13</v>
      </c>
      <c r="G58" s="5">
        <v>33</v>
      </c>
      <c r="H58" s="48">
        <v>0.3939393939393939</v>
      </c>
      <c r="I58" s="5">
        <v>10</v>
      </c>
      <c r="J58" s="5">
        <v>26</v>
      </c>
      <c r="K58" s="48">
        <v>0.38461538461538464</v>
      </c>
      <c r="L58" s="5">
        <v>15</v>
      </c>
      <c r="M58" s="3" t="s">
        <v>82</v>
      </c>
      <c r="N58" s="48">
        <v>0.48484848484848486</v>
      </c>
      <c r="O58" s="48">
        <v>0.46153846153846156</v>
      </c>
      <c r="P58" s="5">
        <v>2</v>
      </c>
      <c r="Q58" s="3" t="s">
        <v>237</v>
      </c>
      <c r="R58" s="5">
        <v>1</v>
      </c>
    </row>
    <row x14ac:dyDescent="0.25" r="59" customHeight="1" ht="16.5">
      <c r="A59" s="5">
        <v>281</v>
      </c>
      <c r="B59" s="3" t="s">
        <v>238</v>
      </c>
      <c r="C59" s="3" t="s">
        <v>239</v>
      </c>
      <c r="D59" s="5">
        <v>16</v>
      </c>
      <c r="E59" s="3" t="s">
        <v>55</v>
      </c>
      <c r="F59" s="5">
        <v>34</v>
      </c>
      <c r="G59" s="5">
        <v>135</v>
      </c>
      <c r="H59" s="48">
        <v>0.2518518518518518</v>
      </c>
      <c r="I59" s="5">
        <v>19</v>
      </c>
      <c r="J59" s="5">
        <v>61</v>
      </c>
      <c r="K59" s="48">
        <v>0.3114754098360656</v>
      </c>
      <c r="L59" s="5">
        <v>15</v>
      </c>
      <c r="M59" s="3" t="s">
        <v>82</v>
      </c>
      <c r="N59" s="48">
        <v>0.48148148148148145</v>
      </c>
      <c r="O59" s="48">
        <v>0.29508196721311475</v>
      </c>
      <c r="P59" s="5">
        <v>2</v>
      </c>
      <c r="Q59" s="3" t="s">
        <v>240</v>
      </c>
      <c r="R59" s="5">
        <v>1</v>
      </c>
    </row>
    <row x14ac:dyDescent="0.25" r="60" customHeight="1" ht="16.5">
      <c r="A60" s="5">
        <v>103107</v>
      </c>
      <c r="B60" s="3" t="s">
        <v>241</v>
      </c>
      <c r="C60" s="3" t="s">
        <v>242</v>
      </c>
      <c r="D60" s="5">
        <v>16</v>
      </c>
      <c r="E60" s="3" t="s">
        <v>55</v>
      </c>
      <c r="F60" s="5">
        <v>3</v>
      </c>
      <c r="G60" s="5">
        <v>24</v>
      </c>
      <c r="H60" s="48">
        <v>0.125</v>
      </c>
      <c r="I60" s="5">
        <v>3</v>
      </c>
      <c r="J60" s="5">
        <v>23</v>
      </c>
      <c r="K60" s="48">
        <v>0.13043478260869565</v>
      </c>
      <c r="L60" s="5">
        <v>4</v>
      </c>
      <c r="M60" s="3" t="s">
        <v>243</v>
      </c>
      <c r="N60" s="48">
        <v>0.16666666666666666</v>
      </c>
      <c r="O60" s="48">
        <v>0.13043478260869565</v>
      </c>
      <c r="P60" s="5">
        <v>3</v>
      </c>
      <c r="Q60" s="3" t="s">
        <v>244</v>
      </c>
      <c r="R60" s="5">
        <v>1</v>
      </c>
    </row>
    <row x14ac:dyDescent="0.25" r="61" customHeight="1" ht="16.5">
      <c r="A61" s="5">
        <v>649</v>
      </c>
      <c r="B61" s="3" t="s">
        <v>245</v>
      </c>
      <c r="C61" s="3" t="s">
        <v>246</v>
      </c>
      <c r="D61" s="5">
        <v>16</v>
      </c>
      <c r="E61" s="3" t="s">
        <v>55</v>
      </c>
      <c r="F61" s="5">
        <v>13</v>
      </c>
      <c r="G61" s="5">
        <v>67</v>
      </c>
      <c r="H61" s="48">
        <v>0.19402985074626866</v>
      </c>
      <c r="I61" s="5">
        <v>6</v>
      </c>
      <c r="J61" s="5">
        <v>35</v>
      </c>
      <c r="K61" s="48">
        <v>0.17142857142857143</v>
      </c>
      <c r="L61" s="5">
        <v>15</v>
      </c>
      <c r="M61" s="3" t="s">
        <v>82</v>
      </c>
      <c r="N61" s="48">
        <v>0.4925373134328358</v>
      </c>
      <c r="O61" s="48">
        <v>0.45714285714285713</v>
      </c>
      <c r="P61" s="5">
        <v>2</v>
      </c>
      <c r="Q61" s="3" t="s">
        <v>247</v>
      </c>
      <c r="R61" s="5">
        <v>1</v>
      </c>
    </row>
    <row x14ac:dyDescent="0.25" r="62" customHeight="1" ht="16.5">
      <c r="A62" s="5">
        <v>20730</v>
      </c>
      <c r="B62" s="3" t="s">
        <v>248</v>
      </c>
      <c r="C62" s="3" t="s">
        <v>249</v>
      </c>
      <c r="D62" s="5">
        <v>16</v>
      </c>
      <c r="E62" s="3" t="s">
        <v>55</v>
      </c>
      <c r="F62" s="5">
        <v>11</v>
      </c>
      <c r="G62" s="5">
        <v>39</v>
      </c>
      <c r="H62" s="48">
        <v>0.28205128205128205</v>
      </c>
      <c r="I62" s="5">
        <v>7</v>
      </c>
      <c r="J62" s="5">
        <v>21</v>
      </c>
      <c r="K62" s="48">
        <v>0.3333333333333333</v>
      </c>
      <c r="L62" s="5">
        <v>22</v>
      </c>
      <c r="M62" s="3" t="s">
        <v>75</v>
      </c>
      <c r="N62" s="48">
        <v>0.48717948717948717</v>
      </c>
      <c r="O62" s="48">
        <v>0.42857142857142855</v>
      </c>
      <c r="P62" s="5">
        <v>2</v>
      </c>
      <c r="Q62" s="3" t="s">
        <v>250</v>
      </c>
      <c r="R62" s="5">
        <v>1</v>
      </c>
    </row>
    <row x14ac:dyDescent="0.25" r="63" customHeight="1" ht="16.5">
      <c r="A63" s="5">
        <v>5411</v>
      </c>
      <c r="B63" s="3" t="s">
        <v>251</v>
      </c>
      <c r="C63" s="3" t="s">
        <v>252</v>
      </c>
      <c r="D63" s="5">
        <v>16</v>
      </c>
      <c r="E63" s="3" t="s">
        <v>55</v>
      </c>
      <c r="F63" s="5">
        <v>5</v>
      </c>
      <c r="G63" s="5">
        <v>35</v>
      </c>
      <c r="H63" s="48">
        <v>0.14285714285714285</v>
      </c>
      <c r="I63" s="5">
        <v>3</v>
      </c>
      <c r="J63" s="5">
        <v>14</v>
      </c>
      <c r="K63" s="48">
        <v>0.21428571428571427</v>
      </c>
      <c r="L63" s="5">
        <v>15</v>
      </c>
      <c r="M63" s="3" t="s">
        <v>82</v>
      </c>
      <c r="N63" s="48">
        <v>0.42857142857142855</v>
      </c>
      <c r="O63" s="48">
        <v>0.35714285714285715</v>
      </c>
      <c r="P63" s="5">
        <v>2</v>
      </c>
      <c r="Q63" s="3" t="s">
        <v>253</v>
      </c>
      <c r="R63" s="5">
        <v>1</v>
      </c>
    </row>
    <row x14ac:dyDescent="0.25" r="64" customHeight="1" ht="16.5">
      <c r="A64" s="5">
        <v>106008</v>
      </c>
      <c r="B64" s="3" t="s">
        <v>254</v>
      </c>
      <c r="C64" s="3" t="s">
        <v>255</v>
      </c>
      <c r="D64" s="5">
        <v>16</v>
      </c>
      <c r="E64" s="3" t="s">
        <v>55</v>
      </c>
      <c r="F64" s="5">
        <v>14</v>
      </c>
      <c r="G64" s="5">
        <v>38</v>
      </c>
      <c r="H64" s="48">
        <v>0.3684210526315789</v>
      </c>
      <c r="I64" s="5">
        <v>12</v>
      </c>
      <c r="J64" s="5">
        <v>36</v>
      </c>
      <c r="K64" s="48">
        <v>0.3333333333333333</v>
      </c>
      <c r="L64" s="5">
        <v>6</v>
      </c>
      <c r="M64" s="3" t="s">
        <v>56</v>
      </c>
      <c r="N64" s="48">
        <v>0.3684210526315789</v>
      </c>
      <c r="O64" s="48">
        <v>0.3888888888888889</v>
      </c>
      <c r="P64" s="5">
        <v>2</v>
      </c>
      <c r="Q64" s="3" t="s">
        <v>256</v>
      </c>
      <c r="R64" s="5">
        <v>1</v>
      </c>
    </row>
    <row x14ac:dyDescent="0.25" r="65" customHeight="1" ht="16.5">
      <c r="A65" s="5">
        <v>10400</v>
      </c>
      <c r="B65" s="3" t="s">
        <v>257</v>
      </c>
      <c r="C65" s="3" t="s">
        <v>258</v>
      </c>
      <c r="D65" s="5">
        <v>16</v>
      </c>
      <c r="E65" s="3" t="s">
        <v>55</v>
      </c>
      <c r="F65" s="5">
        <v>21</v>
      </c>
      <c r="G65" s="5">
        <v>109</v>
      </c>
      <c r="H65" s="48">
        <v>0.1926605504587156</v>
      </c>
      <c r="I65" s="5">
        <v>13</v>
      </c>
      <c r="J65" s="5">
        <v>59</v>
      </c>
      <c r="K65" s="48">
        <v>0.22033898305084745</v>
      </c>
      <c r="L65" s="5">
        <v>15</v>
      </c>
      <c r="M65" s="3" t="s">
        <v>82</v>
      </c>
      <c r="N65" s="48">
        <v>0.23853211009174313</v>
      </c>
      <c r="O65" s="48">
        <v>0.2542372881355932</v>
      </c>
      <c r="P65" s="5">
        <v>3</v>
      </c>
      <c r="Q65" s="3" t="s">
        <v>259</v>
      </c>
      <c r="R65" s="5">
        <v>1</v>
      </c>
    </row>
    <row x14ac:dyDescent="0.25" r="66" customHeight="1" ht="16.5">
      <c r="A66" s="5">
        <v>105957</v>
      </c>
      <c r="B66" s="3" t="s">
        <v>260</v>
      </c>
      <c r="C66" s="3" t="s">
        <v>261</v>
      </c>
      <c r="D66" s="5">
        <v>16</v>
      </c>
      <c r="E66" s="3" t="s">
        <v>55</v>
      </c>
      <c r="F66" s="5">
        <v>6</v>
      </c>
      <c r="G66" s="5">
        <v>23</v>
      </c>
      <c r="H66" s="48">
        <v>0.2608695652173913</v>
      </c>
      <c r="I66" s="5">
        <v>6</v>
      </c>
      <c r="J66" s="5">
        <v>23</v>
      </c>
      <c r="K66" s="48">
        <v>0.2608695652173913</v>
      </c>
      <c r="L66" s="5">
        <v>15</v>
      </c>
      <c r="M66" s="3" t="s">
        <v>82</v>
      </c>
      <c r="N66" s="48">
        <v>0.34782608695652173</v>
      </c>
      <c r="O66" s="48">
        <v>0.34782608695652173</v>
      </c>
      <c r="P66" s="5">
        <v>2</v>
      </c>
      <c r="Q66" s="3" t="s">
        <v>262</v>
      </c>
      <c r="R66" s="5">
        <v>1</v>
      </c>
    </row>
    <row x14ac:dyDescent="0.25" r="67" customHeight="1" ht="16.5">
      <c r="A67" s="5">
        <v>122307</v>
      </c>
      <c r="B67" s="3" t="s">
        <v>263</v>
      </c>
      <c r="C67" s="3" t="s">
        <v>264</v>
      </c>
      <c r="D67" s="5">
        <v>16</v>
      </c>
      <c r="E67" s="3" t="s">
        <v>55</v>
      </c>
      <c r="F67" s="5">
        <v>3</v>
      </c>
      <c r="G67" s="5">
        <v>14</v>
      </c>
      <c r="H67" s="48">
        <v>0.21428571428571427</v>
      </c>
      <c r="I67" s="5">
        <v>3</v>
      </c>
      <c r="J67" s="5">
        <v>14</v>
      </c>
      <c r="K67" s="48">
        <v>0.21428571428571427</v>
      </c>
      <c r="L67" s="5">
        <v>20</v>
      </c>
      <c r="M67" s="3" t="s">
        <v>265</v>
      </c>
      <c r="N67" s="48">
        <v>0.21428571428571427</v>
      </c>
      <c r="O67" s="48">
        <v>0.21428571428571427</v>
      </c>
      <c r="P67" s="5">
        <v>3</v>
      </c>
      <c r="Q67" s="3" t="s">
        <v>266</v>
      </c>
      <c r="R67" s="5">
        <v>1</v>
      </c>
    </row>
    <row x14ac:dyDescent="0.25" r="68" customHeight="1" ht="16.5">
      <c r="A68" s="5">
        <v>20621</v>
      </c>
      <c r="B68" s="3" t="s">
        <v>267</v>
      </c>
      <c r="C68" s="3" t="s">
        <v>268</v>
      </c>
      <c r="D68" s="5">
        <v>16</v>
      </c>
      <c r="E68" s="3" t="s">
        <v>55</v>
      </c>
      <c r="F68" s="5">
        <v>2</v>
      </c>
      <c r="G68" s="5">
        <v>6</v>
      </c>
      <c r="H68" s="48">
        <v>0.3333333333333333</v>
      </c>
      <c r="I68" s="5">
        <v>2</v>
      </c>
      <c r="J68" s="5">
        <v>6</v>
      </c>
      <c r="K68" s="48">
        <v>0.3333333333333333</v>
      </c>
      <c r="L68" s="5">
        <v>20</v>
      </c>
      <c r="M68" s="3" t="s">
        <v>265</v>
      </c>
      <c r="N68" s="48">
        <v>0.3333333333333333</v>
      </c>
      <c r="O68" s="48">
        <v>0.3333333333333333</v>
      </c>
      <c r="P68" s="5">
        <v>2</v>
      </c>
      <c r="Q68" s="3" t="s">
        <v>269</v>
      </c>
      <c r="R68" s="5">
        <v>1</v>
      </c>
    </row>
    <row x14ac:dyDescent="0.25" r="69" customHeight="1" ht="16.5">
      <c r="A69" s="5">
        <v>24386</v>
      </c>
      <c r="B69" s="3" t="s">
        <v>270</v>
      </c>
      <c r="C69" s="3" t="s">
        <v>271</v>
      </c>
      <c r="D69" s="5">
        <v>16</v>
      </c>
      <c r="E69" s="3" t="s">
        <v>55</v>
      </c>
      <c r="F69" s="5">
        <v>3</v>
      </c>
      <c r="G69" s="5">
        <v>10</v>
      </c>
      <c r="H69" s="48">
        <v>0.3</v>
      </c>
      <c r="I69" s="5">
        <v>2</v>
      </c>
      <c r="J69" s="5">
        <v>6</v>
      </c>
      <c r="K69" s="48">
        <v>0.3333333333333333</v>
      </c>
      <c r="L69" s="5">
        <v>22</v>
      </c>
      <c r="M69" s="3" t="s">
        <v>75</v>
      </c>
      <c r="N69" s="48">
        <v>0.4</v>
      </c>
      <c r="O69" s="48">
        <v>0.16666666666666666</v>
      </c>
      <c r="P69" s="5">
        <v>2</v>
      </c>
      <c r="Q69" s="3" t="s">
        <v>272</v>
      </c>
      <c r="R69" s="5">
        <v>0</v>
      </c>
    </row>
    <row x14ac:dyDescent="0.25" r="70" customHeight="1" ht="16.5">
      <c r="A70" s="5">
        <v>105802</v>
      </c>
      <c r="B70" s="3" t="s">
        <v>273</v>
      </c>
      <c r="C70" s="3" t="s">
        <v>274</v>
      </c>
      <c r="D70" s="5">
        <v>16</v>
      </c>
      <c r="E70" s="3" t="s">
        <v>55</v>
      </c>
      <c r="F70" s="5">
        <v>15</v>
      </c>
      <c r="G70" s="5">
        <v>41</v>
      </c>
      <c r="H70" s="48">
        <v>0.36585365853658536</v>
      </c>
      <c r="I70" s="5">
        <v>13</v>
      </c>
      <c r="J70" s="5">
        <v>32</v>
      </c>
      <c r="K70" s="48">
        <v>0.40625</v>
      </c>
      <c r="L70" s="5">
        <v>15</v>
      </c>
      <c r="M70" s="3" t="s">
        <v>82</v>
      </c>
      <c r="N70" s="48">
        <v>0.4146341463414634</v>
      </c>
      <c r="O70" s="48">
        <v>0.375</v>
      </c>
      <c r="P70" s="5">
        <v>2</v>
      </c>
      <c r="Q70" s="3" t="s">
        <v>275</v>
      </c>
      <c r="R70" s="5">
        <v>1</v>
      </c>
    </row>
    <row x14ac:dyDescent="0.25" r="71" customHeight="1" ht="16.5">
      <c r="A71" s="5">
        <v>103543</v>
      </c>
      <c r="B71" s="3" t="s">
        <v>276</v>
      </c>
      <c r="C71" s="3" t="s">
        <v>277</v>
      </c>
      <c r="D71" s="5">
        <v>16</v>
      </c>
      <c r="E71" s="3" t="s">
        <v>55</v>
      </c>
      <c r="F71" s="5">
        <v>13</v>
      </c>
      <c r="G71" s="5">
        <v>83</v>
      </c>
      <c r="H71" s="48">
        <v>0.1566265060240964</v>
      </c>
      <c r="I71" s="5">
        <v>11</v>
      </c>
      <c r="J71" s="5">
        <v>66</v>
      </c>
      <c r="K71" s="48">
        <v>0.16666666666666666</v>
      </c>
      <c r="L71" s="5">
        <v>15</v>
      </c>
      <c r="M71" s="3" t="s">
        <v>82</v>
      </c>
      <c r="N71" s="48">
        <v>0.43373493975903615</v>
      </c>
      <c r="O71" s="48">
        <v>0.48484848484848486</v>
      </c>
      <c r="P71" s="5">
        <v>2</v>
      </c>
      <c r="Q71" s="3" t="s">
        <v>278</v>
      </c>
      <c r="R71" s="5">
        <v>1</v>
      </c>
    </row>
    <row x14ac:dyDescent="0.25" r="72" customHeight="1" ht="16.5">
      <c r="A72" s="5">
        <v>20449</v>
      </c>
      <c r="B72" s="3" t="s">
        <v>279</v>
      </c>
      <c r="C72" s="3" t="s">
        <v>280</v>
      </c>
      <c r="D72" s="5">
        <v>16</v>
      </c>
      <c r="E72" s="3" t="s">
        <v>55</v>
      </c>
      <c r="F72" s="5">
        <v>2</v>
      </c>
      <c r="G72" s="5">
        <v>6</v>
      </c>
      <c r="H72" s="48">
        <v>0.3333333333333333</v>
      </c>
      <c r="I72" s="5">
        <v>2</v>
      </c>
      <c r="J72" s="5">
        <v>5</v>
      </c>
      <c r="K72" s="48">
        <v>0.4</v>
      </c>
      <c r="L72" s="5">
        <v>24</v>
      </c>
      <c r="M72" s="3" t="s">
        <v>281</v>
      </c>
      <c r="N72" s="48">
        <v>0.3333333333333333</v>
      </c>
      <c r="O72" s="48">
        <v>0.2</v>
      </c>
      <c r="P72" s="5">
        <v>2</v>
      </c>
      <c r="Q72" s="3" t="s">
        <v>282</v>
      </c>
      <c r="R72" s="5">
        <v>0</v>
      </c>
    </row>
    <row x14ac:dyDescent="0.25" r="73" customHeight="1" ht="16.5">
      <c r="A73" s="5">
        <v>11588</v>
      </c>
      <c r="B73" s="3" t="s">
        <v>283</v>
      </c>
      <c r="C73" s="3" t="s">
        <v>284</v>
      </c>
      <c r="D73" s="5">
        <v>16</v>
      </c>
      <c r="E73" s="3" t="s">
        <v>55</v>
      </c>
      <c r="F73" s="5">
        <v>30</v>
      </c>
      <c r="G73" s="5">
        <v>154</v>
      </c>
      <c r="H73" s="48">
        <v>0.19480519480519481</v>
      </c>
      <c r="I73" s="5">
        <v>18</v>
      </c>
      <c r="J73" s="5">
        <v>85</v>
      </c>
      <c r="K73" s="48">
        <v>0.21176470588235294</v>
      </c>
      <c r="L73" s="5">
        <v>22</v>
      </c>
      <c r="M73" s="3" t="s">
        <v>75</v>
      </c>
      <c r="N73" s="48">
        <v>0.4155844155844156</v>
      </c>
      <c r="O73" s="48">
        <v>0.29411764705882354</v>
      </c>
      <c r="P73" s="5">
        <v>2</v>
      </c>
      <c r="Q73" s="3" t="s">
        <v>285</v>
      </c>
      <c r="R73" s="5">
        <v>1</v>
      </c>
    </row>
    <row x14ac:dyDescent="0.25" r="74" customHeight="1" ht="16.5">
      <c r="A74" s="5">
        <v>1299</v>
      </c>
      <c r="B74" s="3" t="s">
        <v>286</v>
      </c>
      <c r="C74" s="3" t="s">
        <v>287</v>
      </c>
      <c r="D74" s="5">
        <v>16</v>
      </c>
      <c r="E74" s="3" t="s">
        <v>55</v>
      </c>
      <c r="F74" s="5">
        <v>11</v>
      </c>
      <c r="G74" s="5">
        <v>93</v>
      </c>
      <c r="H74" s="48">
        <v>0.11827956989247312</v>
      </c>
      <c r="I74" s="5">
        <v>8</v>
      </c>
      <c r="J74" s="5">
        <v>53</v>
      </c>
      <c r="K74" s="48">
        <v>0.1509433962264151</v>
      </c>
      <c r="L74" s="5">
        <v>8</v>
      </c>
      <c r="M74" s="3" t="s">
        <v>64</v>
      </c>
      <c r="N74" s="48">
        <v>0.3978494623655914</v>
      </c>
      <c r="O74" s="48">
        <v>0.37735849056603776</v>
      </c>
      <c r="P74" s="5">
        <v>2</v>
      </c>
      <c r="Q74" s="3" t="s">
        <v>288</v>
      </c>
      <c r="R74" s="5">
        <v>1</v>
      </c>
    </row>
    <row x14ac:dyDescent="0.25" r="75" customHeight="1" ht="16.5">
      <c r="A75" s="5">
        <v>105592</v>
      </c>
      <c r="B75" s="3" t="s">
        <v>289</v>
      </c>
      <c r="C75" s="3" t="s">
        <v>290</v>
      </c>
      <c r="D75" s="5">
        <v>16</v>
      </c>
      <c r="E75" s="3" t="s">
        <v>55</v>
      </c>
      <c r="F75" s="5">
        <v>5</v>
      </c>
      <c r="G75" s="5">
        <v>18</v>
      </c>
      <c r="H75" s="48">
        <v>0.2777777777777778</v>
      </c>
      <c r="I75" s="5">
        <v>2</v>
      </c>
      <c r="J75" s="5">
        <v>8</v>
      </c>
      <c r="K75" s="48">
        <v>0.25</v>
      </c>
      <c r="L75" s="5">
        <v>15</v>
      </c>
      <c r="M75" s="3" t="s">
        <v>82</v>
      </c>
      <c r="N75" s="48">
        <v>0.3333333333333333</v>
      </c>
      <c r="O75" s="48">
        <v>0.375</v>
      </c>
      <c r="P75" s="5">
        <v>2</v>
      </c>
      <c r="Q75" s="3" t="s">
        <v>291</v>
      </c>
      <c r="R75" s="5">
        <v>1</v>
      </c>
    </row>
    <row x14ac:dyDescent="0.25" r="76" customHeight="1" ht="16.5">
      <c r="A76" s="5">
        <v>105581</v>
      </c>
      <c r="B76" s="3" t="s">
        <v>292</v>
      </c>
      <c r="C76" s="3" t="s">
        <v>293</v>
      </c>
      <c r="D76" s="5">
        <v>16</v>
      </c>
      <c r="E76" s="3" t="s">
        <v>55</v>
      </c>
      <c r="F76" s="5">
        <v>4</v>
      </c>
      <c r="G76" s="5">
        <v>25</v>
      </c>
      <c r="H76" s="48">
        <v>0.16</v>
      </c>
      <c r="I76" s="5">
        <v>4</v>
      </c>
      <c r="J76" s="5">
        <v>22</v>
      </c>
      <c r="K76" s="48">
        <v>0.18181818181818182</v>
      </c>
      <c r="L76" s="5">
        <v>15</v>
      </c>
      <c r="M76" s="3" t="s">
        <v>82</v>
      </c>
      <c r="N76" s="48">
        <v>0.4</v>
      </c>
      <c r="O76" s="48">
        <v>0.36363636363636365</v>
      </c>
      <c r="P76" s="5">
        <v>2</v>
      </c>
      <c r="Q76" s="3" t="s">
        <v>162</v>
      </c>
      <c r="R76" s="5">
        <v>1</v>
      </c>
    </row>
    <row x14ac:dyDescent="0.25" r="77" customHeight="1" ht="16.5">
      <c r="A77" s="5">
        <v>20379</v>
      </c>
      <c r="B77" s="3" t="s">
        <v>294</v>
      </c>
      <c r="C77" s="3" t="s">
        <v>295</v>
      </c>
      <c r="D77" s="5">
        <v>16</v>
      </c>
      <c r="E77" s="3" t="s">
        <v>55</v>
      </c>
      <c r="F77" s="5">
        <v>4</v>
      </c>
      <c r="G77" s="5">
        <v>29</v>
      </c>
      <c r="H77" s="48">
        <v>0.13793103448275862</v>
      </c>
      <c r="I77" s="5">
        <v>3</v>
      </c>
      <c r="J77" s="5">
        <v>14</v>
      </c>
      <c r="K77" s="48">
        <v>0.21428571428571427</v>
      </c>
      <c r="L77" s="5">
        <v>21</v>
      </c>
      <c r="M77" s="3" t="s">
        <v>60</v>
      </c>
      <c r="N77" s="48">
        <v>0.20689655172413793</v>
      </c>
      <c r="O77" s="48">
        <v>0.2857142857142857</v>
      </c>
      <c r="P77" s="5">
        <v>2</v>
      </c>
      <c r="Q77" s="3" t="s">
        <v>296</v>
      </c>
      <c r="R77" s="5">
        <v>1</v>
      </c>
    </row>
    <row x14ac:dyDescent="0.25" r="78" customHeight="1" ht="16.5">
      <c r="A78" s="5">
        <v>105431</v>
      </c>
      <c r="B78" s="3" t="s">
        <v>297</v>
      </c>
      <c r="C78" s="3" t="s">
        <v>298</v>
      </c>
      <c r="D78" s="5">
        <v>16</v>
      </c>
      <c r="E78" s="3" t="s">
        <v>55</v>
      </c>
      <c r="F78" s="5">
        <v>5</v>
      </c>
      <c r="G78" s="5">
        <v>18</v>
      </c>
      <c r="H78" s="48">
        <v>0.2777777777777778</v>
      </c>
      <c r="I78" s="5">
        <v>5</v>
      </c>
      <c r="J78" s="5">
        <v>17</v>
      </c>
      <c r="K78" s="48">
        <v>0.29411764705882354</v>
      </c>
      <c r="L78" s="5">
        <v>22</v>
      </c>
      <c r="M78" s="3" t="s">
        <v>75</v>
      </c>
      <c r="N78" s="48">
        <v>0.3333333333333333</v>
      </c>
      <c r="O78" s="48">
        <v>0.29411764705882354</v>
      </c>
      <c r="P78" s="5">
        <v>2</v>
      </c>
      <c r="Q78" s="3" t="s">
        <v>299</v>
      </c>
      <c r="R78" s="5">
        <v>1</v>
      </c>
    </row>
    <row x14ac:dyDescent="0.25" r="79" customHeight="1" ht="16.5">
      <c r="A79" s="5">
        <v>5342</v>
      </c>
      <c r="B79" s="3" t="s">
        <v>300</v>
      </c>
      <c r="C79" s="3" t="s">
        <v>301</v>
      </c>
      <c r="D79" s="5">
        <v>16</v>
      </c>
      <c r="E79" s="3" t="s">
        <v>55</v>
      </c>
      <c r="F79" s="5">
        <v>12</v>
      </c>
      <c r="G79" s="5">
        <v>70</v>
      </c>
      <c r="H79" s="48">
        <v>0.17142857142857143</v>
      </c>
      <c r="I79" s="5">
        <v>5</v>
      </c>
      <c r="J79" s="5">
        <v>29</v>
      </c>
      <c r="K79" s="48">
        <v>0.1724137931034483</v>
      </c>
      <c r="L79" s="5">
        <v>8</v>
      </c>
      <c r="M79" s="3" t="s">
        <v>64</v>
      </c>
      <c r="N79" s="48">
        <v>0.22857142857142856</v>
      </c>
      <c r="O79" s="48">
        <v>0.20689655172413793</v>
      </c>
      <c r="P79" s="5">
        <v>3</v>
      </c>
      <c r="Q79" s="3" t="s">
        <v>302</v>
      </c>
      <c r="R79" s="5">
        <v>1</v>
      </c>
    </row>
    <row x14ac:dyDescent="0.25" r="80" customHeight="1" ht="16.5">
      <c r="A80" s="5">
        <v>10309</v>
      </c>
      <c r="B80" s="3" t="s">
        <v>303</v>
      </c>
      <c r="C80" s="3" t="s">
        <v>304</v>
      </c>
      <c r="D80" s="5">
        <v>16</v>
      </c>
      <c r="E80" s="3" t="s">
        <v>55</v>
      </c>
      <c r="F80" s="5">
        <v>29</v>
      </c>
      <c r="G80" s="5">
        <v>142</v>
      </c>
      <c r="H80" s="48">
        <v>0.20422535211267606</v>
      </c>
      <c r="I80" s="5">
        <v>18</v>
      </c>
      <c r="J80" s="5">
        <v>84</v>
      </c>
      <c r="K80" s="48">
        <v>0.21428571428571427</v>
      </c>
      <c r="L80" s="5">
        <v>15</v>
      </c>
      <c r="M80" s="3" t="s">
        <v>82</v>
      </c>
      <c r="N80" s="48">
        <v>0.4295774647887324</v>
      </c>
      <c r="O80" s="48">
        <v>0.38095238095238093</v>
      </c>
      <c r="P80" s="5">
        <v>2</v>
      </c>
      <c r="Q80" s="3" t="s">
        <v>305</v>
      </c>
      <c r="R80" s="5">
        <v>1</v>
      </c>
    </row>
    <row x14ac:dyDescent="0.25" r="81" customHeight="1" ht="16.5">
      <c r="A81" s="5">
        <v>2363</v>
      </c>
      <c r="B81" s="3" t="s">
        <v>306</v>
      </c>
      <c r="C81" s="3" t="s">
        <v>307</v>
      </c>
      <c r="D81" s="5">
        <v>16</v>
      </c>
      <c r="E81" s="3" t="s">
        <v>55</v>
      </c>
      <c r="F81" s="5">
        <v>6</v>
      </c>
      <c r="G81" s="5">
        <v>35</v>
      </c>
      <c r="H81" s="48">
        <v>0.17142857142857143</v>
      </c>
      <c r="I81" s="5">
        <v>4</v>
      </c>
      <c r="J81" s="5">
        <v>26</v>
      </c>
      <c r="K81" s="48">
        <v>0.15384615384615385</v>
      </c>
      <c r="L81" s="5">
        <v>6</v>
      </c>
      <c r="M81" s="3" t="s">
        <v>56</v>
      </c>
      <c r="N81" s="48">
        <v>0.17142857142857143</v>
      </c>
      <c r="O81" s="48">
        <v>0.07692307692307693</v>
      </c>
      <c r="P81" s="5">
        <v>3</v>
      </c>
      <c r="Q81" s="3" t="s">
        <v>308</v>
      </c>
      <c r="R81" s="5">
        <v>0</v>
      </c>
    </row>
    <row x14ac:dyDescent="0.25" r="82" customHeight="1" ht="16.5">
      <c r="A82" s="5">
        <v>20263</v>
      </c>
      <c r="B82" s="3" t="s">
        <v>309</v>
      </c>
      <c r="C82" s="3" t="s">
        <v>310</v>
      </c>
      <c r="D82" s="5">
        <v>16</v>
      </c>
      <c r="E82" s="3" t="s">
        <v>55</v>
      </c>
      <c r="F82" s="5">
        <v>9</v>
      </c>
      <c r="G82" s="5">
        <v>58</v>
      </c>
      <c r="H82" s="48">
        <v>0.15517241379310345</v>
      </c>
      <c r="I82" s="5">
        <v>6</v>
      </c>
      <c r="J82" s="5">
        <v>43</v>
      </c>
      <c r="K82" s="48">
        <v>0.13953488372093023</v>
      </c>
      <c r="L82" s="5">
        <v>17</v>
      </c>
      <c r="M82" s="3" t="s">
        <v>311</v>
      </c>
      <c r="N82" s="48">
        <v>0.29310344827586204</v>
      </c>
      <c r="O82" s="48">
        <v>0.23255813953488372</v>
      </c>
      <c r="P82" s="5">
        <v>3</v>
      </c>
      <c r="Q82" s="3" t="s">
        <v>312</v>
      </c>
      <c r="R82" s="5">
        <v>1</v>
      </c>
    </row>
    <row x14ac:dyDescent="0.25" r="83" customHeight="1" ht="16.5">
      <c r="A83" s="5">
        <v>24800</v>
      </c>
      <c r="B83" s="3" t="s">
        <v>313</v>
      </c>
      <c r="C83" s="3" t="s">
        <v>314</v>
      </c>
      <c r="D83" s="5">
        <v>16</v>
      </c>
      <c r="E83" s="3" t="s">
        <v>55</v>
      </c>
      <c r="F83" s="5">
        <v>20</v>
      </c>
      <c r="G83" s="5">
        <v>79</v>
      </c>
      <c r="H83" s="48">
        <v>0.25316455696202533</v>
      </c>
      <c r="I83" s="5">
        <v>7</v>
      </c>
      <c r="J83" s="5">
        <v>25</v>
      </c>
      <c r="K83" s="48">
        <v>0.28</v>
      </c>
      <c r="L83" s="5">
        <v>15</v>
      </c>
      <c r="M83" s="3" t="s">
        <v>82</v>
      </c>
      <c r="N83" s="48">
        <v>0.43037974683544306</v>
      </c>
      <c r="O83" s="48">
        <v>0.32</v>
      </c>
      <c r="P83" s="5">
        <v>2</v>
      </c>
      <c r="Q83" s="3" t="s">
        <v>315</v>
      </c>
      <c r="R83" s="5">
        <v>1</v>
      </c>
    </row>
    <row x14ac:dyDescent="0.25" r="84" customHeight="1" ht="16.5">
      <c r="A84" s="5">
        <v>105177</v>
      </c>
      <c r="B84" s="3" t="s">
        <v>316</v>
      </c>
      <c r="C84" s="3" t="s">
        <v>317</v>
      </c>
      <c r="D84" s="5">
        <v>16</v>
      </c>
      <c r="E84" s="3" t="s">
        <v>55</v>
      </c>
      <c r="F84" s="5">
        <v>7</v>
      </c>
      <c r="G84" s="5">
        <v>30</v>
      </c>
      <c r="H84" s="48">
        <v>0.23333333333333334</v>
      </c>
      <c r="I84" s="5">
        <v>3</v>
      </c>
      <c r="J84" s="5">
        <v>23</v>
      </c>
      <c r="K84" s="48">
        <v>0.13043478260869565</v>
      </c>
      <c r="L84" s="5">
        <v>15</v>
      </c>
      <c r="M84" s="3" t="s">
        <v>82</v>
      </c>
      <c r="N84" s="48">
        <v>0.4</v>
      </c>
      <c r="O84" s="48">
        <v>0.4782608695652174</v>
      </c>
      <c r="P84" s="5">
        <v>2</v>
      </c>
      <c r="Q84" s="3" t="s">
        <v>318</v>
      </c>
      <c r="R84" s="5">
        <v>1</v>
      </c>
    </row>
    <row x14ac:dyDescent="0.25" r="85" customHeight="1" ht="16.5">
      <c r="A85" s="5">
        <v>105113</v>
      </c>
      <c r="B85" s="3" t="s">
        <v>319</v>
      </c>
      <c r="C85" s="3" t="s">
        <v>320</v>
      </c>
      <c r="D85" s="5">
        <v>16</v>
      </c>
      <c r="E85" s="3" t="s">
        <v>55</v>
      </c>
      <c r="F85" s="5">
        <v>2</v>
      </c>
      <c r="G85" s="5">
        <v>15</v>
      </c>
      <c r="H85" s="48">
        <v>0.13333333333333333</v>
      </c>
      <c r="I85" s="5">
        <v>2</v>
      </c>
      <c r="J85" s="5">
        <v>14</v>
      </c>
      <c r="K85" s="48">
        <v>0.14285714285714285</v>
      </c>
      <c r="L85" s="5">
        <v>15</v>
      </c>
      <c r="M85" s="3" t="s">
        <v>82</v>
      </c>
      <c r="N85" s="48">
        <v>0.4</v>
      </c>
      <c r="O85" s="48">
        <v>0.42857142857142855</v>
      </c>
      <c r="P85" s="5">
        <v>2</v>
      </c>
      <c r="Q85" s="3" t="s">
        <v>321</v>
      </c>
      <c r="R85" s="5">
        <v>1</v>
      </c>
    </row>
    <row x14ac:dyDescent="0.25" r="86" customHeight="1" ht="16.5">
      <c r="A86" s="5">
        <v>105098</v>
      </c>
      <c r="B86" s="3" t="s">
        <v>322</v>
      </c>
      <c r="C86" s="3" t="s">
        <v>323</v>
      </c>
      <c r="D86" s="5">
        <v>16</v>
      </c>
      <c r="E86" s="3" t="s">
        <v>55</v>
      </c>
      <c r="F86" s="5">
        <v>2</v>
      </c>
      <c r="G86" s="5">
        <v>8</v>
      </c>
      <c r="H86" s="48">
        <v>0.25</v>
      </c>
      <c r="I86" s="5">
        <v>2</v>
      </c>
      <c r="J86" s="5">
        <v>7</v>
      </c>
      <c r="K86" s="48">
        <v>0.2857142857142857</v>
      </c>
      <c r="L86" s="5">
        <v>45</v>
      </c>
      <c r="M86" s="3" t="s">
        <v>324</v>
      </c>
      <c r="N86" s="48">
        <v>0.375</v>
      </c>
      <c r="O86" s="48">
        <v>0.2857142857142857</v>
      </c>
      <c r="P86" s="5">
        <v>2</v>
      </c>
      <c r="Q86" s="3" t="s">
        <v>325</v>
      </c>
      <c r="R86" s="5">
        <v>1</v>
      </c>
    </row>
    <row x14ac:dyDescent="0.25" r="87" customHeight="1" ht="16.5">
      <c r="A87" s="5">
        <v>105092</v>
      </c>
      <c r="B87" s="3" t="s">
        <v>326</v>
      </c>
      <c r="C87" s="3" t="s">
        <v>327</v>
      </c>
      <c r="D87" s="5">
        <v>16</v>
      </c>
      <c r="E87" s="3" t="s">
        <v>55</v>
      </c>
      <c r="F87" s="5">
        <v>6</v>
      </c>
      <c r="G87" s="5">
        <v>40</v>
      </c>
      <c r="H87" s="48">
        <v>0.15</v>
      </c>
      <c r="I87" s="5">
        <v>5</v>
      </c>
      <c r="J87" s="5">
        <v>33</v>
      </c>
      <c r="K87" s="48">
        <v>0.15151515151515152</v>
      </c>
      <c r="L87" s="5">
        <v>45</v>
      </c>
      <c r="M87" s="3" t="s">
        <v>324</v>
      </c>
      <c r="N87" s="48">
        <v>0.2</v>
      </c>
      <c r="O87" s="48">
        <v>0.15151515151515152</v>
      </c>
      <c r="P87" s="5">
        <v>3</v>
      </c>
      <c r="Q87" s="3" t="s">
        <v>328</v>
      </c>
      <c r="R87" s="5">
        <v>0</v>
      </c>
    </row>
    <row x14ac:dyDescent="0.25" r="88" customHeight="1" ht="16.5">
      <c r="A88" s="5">
        <v>20165</v>
      </c>
      <c r="B88" s="3" t="s">
        <v>329</v>
      </c>
      <c r="C88" s="3" t="s">
        <v>330</v>
      </c>
      <c r="D88" s="5">
        <v>16</v>
      </c>
      <c r="E88" s="3" t="s">
        <v>55</v>
      </c>
      <c r="F88" s="5">
        <v>3</v>
      </c>
      <c r="G88" s="5">
        <v>21</v>
      </c>
      <c r="H88" s="48">
        <v>0.14285714285714285</v>
      </c>
      <c r="I88" s="5">
        <v>3</v>
      </c>
      <c r="J88" s="5">
        <v>17</v>
      </c>
      <c r="K88" s="48">
        <v>0.17647058823529413</v>
      </c>
      <c r="L88" s="5">
        <v>15</v>
      </c>
      <c r="M88" s="3" t="s">
        <v>82</v>
      </c>
      <c r="N88" s="48">
        <v>0.3333333333333333</v>
      </c>
      <c r="O88" s="48">
        <v>0.17647058823529413</v>
      </c>
      <c r="P88" s="5">
        <v>3</v>
      </c>
      <c r="Q88" s="3" t="s">
        <v>331</v>
      </c>
      <c r="R88" s="5">
        <v>1</v>
      </c>
    </row>
    <row x14ac:dyDescent="0.25" r="89" customHeight="1" ht="16.5">
      <c r="A89" s="5">
        <v>104967</v>
      </c>
      <c r="B89" s="3" t="s">
        <v>332</v>
      </c>
      <c r="C89" s="3" t="s">
        <v>333</v>
      </c>
      <c r="D89" s="5">
        <v>16</v>
      </c>
      <c r="E89" s="3" t="s">
        <v>55</v>
      </c>
      <c r="F89" s="5">
        <v>3</v>
      </c>
      <c r="G89" s="5">
        <v>19</v>
      </c>
      <c r="H89" s="48">
        <v>0.15789473684210525</v>
      </c>
      <c r="I89" s="5">
        <v>3</v>
      </c>
      <c r="J89" s="5">
        <v>17</v>
      </c>
      <c r="K89" s="48">
        <v>0.17647058823529413</v>
      </c>
      <c r="L89" s="5">
        <v>14</v>
      </c>
      <c r="M89" s="3" t="s">
        <v>156</v>
      </c>
      <c r="N89" s="48">
        <v>0.15789473684210525</v>
      </c>
      <c r="O89" s="48">
        <v>0.17647058823529413</v>
      </c>
      <c r="P89" s="5">
        <v>3</v>
      </c>
      <c r="Q89" s="3" t="s">
        <v>334</v>
      </c>
      <c r="R89" s="5">
        <v>1</v>
      </c>
    </row>
    <row x14ac:dyDescent="0.25" r="90" customHeight="1" ht="16.5">
      <c r="A90" s="5">
        <v>10240</v>
      </c>
      <c r="B90" s="3" t="s">
        <v>335</v>
      </c>
      <c r="C90" s="3" t="s">
        <v>336</v>
      </c>
      <c r="D90" s="5">
        <v>16</v>
      </c>
      <c r="E90" s="3" t="s">
        <v>55</v>
      </c>
      <c r="F90" s="5">
        <v>16</v>
      </c>
      <c r="G90" s="5">
        <v>66</v>
      </c>
      <c r="H90" s="48">
        <v>0.24242424242424243</v>
      </c>
      <c r="I90" s="5">
        <v>7</v>
      </c>
      <c r="J90" s="5">
        <v>27</v>
      </c>
      <c r="K90" s="48">
        <v>0.25925925925925924</v>
      </c>
      <c r="L90" s="5">
        <v>9</v>
      </c>
      <c r="M90" s="3" t="s">
        <v>120</v>
      </c>
      <c r="N90" s="48">
        <v>0.4090909090909091</v>
      </c>
      <c r="O90" s="48">
        <v>0.4444444444444444</v>
      </c>
      <c r="P90" s="5">
        <v>2</v>
      </c>
      <c r="Q90" s="3" t="s">
        <v>337</v>
      </c>
      <c r="R90" s="5">
        <v>1</v>
      </c>
    </row>
    <row x14ac:dyDescent="0.25" r="91" customHeight="1" ht="16.5">
      <c r="A91" s="5">
        <v>2349</v>
      </c>
      <c r="B91" s="3" t="s">
        <v>338</v>
      </c>
      <c r="C91" s="3" t="s">
        <v>339</v>
      </c>
      <c r="D91" s="5">
        <v>16</v>
      </c>
      <c r="E91" s="3" t="s">
        <v>55</v>
      </c>
      <c r="F91" s="5">
        <v>82</v>
      </c>
      <c r="G91" s="5">
        <v>809</v>
      </c>
      <c r="H91" s="48">
        <v>0.10135970333745364</v>
      </c>
      <c r="I91" s="5">
        <v>53</v>
      </c>
      <c r="J91" s="5">
        <v>498</v>
      </c>
      <c r="K91" s="48">
        <v>0.10642570281124498</v>
      </c>
      <c r="L91" s="5">
        <v>8</v>
      </c>
      <c r="M91" s="3" t="s">
        <v>64</v>
      </c>
      <c r="N91" s="48">
        <v>0.15945611866501855</v>
      </c>
      <c r="O91" s="48">
        <v>0.14056224899598393</v>
      </c>
      <c r="P91" s="5">
        <v>3</v>
      </c>
      <c r="Q91" s="3" t="s">
        <v>340</v>
      </c>
      <c r="R91" s="5">
        <v>1</v>
      </c>
    </row>
    <row x14ac:dyDescent="0.25" r="92" customHeight="1" ht="16.5">
      <c r="A92" s="5">
        <v>20053</v>
      </c>
      <c r="B92" s="3" t="s">
        <v>341</v>
      </c>
      <c r="C92" s="3" t="s">
        <v>342</v>
      </c>
      <c r="D92" s="5">
        <v>16</v>
      </c>
      <c r="E92" s="3" t="s">
        <v>55</v>
      </c>
      <c r="F92" s="5">
        <v>3</v>
      </c>
      <c r="G92" s="5">
        <v>15</v>
      </c>
      <c r="H92" s="48">
        <v>0.2</v>
      </c>
      <c r="I92" s="5">
        <v>3</v>
      </c>
      <c r="J92" s="5">
        <v>15</v>
      </c>
      <c r="K92" s="48">
        <v>0.2</v>
      </c>
      <c r="L92" s="5">
        <v>15</v>
      </c>
      <c r="M92" s="3" t="s">
        <v>82</v>
      </c>
      <c r="N92" s="48">
        <v>0.4666666666666667</v>
      </c>
      <c r="O92" s="48">
        <v>0.4666666666666667</v>
      </c>
      <c r="P92" s="5">
        <v>2</v>
      </c>
      <c r="Q92" s="3" t="s">
        <v>343</v>
      </c>
      <c r="R92" s="5">
        <v>1</v>
      </c>
    </row>
    <row x14ac:dyDescent="0.25" r="93" customHeight="1" ht="16.5">
      <c r="A93" s="5">
        <v>20016</v>
      </c>
      <c r="B93" s="3" t="s">
        <v>344</v>
      </c>
      <c r="C93" s="3" t="s">
        <v>345</v>
      </c>
      <c r="D93" s="5">
        <v>16</v>
      </c>
      <c r="E93" s="3" t="s">
        <v>55</v>
      </c>
      <c r="F93" s="5">
        <v>53</v>
      </c>
      <c r="G93" s="5">
        <v>186</v>
      </c>
      <c r="H93" s="48">
        <v>0.2849462365591398</v>
      </c>
      <c r="I93" s="5">
        <v>23</v>
      </c>
      <c r="J93" s="5">
        <v>98</v>
      </c>
      <c r="K93" s="48">
        <v>0.23469387755102042</v>
      </c>
      <c r="L93" s="5">
        <v>15</v>
      </c>
      <c r="M93" s="3" t="s">
        <v>82</v>
      </c>
      <c r="N93" s="48">
        <v>0.2903225806451613</v>
      </c>
      <c r="O93" s="48">
        <v>0.29591836734693877</v>
      </c>
      <c r="P93" s="5">
        <v>2</v>
      </c>
      <c r="Q93" s="3" t="s">
        <v>346</v>
      </c>
      <c r="R93" s="5">
        <v>1</v>
      </c>
    </row>
    <row x14ac:dyDescent="0.25" r="94" customHeight="1" ht="16.5">
      <c r="A94" s="5">
        <v>104532</v>
      </c>
      <c r="B94" s="3" t="s">
        <v>347</v>
      </c>
      <c r="C94" s="3" t="s">
        <v>348</v>
      </c>
      <c r="D94" s="5">
        <v>16</v>
      </c>
      <c r="E94" s="3" t="s">
        <v>55</v>
      </c>
      <c r="F94" s="5">
        <v>24</v>
      </c>
      <c r="G94" s="5">
        <v>210</v>
      </c>
      <c r="H94" s="48">
        <v>0.11428571428571428</v>
      </c>
      <c r="I94" s="5">
        <v>24</v>
      </c>
      <c r="J94" s="5">
        <v>206</v>
      </c>
      <c r="K94" s="48">
        <v>0.11650485436893204</v>
      </c>
      <c r="L94" s="5">
        <v>9</v>
      </c>
      <c r="M94" s="3" t="s">
        <v>120</v>
      </c>
      <c r="N94" s="48">
        <v>0.24285714285714285</v>
      </c>
      <c r="O94" s="48">
        <v>0.23786407766990292</v>
      </c>
      <c r="P94" s="5">
        <v>3</v>
      </c>
      <c r="Q94" s="3" t="s">
        <v>349</v>
      </c>
      <c r="R94" s="5">
        <v>1</v>
      </c>
    </row>
    <row x14ac:dyDescent="0.25" r="95" customHeight="1" ht="16.5">
      <c r="A95" s="5">
        <v>104414</v>
      </c>
      <c r="B95" s="3" t="s">
        <v>350</v>
      </c>
      <c r="C95" s="3" t="s">
        <v>351</v>
      </c>
      <c r="D95" s="5">
        <v>16</v>
      </c>
      <c r="E95" s="3" t="s">
        <v>55</v>
      </c>
      <c r="F95" s="5">
        <v>2</v>
      </c>
      <c r="G95" s="5">
        <v>6</v>
      </c>
      <c r="H95" s="48">
        <v>0.3333333333333333</v>
      </c>
      <c r="I95" s="5">
        <v>2</v>
      </c>
      <c r="J95" s="5">
        <v>5</v>
      </c>
      <c r="K95" s="48">
        <v>0.4</v>
      </c>
      <c r="L95" s="5">
        <v>17</v>
      </c>
      <c r="M95" s="3" t="s">
        <v>311</v>
      </c>
      <c r="N95" s="48">
        <v>0.3333333333333333</v>
      </c>
      <c r="O95" s="48">
        <v>0.4</v>
      </c>
      <c r="P95" s="5">
        <v>2</v>
      </c>
      <c r="Q95" s="3" t="s">
        <v>352</v>
      </c>
      <c r="R95" s="5">
        <v>1</v>
      </c>
    </row>
    <row x14ac:dyDescent="0.25" r="96" customHeight="1" ht="16.5">
      <c r="A96" s="5">
        <v>19946</v>
      </c>
      <c r="B96" s="3" t="s">
        <v>353</v>
      </c>
      <c r="C96" s="3" t="s">
        <v>354</v>
      </c>
      <c r="D96" s="5">
        <v>16</v>
      </c>
      <c r="E96" s="3" t="s">
        <v>55</v>
      </c>
      <c r="F96" s="5">
        <v>29</v>
      </c>
      <c r="G96" s="5">
        <v>227</v>
      </c>
      <c r="H96" s="48">
        <v>0.1277533039647577</v>
      </c>
      <c r="I96" s="5">
        <v>21</v>
      </c>
      <c r="J96" s="5">
        <v>105</v>
      </c>
      <c r="K96" s="48">
        <v>0.2</v>
      </c>
      <c r="L96" s="5">
        <v>22</v>
      </c>
      <c r="M96" s="3" t="s">
        <v>75</v>
      </c>
      <c r="N96" s="48">
        <v>0.23788546255506607</v>
      </c>
      <c r="O96" s="48">
        <v>0.1619047619047619</v>
      </c>
      <c r="P96" s="5">
        <v>3</v>
      </c>
      <c r="Q96" s="3" t="s">
        <v>355</v>
      </c>
      <c r="R96" s="5">
        <v>1</v>
      </c>
    </row>
    <row x14ac:dyDescent="0.25" r="97" customHeight="1" ht="16.5">
      <c r="A97" s="5">
        <v>10126</v>
      </c>
      <c r="B97" s="3" t="s">
        <v>356</v>
      </c>
      <c r="C97" s="3" t="s">
        <v>357</v>
      </c>
      <c r="D97" s="5">
        <v>16</v>
      </c>
      <c r="E97" s="3" t="s">
        <v>55</v>
      </c>
      <c r="F97" s="5">
        <v>15</v>
      </c>
      <c r="G97" s="5">
        <v>67</v>
      </c>
      <c r="H97" s="48">
        <v>0.22388059701492538</v>
      </c>
      <c r="I97" s="5">
        <v>10</v>
      </c>
      <c r="J97" s="5">
        <v>31</v>
      </c>
      <c r="K97" s="48">
        <v>0.3225806451612903</v>
      </c>
      <c r="L97" s="5">
        <v>15</v>
      </c>
      <c r="M97" s="3" t="s">
        <v>82</v>
      </c>
      <c r="N97" s="48">
        <v>0.417910447761194</v>
      </c>
      <c r="O97" s="48">
        <v>0.3225806451612903</v>
      </c>
      <c r="P97" s="5">
        <v>2</v>
      </c>
      <c r="Q97" s="3" t="s">
        <v>358</v>
      </c>
      <c r="R97" s="5">
        <v>1</v>
      </c>
    </row>
    <row x14ac:dyDescent="0.25" r="98" customHeight="1" ht="16.5">
      <c r="A98" s="5">
        <v>21406</v>
      </c>
      <c r="B98" s="3" t="s">
        <v>359</v>
      </c>
      <c r="C98" s="3" t="s">
        <v>360</v>
      </c>
      <c r="D98" s="5">
        <v>16</v>
      </c>
      <c r="E98" s="3" t="s">
        <v>55</v>
      </c>
      <c r="F98" s="5">
        <v>3</v>
      </c>
      <c r="G98" s="5">
        <v>11</v>
      </c>
      <c r="H98" s="48">
        <v>0.2727272727272727</v>
      </c>
      <c r="I98" s="5">
        <v>3</v>
      </c>
      <c r="J98" s="5">
        <v>9</v>
      </c>
      <c r="K98" s="48">
        <v>0.3333333333333333</v>
      </c>
      <c r="L98" s="5">
        <v>19</v>
      </c>
      <c r="M98" s="3" t="s">
        <v>116</v>
      </c>
      <c r="N98" s="48">
        <v>0.2727272727272727</v>
      </c>
      <c r="O98" s="48">
        <v>0.1111111111111111</v>
      </c>
      <c r="P98" s="5">
        <v>2</v>
      </c>
      <c r="Q98" s="3" t="s">
        <v>361</v>
      </c>
      <c r="R98" s="5">
        <v>0</v>
      </c>
    </row>
    <row x14ac:dyDescent="0.25" r="99" customHeight="1" ht="16.5">
      <c r="A99" s="5">
        <v>101657</v>
      </c>
      <c r="B99" s="3" t="s">
        <v>362</v>
      </c>
      <c r="C99" s="3" t="s">
        <v>363</v>
      </c>
      <c r="D99" s="5">
        <v>16</v>
      </c>
      <c r="E99" s="3" t="s">
        <v>55</v>
      </c>
      <c r="F99" s="5">
        <v>34</v>
      </c>
      <c r="G99" s="5">
        <v>310</v>
      </c>
      <c r="H99" s="48">
        <v>0.10967741935483871</v>
      </c>
      <c r="I99" s="5">
        <v>23</v>
      </c>
      <c r="J99" s="5">
        <v>222</v>
      </c>
      <c r="K99" s="48">
        <v>0.1036036036036036</v>
      </c>
      <c r="L99" s="5">
        <v>22</v>
      </c>
      <c r="M99" s="3" t="s">
        <v>75</v>
      </c>
      <c r="N99" s="48">
        <v>0.3064516129032258</v>
      </c>
      <c r="O99" s="48">
        <v>0.3153153153153153</v>
      </c>
      <c r="P99" s="5">
        <v>3</v>
      </c>
      <c r="Q99" s="3" t="s">
        <v>364</v>
      </c>
      <c r="R99" s="5">
        <v>1</v>
      </c>
    </row>
    <row x14ac:dyDescent="0.25" r="100" customHeight="1" ht="16.5">
      <c r="A100" s="5">
        <v>19840</v>
      </c>
      <c r="B100" s="3" t="s">
        <v>365</v>
      </c>
      <c r="C100" s="3" t="s">
        <v>366</v>
      </c>
      <c r="D100" s="5">
        <v>16</v>
      </c>
      <c r="E100" s="3" t="s">
        <v>55</v>
      </c>
      <c r="F100" s="5">
        <v>4</v>
      </c>
      <c r="G100" s="5">
        <v>18</v>
      </c>
      <c r="H100" s="48">
        <v>0.2222222222222222</v>
      </c>
      <c r="I100" s="5">
        <v>4</v>
      </c>
      <c r="J100" s="5">
        <v>13</v>
      </c>
      <c r="K100" s="48">
        <v>0.3076923076923077</v>
      </c>
      <c r="L100" s="5">
        <v>22</v>
      </c>
      <c r="M100" s="3" t="s">
        <v>75</v>
      </c>
      <c r="N100" s="48">
        <v>0.3333333333333333</v>
      </c>
      <c r="O100" s="48">
        <v>0.15384615384615385</v>
      </c>
      <c r="P100" s="5">
        <v>2</v>
      </c>
      <c r="Q100" s="3" t="s">
        <v>367</v>
      </c>
      <c r="R100" s="5">
        <v>0</v>
      </c>
    </row>
    <row x14ac:dyDescent="0.25" r="101" customHeight="1" ht="16.5">
      <c r="A101" s="5">
        <v>11642</v>
      </c>
      <c r="B101" s="3" t="s">
        <v>368</v>
      </c>
      <c r="C101" s="3" t="s">
        <v>369</v>
      </c>
      <c r="D101" s="5">
        <v>16</v>
      </c>
      <c r="E101" s="3" t="s">
        <v>55</v>
      </c>
      <c r="F101" s="5">
        <v>6</v>
      </c>
      <c r="G101" s="5">
        <v>64</v>
      </c>
      <c r="H101" s="48">
        <v>0.09375</v>
      </c>
      <c r="I101" s="5">
        <v>4</v>
      </c>
      <c r="J101" s="5">
        <v>30</v>
      </c>
      <c r="K101" s="48">
        <v>0.13333333333333333</v>
      </c>
      <c r="L101" s="5">
        <v>8</v>
      </c>
      <c r="M101" s="3" t="s">
        <v>64</v>
      </c>
      <c r="N101" s="48">
        <v>0.265625</v>
      </c>
      <c r="O101" s="48">
        <v>0.23333333333333334</v>
      </c>
      <c r="P101" s="5">
        <v>3</v>
      </c>
      <c r="Q101" s="3" t="s">
        <v>370</v>
      </c>
      <c r="R101" s="5">
        <v>1</v>
      </c>
    </row>
    <row x14ac:dyDescent="0.25" r="102" customHeight="1" ht="16.5">
      <c r="A102" s="5">
        <v>11622</v>
      </c>
      <c r="B102" s="3" t="s">
        <v>371</v>
      </c>
      <c r="C102" s="3" t="s">
        <v>372</v>
      </c>
      <c r="D102" s="5">
        <v>16</v>
      </c>
      <c r="E102" s="3" t="s">
        <v>55</v>
      </c>
      <c r="F102" s="5">
        <v>7</v>
      </c>
      <c r="G102" s="5">
        <v>35</v>
      </c>
      <c r="H102" s="48">
        <v>0.2</v>
      </c>
      <c r="I102" s="5">
        <v>6</v>
      </c>
      <c r="J102" s="5">
        <v>30</v>
      </c>
      <c r="K102" s="48">
        <v>0.2</v>
      </c>
      <c r="L102" s="5">
        <v>15</v>
      </c>
      <c r="M102" s="3" t="s">
        <v>82</v>
      </c>
      <c r="N102" s="48">
        <v>0.4</v>
      </c>
      <c r="O102" s="48">
        <v>0.4</v>
      </c>
      <c r="P102" s="5">
        <v>2</v>
      </c>
      <c r="Q102" s="3" t="s">
        <v>373</v>
      </c>
      <c r="R102" s="5">
        <v>1</v>
      </c>
    </row>
    <row x14ac:dyDescent="0.25" r="103" customHeight="1" ht="16.5">
      <c r="A103" s="5">
        <v>5561</v>
      </c>
      <c r="B103" s="3" t="s">
        <v>374</v>
      </c>
      <c r="C103" s="3" t="s">
        <v>375</v>
      </c>
      <c r="D103" s="5">
        <v>16</v>
      </c>
      <c r="E103" s="3" t="s">
        <v>55</v>
      </c>
      <c r="F103" s="5">
        <v>9</v>
      </c>
      <c r="G103" s="5">
        <v>57</v>
      </c>
      <c r="H103" s="48">
        <v>0.15789473684210525</v>
      </c>
      <c r="I103" s="5">
        <v>6</v>
      </c>
      <c r="J103" s="5">
        <v>31</v>
      </c>
      <c r="K103" s="48">
        <v>0.1935483870967742</v>
      </c>
      <c r="L103" s="5">
        <v>8</v>
      </c>
      <c r="M103" s="3" t="s">
        <v>64</v>
      </c>
      <c r="N103" s="48">
        <v>0.3157894736842105</v>
      </c>
      <c r="O103" s="48">
        <v>0.22580645161290322</v>
      </c>
      <c r="P103" s="5">
        <v>3</v>
      </c>
      <c r="Q103" s="3" t="s">
        <v>376</v>
      </c>
      <c r="R103" s="5">
        <v>1</v>
      </c>
    </row>
    <row x14ac:dyDescent="0.25" r="104" customHeight="1" ht="16.5">
      <c r="A104" s="5">
        <v>103872</v>
      </c>
      <c r="B104" s="3" t="s">
        <v>377</v>
      </c>
      <c r="C104" s="3" t="s">
        <v>378</v>
      </c>
      <c r="D104" s="5">
        <v>16</v>
      </c>
      <c r="E104" s="3" t="s">
        <v>55</v>
      </c>
      <c r="F104" s="5">
        <v>14</v>
      </c>
      <c r="G104" s="5">
        <v>49</v>
      </c>
      <c r="H104" s="48">
        <v>0.2857142857142857</v>
      </c>
      <c r="I104" s="5">
        <v>7</v>
      </c>
      <c r="J104" s="5">
        <v>26</v>
      </c>
      <c r="K104" s="48">
        <v>0.2692307692307692</v>
      </c>
      <c r="L104" s="5">
        <v>22</v>
      </c>
      <c r="M104" s="3" t="s">
        <v>75</v>
      </c>
      <c r="N104" s="48">
        <v>0.32653061224489793</v>
      </c>
      <c r="O104" s="48">
        <v>0.3076923076923077</v>
      </c>
      <c r="P104" s="5">
        <v>2</v>
      </c>
      <c r="Q104" s="3" t="s">
        <v>379</v>
      </c>
      <c r="R104" s="5">
        <v>1</v>
      </c>
    </row>
    <row x14ac:dyDescent="0.25" r="105" customHeight="1" ht="16.5">
      <c r="A105" s="5">
        <v>103855</v>
      </c>
      <c r="B105" s="3" t="s">
        <v>380</v>
      </c>
      <c r="C105" s="3" t="s">
        <v>381</v>
      </c>
      <c r="D105" s="5">
        <v>16</v>
      </c>
      <c r="E105" s="3" t="s">
        <v>55</v>
      </c>
      <c r="F105" s="5">
        <v>21</v>
      </c>
      <c r="G105" s="5">
        <v>65</v>
      </c>
      <c r="H105" s="48">
        <v>0.3230769230769231</v>
      </c>
      <c r="I105" s="5">
        <v>11</v>
      </c>
      <c r="J105" s="5">
        <v>45</v>
      </c>
      <c r="K105" s="48">
        <v>0.24444444444444444</v>
      </c>
      <c r="L105" s="5">
        <v>15</v>
      </c>
      <c r="M105" s="3" t="s">
        <v>82</v>
      </c>
      <c r="N105" s="48">
        <v>0.47692307692307695</v>
      </c>
      <c r="O105" s="48">
        <v>0.4888888888888889</v>
      </c>
      <c r="P105" s="5">
        <v>2</v>
      </c>
      <c r="Q105" s="3" t="s">
        <v>382</v>
      </c>
      <c r="R105" s="5">
        <v>1</v>
      </c>
    </row>
    <row x14ac:dyDescent="0.25" r="106" customHeight="1" ht="16.5">
      <c r="A106" s="5">
        <v>19576</v>
      </c>
      <c r="B106" s="3" t="s">
        <v>383</v>
      </c>
      <c r="C106" s="3" t="s">
        <v>384</v>
      </c>
      <c r="D106" s="5">
        <v>16</v>
      </c>
      <c r="E106" s="3" t="s">
        <v>55</v>
      </c>
      <c r="F106" s="5">
        <v>10</v>
      </c>
      <c r="G106" s="5">
        <v>104</v>
      </c>
      <c r="H106" s="48">
        <v>0.09615384615384616</v>
      </c>
      <c r="I106" s="5">
        <v>9</v>
      </c>
      <c r="J106" s="5">
        <v>54</v>
      </c>
      <c r="K106" s="48">
        <v>0.16666666666666666</v>
      </c>
      <c r="L106" s="5">
        <v>19</v>
      </c>
      <c r="M106" s="3" t="s">
        <v>116</v>
      </c>
      <c r="N106" s="48">
        <v>0.3173076923076923</v>
      </c>
      <c r="O106" s="48">
        <v>0.09259259259259259</v>
      </c>
      <c r="P106" s="5">
        <v>3</v>
      </c>
      <c r="Q106" s="3" t="s">
        <v>385</v>
      </c>
      <c r="R106" s="5">
        <v>1</v>
      </c>
    </row>
    <row x14ac:dyDescent="0.25" r="107" customHeight="1" ht="16.5">
      <c r="A107" s="5">
        <v>1246</v>
      </c>
      <c r="B107" s="3" t="s">
        <v>386</v>
      </c>
      <c r="C107" s="3" t="s">
        <v>387</v>
      </c>
      <c r="D107" s="5">
        <v>16</v>
      </c>
      <c r="E107" s="3" t="s">
        <v>55</v>
      </c>
      <c r="F107" s="5">
        <v>3</v>
      </c>
      <c r="G107" s="5">
        <v>33</v>
      </c>
      <c r="H107" s="48">
        <v>0.09090909090909091</v>
      </c>
      <c r="I107" s="5">
        <v>3</v>
      </c>
      <c r="J107" s="5">
        <v>17</v>
      </c>
      <c r="K107" s="48">
        <v>0.17647058823529413</v>
      </c>
      <c r="L107" s="5">
        <v>15</v>
      </c>
      <c r="M107" s="3" t="s">
        <v>82</v>
      </c>
      <c r="N107" s="48">
        <v>0.36363636363636365</v>
      </c>
      <c r="O107" s="48">
        <v>0.17647058823529413</v>
      </c>
      <c r="P107" s="5">
        <v>3</v>
      </c>
      <c r="Q107" s="3" t="s">
        <v>388</v>
      </c>
      <c r="R107" s="5">
        <v>1</v>
      </c>
    </row>
    <row x14ac:dyDescent="0.25" r="108" customHeight="1" ht="16.5">
      <c r="A108" s="5">
        <v>103671</v>
      </c>
      <c r="B108" s="3" t="s">
        <v>389</v>
      </c>
      <c r="C108" s="3" t="s">
        <v>390</v>
      </c>
      <c r="D108" s="5">
        <v>16</v>
      </c>
      <c r="E108" s="3" t="s">
        <v>55</v>
      </c>
      <c r="F108" s="5">
        <v>17</v>
      </c>
      <c r="G108" s="5">
        <v>102</v>
      </c>
      <c r="H108" s="48">
        <v>0.16666666666666666</v>
      </c>
      <c r="I108" s="5">
        <v>15</v>
      </c>
      <c r="J108" s="5">
        <v>92</v>
      </c>
      <c r="K108" s="48">
        <v>0.16304347826086957</v>
      </c>
      <c r="L108" s="5">
        <v>9</v>
      </c>
      <c r="M108" s="3" t="s">
        <v>120</v>
      </c>
      <c r="N108" s="48">
        <v>0.17647058823529413</v>
      </c>
      <c r="O108" s="48">
        <v>0.16304347826086957</v>
      </c>
      <c r="P108" s="5">
        <v>3</v>
      </c>
      <c r="Q108" s="3" t="s">
        <v>391</v>
      </c>
      <c r="R108" s="5">
        <v>1</v>
      </c>
    </row>
    <row x14ac:dyDescent="0.25" r="109" customHeight="1" ht="16.5">
      <c r="A109" s="5">
        <v>103447</v>
      </c>
      <c r="B109" s="3" t="s">
        <v>392</v>
      </c>
      <c r="C109" s="3" t="s">
        <v>393</v>
      </c>
      <c r="D109" s="5">
        <v>16</v>
      </c>
      <c r="E109" s="3" t="s">
        <v>55</v>
      </c>
      <c r="F109" s="5">
        <v>7</v>
      </c>
      <c r="G109" s="5">
        <v>42</v>
      </c>
      <c r="H109" s="48">
        <v>0.16666666666666666</v>
      </c>
      <c r="I109" s="5">
        <v>7</v>
      </c>
      <c r="J109" s="5">
        <v>23</v>
      </c>
      <c r="K109" s="48">
        <v>0.30434782608695654</v>
      </c>
      <c r="L109" s="5">
        <v>20</v>
      </c>
      <c r="M109" s="3" t="s">
        <v>265</v>
      </c>
      <c r="N109" s="48">
        <v>0.40476190476190477</v>
      </c>
      <c r="O109" s="48">
        <v>0.21739130434782608</v>
      </c>
      <c r="P109" s="5">
        <v>2</v>
      </c>
      <c r="Q109" s="3" t="s">
        <v>394</v>
      </c>
      <c r="R109" s="5">
        <v>0</v>
      </c>
    </row>
    <row x14ac:dyDescent="0.25" r="110" customHeight="1" ht="16.5">
      <c r="A110" s="5">
        <v>9574</v>
      </c>
      <c r="B110" s="3" t="s">
        <v>395</v>
      </c>
      <c r="C110" s="3" t="s">
        <v>396</v>
      </c>
      <c r="D110" s="5">
        <v>16</v>
      </c>
      <c r="E110" s="3" t="s">
        <v>55</v>
      </c>
      <c r="F110" s="5">
        <v>3</v>
      </c>
      <c r="G110" s="5">
        <v>28</v>
      </c>
      <c r="H110" s="48">
        <v>0.10714285714285714</v>
      </c>
      <c r="I110" s="5">
        <v>3</v>
      </c>
      <c r="J110" s="5">
        <v>16</v>
      </c>
      <c r="K110" s="48">
        <v>0.1875</v>
      </c>
      <c r="L110" s="5">
        <v>45</v>
      </c>
      <c r="M110" s="3" t="s">
        <v>324</v>
      </c>
      <c r="N110" s="48">
        <v>0.25</v>
      </c>
      <c r="O110" s="48">
        <v>0.125</v>
      </c>
      <c r="P110" s="5">
        <v>3</v>
      </c>
      <c r="Q110" s="3" t="s">
        <v>397</v>
      </c>
      <c r="R110" s="5">
        <v>0</v>
      </c>
    </row>
    <row x14ac:dyDescent="0.25" r="111" customHeight="1" ht="16.5">
      <c r="A111" s="5">
        <v>1620</v>
      </c>
      <c r="B111" s="3" t="s">
        <v>398</v>
      </c>
      <c r="C111" s="3" t="s">
        <v>399</v>
      </c>
      <c r="D111" s="5">
        <v>16</v>
      </c>
      <c r="E111" s="3" t="s">
        <v>55</v>
      </c>
      <c r="F111" s="5">
        <v>35</v>
      </c>
      <c r="G111" s="5">
        <v>116</v>
      </c>
      <c r="H111" s="48">
        <v>0.3017241379310345</v>
      </c>
      <c r="I111" s="5">
        <v>21</v>
      </c>
      <c r="J111" s="5">
        <v>75</v>
      </c>
      <c r="K111" s="48">
        <v>0.28</v>
      </c>
      <c r="L111" s="5">
        <v>15</v>
      </c>
      <c r="M111" s="3" t="s">
        <v>82</v>
      </c>
      <c r="N111" s="48">
        <v>0.35344827586206895</v>
      </c>
      <c r="O111" s="48">
        <v>0.3333333333333333</v>
      </c>
      <c r="P111" s="5">
        <v>2</v>
      </c>
      <c r="Q111" s="3" t="s">
        <v>400</v>
      </c>
      <c r="R111" s="5">
        <v>1</v>
      </c>
    </row>
    <row x14ac:dyDescent="0.25" r="112" customHeight="1" ht="16.5">
      <c r="A112" s="5">
        <v>103232</v>
      </c>
      <c r="B112" s="3" t="s">
        <v>401</v>
      </c>
      <c r="C112" s="3" t="s">
        <v>402</v>
      </c>
      <c r="D112" s="5">
        <v>16</v>
      </c>
      <c r="E112" s="3" t="s">
        <v>55</v>
      </c>
      <c r="F112" s="5">
        <v>3</v>
      </c>
      <c r="G112" s="5">
        <v>17</v>
      </c>
      <c r="H112" s="48">
        <v>0.17647058823529413</v>
      </c>
      <c r="I112" s="5">
        <v>2</v>
      </c>
      <c r="J112" s="5">
        <v>10</v>
      </c>
      <c r="K112" s="48">
        <v>0.2</v>
      </c>
      <c r="L112" s="5">
        <v>9</v>
      </c>
      <c r="M112" s="3" t="s">
        <v>120</v>
      </c>
      <c r="N112" s="48">
        <v>0.47058823529411764</v>
      </c>
      <c r="O112" s="48">
        <v>0.4</v>
      </c>
      <c r="P112" s="5">
        <v>2</v>
      </c>
      <c r="Q112" s="3" t="s">
        <v>403</v>
      </c>
      <c r="R112" s="5">
        <v>1</v>
      </c>
    </row>
    <row x14ac:dyDescent="0.25" r="113" customHeight="1" ht="16.5">
      <c r="A113" s="5">
        <v>19173</v>
      </c>
      <c r="B113" s="3" t="s">
        <v>404</v>
      </c>
      <c r="C113" s="3" t="s">
        <v>405</v>
      </c>
      <c r="D113" s="5">
        <v>16</v>
      </c>
      <c r="E113" s="3" t="s">
        <v>55</v>
      </c>
      <c r="F113" s="5">
        <v>173</v>
      </c>
      <c r="G113" s="5">
        <v>722</v>
      </c>
      <c r="H113" s="48">
        <v>0.23961218836565096</v>
      </c>
      <c r="I113" s="5">
        <v>23</v>
      </c>
      <c r="J113" s="5">
        <v>126</v>
      </c>
      <c r="K113" s="48">
        <v>0.18253968253968253</v>
      </c>
      <c r="L113" s="5">
        <v>15</v>
      </c>
      <c r="M113" s="3" t="s">
        <v>82</v>
      </c>
      <c r="N113" s="48">
        <v>0.3476454293628809</v>
      </c>
      <c r="O113" s="48">
        <v>0.46825396825396826</v>
      </c>
      <c r="P113" s="5">
        <v>2</v>
      </c>
      <c r="Q113" s="3" t="s">
        <v>406</v>
      </c>
      <c r="R113" s="5">
        <v>1</v>
      </c>
    </row>
    <row x14ac:dyDescent="0.25" r="114" customHeight="1" ht="16.5">
      <c r="A114" s="5">
        <v>103180</v>
      </c>
      <c r="B114" s="3" t="s">
        <v>407</v>
      </c>
      <c r="C114" s="3" t="s">
        <v>408</v>
      </c>
      <c r="D114" s="5">
        <v>16</v>
      </c>
      <c r="E114" s="3" t="s">
        <v>55</v>
      </c>
      <c r="F114" s="5">
        <v>7</v>
      </c>
      <c r="G114" s="5">
        <v>37</v>
      </c>
      <c r="H114" s="48">
        <v>0.1891891891891892</v>
      </c>
      <c r="I114" s="5">
        <v>6</v>
      </c>
      <c r="J114" s="5">
        <v>29</v>
      </c>
      <c r="K114" s="48">
        <v>0.20689655172413793</v>
      </c>
      <c r="L114" s="5">
        <v>19</v>
      </c>
      <c r="M114" s="3" t="s">
        <v>116</v>
      </c>
      <c r="N114" s="48">
        <v>0.3783783783783784</v>
      </c>
      <c r="O114" s="48">
        <v>0.27586206896551724</v>
      </c>
      <c r="P114" s="5">
        <v>3</v>
      </c>
      <c r="Q114" s="3" t="s">
        <v>409</v>
      </c>
      <c r="R114" s="5">
        <v>1</v>
      </c>
    </row>
    <row x14ac:dyDescent="0.25" r="115" customHeight="1" ht="16.5">
      <c r="A115" s="5">
        <v>3057</v>
      </c>
      <c r="B115" s="3" t="s">
        <v>410</v>
      </c>
      <c r="C115" s="3" t="s">
        <v>411</v>
      </c>
      <c r="D115" s="5">
        <v>16</v>
      </c>
      <c r="E115" s="3" t="s">
        <v>55</v>
      </c>
      <c r="F115" s="5">
        <v>146</v>
      </c>
      <c r="G115" s="5">
        <v>1809</v>
      </c>
      <c r="H115" s="48">
        <v>0.08070757324488667</v>
      </c>
      <c r="I115" s="5">
        <v>93</v>
      </c>
      <c r="J115" s="5">
        <v>893</v>
      </c>
      <c r="K115" s="48">
        <v>0.10414333706606943</v>
      </c>
      <c r="L115" s="5">
        <v>8</v>
      </c>
      <c r="M115" s="3" t="s">
        <v>64</v>
      </c>
      <c r="N115" s="48">
        <v>0.2222222222222222</v>
      </c>
      <c r="O115" s="48">
        <v>0.1780515117581187</v>
      </c>
      <c r="P115" s="5">
        <v>3</v>
      </c>
      <c r="Q115" s="3" t="s">
        <v>412</v>
      </c>
      <c r="R115" s="5">
        <v>1</v>
      </c>
    </row>
    <row x14ac:dyDescent="0.25" r="116" customHeight="1" ht="16.5">
      <c r="A116" s="5">
        <v>21530</v>
      </c>
      <c r="B116" s="3" t="s">
        <v>413</v>
      </c>
      <c r="C116" s="3" t="s">
        <v>414</v>
      </c>
      <c r="D116" s="5">
        <v>16</v>
      </c>
      <c r="E116" s="3" t="s">
        <v>55</v>
      </c>
      <c r="F116" s="5">
        <v>1</v>
      </c>
      <c r="G116" s="5">
        <v>5</v>
      </c>
      <c r="H116" s="48">
        <v>0.2</v>
      </c>
      <c r="I116" s="5">
        <v>1</v>
      </c>
      <c r="J116" s="5">
        <v>5</v>
      </c>
      <c r="K116" s="48">
        <v>0.2</v>
      </c>
      <c r="L116" s="5">
        <v>21</v>
      </c>
      <c r="M116" s="3" t="s">
        <v>60</v>
      </c>
      <c r="N116" s="48">
        <v>0.2</v>
      </c>
      <c r="O116" s="48">
        <v>0.2</v>
      </c>
      <c r="P116" s="5">
        <v>3</v>
      </c>
      <c r="Q116" s="3" t="s">
        <v>415</v>
      </c>
      <c r="R116" s="5">
        <v>1</v>
      </c>
    </row>
    <row x14ac:dyDescent="0.25" r="117" customHeight="1" ht="16.5">
      <c r="A117" s="5">
        <v>4495</v>
      </c>
      <c r="B117" s="3" t="s">
        <v>416</v>
      </c>
      <c r="C117" s="3" t="s">
        <v>417</v>
      </c>
      <c r="D117" s="5">
        <v>16</v>
      </c>
      <c r="E117" s="3" t="s">
        <v>55</v>
      </c>
      <c r="F117" s="5">
        <v>5</v>
      </c>
      <c r="G117" s="5">
        <v>17</v>
      </c>
      <c r="H117" s="48">
        <v>0.29411764705882354</v>
      </c>
      <c r="I117" s="5">
        <v>2</v>
      </c>
      <c r="J117" s="5">
        <v>9</v>
      </c>
      <c r="K117" s="48">
        <v>0.2222222222222222</v>
      </c>
      <c r="L117" s="5">
        <v>15</v>
      </c>
      <c r="M117" s="3" t="s">
        <v>82</v>
      </c>
      <c r="N117" s="48">
        <v>0.35294117647058826</v>
      </c>
      <c r="O117" s="48">
        <v>0.3333333333333333</v>
      </c>
      <c r="P117" s="5">
        <v>2</v>
      </c>
      <c r="Q117" s="3" t="s">
        <v>418</v>
      </c>
      <c r="R117" s="5">
        <v>1</v>
      </c>
    </row>
    <row x14ac:dyDescent="0.25" r="118" customHeight="1" ht="16.5">
      <c r="A118" s="5">
        <v>102880</v>
      </c>
      <c r="B118" s="3" t="s">
        <v>419</v>
      </c>
      <c r="C118" s="3" t="s">
        <v>420</v>
      </c>
      <c r="D118" s="5">
        <v>16</v>
      </c>
      <c r="E118" s="3" t="s">
        <v>55</v>
      </c>
      <c r="F118" s="5">
        <v>6</v>
      </c>
      <c r="G118" s="5">
        <v>20</v>
      </c>
      <c r="H118" s="48">
        <v>0.3</v>
      </c>
      <c r="I118" s="5">
        <v>4</v>
      </c>
      <c r="J118" s="5">
        <v>8</v>
      </c>
      <c r="K118" s="48">
        <v>0.5</v>
      </c>
      <c r="L118" s="5">
        <v>22</v>
      </c>
      <c r="M118" s="3" t="s">
        <v>75</v>
      </c>
      <c r="N118" s="48">
        <v>0.3</v>
      </c>
      <c r="O118" s="48">
        <v>0.125</v>
      </c>
      <c r="P118" s="5">
        <v>1</v>
      </c>
      <c r="Q118" s="3" t="s">
        <v>421</v>
      </c>
      <c r="R118" s="5">
        <v>0</v>
      </c>
    </row>
    <row x14ac:dyDescent="0.25" r="119" customHeight="1" ht="16.5">
      <c r="A119" s="5">
        <v>11572</v>
      </c>
      <c r="B119" s="3" t="s">
        <v>422</v>
      </c>
      <c r="C119" s="3" t="s">
        <v>423</v>
      </c>
      <c r="D119" s="5">
        <v>16</v>
      </c>
      <c r="E119" s="3" t="s">
        <v>55</v>
      </c>
      <c r="F119" s="5">
        <v>1</v>
      </c>
      <c r="G119" s="5">
        <v>3</v>
      </c>
      <c r="H119" s="48">
        <v>0.3333333333333333</v>
      </c>
      <c r="I119" s="5">
        <v>1</v>
      </c>
      <c r="J119" s="5">
        <v>3</v>
      </c>
      <c r="K119" s="48">
        <v>0.3333333333333333</v>
      </c>
      <c r="L119" s="5">
        <v>6</v>
      </c>
      <c r="M119" s="3" t="s">
        <v>56</v>
      </c>
      <c r="N119" s="48">
        <v>0.3333333333333333</v>
      </c>
      <c r="O119" s="48">
        <v>0.3333333333333333</v>
      </c>
      <c r="P119" s="5">
        <v>2</v>
      </c>
      <c r="Q119" s="3" t="s">
        <v>424</v>
      </c>
      <c r="R119" s="5">
        <v>1</v>
      </c>
    </row>
    <row x14ac:dyDescent="0.25" r="120" customHeight="1" ht="16.5">
      <c r="A120" s="5">
        <v>18722</v>
      </c>
      <c r="B120" s="3" t="s">
        <v>425</v>
      </c>
      <c r="C120" s="3" t="s">
        <v>426</v>
      </c>
      <c r="D120" s="5">
        <v>16</v>
      </c>
      <c r="E120" s="3" t="s">
        <v>55</v>
      </c>
      <c r="F120" s="5">
        <v>7</v>
      </c>
      <c r="G120" s="5">
        <v>46</v>
      </c>
      <c r="H120" s="48">
        <v>0.15217391304347827</v>
      </c>
      <c r="I120" s="5">
        <v>5</v>
      </c>
      <c r="J120" s="5">
        <v>25</v>
      </c>
      <c r="K120" s="48">
        <v>0.2</v>
      </c>
      <c r="L120" s="5">
        <v>15</v>
      </c>
      <c r="M120" s="3" t="s">
        <v>82</v>
      </c>
      <c r="N120" s="48">
        <v>0.32608695652173914</v>
      </c>
      <c r="O120" s="48">
        <v>0.28</v>
      </c>
      <c r="P120" s="5">
        <v>3</v>
      </c>
      <c r="Q120" s="3" t="s">
        <v>427</v>
      </c>
      <c r="R120" s="5">
        <v>1</v>
      </c>
    </row>
    <row x14ac:dyDescent="0.25" r="121" customHeight="1" ht="16.5">
      <c r="A121" s="5">
        <v>18714</v>
      </c>
      <c r="B121" s="3" t="s">
        <v>428</v>
      </c>
      <c r="C121" s="3" t="s">
        <v>429</v>
      </c>
      <c r="D121" s="5">
        <v>16</v>
      </c>
      <c r="E121" s="3" t="s">
        <v>55</v>
      </c>
      <c r="F121" s="5">
        <v>19</v>
      </c>
      <c r="G121" s="5">
        <v>77</v>
      </c>
      <c r="H121" s="48">
        <v>0.24675324675324675</v>
      </c>
      <c r="I121" s="5">
        <v>12</v>
      </c>
      <c r="J121" s="5">
        <v>48</v>
      </c>
      <c r="K121" s="48">
        <v>0.25</v>
      </c>
      <c r="L121" s="5">
        <v>15</v>
      </c>
      <c r="M121" s="3" t="s">
        <v>82</v>
      </c>
      <c r="N121" s="48">
        <v>0.2987012987012987</v>
      </c>
      <c r="O121" s="48">
        <v>0.2708333333333333</v>
      </c>
      <c r="P121" s="5">
        <v>2</v>
      </c>
      <c r="Q121" s="3" t="s">
        <v>430</v>
      </c>
      <c r="R121" s="5">
        <v>1</v>
      </c>
    </row>
    <row x14ac:dyDescent="0.25" r="122" customHeight="1" ht="16.5">
      <c r="A122" s="5">
        <v>9373</v>
      </c>
      <c r="B122" s="3" t="s">
        <v>431</v>
      </c>
      <c r="C122" s="3" t="s">
        <v>432</v>
      </c>
      <c r="D122" s="5">
        <v>16</v>
      </c>
      <c r="E122" s="3" t="s">
        <v>55</v>
      </c>
      <c r="F122" s="5">
        <v>13</v>
      </c>
      <c r="G122" s="5">
        <v>40</v>
      </c>
      <c r="H122" s="48">
        <v>0.325</v>
      </c>
      <c r="I122" s="5">
        <v>10</v>
      </c>
      <c r="J122" s="5">
        <v>22</v>
      </c>
      <c r="K122" s="48">
        <v>0.45454545454545453</v>
      </c>
      <c r="L122" s="5">
        <v>15</v>
      </c>
      <c r="M122" s="3" t="s">
        <v>82</v>
      </c>
      <c r="N122" s="48">
        <v>0.425</v>
      </c>
      <c r="O122" s="48">
        <v>0.18181818181818182</v>
      </c>
      <c r="P122" s="5">
        <v>2</v>
      </c>
      <c r="Q122" s="3" t="s">
        <v>433</v>
      </c>
      <c r="R122" s="5">
        <v>1</v>
      </c>
    </row>
    <row x14ac:dyDescent="0.25" r="123" customHeight="1" ht="16.5">
      <c r="A123" s="5">
        <v>18671</v>
      </c>
      <c r="B123" s="3" t="s">
        <v>434</v>
      </c>
      <c r="C123" s="3" t="s">
        <v>435</v>
      </c>
      <c r="D123" s="5">
        <v>16</v>
      </c>
      <c r="E123" s="3" t="s">
        <v>55</v>
      </c>
      <c r="F123" s="5">
        <v>2</v>
      </c>
      <c r="G123" s="5">
        <v>7</v>
      </c>
      <c r="H123" s="48">
        <v>0.2857142857142857</v>
      </c>
      <c r="I123" s="5">
        <v>2</v>
      </c>
      <c r="J123" s="5">
        <v>6</v>
      </c>
      <c r="K123" s="48">
        <v>0.3333333333333333</v>
      </c>
      <c r="L123" s="5">
        <v>1</v>
      </c>
      <c r="M123" s="3" t="s">
        <v>436</v>
      </c>
      <c r="N123" s="48">
        <v>0.2857142857142857</v>
      </c>
      <c r="O123" s="48">
        <v>0.3333333333333333</v>
      </c>
      <c r="P123" s="5">
        <v>2</v>
      </c>
      <c r="Q123" s="3" t="s">
        <v>437</v>
      </c>
      <c r="R123" s="5">
        <v>1</v>
      </c>
    </row>
    <row x14ac:dyDescent="0.25" r="124" customHeight="1" ht="16.5">
      <c r="A124" s="5">
        <v>18661</v>
      </c>
      <c r="B124" s="3" t="s">
        <v>438</v>
      </c>
      <c r="C124" s="3" t="s">
        <v>439</v>
      </c>
      <c r="D124" s="5">
        <v>16</v>
      </c>
      <c r="E124" s="3" t="s">
        <v>55</v>
      </c>
      <c r="F124" s="5">
        <v>20</v>
      </c>
      <c r="G124" s="5">
        <v>146</v>
      </c>
      <c r="H124" s="48">
        <v>0.136986301369863</v>
      </c>
      <c r="I124" s="5">
        <v>11</v>
      </c>
      <c r="J124" s="5">
        <v>90</v>
      </c>
      <c r="K124" s="48">
        <v>0.12222222222222222</v>
      </c>
      <c r="L124" s="5">
        <v>18</v>
      </c>
      <c r="M124" s="3" t="s">
        <v>196</v>
      </c>
      <c r="N124" s="48">
        <v>0.2191780821917808</v>
      </c>
      <c r="O124" s="48">
        <v>0.1</v>
      </c>
      <c r="P124" s="5">
        <v>3</v>
      </c>
      <c r="Q124" s="3" t="s">
        <v>440</v>
      </c>
      <c r="R124" s="5">
        <v>0</v>
      </c>
    </row>
    <row x14ac:dyDescent="0.25" r="125" customHeight="1" ht="16.5">
      <c r="A125" s="5">
        <v>1397</v>
      </c>
      <c r="B125" s="3" t="s">
        <v>441</v>
      </c>
      <c r="C125" s="3" t="s">
        <v>442</v>
      </c>
      <c r="D125" s="5">
        <v>16</v>
      </c>
      <c r="E125" s="3" t="s">
        <v>55</v>
      </c>
      <c r="F125" s="5">
        <v>43</v>
      </c>
      <c r="G125" s="5">
        <v>262</v>
      </c>
      <c r="H125" s="48">
        <v>0.16412213740458015</v>
      </c>
      <c r="I125" s="5">
        <v>11</v>
      </c>
      <c r="J125" s="5">
        <v>60</v>
      </c>
      <c r="K125" s="48">
        <v>0.18333333333333332</v>
      </c>
      <c r="L125" s="5">
        <v>9</v>
      </c>
      <c r="M125" s="3" t="s">
        <v>120</v>
      </c>
      <c r="N125" s="48">
        <v>0.2748091603053435</v>
      </c>
      <c r="O125" s="48">
        <v>0.18333333333333332</v>
      </c>
      <c r="P125" s="5">
        <v>3</v>
      </c>
      <c r="Q125" s="3" t="s">
        <v>443</v>
      </c>
      <c r="R125" s="5">
        <v>1</v>
      </c>
    </row>
    <row x14ac:dyDescent="0.25" r="126" customHeight="1" ht="16.5">
      <c r="A126" s="5">
        <v>123848</v>
      </c>
      <c r="B126" s="3" t="s">
        <v>444</v>
      </c>
      <c r="C126" s="3" t="s">
        <v>445</v>
      </c>
      <c r="D126" s="5">
        <v>16</v>
      </c>
      <c r="E126" s="3" t="s">
        <v>55</v>
      </c>
      <c r="F126" s="5">
        <v>2</v>
      </c>
      <c r="G126" s="5">
        <v>11</v>
      </c>
      <c r="H126" s="48">
        <v>0.18181818181818182</v>
      </c>
      <c r="I126" s="5">
        <v>2</v>
      </c>
      <c r="J126" s="5">
        <v>11</v>
      </c>
      <c r="K126" s="48">
        <v>0.18181818181818182</v>
      </c>
      <c r="L126" s="5">
        <v>37</v>
      </c>
      <c r="M126" s="3" t="s">
        <v>446</v>
      </c>
      <c r="N126" s="48">
        <v>0.18181818181818182</v>
      </c>
      <c r="O126" s="48">
        <v>0.18181818181818182</v>
      </c>
      <c r="P126" s="5">
        <v>3</v>
      </c>
      <c r="Q126" s="3" t="s">
        <v>447</v>
      </c>
      <c r="R126" s="5">
        <v>1</v>
      </c>
    </row>
    <row x14ac:dyDescent="0.25" r="127" customHeight="1" ht="16.5">
      <c r="A127" s="5">
        <v>18579</v>
      </c>
      <c r="B127" s="3" t="s">
        <v>448</v>
      </c>
      <c r="C127" s="3" t="s">
        <v>449</v>
      </c>
      <c r="D127" s="5">
        <v>16</v>
      </c>
      <c r="E127" s="3" t="s">
        <v>55</v>
      </c>
      <c r="F127" s="5">
        <v>4</v>
      </c>
      <c r="G127" s="5">
        <v>25</v>
      </c>
      <c r="H127" s="48">
        <v>0.16</v>
      </c>
      <c r="I127" s="5">
        <v>2</v>
      </c>
      <c r="J127" s="5">
        <v>17</v>
      </c>
      <c r="K127" s="48">
        <v>0.11764705882352941</v>
      </c>
      <c r="L127" s="5">
        <v>22</v>
      </c>
      <c r="M127" s="3" t="s">
        <v>75</v>
      </c>
      <c r="N127" s="48">
        <v>0.24</v>
      </c>
      <c r="O127" s="48">
        <v>0.058823529411764705</v>
      </c>
      <c r="P127" s="5">
        <v>3</v>
      </c>
      <c r="Q127" s="3" t="s">
        <v>450</v>
      </c>
      <c r="R127" s="5">
        <v>0</v>
      </c>
    </row>
    <row x14ac:dyDescent="0.25" r="128" customHeight="1" ht="16.5">
      <c r="A128" s="5">
        <v>27406</v>
      </c>
      <c r="B128" s="3" t="s">
        <v>451</v>
      </c>
      <c r="C128" s="3" t="s">
        <v>452</v>
      </c>
      <c r="D128" s="5">
        <v>16</v>
      </c>
      <c r="E128" s="3" t="s">
        <v>55</v>
      </c>
      <c r="F128" s="5">
        <v>37</v>
      </c>
      <c r="G128" s="5">
        <v>142</v>
      </c>
      <c r="H128" s="48">
        <v>0.2605633802816901</v>
      </c>
      <c r="I128" s="5">
        <v>19</v>
      </c>
      <c r="J128" s="5">
        <v>73</v>
      </c>
      <c r="K128" s="48">
        <v>0.2602739726027397</v>
      </c>
      <c r="L128" s="5">
        <v>15</v>
      </c>
      <c r="M128" s="3" t="s">
        <v>82</v>
      </c>
      <c r="N128" s="48">
        <v>0.3028169014084507</v>
      </c>
      <c r="O128" s="48">
        <v>0.3287671232876712</v>
      </c>
      <c r="P128" s="5">
        <v>2</v>
      </c>
      <c r="Q128" s="3" t="s">
        <v>453</v>
      </c>
      <c r="R128" s="5">
        <v>1</v>
      </c>
    </row>
    <row x14ac:dyDescent="0.25" r="129" customHeight="1" ht="16.5">
      <c r="A129" s="5">
        <v>124197</v>
      </c>
      <c r="B129" s="3" t="s">
        <v>454</v>
      </c>
      <c r="C129" s="3" t="s">
        <v>455</v>
      </c>
      <c r="D129" s="5">
        <v>16</v>
      </c>
      <c r="E129" s="3" t="s">
        <v>55</v>
      </c>
      <c r="F129" s="5">
        <v>1</v>
      </c>
      <c r="G129" s="5">
        <v>4</v>
      </c>
      <c r="H129" s="48">
        <v>0.25</v>
      </c>
      <c r="I129" s="5">
        <v>1</v>
      </c>
      <c r="J129" s="5">
        <v>4</v>
      </c>
      <c r="K129" s="48">
        <v>0.25</v>
      </c>
      <c r="L129" s="5">
        <v>28</v>
      </c>
      <c r="M129" s="3" t="s">
        <v>456</v>
      </c>
      <c r="N129" s="48">
        <v>0.25</v>
      </c>
      <c r="O129" s="48">
        <v>0.25</v>
      </c>
      <c r="P129" s="5">
        <v>2</v>
      </c>
      <c r="Q129" s="3" t="s">
        <v>457</v>
      </c>
      <c r="R129" s="5">
        <v>1</v>
      </c>
    </row>
    <row x14ac:dyDescent="0.25" r="130" customHeight="1" ht="16.5">
      <c r="A130" s="5">
        <v>9288</v>
      </c>
      <c r="B130" s="3" t="s">
        <v>458</v>
      </c>
      <c r="C130" s="3" t="s">
        <v>459</v>
      </c>
      <c r="D130" s="5">
        <v>16</v>
      </c>
      <c r="E130" s="3" t="s">
        <v>55</v>
      </c>
      <c r="F130" s="5">
        <v>1</v>
      </c>
      <c r="G130" s="5">
        <v>3</v>
      </c>
      <c r="H130" s="48">
        <v>0.3333333333333333</v>
      </c>
      <c r="I130" s="5">
        <v>1</v>
      </c>
      <c r="J130" s="5">
        <v>3</v>
      </c>
      <c r="K130" s="48">
        <v>0.3333333333333333</v>
      </c>
      <c r="L130" s="5">
        <v>22</v>
      </c>
      <c r="M130" s="3" t="s">
        <v>75</v>
      </c>
      <c r="N130" s="48">
        <v>0.3333333333333333</v>
      </c>
      <c r="O130" s="48">
        <v>0.3333333333333333</v>
      </c>
      <c r="P130" s="5">
        <v>2</v>
      </c>
      <c r="Q130" s="3" t="s">
        <v>137</v>
      </c>
      <c r="R130" s="5">
        <v>1</v>
      </c>
    </row>
    <row x14ac:dyDescent="0.25" r="131" customHeight="1" ht="16.5">
      <c r="A131" s="5">
        <v>3270</v>
      </c>
      <c r="B131" s="3" t="s">
        <v>460</v>
      </c>
      <c r="C131" s="3" t="s">
        <v>461</v>
      </c>
      <c r="D131" s="5">
        <v>16</v>
      </c>
      <c r="E131" s="3" t="s">
        <v>55</v>
      </c>
      <c r="F131" s="5">
        <v>21</v>
      </c>
      <c r="G131" s="5">
        <v>77</v>
      </c>
      <c r="H131" s="48">
        <v>0.2727272727272727</v>
      </c>
      <c r="I131" s="5">
        <v>7</v>
      </c>
      <c r="J131" s="5">
        <v>28</v>
      </c>
      <c r="K131" s="48">
        <v>0.25</v>
      </c>
      <c r="L131" s="5">
        <v>15</v>
      </c>
      <c r="M131" s="3" t="s">
        <v>82</v>
      </c>
      <c r="N131" s="48">
        <v>0.45454545454545453</v>
      </c>
      <c r="O131" s="48">
        <v>0.42857142857142855</v>
      </c>
      <c r="P131" s="5">
        <v>2</v>
      </c>
      <c r="Q131" s="3" t="s">
        <v>462</v>
      </c>
      <c r="R131" s="5">
        <v>1</v>
      </c>
    </row>
    <row x14ac:dyDescent="0.25" r="132" customHeight="1" ht="16.5">
      <c r="A132" s="5">
        <v>102086</v>
      </c>
      <c r="B132" s="3" t="s">
        <v>463</v>
      </c>
      <c r="C132" s="3" t="s">
        <v>464</v>
      </c>
      <c r="D132" s="5">
        <v>16</v>
      </c>
      <c r="E132" s="3" t="s">
        <v>55</v>
      </c>
      <c r="F132" s="5">
        <v>3</v>
      </c>
      <c r="G132" s="5">
        <v>26</v>
      </c>
      <c r="H132" s="48">
        <v>0.11538461538461539</v>
      </c>
      <c r="I132" s="5">
        <v>3</v>
      </c>
      <c r="J132" s="5">
        <v>20</v>
      </c>
      <c r="K132" s="48">
        <v>0.15</v>
      </c>
      <c r="L132" s="5">
        <v>15</v>
      </c>
      <c r="M132" s="3" t="s">
        <v>82</v>
      </c>
      <c r="N132" s="48">
        <v>0.4230769230769231</v>
      </c>
      <c r="O132" s="48">
        <v>0.4</v>
      </c>
      <c r="P132" s="5">
        <v>2</v>
      </c>
      <c r="Q132" s="3" t="s">
        <v>465</v>
      </c>
      <c r="R132" s="5">
        <v>1</v>
      </c>
    </row>
    <row x14ac:dyDescent="0.25" r="133" customHeight="1" ht="16.5">
      <c r="A133" s="5">
        <v>9277</v>
      </c>
      <c r="B133" s="3" t="s">
        <v>466</v>
      </c>
      <c r="C133" s="3" t="s">
        <v>467</v>
      </c>
      <c r="D133" s="5">
        <v>16</v>
      </c>
      <c r="E133" s="3" t="s">
        <v>55</v>
      </c>
      <c r="F133" s="5">
        <v>1</v>
      </c>
      <c r="G133" s="5">
        <v>3</v>
      </c>
      <c r="H133" s="48">
        <v>0.3333333333333333</v>
      </c>
      <c r="I133" s="5">
        <v>1</v>
      </c>
      <c r="J133" s="5">
        <v>3</v>
      </c>
      <c r="K133" s="48">
        <v>0.3333333333333333</v>
      </c>
      <c r="L133" s="5">
        <v>22</v>
      </c>
      <c r="M133" s="3" t="s">
        <v>75</v>
      </c>
      <c r="N133" s="48">
        <v>0.3333333333333333</v>
      </c>
      <c r="O133" s="48">
        <v>0.3333333333333333</v>
      </c>
      <c r="P133" s="5">
        <v>2</v>
      </c>
      <c r="Q133" s="3" t="s">
        <v>137</v>
      </c>
      <c r="R133" s="5">
        <v>1</v>
      </c>
    </row>
    <row x14ac:dyDescent="0.25" r="134" customHeight="1" ht="16.5">
      <c r="A134" s="5">
        <v>102034</v>
      </c>
      <c r="B134" s="3" t="s">
        <v>468</v>
      </c>
      <c r="C134" s="3" t="s">
        <v>469</v>
      </c>
      <c r="D134" s="5">
        <v>16</v>
      </c>
      <c r="E134" s="3" t="s">
        <v>55</v>
      </c>
      <c r="F134" s="5">
        <v>2</v>
      </c>
      <c r="G134" s="5">
        <v>8</v>
      </c>
      <c r="H134" s="48">
        <v>0.25</v>
      </c>
      <c r="I134" s="5">
        <v>2</v>
      </c>
      <c r="J134" s="5">
        <v>7</v>
      </c>
      <c r="K134" s="48">
        <v>0.2857142857142857</v>
      </c>
      <c r="L134" s="5">
        <v>37</v>
      </c>
      <c r="M134" s="3" t="s">
        <v>446</v>
      </c>
      <c r="N134" s="48">
        <v>0.25</v>
      </c>
      <c r="O134" s="48">
        <v>0.14285714285714285</v>
      </c>
      <c r="P134" s="5">
        <v>2</v>
      </c>
      <c r="Q134" s="3" t="s">
        <v>325</v>
      </c>
      <c r="R134" s="5">
        <v>0</v>
      </c>
    </row>
    <row x14ac:dyDescent="0.25" r="135" customHeight="1" ht="16.5">
      <c r="A135" s="5">
        <v>10779</v>
      </c>
      <c r="B135" s="3" t="s">
        <v>470</v>
      </c>
      <c r="C135" s="3" t="s">
        <v>471</v>
      </c>
      <c r="D135" s="5">
        <v>16</v>
      </c>
      <c r="E135" s="3" t="s">
        <v>55</v>
      </c>
      <c r="F135" s="5">
        <v>7</v>
      </c>
      <c r="G135" s="5">
        <v>36</v>
      </c>
      <c r="H135" s="48">
        <v>0.19444444444444445</v>
      </c>
      <c r="I135" s="5">
        <v>7</v>
      </c>
      <c r="J135" s="5">
        <v>35</v>
      </c>
      <c r="K135" s="48">
        <v>0.2</v>
      </c>
      <c r="L135" s="5">
        <v>21</v>
      </c>
      <c r="M135" s="3" t="s">
        <v>60</v>
      </c>
      <c r="N135" s="48">
        <v>0.3055555555555556</v>
      </c>
      <c r="O135" s="48">
        <v>0.2857142857142857</v>
      </c>
      <c r="P135" s="5">
        <v>3</v>
      </c>
      <c r="Q135" s="3" t="s">
        <v>472</v>
      </c>
      <c r="R135" s="5">
        <v>1</v>
      </c>
    </row>
    <row x14ac:dyDescent="0.25" r="136" customHeight="1" ht="16.5">
      <c r="A136" s="5">
        <v>18461</v>
      </c>
      <c r="B136" s="3" t="s">
        <v>473</v>
      </c>
      <c r="C136" s="3" t="s">
        <v>474</v>
      </c>
      <c r="D136" s="5">
        <v>16</v>
      </c>
      <c r="E136" s="3" t="s">
        <v>55</v>
      </c>
      <c r="F136" s="5">
        <v>49</v>
      </c>
      <c r="G136" s="5">
        <v>218</v>
      </c>
      <c r="H136" s="48">
        <v>0.22477064220183487</v>
      </c>
      <c r="I136" s="5">
        <v>25</v>
      </c>
      <c r="J136" s="5">
        <v>129</v>
      </c>
      <c r="K136" s="48">
        <v>0.1937984496124031</v>
      </c>
      <c r="L136" s="5">
        <v>15</v>
      </c>
      <c r="M136" s="3" t="s">
        <v>82</v>
      </c>
      <c r="N136" s="48">
        <v>0.3532110091743119</v>
      </c>
      <c r="O136" s="48">
        <v>0.4263565891472868</v>
      </c>
      <c r="P136" s="5">
        <v>2</v>
      </c>
      <c r="Q136" s="3" t="s">
        <v>475</v>
      </c>
      <c r="R136" s="5">
        <v>1</v>
      </c>
    </row>
    <row x14ac:dyDescent="0.25" r="137" customHeight="1" ht="16.5">
      <c r="A137" s="5">
        <v>24894</v>
      </c>
      <c r="B137" s="3" t="s">
        <v>476</v>
      </c>
      <c r="C137" s="3" t="s">
        <v>477</v>
      </c>
      <c r="D137" s="5">
        <v>16</v>
      </c>
      <c r="E137" s="3" t="s">
        <v>55</v>
      </c>
      <c r="F137" s="5">
        <v>7</v>
      </c>
      <c r="G137" s="5">
        <v>35</v>
      </c>
      <c r="H137" s="48">
        <v>0.2</v>
      </c>
      <c r="I137" s="5">
        <v>4</v>
      </c>
      <c r="J137" s="5">
        <v>23</v>
      </c>
      <c r="K137" s="48">
        <v>0.17391304347826086</v>
      </c>
      <c r="L137" s="5">
        <v>14</v>
      </c>
      <c r="M137" s="3" t="s">
        <v>156</v>
      </c>
      <c r="N137" s="48">
        <v>0.2</v>
      </c>
      <c r="O137" s="48">
        <v>0.2608695652173913</v>
      </c>
      <c r="P137" s="5">
        <v>3</v>
      </c>
      <c r="Q137" s="3" t="s">
        <v>478</v>
      </c>
      <c r="R137" s="5">
        <v>1</v>
      </c>
    </row>
    <row x14ac:dyDescent="0.25" r="138" customHeight="1" ht="16.5">
      <c r="A138" s="5">
        <v>117598</v>
      </c>
      <c r="B138" s="3" t="s">
        <v>479</v>
      </c>
      <c r="C138" s="3" t="s">
        <v>480</v>
      </c>
      <c r="D138" s="5">
        <v>16</v>
      </c>
      <c r="E138" s="3" t="s">
        <v>55</v>
      </c>
      <c r="F138" s="5">
        <v>266</v>
      </c>
      <c r="G138" s="5">
        <v>1109</v>
      </c>
      <c r="H138" s="48">
        <v>0.23985572587917042</v>
      </c>
      <c r="I138" s="5">
        <v>86</v>
      </c>
      <c r="J138" s="5">
        <v>453</v>
      </c>
      <c r="K138" s="48">
        <v>0.18984547461368653</v>
      </c>
      <c r="L138" s="5">
        <v>15</v>
      </c>
      <c r="M138" s="3" t="s">
        <v>82</v>
      </c>
      <c r="N138" s="48">
        <v>0.3715058611361587</v>
      </c>
      <c r="O138" s="48">
        <v>0.33774834437086093</v>
      </c>
      <c r="P138" s="5">
        <v>2</v>
      </c>
      <c r="Q138" s="3" t="s">
        <v>481</v>
      </c>
      <c r="R138" s="5">
        <v>1</v>
      </c>
    </row>
    <row x14ac:dyDescent="0.25" r="139" customHeight="1" ht="16.5">
      <c r="A139" s="5">
        <v>101760</v>
      </c>
      <c r="B139" s="3" t="s">
        <v>482</v>
      </c>
      <c r="C139" s="3" t="s">
        <v>483</v>
      </c>
      <c r="D139" s="5">
        <v>16</v>
      </c>
      <c r="E139" s="3" t="s">
        <v>55</v>
      </c>
      <c r="F139" s="5">
        <v>3</v>
      </c>
      <c r="G139" s="5">
        <v>18</v>
      </c>
      <c r="H139" s="48">
        <v>0.16666666666666666</v>
      </c>
      <c r="I139" s="5">
        <v>2</v>
      </c>
      <c r="J139" s="5">
        <v>16</v>
      </c>
      <c r="K139" s="48">
        <v>0.125</v>
      </c>
      <c r="L139" s="5">
        <v>22</v>
      </c>
      <c r="M139" s="3" t="s">
        <v>75</v>
      </c>
      <c r="N139" s="48">
        <v>0.16666666666666666</v>
      </c>
      <c r="O139" s="48">
        <v>0.1875</v>
      </c>
      <c r="P139" s="5">
        <v>3</v>
      </c>
      <c r="Q139" s="3" t="s">
        <v>484</v>
      </c>
      <c r="R139" s="5">
        <v>1</v>
      </c>
    </row>
    <row x14ac:dyDescent="0.25" r="140" customHeight="1" ht="16.5">
      <c r="A140" s="5">
        <v>5926</v>
      </c>
      <c r="B140" s="3" t="s">
        <v>485</v>
      </c>
      <c r="C140" s="3" t="s">
        <v>486</v>
      </c>
      <c r="D140" s="5">
        <v>16</v>
      </c>
      <c r="E140" s="3" t="s">
        <v>55</v>
      </c>
      <c r="F140" s="5">
        <v>48</v>
      </c>
      <c r="G140" s="5">
        <v>197</v>
      </c>
      <c r="H140" s="48">
        <v>0.2436548223350254</v>
      </c>
      <c r="I140" s="5">
        <v>16</v>
      </c>
      <c r="J140" s="5">
        <v>72</v>
      </c>
      <c r="K140" s="48">
        <v>0.2222222222222222</v>
      </c>
      <c r="L140" s="5">
        <v>15</v>
      </c>
      <c r="M140" s="3" t="s">
        <v>82</v>
      </c>
      <c r="N140" s="48">
        <v>0.38071065989847713</v>
      </c>
      <c r="O140" s="48">
        <v>0.375</v>
      </c>
      <c r="P140" s="5">
        <v>2</v>
      </c>
      <c r="Q140" s="3" t="s">
        <v>487</v>
      </c>
      <c r="R140" s="5">
        <v>1</v>
      </c>
    </row>
    <row x14ac:dyDescent="0.25" r="141" customHeight="1" ht="16.5">
      <c r="A141" s="5">
        <v>18419</v>
      </c>
      <c r="B141" s="3" t="s">
        <v>488</v>
      </c>
      <c r="C141" s="3" t="s">
        <v>489</v>
      </c>
      <c r="D141" s="5">
        <v>16</v>
      </c>
      <c r="E141" s="3" t="s">
        <v>55</v>
      </c>
      <c r="F141" s="5">
        <v>16</v>
      </c>
      <c r="G141" s="5">
        <v>77</v>
      </c>
      <c r="H141" s="48">
        <v>0.2077922077922078</v>
      </c>
      <c r="I141" s="5">
        <v>7</v>
      </c>
      <c r="J141" s="5">
        <v>36</v>
      </c>
      <c r="K141" s="48">
        <v>0.19444444444444445</v>
      </c>
      <c r="L141" s="5">
        <v>22</v>
      </c>
      <c r="M141" s="3" t="s">
        <v>75</v>
      </c>
      <c r="N141" s="48">
        <v>0.3116883116883117</v>
      </c>
      <c r="O141" s="48">
        <v>0.1111111111111111</v>
      </c>
      <c r="P141" s="5">
        <v>3</v>
      </c>
      <c r="Q141" s="3" t="s">
        <v>490</v>
      </c>
      <c r="R141" s="5">
        <v>1</v>
      </c>
    </row>
    <row x14ac:dyDescent="0.25" r="142" customHeight="1" ht="16.5">
      <c r="A142" s="5">
        <v>183</v>
      </c>
      <c r="B142" s="3" t="s">
        <v>491</v>
      </c>
      <c r="C142" s="3" t="s">
        <v>492</v>
      </c>
      <c r="D142" s="5">
        <v>16</v>
      </c>
      <c r="E142" s="3" t="s">
        <v>55</v>
      </c>
      <c r="F142" s="5">
        <v>13</v>
      </c>
      <c r="G142" s="5">
        <v>84</v>
      </c>
      <c r="H142" s="48">
        <v>0.15476190476190477</v>
      </c>
      <c r="I142" s="5">
        <v>6</v>
      </c>
      <c r="J142" s="5">
        <v>41</v>
      </c>
      <c r="K142" s="48">
        <v>0.14634146341463414</v>
      </c>
      <c r="L142" s="5">
        <v>8</v>
      </c>
      <c r="M142" s="3" t="s">
        <v>64</v>
      </c>
      <c r="N142" s="48">
        <v>0.2261904761904762</v>
      </c>
      <c r="O142" s="48">
        <v>0.21951219512195122</v>
      </c>
      <c r="P142" s="5">
        <v>3</v>
      </c>
      <c r="Q142" s="3" t="s">
        <v>493</v>
      </c>
      <c r="R142" s="5">
        <v>1</v>
      </c>
    </row>
    <row x14ac:dyDescent="0.25" r="143" customHeight="1" ht="16.5">
      <c r="A143" s="5">
        <v>101593</v>
      </c>
      <c r="B143" s="3" t="s">
        <v>494</v>
      </c>
      <c r="C143" s="3" t="s">
        <v>495</v>
      </c>
      <c r="D143" s="5">
        <v>16</v>
      </c>
      <c r="E143" s="3" t="s">
        <v>55</v>
      </c>
      <c r="F143" s="5">
        <v>5</v>
      </c>
      <c r="G143" s="5">
        <v>30</v>
      </c>
      <c r="H143" s="48">
        <v>0.16666666666666666</v>
      </c>
      <c r="I143" s="5">
        <v>4</v>
      </c>
      <c r="J143" s="5">
        <v>17</v>
      </c>
      <c r="K143" s="48">
        <v>0.23529411764705882</v>
      </c>
      <c r="L143" s="5">
        <v>9</v>
      </c>
      <c r="M143" s="3" t="s">
        <v>120</v>
      </c>
      <c r="N143" s="48">
        <v>0.26666666666666666</v>
      </c>
      <c r="O143" s="48">
        <v>0.29411764705882354</v>
      </c>
      <c r="P143" s="5">
        <v>2</v>
      </c>
      <c r="Q143" s="3" t="s">
        <v>496</v>
      </c>
      <c r="R143" s="5">
        <v>1</v>
      </c>
    </row>
    <row x14ac:dyDescent="0.25" r="144" customHeight="1" ht="16.5">
      <c r="A144" s="5">
        <v>101448</v>
      </c>
      <c r="B144" s="3" t="s">
        <v>497</v>
      </c>
      <c r="C144" s="3" t="s">
        <v>498</v>
      </c>
      <c r="D144" s="5">
        <v>16</v>
      </c>
      <c r="E144" s="3" t="s">
        <v>55</v>
      </c>
      <c r="F144" s="5">
        <v>11</v>
      </c>
      <c r="G144" s="5">
        <v>67</v>
      </c>
      <c r="H144" s="48">
        <v>0.16417910447761194</v>
      </c>
      <c r="I144" s="5">
        <v>9</v>
      </c>
      <c r="J144" s="5">
        <v>56</v>
      </c>
      <c r="K144" s="48">
        <v>0.16071428571428573</v>
      </c>
      <c r="L144" s="5">
        <v>15</v>
      </c>
      <c r="M144" s="3" t="s">
        <v>82</v>
      </c>
      <c r="N144" s="48">
        <v>0.417910447761194</v>
      </c>
      <c r="O144" s="48">
        <v>0.4107142857142857</v>
      </c>
      <c r="P144" s="5">
        <v>2</v>
      </c>
      <c r="Q144" s="3" t="s">
        <v>499</v>
      </c>
      <c r="R144" s="5">
        <v>1</v>
      </c>
    </row>
    <row x14ac:dyDescent="0.25" r="145" customHeight="1" ht="16.5">
      <c r="A145" s="5">
        <v>18361</v>
      </c>
      <c r="B145" s="3" t="s">
        <v>500</v>
      </c>
      <c r="C145" s="3" t="s">
        <v>501</v>
      </c>
      <c r="D145" s="5">
        <v>16</v>
      </c>
      <c r="E145" s="3" t="s">
        <v>55</v>
      </c>
      <c r="F145" s="5">
        <v>15</v>
      </c>
      <c r="G145" s="5">
        <v>88</v>
      </c>
      <c r="H145" s="48">
        <v>0.17045454545454544</v>
      </c>
      <c r="I145" s="5">
        <v>8</v>
      </c>
      <c r="J145" s="5">
        <v>57</v>
      </c>
      <c r="K145" s="48">
        <v>0.14035087719298245</v>
      </c>
      <c r="L145" s="5">
        <v>9</v>
      </c>
      <c r="M145" s="3" t="s">
        <v>120</v>
      </c>
      <c r="N145" s="48">
        <v>0.3181818181818182</v>
      </c>
      <c r="O145" s="48">
        <v>0.2631578947368421</v>
      </c>
      <c r="P145" s="5">
        <v>3</v>
      </c>
      <c r="Q145" s="3" t="s">
        <v>502</v>
      </c>
      <c r="R145" s="5">
        <v>1</v>
      </c>
    </row>
    <row x14ac:dyDescent="0.25" r="146" customHeight="1" ht="16.5">
      <c r="A146" s="5">
        <v>18345</v>
      </c>
      <c r="B146" s="3" t="s">
        <v>503</v>
      </c>
      <c r="C146" s="3" t="s">
        <v>504</v>
      </c>
      <c r="D146" s="5">
        <v>16</v>
      </c>
      <c r="E146" s="3" t="s">
        <v>55</v>
      </c>
      <c r="F146" s="5">
        <v>29</v>
      </c>
      <c r="G146" s="5">
        <v>114</v>
      </c>
      <c r="H146" s="48">
        <v>0.2543859649122807</v>
      </c>
      <c r="I146" s="5">
        <v>10</v>
      </c>
      <c r="J146" s="5">
        <v>55</v>
      </c>
      <c r="K146" s="48">
        <v>0.18181818181818182</v>
      </c>
      <c r="L146" s="5">
        <v>15</v>
      </c>
      <c r="M146" s="3" t="s">
        <v>82</v>
      </c>
      <c r="N146" s="48">
        <v>0.40350877192982454</v>
      </c>
      <c r="O146" s="48">
        <v>0.43636363636363634</v>
      </c>
      <c r="P146" s="5">
        <v>2</v>
      </c>
      <c r="Q146" s="3" t="s">
        <v>505</v>
      </c>
      <c r="R146" s="5">
        <v>1</v>
      </c>
    </row>
    <row x14ac:dyDescent="0.25" r="147" customHeight="1" ht="16.5">
      <c r="A147" s="5">
        <v>101206</v>
      </c>
      <c r="B147" s="3" t="s">
        <v>506</v>
      </c>
      <c r="C147" s="3" t="s">
        <v>507</v>
      </c>
      <c r="D147" s="5">
        <v>16</v>
      </c>
      <c r="E147" s="3" t="s">
        <v>55</v>
      </c>
      <c r="F147" s="5">
        <v>121</v>
      </c>
      <c r="G147" s="5">
        <v>1123</v>
      </c>
      <c r="H147" s="48">
        <v>0.10774710596616206</v>
      </c>
      <c r="I147" s="5">
        <v>46</v>
      </c>
      <c r="J147" s="5">
        <v>505</v>
      </c>
      <c r="K147" s="48">
        <v>0.09108910891089109</v>
      </c>
      <c r="L147" s="5">
        <v>15</v>
      </c>
      <c r="M147" s="3" t="s">
        <v>82</v>
      </c>
      <c r="N147" s="48">
        <v>0.4719501335707925</v>
      </c>
      <c r="O147" s="48">
        <v>0.44752475247524753</v>
      </c>
      <c r="P147" s="5">
        <v>2</v>
      </c>
      <c r="Q147" s="3" t="s">
        <v>508</v>
      </c>
      <c r="R147" s="5">
        <v>1</v>
      </c>
    </row>
    <row x14ac:dyDescent="0.25" r="148" customHeight="1" ht="16.5">
      <c r="A148" s="5">
        <v>18342</v>
      </c>
      <c r="B148" s="3" t="s">
        <v>509</v>
      </c>
      <c r="C148" s="3" t="s">
        <v>510</v>
      </c>
      <c r="D148" s="5">
        <v>16</v>
      </c>
      <c r="E148" s="3" t="s">
        <v>55</v>
      </c>
      <c r="F148" s="5">
        <v>52</v>
      </c>
      <c r="G148" s="5">
        <v>280</v>
      </c>
      <c r="H148" s="48">
        <v>0.18571428571428572</v>
      </c>
      <c r="I148" s="5">
        <v>26</v>
      </c>
      <c r="J148" s="5">
        <v>150</v>
      </c>
      <c r="K148" s="48">
        <v>0.17333333333333334</v>
      </c>
      <c r="L148" s="5">
        <v>22</v>
      </c>
      <c r="M148" s="3" t="s">
        <v>75</v>
      </c>
      <c r="N148" s="48">
        <v>0.2642857142857143</v>
      </c>
      <c r="O148" s="48">
        <v>0.24666666666666667</v>
      </c>
      <c r="P148" s="5">
        <v>3</v>
      </c>
      <c r="Q148" s="3" t="s">
        <v>511</v>
      </c>
      <c r="R148" s="5">
        <v>1</v>
      </c>
    </row>
    <row x14ac:dyDescent="0.25" r="149" customHeight="1" ht="16.5">
      <c r="A149" s="5">
        <v>18339</v>
      </c>
      <c r="B149" s="3" t="s">
        <v>512</v>
      </c>
      <c r="C149" s="3" t="s">
        <v>513</v>
      </c>
      <c r="D149" s="5">
        <v>16</v>
      </c>
      <c r="E149" s="3" t="s">
        <v>55</v>
      </c>
      <c r="F149" s="5">
        <v>73</v>
      </c>
      <c r="G149" s="5">
        <v>383</v>
      </c>
      <c r="H149" s="48">
        <v>0.1906005221932115</v>
      </c>
      <c r="I149" s="5">
        <v>38</v>
      </c>
      <c r="J149" s="5">
        <v>191</v>
      </c>
      <c r="K149" s="48">
        <v>0.19895287958115182</v>
      </c>
      <c r="L149" s="5">
        <v>22</v>
      </c>
      <c r="M149" s="3" t="s">
        <v>75</v>
      </c>
      <c r="N149" s="48">
        <v>0.3185378590078329</v>
      </c>
      <c r="O149" s="48">
        <v>0.2617801047120419</v>
      </c>
      <c r="P149" s="5">
        <v>3</v>
      </c>
      <c r="Q149" s="3" t="s">
        <v>514</v>
      </c>
      <c r="R149" s="5">
        <v>1</v>
      </c>
    </row>
    <row x14ac:dyDescent="0.25" r="150" customHeight="1" ht="16.5">
      <c r="A150" s="5">
        <v>18338</v>
      </c>
      <c r="B150" s="3" t="s">
        <v>515</v>
      </c>
      <c r="C150" s="3" t="s">
        <v>516</v>
      </c>
      <c r="D150" s="5">
        <v>16</v>
      </c>
      <c r="E150" s="3" t="s">
        <v>55</v>
      </c>
      <c r="F150" s="5">
        <v>15</v>
      </c>
      <c r="G150" s="5">
        <v>75</v>
      </c>
      <c r="H150" s="48">
        <v>0.2</v>
      </c>
      <c r="I150" s="5">
        <v>10</v>
      </c>
      <c r="J150" s="5">
        <v>51</v>
      </c>
      <c r="K150" s="48">
        <v>0.19607843137254902</v>
      </c>
      <c r="L150" s="5">
        <v>21</v>
      </c>
      <c r="M150" s="3" t="s">
        <v>60</v>
      </c>
      <c r="N150" s="48">
        <v>0.22666666666666666</v>
      </c>
      <c r="O150" s="48">
        <v>0.27450980392156865</v>
      </c>
      <c r="P150" s="5">
        <v>3</v>
      </c>
      <c r="Q150" s="3" t="s">
        <v>517</v>
      </c>
      <c r="R150" s="5">
        <v>1</v>
      </c>
    </row>
    <row x14ac:dyDescent="0.25" r="151" customHeight="1" ht="16.5">
      <c r="A151" s="5">
        <v>18332</v>
      </c>
      <c r="B151" s="3" t="s">
        <v>518</v>
      </c>
      <c r="C151" s="3" t="s">
        <v>519</v>
      </c>
      <c r="D151" s="5">
        <v>16</v>
      </c>
      <c r="E151" s="3" t="s">
        <v>55</v>
      </c>
      <c r="F151" s="5">
        <v>12</v>
      </c>
      <c r="G151" s="5">
        <v>76</v>
      </c>
      <c r="H151" s="48">
        <v>0.15789473684210525</v>
      </c>
      <c r="I151" s="5">
        <v>7</v>
      </c>
      <c r="J151" s="5">
        <v>37</v>
      </c>
      <c r="K151" s="48">
        <v>0.1891891891891892</v>
      </c>
      <c r="L151" s="5">
        <v>22</v>
      </c>
      <c r="M151" s="3" t="s">
        <v>75</v>
      </c>
      <c r="N151" s="48">
        <v>0.2236842105263158</v>
      </c>
      <c r="O151" s="48">
        <v>0.16216216216216217</v>
      </c>
      <c r="P151" s="5">
        <v>3</v>
      </c>
      <c r="Q151" s="3" t="s">
        <v>520</v>
      </c>
      <c r="R151" s="5">
        <v>0</v>
      </c>
    </row>
    <row x14ac:dyDescent="0.25" r="152" customHeight="1" ht="16.5">
      <c r="A152" s="5">
        <v>18329</v>
      </c>
      <c r="B152" s="3" t="s">
        <v>521</v>
      </c>
      <c r="C152" s="3" t="s">
        <v>522</v>
      </c>
      <c r="D152" s="5">
        <v>16</v>
      </c>
      <c r="E152" s="3" t="s">
        <v>55</v>
      </c>
      <c r="F152" s="5">
        <v>11</v>
      </c>
      <c r="G152" s="5">
        <v>55</v>
      </c>
      <c r="H152" s="48">
        <v>0.2</v>
      </c>
      <c r="I152" s="5">
        <v>5</v>
      </c>
      <c r="J152" s="5">
        <v>37</v>
      </c>
      <c r="K152" s="48">
        <v>0.13513513513513514</v>
      </c>
      <c r="L152" s="5">
        <v>22</v>
      </c>
      <c r="M152" s="3" t="s">
        <v>75</v>
      </c>
      <c r="N152" s="48">
        <v>0.32727272727272727</v>
      </c>
      <c r="O152" s="48">
        <v>0.35135135135135137</v>
      </c>
      <c r="P152" s="5">
        <v>3</v>
      </c>
      <c r="Q152" s="3" t="s">
        <v>523</v>
      </c>
      <c r="R152" s="5">
        <v>1</v>
      </c>
    </row>
    <row x14ac:dyDescent="0.25" r="153" customHeight="1" ht="16.5">
      <c r="A153" s="5">
        <v>100784</v>
      </c>
      <c r="B153" s="3" t="s">
        <v>524</v>
      </c>
      <c r="C153" s="3" t="s">
        <v>525</v>
      </c>
      <c r="D153" s="5">
        <v>16</v>
      </c>
      <c r="E153" s="3" t="s">
        <v>55</v>
      </c>
      <c r="F153" s="5">
        <v>10</v>
      </c>
      <c r="G153" s="5">
        <v>99</v>
      </c>
      <c r="H153" s="48">
        <v>0.10101010101010101</v>
      </c>
      <c r="I153" s="5">
        <v>10</v>
      </c>
      <c r="J153" s="5">
        <v>86</v>
      </c>
      <c r="K153" s="48">
        <v>0.11627906976744186</v>
      </c>
      <c r="L153" s="5">
        <v>22</v>
      </c>
      <c r="M153" s="3" t="s">
        <v>75</v>
      </c>
      <c r="N153" s="48">
        <v>0.1414141414141414</v>
      </c>
      <c r="O153" s="48">
        <v>0.11627906976744186</v>
      </c>
      <c r="P153" s="5">
        <v>3</v>
      </c>
      <c r="Q153" s="3" t="s">
        <v>526</v>
      </c>
      <c r="R153" s="5">
        <v>1</v>
      </c>
    </row>
    <row x14ac:dyDescent="0.25" r="154" customHeight="1" ht="16.5">
      <c r="A154" s="5">
        <v>4918</v>
      </c>
      <c r="B154" s="3" t="s">
        <v>527</v>
      </c>
      <c r="C154" s="3" t="s">
        <v>528</v>
      </c>
      <c r="D154" s="5">
        <v>16</v>
      </c>
      <c r="E154" s="3" t="s">
        <v>55</v>
      </c>
      <c r="F154" s="5">
        <v>4</v>
      </c>
      <c r="G154" s="5">
        <v>16</v>
      </c>
      <c r="H154" s="48">
        <v>0.25</v>
      </c>
      <c r="I154" s="5">
        <v>4</v>
      </c>
      <c r="J154" s="5">
        <v>14</v>
      </c>
      <c r="K154" s="48">
        <v>0.2857142857142857</v>
      </c>
      <c r="L154" s="5">
        <v>22</v>
      </c>
      <c r="M154" s="3" t="s">
        <v>75</v>
      </c>
      <c r="N154" s="48">
        <v>0.3125</v>
      </c>
      <c r="O154" s="48">
        <v>0.21428571428571427</v>
      </c>
      <c r="P154" s="5">
        <v>2</v>
      </c>
      <c r="Q154" s="3" t="s">
        <v>529</v>
      </c>
      <c r="R154" s="5">
        <v>0</v>
      </c>
    </row>
    <row x14ac:dyDescent="0.25" r="155" customHeight="1" ht="16.5">
      <c r="A155" s="5">
        <v>9676</v>
      </c>
      <c r="B155" s="3" t="s">
        <v>530</v>
      </c>
      <c r="C155" s="3" t="s">
        <v>531</v>
      </c>
      <c r="D155" s="5">
        <v>16</v>
      </c>
      <c r="E155" s="3" t="s">
        <v>55</v>
      </c>
      <c r="F155" s="5">
        <v>70</v>
      </c>
      <c r="G155" s="5">
        <v>306</v>
      </c>
      <c r="H155" s="48">
        <v>0.22875816993464052</v>
      </c>
      <c r="I155" s="5">
        <v>42</v>
      </c>
      <c r="J155" s="5">
        <v>201</v>
      </c>
      <c r="K155" s="48">
        <v>0.208955223880597</v>
      </c>
      <c r="L155" s="5">
        <v>15</v>
      </c>
      <c r="M155" s="3" t="s">
        <v>82</v>
      </c>
      <c r="N155" s="48">
        <v>0.3627450980392157</v>
      </c>
      <c r="O155" s="48">
        <v>0.32338308457711445</v>
      </c>
      <c r="P155" s="5">
        <v>2</v>
      </c>
      <c r="Q155" s="3" t="s">
        <v>532</v>
      </c>
      <c r="R155" s="5">
        <v>1</v>
      </c>
    </row>
    <row x14ac:dyDescent="0.25" r="156" customHeight="1" ht="16.5">
      <c r="A156" s="5">
        <v>115565</v>
      </c>
      <c r="B156" s="3" t="s">
        <v>533</v>
      </c>
      <c r="C156" s="3" t="s">
        <v>534</v>
      </c>
      <c r="D156" s="5">
        <v>16</v>
      </c>
      <c r="E156" s="3" t="s">
        <v>55</v>
      </c>
      <c r="F156" s="5">
        <v>2</v>
      </c>
      <c r="G156" s="5">
        <v>10</v>
      </c>
      <c r="H156" s="48">
        <v>0.2</v>
      </c>
      <c r="I156" s="5">
        <v>2</v>
      </c>
      <c r="J156" s="5">
        <v>10</v>
      </c>
      <c r="K156" s="48">
        <v>0.2</v>
      </c>
      <c r="L156" s="5">
        <v>48</v>
      </c>
      <c r="M156" s="3" t="s">
        <v>68</v>
      </c>
      <c r="N156" s="48">
        <v>0.2</v>
      </c>
      <c r="O156" s="48">
        <v>0.2</v>
      </c>
      <c r="P156" s="5">
        <v>3</v>
      </c>
      <c r="Q156" s="3" t="s">
        <v>535</v>
      </c>
      <c r="R156" s="5">
        <v>1</v>
      </c>
    </row>
    <row x14ac:dyDescent="0.25" r="157" customHeight="1" ht="16.5">
      <c r="A157" s="5">
        <v>11644</v>
      </c>
      <c r="B157" s="3" t="s">
        <v>536</v>
      </c>
      <c r="C157" s="3" t="s">
        <v>537</v>
      </c>
      <c r="D157" s="5">
        <v>16</v>
      </c>
      <c r="E157" s="3" t="s">
        <v>55</v>
      </c>
      <c r="F157" s="5">
        <v>1</v>
      </c>
      <c r="G157" s="5">
        <v>7</v>
      </c>
      <c r="H157" s="48">
        <v>0.14285714285714285</v>
      </c>
      <c r="I157" s="5">
        <v>1</v>
      </c>
      <c r="J157" s="5">
        <v>5</v>
      </c>
      <c r="K157" s="48">
        <v>0.2</v>
      </c>
      <c r="L157" s="5">
        <v>17</v>
      </c>
      <c r="M157" s="3" t="s">
        <v>311</v>
      </c>
      <c r="N157" s="48">
        <v>0.2857142857142857</v>
      </c>
      <c r="O157" s="48">
        <v>0.2</v>
      </c>
      <c r="P157" s="5">
        <v>3</v>
      </c>
      <c r="Q157" s="3" t="s">
        <v>538</v>
      </c>
      <c r="R157" s="5">
        <v>1</v>
      </c>
    </row>
    <row x14ac:dyDescent="0.25" r="158" customHeight="1" ht="16.5">
      <c r="A158" s="5">
        <v>92126</v>
      </c>
      <c r="B158" s="3" t="s">
        <v>539</v>
      </c>
      <c r="C158" s="3" t="s">
        <v>540</v>
      </c>
      <c r="D158" s="5">
        <v>16</v>
      </c>
      <c r="E158" s="3" t="s">
        <v>55</v>
      </c>
      <c r="F158" s="5">
        <v>54</v>
      </c>
      <c r="G158" s="5">
        <v>296</v>
      </c>
      <c r="H158" s="48">
        <v>0.18243243243243243</v>
      </c>
      <c r="I158" s="5">
        <v>28</v>
      </c>
      <c r="J158" s="5">
        <v>178</v>
      </c>
      <c r="K158" s="48">
        <v>0.15730337078651685</v>
      </c>
      <c r="L158" s="5">
        <v>15</v>
      </c>
      <c r="M158" s="3" t="s">
        <v>82</v>
      </c>
      <c r="N158" s="48">
        <v>0.2939189189189189</v>
      </c>
      <c r="O158" s="48">
        <v>0.2640449438202247</v>
      </c>
      <c r="P158" s="5">
        <v>3</v>
      </c>
      <c r="Q158" s="3" t="s">
        <v>541</v>
      </c>
      <c r="R158" s="5">
        <v>1</v>
      </c>
    </row>
    <row x14ac:dyDescent="0.25" r="159" customHeight="1" ht="16.5">
      <c r="A159" s="5">
        <v>100482</v>
      </c>
      <c r="B159" s="3" t="s">
        <v>542</v>
      </c>
      <c r="C159" s="3" t="s">
        <v>543</v>
      </c>
      <c r="D159" s="5">
        <v>16</v>
      </c>
      <c r="E159" s="3" t="s">
        <v>55</v>
      </c>
      <c r="F159" s="5">
        <v>15</v>
      </c>
      <c r="G159" s="5">
        <v>60</v>
      </c>
      <c r="H159" s="48">
        <v>0.25</v>
      </c>
      <c r="I159" s="5">
        <v>11</v>
      </c>
      <c r="J159" s="5">
        <v>51</v>
      </c>
      <c r="K159" s="48">
        <v>0.21568627450980393</v>
      </c>
      <c r="L159" s="5">
        <v>22</v>
      </c>
      <c r="M159" s="3" t="s">
        <v>75</v>
      </c>
      <c r="N159" s="48">
        <v>0.36666666666666664</v>
      </c>
      <c r="O159" s="48">
        <v>0.37254901960784315</v>
      </c>
      <c r="P159" s="5">
        <v>2</v>
      </c>
      <c r="Q159" s="3" t="s">
        <v>544</v>
      </c>
      <c r="R159" s="5">
        <v>1</v>
      </c>
    </row>
    <row x14ac:dyDescent="0.25" r="160" customHeight="1" ht="16.5">
      <c r="A160" s="5">
        <v>100456</v>
      </c>
      <c r="B160" s="3" t="s">
        <v>545</v>
      </c>
      <c r="C160" s="3" t="s">
        <v>546</v>
      </c>
      <c r="D160" s="5">
        <v>16</v>
      </c>
      <c r="E160" s="3" t="s">
        <v>55</v>
      </c>
      <c r="F160" s="5">
        <v>2</v>
      </c>
      <c r="G160" s="5">
        <v>13</v>
      </c>
      <c r="H160" s="48">
        <v>0.15384615384615385</v>
      </c>
      <c r="I160" s="5">
        <v>2</v>
      </c>
      <c r="J160" s="5">
        <v>13</v>
      </c>
      <c r="K160" s="48">
        <v>0.15384615384615385</v>
      </c>
      <c r="L160" s="5">
        <v>17</v>
      </c>
      <c r="M160" s="3" t="s">
        <v>311</v>
      </c>
      <c r="N160" s="48">
        <v>0.46153846153846156</v>
      </c>
      <c r="O160" s="48">
        <v>0.46153846153846156</v>
      </c>
      <c r="P160" s="5">
        <v>2</v>
      </c>
      <c r="Q160" s="3" t="s">
        <v>547</v>
      </c>
      <c r="R160" s="5">
        <v>1</v>
      </c>
    </row>
    <row x14ac:dyDescent="0.25" r="161" customHeight="1" ht="16.5">
      <c r="A161" s="5">
        <v>100427</v>
      </c>
      <c r="B161" s="3" t="s">
        <v>548</v>
      </c>
      <c r="C161" s="3" t="s">
        <v>549</v>
      </c>
      <c r="D161" s="5">
        <v>16</v>
      </c>
      <c r="E161" s="3" t="s">
        <v>55</v>
      </c>
      <c r="F161" s="5">
        <v>39</v>
      </c>
      <c r="G161" s="5">
        <v>338</v>
      </c>
      <c r="H161" s="48">
        <v>0.11538461538461539</v>
      </c>
      <c r="I161" s="5">
        <v>30</v>
      </c>
      <c r="J161" s="5">
        <v>279</v>
      </c>
      <c r="K161" s="48">
        <v>0.10752688172043011</v>
      </c>
      <c r="L161" s="5">
        <v>8</v>
      </c>
      <c r="M161" s="3" t="s">
        <v>64</v>
      </c>
      <c r="N161" s="48">
        <v>0.33136094674556216</v>
      </c>
      <c r="O161" s="48">
        <v>0.34408602150537637</v>
      </c>
      <c r="P161" s="5">
        <v>3</v>
      </c>
      <c r="Q161" s="3" t="s">
        <v>550</v>
      </c>
      <c r="R161" s="5">
        <v>1</v>
      </c>
    </row>
    <row x14ac:dyDescent="0.25" r="162" customHeight="1" ht="16.5">
      <c r="A162" s="5">
        <v>100417</v>
      </c>
      <c r="B162" s="3" t="s">
        <v>551</v>
      </c>
      <c r="C162" s="3" t="s">
        <v>552</v>
      </c>
      <c r="D162" s="5">
        <v>16</v>
      </c>
      <c r="E162" s="3" t="s">
        <v>55</v>
      </c>
      <c r="F162" s="5">
        <v>9</v>
      </c>
      <c r="G162" s="5">
        <v>59</v>
      </c>
      <c r="H162" s="48">
        <v>0.15254237288135594</v>
      </c>
      <c r="I162" s="5">
        <v>5</v>
      </c>
      <c r="J162" s="5">
        <v>37</v>
      </c>
      <c r="K162" s="48">
        <v>0.13513513513513514</v>
      </c>
      <c r="L162" s="5">
        <v>8</v>
      </c>
      <c r="M162" s="3" t="s">
        <v>64</v>
      </c>
      <c r="N162" s="48">
        <v>0.3898305084745763</v>
      </c>
      <c r="O162" s="48">
        <v>0.2972972972972973</v>
      </c>
      <c r="P162" s="5">
        <v>3</v>
      </c>
      <c r="Q162" s="3" t="s">
        <v>553</v>
      </c>
      <c r="R162" s="5">
        <v>1</v>
      </c>
    </row>
    <row x14ac:dyDescent="0.25" r="163" customHeight="1" ht="16.5">
      <c r="A163" s="5">
        <v>105796</v>
      </c>
      <c r="B163" s="3" t="s">
        <v>554</v>
      </c>
      <c r="C163" s="3" t="s">
        <v>555</v>
      </c>
      <c r="D163" s="5">
        <v>16</v>
      </c>
      <c r="E163" s="3" t="s">
        <v>55</v>
      </c>
      <c r="F163" s="5">
        <v>5</v>
      </c>
      <c r="G163" s="5">
        <v>38</v>
      </c>
      <c r="H163" s="48">
        <v>0.13157894736842105</v>
      </c>
      <c r="I163" s="5">
        <v>5</v>
      </c>
      <c r="J163" s="5">
        <v>37</v>
      </c>
      <c r="K163" s="48">
        <v>0.13513513513513514</v>
      </c>
      <c r="L163" s="5">
        <v>22</v>
      </c>
      <c r="M163" s="3" t="s">
        <v>75</v>
      </c>
      <c r="N163" s="48">
        <v>0.15789473684210525</v>
      </c>
      <c r="O163" s="48">
        <v>0.13513513513513514</v>
      </c>
      <c r="P163" s="5">
        <v>3</v>
      </c>
      <c r="Q163" s="3" t="s">
        <v>556</v>
      </c>
      <c r="R163" s="5">
        <v>1</v>
      </c>
    </row>
    <row x14ac:dyDescent="0.25" r="164" customHeight="1" ht="16.5">
      <c r="A164" s="5">
        <v>100406</v>
      </c>
      <c r="B164" s="3" t="s">
        <v>557</v>
      </c>
      <c r="C164" s="3" t="s">
        <v>558</v>
      </c>
      <c r="D164" s="5">
        <v>16</v>
      </c>
      <c r="E164" s="3" t="s">
        <v>55</v>
      </c>
      <c r="F164" s="5">
        <v>7</v>
      </c>
      <c r="G164" s="5">
        <v>59</v>
      </c>
      <c r="H164" s="48">
        <v>0.11864406779661017</v>
      </c>
      <c r="I164" s="5">
        <v>7</v>
      </c>
      <c r="J164" s="5">
        <v>51</v>
      </c>
      <c r="K164" s="48">
        <v>0.13725490196078433</v>
      </c>
      <c r="L164" s="5">
        <v>15</v>
      </c>
      <c r="M164" s="3" t="s">
        <v>82</v>
      </c>
      <c r="N164" s="48">
        <v>0.3728813559322034</v>
      </c>
      <c r="O164" s="48">
        <v>0.35294117647058826</v>
      </c>
      <c r="P164" s="5">
        <v>3</v>
      </c>
      <c r="Q164" s="3" t="s">
        <v>559</v>
      </c>
      <c r="R164" s="5">
        <v>1</v>
      </c>
    </row>
    <row x14ac:dyDescent="0.25" r="165" customHeight="1" ht="16.5">
      <c r="A165" s="5">
        <v>100376</v>
      </c>
      <c r="B165" s="3" t="s">
        <v>560</v>
      </c>
      <c r="C165" s="3" t="s">
        <v>561</v>
      </c>
      <c r="D165" s="5">
        <v>16</v>
      </c>
      <c r="E165" s="3" t="s">
        <v>55</v>
      </c>
      <c r="F165" s="5">
        <v>14</v>
      </c>
      <c r="G165" s="5">
        <v>56</v>
      </c>
      <c r="H165" s="48">
        <v>0.25</v>
      </c>
      <c r="I165" s="5">
        <v>11</v>
      </c>
      <c r="J165" s="5">
        <v>42</v>
      </c>
      <c r="K165" s="48">
        <v>0.2619047619047619</v>
      </c>
      <c r="L165" s="5">
        <v>15</v>
      </c>
      <c r="M165" s="3" t="s">
        <v>82</v>
      </c>
      <c r="N165" s="48">
        <v>0.39285714285714285</v>
      </c>
      <c r="O165" s="48">
        <v>0.40476190476190477</v>
      </c>
      <c r="P165" s="5">
        <v>2</v>
      </c>
      <c r="Q165" s="3" t="s">
        <v>562</v>
      </c>
      <c r="R165" s="5">
        <v>1</v>
      </c>
    </row>
    <row x14ac:dyDescent="0.25" r="166" customHeight="1" ht="16.5">
      <c r="A166" s="5">
        <v>2801</v>
      </c>
      <c r="B166" s="3" t="s">
        <v>563</v>
      </c>
      <c r="C166" s="3" t="s">
        <v>564</v>
      </c>
      <c r="D166" s="5">
        <v>16</v>
      </c>
      <c r="E166" s="3" t="s">
        <v>55</v>
      </c>
      <c r="F166" s="5">
        <v>3</v>
      </c>
      <c r="G166" s="5">
        <v>20</v>
      </c>
      <c r="H166" s="48">
        <v>0.15</v>
      </c>
      <c r="I166" s="5">
        <v>3</v>
      </c>
      <c r="J166" s="5">
        <v>14</v>
      </c>
      <c r="K166" s="48">
        <v>0.21428571428571427</v>
      </c>
      <c r="L166" s="5">
        <v>19</v>
      </c>
      <c r="M166" s="3" t="s">
        <v>116</v>
      </c>
      <c r="N166" s="48">
        <v>0.2</v>
      </c>
      <c r="O166" s="48">
        <v>0.21428571428571427</v>
      </c>
      <c r="P166" s="5">
        <v>3</v>
      </c>
      <c r="Q166" s="3" t="s">
        <v>565</v>
      </c>
      <c r="R166" s="5">
        <v>1</v>
      </c>
    </row>
    <row x14ac:dyDescent="0.25" r="167" customHeight="1" ht="16.5">
      <c r="A167" s="5">
        <v>2056</v>
      </c>
      <c r="B167" s="3" t="s">
        <v>566</v>
      </c>
      <c r="C167" s="3" t="s">
        <v>567</v>
      </c>
      <c r="D167" s="5">
        <v>16</v>
      </c>
      <c r="E167" s="3" t="s">
        <v>55</v>
      </c>
      <c r="F167" s="5">
        <v>180</v>
      </c>
      <c r="G167" s="5">
        <v>883</v>
      </c>
      <c r="H167" s="48">
        <v>0.20385050962627407</v>
      </c>
      <c r="I167" s="5">
        <v>158</v>
      </c>
      <c r="J167" s="5">
        <v>711</v>
      </c>
      <c r="K167" s="48">
        <v>0.2222222222222222</v>
      </c>
      <c r="L167" s="5">
        <v>15</v>
      </c>
      <c r="M167" s="3" t="s">
        <v>82</v>
      </c>
      <c r="N167" s="48">
        <v>0.21404303510758776</v>
      </c>
      <c r="O167" s="48">
        <v>0.19831223628691982</v>
      </c>
      <c r="P167" s="5">
        <v>3</v>
      </c>
      <c r="Q167" s="3" t="s">
        <v>568</v>
      </c>
      <c r="R167" s="5">
        <v>1</v>
      </c>
    </row>
    <row x14ac:dyDescent="0.25" r="168" customHeight="1" ht="16.5">
      <c r="A168" s="5">
        <v>18080</v>
      </c>
      <c r="B168" s="3" t="s">
        <v>569</v>
      </c>
      <c r="C168" s="3" t="s">
        <v>570</v>
      </c>
      <c r="D168" s="5">
        <v>16</v>
      </c>
      <c r="E168" s="3" t="s">
        <v>55</v>
      </c>
      <c r="F168" s="5">
        <v>3</v>
      </c>
      <c r="G168" s="5">
        <v>18</v>
      </c>
      <c r="H168" s="48">
        <v>0.16666666666666666</v>
      </c>
      <c r="I168" s="5">
        <v>3</v>
      </c>
      <c r="J168" s="5">
        <v>11</v>
      </c>
      <c r="K168" s="48">
        <v>0.2727272727272727</v>
      </c>
      <c r="L168" s="5">
        <v>20</v>
      </c>
      <c r="M168" s="3" t="s">
        <v>265</v>
      </c>
      <c r="N168" s="48">
        <v>0.3888888888888889</v>
      </c>
      <c r="O168" s="48">
        <v>0.09090909090909091</v>
      </c>
      <c r="P168" s="5">
        <v>3</v>
      </c>
      <c r="Q168" s="3" t="s">
        <v>571</v>
      </c>
      <c r="R168" s="5">
        <v>0</v>
      </c>
    </row>
    <row x14ac:dyDescent="0.25" r="169" customHeight="1" ht="16.5">
      <c r="A169" s="5">
        <v>17821</v>
      </c>
      <c r="B169" s="3" t="s">
        <v>572</v>
      </c>
      <c r="C169" s="3" t="s">
        <v>573</v>
      </c>
      <c r="D169" s="5">
        <v>16</v>
      </c>
      <c r="E169" s="3" t="s">
        <v>55</v>
      </c>
      <c r="F169" s="5">
        <v>4</v>
      </c>
      <c r="G169" s="5">
        <v>25</v>
      </c>
      <c r="H169" s="48">
        <v>0.16</v>
      </c>
      <c r="I169" s="5">
        <v>3</v>
      </c>
      <c r="J169" s="5">
        <v>17</v>
      </c>
      <c r="K169" s="48">
        <v>0.17647058823529413</v>
      </c>
      <c r="L169" s="5">
        <v>8</v>
      </c>
      <c r="M169" s="3" t="s">
        <v>64</v>
      </c>
      <c r="N169" s="48">
        <v>0.48</v>
      </c>
      <c r="O169" s="48">
        <v>0.29411764705882354</v>
      </c>
      <c r="P169" s="5">
        <v>3</v>
      </c>
      <c r="Q169" s="3" t="s">
        <v>574</v>
      </c>
      <c r="R169" s="5">
        <v>1</v>
      </c>
    </row>
    <row x14ac:dyDescent="0.25" r="170" customHeight="1" ht="16.5">
      <c r="A170" s="5">
        <v>100224</v>
      </c>
      <c r="B170" s="3" t="s">
        <v>575</v>
      </c>
      <c r="C170" s="3" t="s">
        <v>576</v>
      </c>
      <c r="D170" s="5">
        <v>16</v>
      </c>
      <c r="E170" s="3" t="s">
        <v>55</v>
      </c>
      <c r="F170" s="5">
        <v>2</v>
      </c>
      <c r="G170" s="5">
        <v>6</v>
      </c>
      <c r="H170" s="48">
        <v>0.3333333333333333</v>
      </c>
      <c r="I170" s="5">
        <v>1</v>
      </c>
      <c r="J170" s="5">
        <v>4</v>
      </c>
      <c r="K170" s="48">
        <v>0.25</v>
      </c>
      <c r="L170" s="5">
        <v>18</v>
      </c>
      <c r="M170" s="3" t="s">
        <v>196</v>
      </c>
      <c r="N170" s="48">
        <v>0.3333333333333333</v>
      </c>
      <c r="O170" s="48">
        <v>0.25</v>
      </c>
      <c r="P170" s="5">
        <v>2</v>
      </c>
      <c r="Q170" s="3" t="s">
        <v>577</v>
      </c>
      <c r="R170" s="5">
        <v>1</v>
      </c>
    </row>
    <row x14ac:dyDescent="0.25" r="171" customHeight="1" ht="16.5">
      <c r="A171" s="5">
        <v>528</v>
      </c>
      <c r="B171" s="3" t="s">
        <v>578</v>
      </c>
      <c r="C171" s="3" t="s">
        <v>579</v>
      </c>
      <c r="D171" s="5">
        <v>16</v>
      </c>
      <c r="E171" s="3" t="s">
        <v>55</v>
      </c>
      <c r="F171" s="5">
        <v>9</v>
      </c>
      <c r="G171" s="5">
        <v>95</v>
      </c>
      <c r="H171" s="48">
        <v>0.09473684210526316</v>
      </c>
      <c r="I171" s="5">
        <v>6</v>
      </c>
      <c r="J171" s="5">
        <v>56</v>
      </c>
      <c r="K171" s="48">
        <v>0.10714285714285714</v>
      </c>
      <c r="L171" s="5">
        <v>22</v>
      </c>
      <c r="M171" s="3" t="s">
        <v>75</v>
      </c>
      <c r="N171" s="48">
        <v>0.37894736842105264</v>
      </c>
      <c r="O171" s="48">
        <v>0.3392857142857143</v>
      </c>
      <c r="P171" s="5">
        <v>3</v>
      </c>
      <c r="Q171" s="3" t="s">
        <v>580</v>
      </c>
      <c r="R171" s="5">
        <v>1</v>
      </c>
    </row>
    <row x14ac:dyDescent="0.25" r="172" customHeight="1" ht="16.5">
      <c r="A172" s="5">
        <v>2025</v>
      </c>
      <c r="B172" s="3" t="s">
        <v>581</v>
      </c>
      <c r="C172" s="3" t="s">
        <v>582</v>
      </c>
      <c r="D172" s="5">
        <v>16</v>
      </c>
      <c r="E172" s="3" t="s">
        <v>55</v>
      </c>
      <c r="F172" s="5">
        <v>3</v>
      </c>
      <c r="G172" s="5">
        <v>39</v>
      </c>
      <c r="H172" s="48">
        <v>0.07692307692307693</v>
      </c>
      <c r="I172" s="5">
        <v>3</v>
      </c>
      <c r="J172" s="5">
        <v>30</v>
      </c>
      <c r="K172" s="48">
        <v>0.1</v>
      </c>
      <c r="L172" s="5">
        <v>1</v>
      </c>
      <c r="M172" s="3" t="s">
        <v>436</v>
      </c>
      <c r="N172" s="48">
        <v>0.23076923076923078</v>
      </c>
      <c r="O172" s="48">
        <v>0.16666666666666666</v>
      </c>
      <c r="P172" s="5">
        <v>3</v>
      </c>
      <c r="Q172" s="3" t="s">
        <v>583</v>
      </c>
      <c r="R172" s="5">
        <v>1</v>
      </c>
    </row>
    <row x14ac:dyDescent="0.25" r="173" customHeight="1" ht="16.5">
      <c r="A173" s="5">
        <v>100149</v>
      </c>
      <c r="B173" s="3" t="s">
        <v>584</v>
      </c>
      <c r="C173" s="3" t="s">
        <v>585</v>
      </c>
      <c r="D173" s="5">
        <v>16</v>
      </c>
      <c r="E173" s="3" t="s">
        <v>55</v>
      </c>
      <c r="F173" s="5">
        <v>24</v>
      </c>
      <c r="G173" s="5">
        <v>210</v>
      </c>
      <c r="H173" s="48">
        <v>0.11428571428571428</v>
      </c>
      <c r="I173" s="5">
        <v>24</v>
      </c>
      <c r="J173" s="5">
        <v>209</v>
      </c>
      <c r="K173" s="48">
        <v>0.11483253588516747</v>
      </c>
      <c r="L173" s="5">
        <v>9</v>
      </c>
      <c r="M173" s="3" t="s">
        <v>120</v>
      </c>
      <c r="N173" s="48">
        <v>0.15714285714285714</v>
      </c>
      <c r="O173" s="48">
        <v>0.15789473684210525</v>
      </c>
      <c r="P173" s="5">
        <v>3</v>
      </c>
      <c r="Q173" s="3" t="s">
        <v>586</v>
      </c>
      <c r="R173" s="5">
        <v>1</v>
      </c>
    </row>
    <row x14ac:dyDescent="0.25" r="174" customHeight="1" ht="16.5">
      <c r="A174" s="5">
        <v>100133</v>
      </c>
      <c r="B174" s="3" t="s">
        <v>587</v>
      </c>
      <c r="C174" s="3" t="s">
        <v>588</v>
      </c>
      <c r="D174" s="5">
        <v>16</v>
      </c>
      <c r="E174" s="3" t="s">
        <v>55</v>
      </c>
      <c r="F174" s="5">
        <v>34</v>
      </c>
      <c r="G174" s="5">
        <v>241</v>
      </c>
      <c r="H174" s="48">
        <v>0.14107883817427386</v>
      </c>
      <c r="I174" s="5">
        <v>18</v>
      </c>
      <c r="J174" s="5">
        <v>148</v>
      </c>
      <c r="K174" s="48">
        <v>0.12162162162162163</v>
      </c>
      <c r="L174" s="5">
        <v>15</v>
      </c>
      <c r="M174" s="3" t="s">
        <v>82</v>
      </c>
      <c r="N174" s="48">
        <v>0.2074688796680498</v>
      </c>
      <c r="O174" s="48">
        <v>0.1891891891891892</v>
      </c>
      <c r="P174" s="5">
        <v>3</v>
      </c>
      <c r="Q174" s="3" t="s">
        <v>589</v>
      </c>
      <c r="R174" s="5">
        <v>1</v>
      </c>
    </row>
    <row x14ac:dyDescent="0.25" r="175" customHeight="1" ht="16.5">
      <c r="A175" s="5">
        <v>17927</v>
      </c>
      <c r="B175" s="3" t="s">
        <v>590</v>
      </c>
      <c r="C175" s="3" t="s">
        <v>591</v>
      </c>
      <c r="D175" s="5">
        <v>16</v>
      </c>
      <c r="E175" s="3" t="s">
        <v>55</v>
      </c>
      <c r="F175" s="5">
        <v>26</v>
      </c>
      <c r="G175" s="5">
        <v>116</v>
      </c>
      <c r="H175" s="48">
        <v>0.22413793103448276</v>
      </c>
      <c r="I175" s="5">
        <v>15</v>
      </c>
      <c r="J175" s="5">
        <v>63</v>
      </c>
      <c r="K175" s="48">
        <v>0.23809523809523808</v>
      </c>
      <c r="L175" s="5">
        <v>15</v>
      </c>
      <c r="M175" s="3" t="s">
        <v>82</v>
      </c>
      <c r="N175" s="48">
        <v>0.3793103448275862</v>
      </c>
      <c r="O175" s="48">
        <v>0.36507936507936506</v>
      </c>
      <c r="P175" s="5">
        <v>2</v>
      </c>
      <c r="Q175" s="3" t="s">
        <v>592</v>
      </c>
      <c r="R175" s="5">
        <v>1</v>
      </c>
    </row>
    <row x14ac:dyDescent="0.25" r="176" customHeight="1" ht="16.5">
      <c r="A176" s="5">
        <v>8628</v>
      </c>
      <c r="B176" s="3" t="s">
        <v>593</v>
      </c>
      <c r="C176" s="3" t="s">
        <v>594</v>
      </c>
      <c r="D176" s="5">
        <v>16</v>
      </c>
      <c r="E176" s="3" t="s">
        <v>55</v>
      </c>
      <c r="F176" s="5">
        <v>15</v>
      </c>
      <c r="G176" s="5">
        <v>51</v>
      </c>
      <c r="H176" s="48">
        <v>0.29411764705882354</v>
      </c>
      <c r="I176" s="5">
        <v>6</v>
      </c>
      <c r="J176" s="5">
        <v>27</v>
      </c>
      <c r="K176" s="48">
        <v>0.2222222222222222</v>
      </c>
      <c r="L176" s="5">
        <v>17</v>
      </c>
      <c r="M176" s="3" t="s">
        <v>311</v>
      </c>
      <c r="N176" s="48">
        <v>0.37254901960784315</v>
      </c>
      <c r="O176" s="48">
        <v>0.3333333333333333</v>
      </c>
      <c r="P176" s="5">
        <v>2</v>
      </c>
      <c r="Q176" s="3" t="s">
        <v>595</v>
      </c>
      <c r="R176" s="5">
        <v>1</v>
      </c>
    </row>
    <row x14ac:dyDescent="0.25" r="177" customHeight="1" ht="16.5">
      <c r="A177" s="5">
        <v>8586</v>
      </c>
      <c r="B177" s="3" t="s">
        <v>596</v>
      </c>
      <c r="C177" s="3" t="s">
        <v>597</v>
      </c>
      <c r="D177" s="5">
        <v>16</v>
      </c>
      <c r="E177" s="3" t="s">
        <v>55</v>
      </c>
      <c r="F177" s="5">
        <v>6</v>
      </c>
      <c r="G177" s="5">
        <v>20</v>
      </c>
      <c r="H177" s="48">
        <v>0.3</v>
      </c>
      <c r="I177" s="5">
        <v>4</v>
      </c>
      <c r="J177" s="5">
        <v>8</v>
      </c>
      <c r="K177" s="48">
        <v>0.5</v>
      </c>
      <c r="L177" s="5">
        <v>9</v>
      </c>
      <c r="M177" s="3" t="s">
        <v>120</v>
      </c>
      <c r="N177" s="48">
        <v>0.4</v>
      </c>
      <c r="O177" s="48">
        <v>0.125</v>
      </c>
      <c r="P177" s="5">
        <v>1</v>
      </c>
      <c r="Q177" s="3" t="s">
        <v>421</v>
      </c>
      <c r="R177" s="5">
        <v>0</v>
      </c>
    </row>
    <row x14ac:dyDescent="0.25" r="178" customHeight="1" ht="16.5">
      <c r="A178" s="5">
        <v>30738</v>
      </c>
      <c r="B178" s="3" t="s">
        <v>598</v>
      </c>
      <c r="C178" s="3" t="s">
        <v>599</v>
      </c>
      <c r="D178" s="5">
        <v>16</v>
      </c>
      <c r="E178" s="3" t="s">
        <v>55</v>
      </c>
      <c r="F178" s="5">
        <v>3</v>
      </c>
      <c r="G178" s="5">
        <v>23</v>
      </c>
      <c r="H178" s="48">
        <v>0.13043478260869565</v>
      </c>
      <c r="I178" s="5">
        <v>3</v>
      </c>
      <c r="J178" s="5">
        <v>20</v>
      </c>
      <c r="K178" s="48">
        <v>0.15</v>
      </c>
      <c r="L178" s="5">
        <v>37</v>
      </c>
      <c r="M178" s="3" t="s">
        <v>446</v>
      </c>
      <c r="N178" s="48">
        <v>0.21739130434782608</v>
      </c>
      <c r="O178" s="48">
        <v>0.2</v>
      </c>
      <c r="P178" s="5">
        <v>3</v>
      </c>
      <c r="Q178" s="3" t="s">
        <v>600</v>
      </c>
      <c r="R178" s="5">
        <v>1</v>
      </c>
    </row>
    <row x14ac:dyDescent="0.25" r="179" customHeight="1" ht="16.5">
      <c r="A179" s="5">
        <v>8581</v>
      </c>
      <c r="B179" s="3" t="s">
        <v>601</v>
      </c>
      <c r="C179" s="3" t="s">
        <v>602</v>
      </c>
      <c r="D179" s="5">
        <v>16</v>
      </c>
      <c r="E179" s="3" t="s">
        <v>55</v>
      </c>
      <c r="F179" s="5">
        <v>4</v>
      </c>
      <c r="G179" s="5">
        <v>17</v>
      </c>
      <c r="H179" s="48">
        <v>0.23529411764705882</v>
      </c>
      <c r="I179" s="5">
        <v>3</v>
      </c>
      <c r="J179" s="5">
        <v>12</v>
      </c>
      <c r="K179" s="48">
        <v>0.25</v>
      </c>
      <c r="L179" s="5">
        <v>15</v>
      </c>
      <c r="M179" s="3" t="s">
        <v>82</v>
      </c>
      <c r="N179" s="48">
        <v>0.47058823529411764</v>
      </c>
      <c r="O179" s="48">
        <v>0.3333333333333333</v>
      </c>
      <c r="P179" s="5">
        <v>2</v>
      </c>
      <c r="Q179" s="3" t="s">
        <v>603</v>
      </c>
      <c r="R179" s="5">
        <v>1</v>
      </c>
    </row>
    <row x14ac:dyDescent="0.25" r="180" customHeight="1" ht="16.5">
      <c r="A180" s="5">
        <v>100003</v>
      </c>
      <c r="B180" s="3" t="s">
        <v>604</v>
      </c>
      <c r="C180" s="3" t="s">
        <v>605</v>
      </c>
      <c r="D180" s="5">
        <v>16</v>
      </c>
      <c r="E180" s="3" t="s">
        <v>55</v>
      </c>
      <c r="F180" s="5">
        <v>20</v>
      </c>
      <c r="G180" s="5">
        <v>93</v>
      </c>
      <c r="H180" s="48">
        <v>0.21505376344086022</v>
      </c>
      <c r="I180" s="5">
        <v>9</v>
      </c>
      <c r="J180" s="5">
        <v>43</v>
      </c>
      <c r="K180" s="48">
        <v>0.20930232558139536</v>
      </c>
      <c r="L180" s="5">
        <v>15</v>
      </c>
      <c r="M180" s="3" t="s">
        <v>82</v>
      </c>
      <c r="N180" s="48">
        <v>0.3333333333333333</v>
      </c>
      <c r="O180" s="48">
        <v>0.3953488372093023</v>
      </c>
      <c r="P180" s="5">
        <v>2</v>
      </c>
      <c r="Q180" s="3" t="s">
        <v>606</v>
      </c>
      <c r="R180" s="5">
        <v>1</v>
      </c>
    </row>
    <row x14ac:dyDescent="0.25" r="181" customHeight="1" ht="16.5">
      <c r="A181" s="5">
        <v>99996</v>
      </c>
      <c r="B181" s="3" t="s">
        <v>607</v>
      </c>
      <c r="C181" s="3" t="s">
        <v>608</v>
      </c>
      <c r="D181" s="5">
        <v>16</v>
      </c>
      <c r="E181" s="3" t="s">
        <v>55</v>
      </c>
      <c r="F181" s="5">
        <v>9</v>
      </c>
      <c r="G181" s="5">
        <v>108</v>
      </c>
      <c r="H181" s="48">
        <v>0.08333333333333333</v>
      </c>
      <c r="I181" s="5">
        <v>6</v>
      </c>
      <c r="J181" s="5">
        <v>65</v>
      </c>
      <c r="K181" s="48">
        <v>0.09230769230769231</v>
      </c>
      <c r="L181" s="5">
        <v>15</v>
      </c>
      <c r="M181" s="3" t="s">
        <v>82</v>
      </c>
      <c r="N181" s="48">
        <v>0.3611111111111111</v>
      </c>
      <c r="O181" s="48">
        <v>0.35384615384615387</v>
      </c>
      <c r="P181" s="5">
        <v>3</v>
      </c>
      <c r="Q181" s="3" t="s">
        <v>609</v>
      </c>
      <c r="R181" s="5">
        <v>1</v>
      </c>
    </row>
    <row x14ac:dyDescent="0.25" r="182" customHeight="1" ht="16.5">
      <c r="A182" s="5">
        <v>8546</v>
      </c>
      <c r="B182" s="3" t="s">
        <v>610</v>
      </c>
      <c r="C182" s="3" t="s">
        <v>611</v>
      </c>
      <c r="D182" s="5">
        <v>16</v>
      </c>
      <c r="E182" s="3" t="s">
        <v>55</v>
      </c>
      <c r="F182" s="5">
        <v>24</v>
      </c>
      <c r="G182" s="5">
        <v>280</v>
      </c>
      <c r="H182" s="48">
        <v>0.08571428571428572</v>
      </c>
      <c r="I182" s="5">
        <v>17</v>
      </c>
      <c r="J182" s="5">
        <v>152</v>
      </c>
      <c r="K182" s="48">
        <v>0.1118421052631579</v>
      </c>
      <c r="L182" s="5">
        <v>4</v>
      </c>
      <c r="M182" s="3" t="s">
        <v>243</v>
      </c>
      <c r="N182" s="48">
        <v>0.15357142857142858</v>
      </c>
      <c r="O182" s="48">
        <v>0.11842105263157894</v>
      </c>
      <c r="P182" s="5">
        <v>3</v>
      </c>
      <c r="Q182" s="3" t="s">
        <v>612</v>
      </c>
      <c r="R182" s="5">
        <v>1</v>
      </c>
    </row>
    <row x14ac:dyDescent="0.25" r="183" customHeight="1" ht="16.5">
      <c r="A183" s="5">
        <v>4746</v>
      </c>
      <c r="B183" s="3" t="s">
        <v>613</v>
      </c>
      <c r="C183" s="3" t="s">
        <v>614</v>
      </c>
      <c r="D183" s="5">
        <v>16</v>
      </c>
      <c r="E183" s="3" t="s">
        <v>55</v>
      </c>
      <c r="F183" s="5">
        <v>45</v>
      </c>
      <c r="G183" s="5">
        <v>240</v>
      </c>
      <c r="H183" s="48">
        <v>0.1875</v>
      </c>
      <c r="I183" s="5">
        <v>8</v>
      </c>
      <c r="J183" s="5">
        <v>51</v>
      </c>
      <c r="K183" s="48">
        <v>0.1568627450980392</v>
      </c>
      <c r="L183" s="5">
        <v>21</v>
      </c>
      <c r="M183" s="3" t="s">
        <v>60</v>
      </c>
      <c r="N183" s="48">
        <v>0.2916666666666667</v>
      </c>
      <c r="O183" s="48">
        <v>0.058823529411764705</v>
      </c>
      <c r="P183" s="5">
        <v>3</v>
      </c>
      <c r="Q183" s="3" t="s">
        <v>615</v>
      </c>
      <c r="R183" s="5">
        <v>0</v>
      </c>
    </row>
    <row x14ac:dyDescent="0.25" r="184" customHeight="1" ht="16.5">
      <c r="A184" s="5">
        <v>99934</v>
      </c>
      <c r="B184" s="3" t="s">
        <v>616</v>
      </c>
      <c r="C184" s="3" t="s">
        <v>617</v>
      </c>
      <c r="D184" s="5">
        <v>16</v>
      </c>
      <c r="E184" s="3" t="s">
        <v>55</v>
      </c>
      <c r="F184" s="5">
        <v>2</v>
      </c>
      <c r="G184" s="5">
        <v>9</v>
      </c>
      <c r="H184" s="48">
        <v>0.2222222222222222</v>
      </c>
      <c r="I184" s="5">
        <v>2</v>
      </c>
      <c r="J184" s="5">
        <v>8</v>
      </c>
      <c r="K184" s="48">
        <v>0.25</v>
      </c>
      <c r="L184" s="5">
        <v>17</v>
      </c>
      <c r="M184" s="3" t="s">
        <v>311</v>
      </c>
      <c r="N184" s="48">
        <v>0.3333333333333333</v>
      </c>
      <c r="O184" s="48">
        <v>0.25</v>
      </c>
      <c r="P184" s="5">
        <v>2</v>
      </c>
      <c r="Q184" s="3" t="s">
        <v>618</v>
      </c>
      <c r="R184" s="5">
        <v>1</v>
      </c>
    </row>
    <row x14ac:dyDescent="0.25" r="185" customHeight="1" ht="16.5">
      <c r="A185" s="5">
        <v>107</v>
      </c>
      <c r="B185" s="3" t="s">
        <v>619</v>
      </c>
      <c r="C185" s="3" t="s">
        <v>620</v>
      </c>
      <c r="D185" s="5">
        <v>16</v>
      </c>
      <c r="E185" s="3" t="s">
        <v>55</v>
      </c>
      <c r="F185" s="5">
        <v>12</v>
      </c>
      <c r="G185" s="5">
        <v>41</v>
      </c>
      <c r="H185" s="48">
        <v>0.2926829268292683</v>
      </c>
      <c r="I185" s="5">
        <v>6</v>
      </c>
      <c r="J185" s="5">
        <v>24</v>
      </c>
      <c r="K185" s="48">
        <v>0.25</v>
      </c>
      <c r="L185" s="5">
        <v>15</v>
      </c>
      <c r="M185" s="3" t="s">
        <v>82</v>
      </c>
      <c r="N185" s="48">
        <v>0.3170731707317073</v>
      </c>
      <c r="O185" s="48">
        <v>0.2916666666666667</v>
      </c>
      <c r="P185" s="5">
        <v>2</v>
      </c>
      <c r="Q185" s="3" t="s">
        <v>621</v>
      </c>
      <c r="R185" s="5">
        <v>1</v>
      </c>
    </row>
    <row x14ac:dyDescent="0.25" r="186" customHeight="1" ht="16.5">
      <c r="A186" s="5">
        <v>8531</v>
      </c>
      <c r="B186" s="3" t="s">
        <v>622</v>
      </c>
      <c r="C186" s="3" t="s">
        <v>623</v>
      </c>
      <c r="D186" s="5">
        <v>16</v>
      </c>
      <c r="E186" s="3" t="s">
        <v>55</v>
      </c>
      <c r="F186" s="5">
        <v>12</v>
      </c>
      <c r="G186" s="5">
        <v>35</v>
      </c>
      <c r="H186" s="48">
        <v>0.34285714285714286</v>
      </c>
      <c r="I186" s="5">
        <v>8</v>
      </c>
      <c r="J186" s="5">
        <v>20</v>
      </c>
      <c r="K186" s="48">
        <v>0.4</v>
      </c>
      <c r="L186" s="5">
        <v>15</v>
      </c>
      <c r="M186" s="3" t="s">
        <v>82</v>
      </c>
      <c r="N186" s="48">
        <v>0.37142857142857144</v>
      </c>
      <c r="O186" s="48">
        <v>0.35</v>
      </c>
      <c r="P186" s="5">
        <v>2</v>
      </c>
      <c r="Q186" s="3" t="s">
        <v>624</v>
      </c>
      <c r="R186" s="5">
        <v>1</v>
      </c>
    </row>
    <row x14ac:dyDescent="0.25" r="187" customHeight="1" ht="16.5">
      <c r="A187" s="5">
        <v>21666</v>
      </c>
      <c r="B187" s="3" t="s">
        <v>625</v>
      </c>
      <c r="C187" s="3" t="s">
        <v>626</v>
      </c>
      <c r="D187" s="5">
        <v>16</v>
      </c>
      <c r="E187" s="3" t="s">
        <v>55</v>
      </c>
      <c r="F187" s="5">
        <v>35</v>
      </c>
      <c r="G187" s="5">
        <v>101</v>
      </c>
      <c r="H187" s="48">
        <v>0.3465346534653465</v>
      </c>
      <c r="I187" s="5">
        <v>16</v>
      </c>
      <c r="J187" s="5">
        <v>49</v>
      </c>
      <c r="K187" s="48">
        <v>0.32653061224489793</v>
      </c>
      <c r="L187" s="5">
        <v>15</v>
      </c>
      <c r="M187" s="3" t="s">
        <v>82</v>
      </c>
      <c r="N187" s="48">
        <v>0.44554455445544555</v>
      </c>
      <c r="O187" s="48">
        <v>0.3877551020408163</v>
      </c>
      <c r="P187" s="5">
        <v>2</v>
      </c>
      <c r="Q187" s="3" t="s">
        <v>627</v>
      </c>
      <c r="R187" s="5">
        <v>1</v>
      </c>
    </row>
    <row x14ac:dyDescent="0.25" r="188" customHeight="1" ht="16.5">
      <c r="A188" s="5">
        <v>98928</v>
      </c>
      <c r="B188" s="3" t="s">
        <v>628</v>
      </c>
      <c r="C188" s="3" t="s">
        <v>629</v>
      </c>
      <c r="D188" s="5">
        <v>16</v>
      </c>
      <c r="E188" s="3" t="s">
        <v>55</v>
      </c>
      <c r="F188" s="5">
        <v>10</v>
      </c>
      <c r="G188" s="5">
        <v>40</v>
      </c>
      <c r="H188" s="48">
        <v>0.25</v>
      </c>
      <c r="I188" s="5">
        <v>2</v>
      </c>
      <c r="J188" s="5">
        <v>11</v>
      </c>
      <c r="K188" s="48">
        <v>0.18181818181818182</v>
      </c>
      <c r="L188" s="5">
        <v>15</v>
      </c>
      <c r="M188" s="3" t="s">
        <v>82</v>
      </c>
      <c r="N188" s="48">
        <v>0.325</v>
      </c>
      <c r="O188" s="48">
        <v>0.18181818181818182</v>
      </c>
      <c r="P188" s="5">
        <v>3</v>
      </c>
      <c r="Q188" s="3" t="s">
        <v>630</v>
      </c>
      <c r="R188" s="5">
        <v>1</v>
      </c>
    </row>
    <row x14ac:dyDescent="0.25" r="189" customHeight="1" ht="16.5">
      <c r="A189" s="5">
        <v>1985</v>
      </c>
      <c r="B189" s="3" t="s">
        <v>631</v>
      </c>
      <c r="C189" s="3" t="s">
        <v>632</v>
      </c>
      <c r="D189" s="5">
        <v>16</v>
      </c>
      <c r="E189" s="3" t="s">
        <v>55</v>
      </c>
      <c r="F189" s="5">
        <v>11</v>
      </c>
      <c r="G189" s="5">
        <v>36</v>
      </c>
      <c r="H189" s="48">
        <v>0.3055555555555556</v>
      </c>
      <c r="I189" s="5">
        <v>4</v>
      </c>
      <c r="J189" s="5">
        <v>16</v>
      </c>
      <c r="K189" s="48">
        <v>0.25</v>
      </c>
      <c r="L189" s="5">
        <v>17</v>
      </c>
      <c r="M189" s="3" t="s">
        <v>311</v>
      </c>
      <c r="N189" s="48">
        <v>0.3055555555555556</v>
      </c>
      <c r="O189" s="48">
        <v>0.125</v>
      </c>
      <c r="P189" s="5">
        <v>2</v>
      </c>
      <c r="Q189" s="3" t="s">
        <v>291</v>
      </c>
      <c r="R189" s="5">
        <v>0</v>
      </c>
    </row>
    <row x14ac:dyDescent="0.25" r="190" customHeight="1" ht="16.5">
      <c r="A190" s="5">
        <v>24919</v>
      </c>
      <c r="B190" s="3" t="s">
        <v>633</v>
      </c>
      <c r="C190" s="3" t="s">
        <v>634</v>
      </c>
      <c r="D190" s="5">
        <v>16</v>
      </c>
      <c r="E190" s="3" t="s">
        <v>55</v>
      </c>
      <c r="F190" s="5">
        <v>3</v>
      </c>
      <c r="G190" s="5">
        <v>15</v>
      </c>
      <c r="H190" s="48">
        <v>0.2</v>
      </c>
      <c r="I190" s="5">
        <v>3</v>
      </c>
      <c r="J190" s="5">
        <v>12</v>
      </c>
      <c r="K190" s="48">
        <v>0.25</v>
      </c>
      <c r="L190" s="5">
        <v>15</v>
      </c>
      <c r="M190" s="3" t="s">
        <v>82</v>
      </c>
      <c r="N190" s="48">
        <v>0.26666666666666666</v>
      </c>
      <c r="O190" s="48">
        <v>0.3333333333333333</v>
      </c>
      <c r="P190" s="5">
        <v>2</v>
      </c>
      <c r="Q190" s="3" t="s">
        <v>603</v>
      </c>
      <c r="R190" s="5">
        <v>1</v>
      </c>
    </row>
    <row x14ac:dyDescent="0.25" r="191" customHeight="1" ht="16.5">
      <c r="A191" s="5">
        <v>17690</v>
      </c>
      <c r="B191" s="3" t="s">
        <v>635</v>
      </c>
      <c r="C191" s="3" t="s">
        <v>636</v>
      </c>
      <c r="D191" s="5">
        <v>16</v>
      </c>
      <c r="E191" s="3" t="s">
        <v>55</v>
      </c>
      <c r="F191" s="5">
        <v>16</v>
      </c>
      <c r="G191" s="5">
        <v>93</v>
      </c>
      <c r="H191" s="48">
        <v>0.17204301075268819</v>
      </c>
      <c r="I191" s="5">
        <v>9</v>
      </c>
      <c r="J191" s="5">
        <v>55</v>
      </c>
      <c r="K191" s="48">
        <v>0.16363636363636364</v>
      </c>
      <c r="L191" s="5">
        <v>9</v>
      </c>
      <c r="M191" s="3" t="s">
        <v>120</v>
      </c>
      <c r="N191" s="48">
        <v>0.23655913978494625</v>
      </c>
      <c r="O191" s="48">
        <v>0.16363636363636364</v>
      </c>
      <c r="P191" s="5">
        <v>3</v>
      </c>
      <c r="Q191" s="3" t="s">
        <v>637</v>
      </c>
      <c r="R191" s="5">
        <v>1</v>
      </c>
    </row>
    <row x14ac:dyDescent="0.25" r="192" customHeight="1" ht="16.5">
      <c r="A192" s="5">
        <v>25632</v>
      </c>
      <c r="B192" s="3" t="s">
        <v>638</v>
      </c>
      <c r="C192" s="3" t="s">
        <v>639</v>
      </c>
      <c r="D192" s="5">
        <v>16</v>
      </c>
      <c r="E192" s="3" t="s">
        <v>55</v>
      </c>
      <c r="F192" s="5">
        <v>25</v>
      </c>
      <c r="G192" s="5">
        <v>85</v>
      </c>
      <c r="H192" s="48">
        <v>0.29411764705882354</v>
      </c>
      <c r="I192" s="5">
        <v>14</v>
      </c>
      <c r="J192" s="5">
        <v>52</v>
      </c>
      <c r="K192" s="48">
        <v>0.2692307692307692</v>
      </c>
      <c r="L192" s="5">
        <v>22</v>
      </c>
      <c r="M192" s="3" t="s">
        <v>75</v>
      </c>
      <c r="N192" s="48">
        <v>0.4</v>
      </c>
      <c r="O192" s="48">
        <v>0.4230769230769231</v>
      </c>
      <c r="P192" s="5">
        <v>2</v>
      </c>
      <c r="Q192" s="3" t="s">
        <v>640</v>
      </c>
      <c r="R192" s="5">
        <v>1</v>
      </c>
    </row>
    <row x14ac:dyDescent="0.25" r="193" customHeight="1" ht="16.5">
      <c r="A193" s="5">
        <v>99660</v>
      </c>
      <c r="B193" s="3" t="s">
        <v>641</v>
      </c>
      <c r="C193" s="3" t="s">
        <v>642</v>
      </c>
      <c r="D193" s="5">
        <v>16</v>
      </c>
      <c r="E193" s="3" t="s">
        <v>55</v>
      </c>
      <c r="F193" s="5">
        <v>50</v>
      </c>
      <c r="G193" s="5">
        <v>291</v>
      </c>
      <c r="H193" s="48">
        <v>0.1718213058419244</v>
      </c>
      <c r="I193" s="5">
        <v>41</v>
      </c>
      <c r="J193" s="5">
        <v>261</v>
      </c>
      <c r="K193" s="48">
        <v>0.15708812260536398</v>
      </c>
      <c r="L193" s="5">
        <v>9</v>
      </c>
      <c r="M193" s="3" t="s">
        <v>120</v>
      </c>
      <c r="N193" s="48">
        <v>0.1958762886597938</v>
      </c>
      <c r="O193" s="48">
        <v>0.20306513409961685</v>
      </c>
      <c r="P193" s="5">
        <v>3</v>
      </c>
      <c r="Q193" s="3" t="s">
        <v>643</v>
      </c>
      <c r="R193" s="5">
        <v>1</v>
      </c>
    </row>
    <row x14ac:dyDescent="0.25" r="194" customHeight="1" ht="16.5">
      <c r="A194" s="5">
        <v>10843</v>
      </c>
      <c r="B194" s="3" t="s">
        <v>644</v>
      </c>
      <c r="C194" s="3" t="s">
        <v>645</v>
      </c>
      <c r="D194" s="5">
        <v>16</v>
      </c>
      <c r="E194" s="3" t="s">
        <v>55</v>
      </c>
      <c r="F194" s="5">
        <v>5</v>
      </c>
      <c r="G194" s="5">
        <v>32</v>
      </c>
      <c r="H194" s="48">
        <v>0.15625</v>
      </c>
      <c r="I194" s="5">
        <v>3</v>
      </c>
      <c r="J194" s="5">
        <v>20</v>
      </c>
      <c r="K194" s="48">
        <v>0.15</v>
      </c>
      <c r="L194" s="5">
        <v>19</v>
      </c>
      <c r="M194" s="3" t="s">
        <v>116</v>
      </c>
      <c r="N194" s="48">
        <v>0.25</v>
      </c>
      <c r="O194" s="48">
        <v>0.15</v>
      </c>
      <c r="P194" s="5">
        <v>3</v>
      </c>
      <c r="Q194" s="3" t="s">
        <v>646</v>
      </c>
      <c r="R194" s="5">
        <v>1</v>
      </c>
    </row>
    <row x14ac:dyDescent="0.25" r="195" customHeight="1" ht="16.5">
      <c r="A195" s="5">
        <v>24794</v>
      </c>
      <c r="B195" s="3" t="s">
        <v>647</v>
      </c>
      <c r="C195" s="3" t="s">
        <v>648</v>
      </c>
      <c r="D195" s="5">
        <v>16</v>
      </c>
      <c r="E195" s="3" t="s">
        <v>55</v>
      </c>
      <c r="F195" s="5">
        <v>49</v>
      </c>
      <c r="G195" s="5">
        <v>389</v>
      </c>
      <c r="H195" s="48">
        <v>0.12596401028277635</v>
      </c>
      <c r="I195" s="5">
        <v>42</v>
      </c>
      <c r="J195" s="5">
        <v>302</v>
      </c>
      <c r="K195" s="48">
        <v>0.1390728476821192</v>
      </c>
      <c r="L195" s="5">
        <v>9</v>
      </c>
      <c r="M195" s="3" t="s">
        <v>120</v>
      </c>
      <c r="N195" s="48">
        <v>0.14395886889460155</v>
      </c>
      <c r="O195" s="48">
        <v>0.1390728476821192</v>
      </c>
      <c r="P195" s="5">
        <v>3</v>
      </c>
      <c r="Q195" s="3" t="s">
        <v>649</v>
      </c>
      <c r="R195" s="5">
        <v>1</v>
      </c>
    </row>
    <row x14ac:dyDescent="0.25" r="196" customHeight="1" ht="16.5">
      <c r="A196" s="5">
        <v>99596</v>
      </c>
      <c r="B196" s="3" t="s">
        <v>650</v>
      </c>
      <c r="C196" s="3" t="s">
        <v>651</v>
      </c>
      <c r="D196" s="5">
        <v>16</v>
      </c>
      <c r="E196" s="3" t="s">
        <v>55</v>
      </c>
      <c r="F196" s="5">
        <v>31</v>
      </c>
      <c r="G196" s="5">
        <v>181</v>
      </c>
      <c r="H196" s="48">
        <v>0.1712707182320442</v>
      </c>
      <c r="I196" s="5">
        <v>17</v>
      </c>
      <c r="J196" s="5">
        <v>129</v>
      </c>
      <c r="K196" s="48">
        <v>0.13178294573643412</v>
      </c>
      <c r="L196" s="5">
        <v>8</v>
      </c>
      <c r="M196" s="3" t="s">
        <v>64</v>
      </c>
      <c r="N196" s="48">
        <v>0.2983425414364641</v>
      </c>
      <c r="O196" s="48">
        <v>0.3333333333333333</v>
      </c>
      <c r="P196" s="5">
        <v>3</v>
      </c>
      <c r="Q196" s="3" t="s">
        <v>652</v>
      </c>
      <c r="R196" s="5">
        <v>1</v>
      </c>
    </row>
    <row x14ac:dyDescent="0.25" r="197" customHeight="1" ht="16.5">
      <c r="A197" s="5">
        <v>17627</v>
      </c>
      <c r="B197" s="3" t="s">
        <v>653</v>
      </c>
      <c r="C197" s="3" t="s">
        <v>654</v>
      </c>
      <c r="D197" s="5">
        <v>16</v>
      </c>
      <c r="E197" s="3" t="s">
        <v>55</v>
      </c>
      <c r="F197" s="5">
        <v>12</v>
      </c>
      <c r="G197" s="5">
        <v>61</v>
      </c>
      <c r="H197" s="48">
        <v>0.19672131147540983</v>
      </c>
      <c r="I197" s="5">
        <v>8</v>
      </c>
      <c r="J197" s="5">
        <v>36</v>
      </c>
      <c r="K197" s="48">
        <v>0.2222222222222222</v>
      </c>
      <c r="L197" s="5">
        <v>19</v>
      </c>
      <c r="M197" s="3" t="s">
        <v>116</v>
      </c>
      <c r="N197" s="48">
        <v>0.22950819672131148</v>
      </c>
      <c r="O197" s="48">
        <v>0.16666666666666666</v>
      </c>
      <c r="P197" s="5">
        <v>2</v>
      </c>
      <c r="Q197" s="3" t="s">
        <v>655</v>
      </c>
      <c r="R197" s="5">
        <v>0</v>
      </c>
    </row>
    <row x14ac:dyDescent="0.25" r="198" customHeight="1" ht="16.5">
      <c r="A198" s="5">
        <v>17605</v>
      </c>
      <c r="B198" s="3" t="s">
        <v>656</v>
      </c>
      <c r="C198" s="3" t="s">
        <v>657</v>
      </c>
      <c r="D198" s="5">
        <v>16</v>
      </c>
      <c r="E198" s="3" t="s">
        <v>55</v>
      </c>
      <c r="F198" s="5">
        <v>12</v>
      </c>
      <c r="G198" s="5">
        <v>48</v>
      </c>
      <c r="H198" s="48">
        <v>0.25</v>
      </c>
      <c r="I198" s="5">
        <v>6</v>
      </c>
      <c r="J198" s="5">
        <v>30</v>
      </c>
      <c r="K198" s="48">
        <v>0.2</v>
      </c>
      <c r="L198" s="5">
        <v>22</v>
      </c>
      <c r="M198" s="3" t="s">
        <v>75</v>
      </c>
      <c r="N198" s="48">
        <v>0.3333333333333333</v>
      </c>
      <c r="O198" s="48">
        <v>0.3</v>
      </c>
      <c r="P198" s="5">
        <v>2</v>
      </c>
      <c r="Q198" s="3" t="s">
        <v>658</v>
      </c>
      <c r="R198" s="5">
        <v>1</v>
      </c>
    </row>
    <row x14ac:dyDescent="0.25" r="199" customHeight="1" ht="16.5">
      <c r="A199" s="5">
        <v>4698</v>
      </c>
      <c r="B199" s="3" t="s">
        <v>659</v>
      </c>
      <c r="C199" s="3" t="s">
        <v>660</v>
      </c>
      <c r="D199" s="5">
        <v>16</v>
      </c>
      <c r="E199" s="3" t="s">
        <v>55</v>
      </c>
      <c r="F199" s="5">
        <v>80</v>
      </c>
      <c r="G199" s="5">
        <v>647</v>
      </c>
      <c r="H199" s="48">
        <v>0.12364760432766615</v>
      </c>
      <c r="I199" s="5">
        <v>60</v>
      </c>
      <c r="J199" s="5">
        <v>341</v>
      </c>
      <c r="K199" s="48">
        <v>0.17595307917888564</v>
      </c>
      <c r="L199" s="5">
        <v>22</v>
      </c>
      <c r="M199" s="3" t="s">
        <v>75</v>
      </c>
      <c r="N199" s="48">
        <v>0.2009273570324575</v>
      </c>
      <c r="O199" s="48">
        <v>0.1466275659824047</v>
      </c>
      <c r="P199" s="5">
        <v>3</v>
      </c>
      <c r="Q199" s="3" t="s">
        <v>661</v>
      </c>
      <c r="R199" s="5">
        <v>1</v>
      </c>
    </row>
    <row x14ac:dyDescent="0.25" r="200" customHeight="1" ht="16.5">
      <c r="A200" s="5">
        <v>17587</v>
      </c>
      <c r="B200" s="3" t="s">
        <v>662</v>
      </c>
      <c r="C200" s="3" t="s">
        <v>663</v>
      </c>
      <c r="D200" s="5">
        <v>16</v>
      </c>
      <c r="E200" s="3" t="s">
        <v>55</v>
      </c>
      <c r="F200" s="5">
        <v>6</v>
      </c>
      <c r="G200" s="5">
        <v>43</v>
      </c>
      <c r="H200" s="48">
        <v>0.13953488372093023</v>
      </c>
      <c r="I200" s="5">
        <v>5</v>
      </c>
      <c r="J200" s="5">
        <v>22</v>
      </c>
      <c r="K200" s="48">
        <v>0.22727272727272727</v>
      </c>
      <c r="L200" s="5">
        <v>19</v>
      </c>
      <c r="M200" s="3" t="s">
        <v>116</v>
      </c>
      <c r="N200" s="48">
        <v>0.3488372093023256</v>
      </c>
      <c r="O200" s="48">
        <v>0.2727272727272727</v>
      </c>
      <c r="P200" s="5">
        <v>2</v>
      </c>
      <c r="Q200" s="3" t="s">
        <v>664</v>
      </c>
      <c r="R200" s="5">
        <v>1</v>
      </c>
    </row>
    <row x14ac:dyDescent="0.25" r="201" customHeight="1" ht="16.5">
      <c r="A201" s="5">
        <v>119061</v>
      </c>
      <c r="B201" s="3" t="s">
        <v>665</v>
      </c>
      <c r="C201" s="3" t="s">
        <v>666</v>
      </c>
      <c r="D201" s="5">
        <v>16</v>
      </c>
      <c r="E201" s="3" t="s">
        <v>55</v>
      </c>
      <c r="F201" s="5">
        <v>1</v>
      </c>
      <c r="G201" s="5">
        <v>4</v>
      </c>
      <c r="H201" s="48">
        <v>0.25</v>
      </c>
      <c r="I201" s="5">
        <v>1</v>
      </c>
      <c r="J201" s="5">
        <v>4</v>
      </c>
      <c r="K201" s="48">
        <v>0.25</v>
      </c>
      <c r="L201" s="5">
        <v>35</v>
      </c>
      <c r="M201" s="3" t="s">
        <v>667</v>
      </c>
      <c r="N201" s="48">
        <v>0.25</v>
      </c>
      <c r="O201" s="48">
        <v>0.25</v>
      </c>
      <c r="P201" s="5">
        <v>2</v>
      </c>
      <c r="Q201" s="3" t="s">
        <v>668</v>
      </c>
      <c r="R201" s="5">
        <v>1</v>
      </c>
    </row>
    <row x14ac:dyDescent="0.25" r="202" customHeight="1" ht="16.5">
      <c r="A202" s="5">
        <v>99462</v>
      </c>
      <c r="B202" s="3" t="s">
        <v>669</v>
      </c>
      <c r="C202" s="3" t="s">
        <v>670</v>
      </c>
      <c r="D202" s="5">
        <v>16</v>
      </c>
      <c r="E202" s="3" t="s">
        <v>55</v>
      </c>
      <c r="F202" s="5">
        <v>4</v>
      </c>
      <c r="G202" s="5">
        <v>25</v>
      </c>
      <c r="H202" s="48">
        <v>0.16</v>
      </c>
      <c r="I202" s="5">
        <v>4</v>
      </c>
      <c r="J202" s="5">
        <v>24</v>
      </c>
      <c r="K202" s="48">
        <v>0.16666666666666666</v>
      </c>
      <c r="L202" s="5">
        <v>15</v>
      </c>
      <c r="M202" s="3" t="s">
        <v>82</v>
      </c>
      <c r="N202" s="48">
        <v>0.44</v>
      </c>
      <c r="O202" s="48">
        <v>0.4583333333333333</v>
      </c>
      <c r="P202" s="5">
        <v>2</v>
      </c>
      <c r="Q202" s="3" t="s">
        <v>671</v>
      </c>
      <c r="R202" s="5">
        <v>1</v>
      </c>
    </row>
    <row x14ac:dyDescent="0.25" r="203" customHeight="1" ht="16.5">
      <c r="A203" s="5">
        <v>99366</v>
      </c>
      <c r="B203" s="3" t="s">
        <v>672</v>
      </c>
      <c r="C203" s="3" t="s">
        <v>673</v>
      </c>
      <c r="D203" s="5">
        <v>16</v>
      </c>
      <c r="E203" s="3" t="s">
        <v>55</v>
      </c>
      <c r="F203" s="5">
        <v>3</v>
      </c>
      <c r="G203" s="5">
        <v>68</v>
      </c>
      <c r="H203" s="48">
        <v>0.04411764705882353</v>
      </c>
      <c r="I203" s="5">
        <v>3</v>
      </c>
      <c r="J203" s="5">
        <v>29</v>
      </c>
      <c r="K203" s="48">
        <v>0.10344827586206896</v>
      </c>
      <c r="L203" s="5">
        <v>6</v>
      </c>
      <c r="M203" s="3" t="s">
        <v>56</v>
      </c>
      <c r="N203" s="48">
        <v>0.25</v>
      </c>
      <c r="O203" s="48">
        <v>0.3103448275862069</v>
      </c>
      <c r="P203" s="5">
        <v>3</v>
      </c>
      <c r="Q203" s="3" t="s">
        <v>674</v>
      </c>
      <c r="R203" s="5">
        <v>1</v>
      </c>
    </row>
    <row x14ac:dyDescent="0.25" r="204" customHeight="1" ht="16.5">
      <c r="A204" s="5">
        <v>99364</v>
      </c>
      <c r="B204" s="3" t="s">
        <v>675</v>
      </c>
      <c r="C204" s="3" t="s">
        <v>676</v>
      </c>
      <c r="D204" s="5">
        <v>16</v>
      </c>
      <c r="E204" s="3" t="s">
        <v>55</v>
      </c>
      <c r="F204" s="5">
        <v>20</v>
      </c>
      <c r="G204" s="5">
        <v>96</v>
      </c>
      <c r="H204" s="48">
        <v>0.20833333333333334</v>
      </c>
      <c r="I204" s="5">
        <v>15</v>
      </c>
      <c r="J204" s="5">
        <v>81</v>
      </c>
      <c r="K204" s="48">
        <v>0.18518518518518517</v>
      </c>
      <c r="L204" s="5">
        <v>15</v>
      </c>
      <c r="M204" s="3" t="s">
        <v>82</v>
      </c>
      <c r="N204" s="48">
        <v>0.3958333333333333</v>
      </c>
      <c r="O204" s="48">
        <v>0.4444444444444444</v>
      </c>
      <c r="P204" s="5">
        <v>2</v>
      </c>
      <c r="Q204" s="3" t="s">
        <v>677</v>
      </c>
      <c r="R204" s="5">
        <v>1</v>
      </c>
    </row>
    <row x14ac:dyDescent="0.25" r="205" customHeight="1" ht="16.5">
      <c r="A205" s="5">
        <v>99250</v>
      </c>
      <c r="B205" s="3" t="s">
        <v>678</v>
      </c>
      <c r="C205" s="3" t="s">
        <v>679</v>
      </c>
      <c r="D205" s="5">
        <v>16</v>
      </c>
      <c r="E205" s="3" t="s">
        <v>55</v>
      </c>
      <c r="F205" s="5">
        <v>4</v>
      </c>
      <c r="G205" s="5">
        <v>31</v>
      </c>
      <c r="H205" s="48">
        <v>0.12903225806451613</v>
      </c>
      <c r="I205" s="5">
        <v>4</v>
      </c>
      <c r="J205" s="5">
        <v>15</v>
      </c>
      <c r="K205" s="48">
        <v>0.26666666666666666</v>
      </c>
      <c r="L205" s="5">
        <v>8</v>
      </c>
      <c r="M205" s="3" t="s">
        <v>64</v>
      </c>
      <c r="N205" s="48">
        <v>0.22580645161290322</v>
      </c>
      <c r="O205" s="48">
        <v>0.06666666666666667</v>
      </c>
      <c r="P205" s="5">
        <v>2</v>
      </c>
      <c r="Q205" s="3" t="s">
        <v>680</v>
      </c>
      <c r="R205" s="5">
        <v>0</v>
      </c>
    </row>
    <row x14ac:dyDescent="0.25" r="206" customHeight="1" ht="16.5">
      <c r="A206" s="5">
        <v>99241</v>
      </c>
      <c r="B206" s="3" t="s">
        <v>681</v>
      </c>
      <c r="C206" s="3" t="s">
        <v>682</v>
      </c>
      <c r="D206" s="5">
        <v>16</v>
      </c>
      <c r="E206" s="3" t="s">
        <v>55</v>
      </c>
      <c r="F206" s="5">
        <v>23</v>
      </c>
      <c r="G206" s="5">
        <v>103</v>
      </c>
      <c r="H206" s="48">
        <v>0.22330097087378642</v>
      </c>
      <c r="I206" s="5">
        <v>13</v>
      </c>
      <c r="J206" s="5">
        <v>77</v>
      </c>
      <c r="K206" s="48">
        <v>0.16883116883116883</v>
      </c>
      <c r="L206" s="5">
        <v>8</v>
      </c>
      <c r="M206" s="3" t="s">
        <v>64</v>
      </c>
      <c r="N206" s="48">
        <v>0.4563106796116505</v>
      </c>
      <c r="O206" s="48">
        <v>0.44155844155844154</v>
      </c>
      <c r="P206" s="5">
        <v>2</v>
      </c>
      <c r="Q206" s="3" t="s">
        <v>683</v>
      </c>
      <c r="R206" s="5">
        <v>1</v>
      </c>
    </row>
    <row x14ac:dyDescent="0.25" r="207" customHeight="1" ht="16.5">
      <c r="A207" s="5">
        <v>99239</v>
      </c>
      <c r="B207" s="3" t="s">
        <v>684</v>
      </c>
      <c r="C207" s="3" t="s">
        <v>685</v>
      </c>
      <c r="D207" s="5">
        <v>16</v>
      </c>
      <c r="E207" s="3" t="s">
        <v>55</v>
      </c>
      <c r="F207" s="5">
        <v>224</v>
      </c>
      <c r="G207" s="5">
        <v>2185</v>
      </c>
      <c r="H207" s="48">
        <v>0.10251716247139588</v>
      </c>
      <c r="I207" s="5">
        <v>84</v>
      </c>
      <c r="J207" s="5">
        <v>743</v>
      </c>
      <c r="K207" s="48">
        <v>0.11305518169582772</v>
      </c>
      <c r="L207" s="5">
        <v>8</v>
      </c>
      <c r="M207" s="3" t="s">
        <v>64</v>
      </c>
      <c r="N207" s="48">
        <v>0.11624713958810069</v>
      </c>
      <c r="O207" s="48">
        <v>0.09421265141318977</v>
      </c>
      <c r="P207" s="5">
        <v>3</v>
      </c>
      <c r="Q207" s="3" t="s">
        <v>686</v>
      </c>
      <c r="R207" s="5">
        <v>1</v>
      </c>
    </row>
    <row x14ac:dyDescent="0.25" r="208" customHeight="1" ht="16.5">
      <c r="A208" s="5">
        <v>99050</v>
      </c>
      <c r="B208" s="3" t="s">
        <v>687</v>
      </c>
      <c r="C208" s="3" t="s">
        <v>688</v>
      </c>
      <c r="D208" s="5">
        <v>16</v>
      </c>
      <c r="E208" s="3" t="s">
        <v>55</v>
      </c>
      <c r="F208" s="5">
        <v>13</v>
      </c>
      <c r="G208" s="5">
        <v>57</v>
      </c>
      <c r="H208" s="48">
        <v>0.22807017543859648</v>
      </c>
      <c r="I208" s="5">
        <v>4</v>
      </c>
      <c r="J208" s="5">
        <v>21</v>
      </c>
      <c r="K208" s="48">
        <v>0.19047619047619047</v>
      </c>
      <c r="L208" s="5">
        <v>8</v>
      </c>
      <c r="M208" s="3" t="s">
        <v>64</v>
      </c>
      <c r="N208" s="48">
        <v>0.47368421052631576</v>
      </c>
      <c r="O208" s="48">
        <v>0.47619047619047616</v>
      </c>
      <c r="P208" s="5">
        <v>2</v>
      </c>
      <c r="Q208" s="3" t="s">
        <v>689</v>
      </c>
      <c r="R208" s="5">
        <v>1</v>
      </c>
    </row>
    <row x14ac:dyDescent="0.25" r="209" customHeight="1" ht="16.5">
      <c r="A209" s="5">
        <v>4657</v>
      </c>
      <c r="B209" s="3" t="s">
        <v>690</v>
      </c>
      <c r="C209" s="3" t="s">
        <v>691</v>
      </c>
      <c r="D209" s="5">
        <v>16</v>
      </c>
      <c r="E209" s="3" t="s">
        <v>55</v>
      </c>
      <c r="F209" s="5">
        <v>22</v>
      </c>
      <c r="G209" s="5">
        <v>135</v>
      </c>
      <c r="H209" s="48">
        <v>0.16296296296296298</v>
      </c>
      <c r="I209" s="5">
        <v>9</v>
      </c>
      <c r="J209" s="5">
        <v>61</v>
      </c>
      <c r="K209" s="48">
        <v>0.14754098360655737</v>
      </c>
      <c r="L209" s="5">
        <v>19</v>
      </c>
      <c r="M209" s="3" t="s">
        <v>116</v>
      </c>
      <c r="N209" s="48">
        <v>0.3333333333333333</v>
      </c>
      <c r="O209" s="48">
        <v>0.26229508196721313</v>
      </c>
      <c r="P209" s="5">
        <v>3</v>
      </c>
      <c r="Q209" s="3" t="s">
        <v>692</v>
      </c>
      <c r="R209" s="5">
        <v>1</v>
      </c>
    </row>
    <row x14ac:dyDescent="0.25" r="210" customHeight="1" ht="16.5">
      <c r="A210" s="5">
        <v>99209</v>
      </c>
      <c r="B210" s="3" t="s">
        <v>693</v>
      </c>
      <c r="C210" s="3" t="s">
        <v>694</v>
      </c>
      <c r="D210" s="5">
        <v>16</v>
      </c>
      <c r="E210" s="3" t="s">
        <v>55</v>
      </c>
      <c r="F210" s="5">
        <v>40</v>
      </c>
      <c r="G210" s="5">
        <v>130</v>
      </c>
      <c r="H210" s="48">
        <v>0.3076923076923077</v>
      </c>
      <c r="I210" s="5">
        <v>7</v>
      </c>
      <c r="J210" s="5">
        <v>37</v>
      </c>
      <c r="K210" s="48">
        <v>0.1891891891891892</v>
      </c>
      <c r="L210" s="5">
        <v>15</v>
      </c>
      <c r="M210" s="3" t="s">
        <v>82</v>
      </c>
      <c r="N210" s="48">
        <v>0.4076923076923077</v>
      </c>
      <c r="O210" s="48">
        <v>0.43243243243243246</v>
      </c>
      <c r="P210" s="5">
        <v>2</v>
      </c>
      <c r="Q210" s="3" t="s">
        <v>695</v>
      </c>
      <c r="R210" s="5">
        <v>1</v>
      </c>
    </row>
    <row x14ac:dyDescent="0.25" r="211" customHeight="1" ht="16.5">
      <c r="A211" s="5">
        <v>3369</v>
      </c>
      <c r="B211" s="3" t="s">
        <v>696</v>
      </c>
      <c r="C211" s="3" t="s">
        <v>697</v>
      </c>
      <c r="D211" s="5">
        <v>16</v>
      </c>
      <c r="E211" s="3" t="s">
        <v>55</v>
      </c>
      <c r="F211" s="5">
        <v>21</v>
      </c>
      <c r="G211" s="5">
        <v>141</v>
      </c>
      <c r="H211" s="48">
        <v>0.14893617021276595</v>
      </c>
      <c r="I211" s="5">
        <v>12</v>
      </c>
      <c r="J211" s="5">
        <v>77</v>
      </c>
      <c r="K211" s="48">
        <v>0.15584415584415584</v>
      </c>
      <c r="L211" s="5">
        <v>15</v>
      </c>
      <c r="M211" s="3" t="s">
        <v>82</v>
      </c>
      <c r="N211" s="48">
        <v>0.36879432624113473</v>
      </c>
      <c r="O211" s="48">
        <v>0.36363636363636365</v>
      </c>
      <c r="P211" s="5">
        <v>2</v>
      </c>
      <c r="Q211" s="3" t="s">
        <v>698</v>
      </c>
      <c r="R211" s="5">
        <v>1</v>
      </c>
    </row>
    <row x14ac:dyDescent="0.25" r="212" customHeight="1" ht="16.5">
      <c r="A212" s="5">
        <v>130594</v>
      </c>
      <c r="B212" s="3" t="s">
        <v>699</v>
      </c>
      <c r="C212" s="3" t="s">
        <v>700</v>
      </c>
      <c r="D212" s="5">
        <v>16</v>
      </c>
      <c r="E212" s="3" t="s">
        <v>55</v>
      </c>
      <c r="F212" s="5">
        <v>2</v>
      </c>
      <c r="G212" s="5">
        <v>5</v>
      </c>
      <c r="H212" s="48">
        <v>0.4</v>
      </c>
      <c r="I212" s="5">
        <v>2</v>
      </c>
      <c r="J212" s="5">
        <v>5</v>
      </c>
      <c r="K212" s="48">
        <v>0.4</v>
      </c>
      <c r="L212" s="5">
        <v>21</v>
      </c>
      <c r="M212" s="3" t="s">
        <v>60</v>
      </c>
      <c r="N212" s="48">
        <v>0.4</v>
      </c>
      <c r="O212" s="48">
        <v>0.4</v>
      </c>
      <c r="P212" s="5">
        <v>2</v>
      </c>
      <c r="Q212" s="3" t="s">
        <v>701</v>
      </c>
      <c r="R212" s="5">
        <v>1</v>
      </c>
    </row>
    <row x14ac:dyDescent="0.25" r="213" customHeight="1" ht="16.5">
      <c r="A213" s="5">
        <v>1081</v>
      </c>
      <c r="B213" s="3" t="s">
        <v>702</v>
      </c>
      <c r="C213" s="3" t="s">
        <v>703</v>
      </c>
      <c r="D213" s="5">
        <v>16</v>
      </c>
      <c r="E213" s="3" t="s">
        <v>55</v>
      </c>
      <c r="F213" s="5">
        <v>10</v>
      </c>
      <c r="G213" s="5">
        <v>149</v>
      </c>
      <c r="H213" s="48">
        <v>0.06711409395973154</v>
      </c>
      <c r="I213" s="5">
        <v>10</v>
      </c>
      <c r="J213" s="5">
        <v>89</v>
      </c>
      <c r="K213" s="48">
        <v>0.11235955056179775</v>
      </c>
      <c r="L213" s="5">
        <v>8</v>
      </c>
      <c r="M213" s="3" t="s">
        <v>64</v>
      </c>
      <c r="N213" s="48">
        <v>0.28859060402684567</v>
      </c>
      <c r="O213" s="48">
        <v>0.29213483146067415</v>
      </c>
      <c r="P213" s="5">
        <v>3</v>
      </c>
      <c r="Q213" s="3" t="s">
        <v>704</v>
      </c>
      <c r="R213" s="5">
        <v>1</v>
      </c>
    </row>
    <row x14ac:dyDescent="0.25" r="214" customHeight="1" ht="16.5">
      <c r="A214" s="5">
        <v>99075</v>
      </c>
      <c r="B214" s="3" t="s">
        <v>705</v>
      </c>
      <c r="C214" s="3" t="s">
        <v>706</v>
      </c>
      <c r="D214" s="5">
        <v>16</v>
      </c>
      <c r="E214" s="3" t="s">
        <v>55</v>
      </c>
      <c r="F214" s="5">
        <v>10</v>
      </c>
      <c r="G214" s="5">
        <v>60</v>
      </c>
      <c r="H214" s="48">
        <v>0.16666666666666666</v>
      </c>
      <c r="I214" s="5">
        <v>6</v>
      </c>
      <c r="J214" s="5">
        <v>34</v>
      </c>
      <c r="K214" s="48">
        <v>0.17647058823529413</v>
      </c>
      <c r="L214" s="5">
        <v>15</v>
      </c>
      <c r="M214" s="3" t="s">
        <v>82</v>
      </c>
      <c r="N214" s="48">
        <v>0.23333333333333334</v>
      </c>
      <c r="O214" s="48">
        <v>0.29411764705882354</v>
      </c>
      <c r="P214" s="5">
        <v>3</v>
      </c>
      <c r="Q214" s="3" t="s">
        <v>707</v>
      </c>
      <c r="R214" s="5">
        <v>1</v>
      </c>
    </row>
    <row x14ac:dyDescent="0.25" r="215" customHeight="1" ht="16.5">
      <c r="A215" s="5">
        <v>8382</v>
      </c>
      <c r="B215" s="3" t="s">
        <v>708</v>
      </c>
      <c r="C215" s="3" t="s">
        <v>709</v>
      </c>
      <c r="D215" s="5">
        <v>16</v>
      </c>
      <c r="E215" s="3" t="s">
        <v>55</v>
      </c>
      <c r="F215" s="5">
        <v>15</v>
      </c>
      <c r="G215" s="5">
        <v>225</v>
      </c>
      <c r="H215" s="48">
        <v>0.06666666666666667</v>
      </c>
      <c r="I215" s="5">
        <v>11</v>
      </c>
      <c r="J215" s="5">
        <v>83</v>
      </c>
      <c r="K215" s="48">
        <v>0.13253012048192772</v>
      </c>
      <c r="L215" s="5">
        <v>19</v>
      </c>
      <c r="M215" s="3" t="s">
        <v>116</v>
      </c>
      <c r="N215" s="48">
        <v>0.39111111111111113</v>
      </c>
      <c r="O215" s="48">
        <v>0.3373493975903614</v>
      </c>
      <c r="P215" s="5">
        <v>3</v>
      </c>
      <c r="Q215" s="3" t="s">
        <v>710</v>
      </c>
      <c r="R215" s="5">
        <v>1</v>
      </c>
    </row>
    <row x14ac:dyDescent="0.25" r="216" customHeight="1" ht="16.5">
      <c r="A216" s="5">
        <v>99027</v>
      </c>
      <c r="B216" s="3" t="s">
        <v>711</v>
      </c>
      <c r="C216" s="3" t="s">
        <v>712</v>
      </c>
      <c r="D216" s="5">
        <v>16</v>
      </c>
      <c r="E216" s="3" t="s">
        <v>55</v>
      </c>
      <c r="F216" s="5">
        <v>50</v>
      </c>
      <c r="G216" s="5">
        <v>333</v>
      </c>
      <c r="H216" s="48">
        <v>0.15015015015015015</v>
      </c>
      <c r="I216" s="5">
        <v>19</v>
      </c>
      <c r="J216" s="5">
        <v>164</v>
      </c>
      <c r="K216" s="48">
        <v>0.11585365853658537</v>
      </c>
      <c r="L216" s="5">
        <v>45</v>
      </c>
      <c r="M216" s="3" t="s">
        <v>324</v>
      </c>
      <c r="N216" s="48">
        <v>0.2672672672672673</v>
      </c>
      <c r="O216" s="48">
        <v>0.2073170731707317</v>
      </c>
      <c r="P216" s="5">
        <v>3</v>
      </c>
      <c r="Q216" s="3" t="s">
        <v>713</v>
      </c>
      <c r="R216" s="5">
        <v>1</v>
      </c>
    </row>
    <row x14ac:dyDescent="0.25" r="217" customHeight="1" ht="16.5">
      <c r="A217" s="5">
        <v>99025</v>
      </c>
      <c r="B217" s="3" t="s">
        <v>714</v>
      </c>
      <c r="C217" s="3" t="s">
        <v>715</v>
      </c>
      <c r="D217" s="5">
        <v>16</v>
      </c>
      <c r="E217" s="3" t="s">
        <v>55</v>
      </c>
      <c r="F217" s="5">
        <v>243</v>
      </c>
      <c r="G217" s="5">
        <v>1356</v>
      </c>
      <c r="H217" s="48">
        <v>0.17920353982300885</v>
      </c>
      <c r="I217" s="5">
        <v>144</v>
      </c>
      <c r="J217" s="5">
        <v>844</v>
      </c>
      <c r="K217" s="48">
        <v>0.17061611374407584</v>
      </c>
      <c r="L217" s="5">
        <v>15</v>
      </c>
      <c r="M217" s="3" t="s">
        <v>82</v>
      </c>
      <c r="N217" s="48">
        <v>0.33775811209439527</v>
      </c>
      <c r="O217" s="48">
        <v>0.3578199052132701</v>
      </c>
      <c r="P217" s="5">
        <v>2</v>
      </c>
      <c r="Q217" s="3" t="s">
        <v>716</v>
      </c>
      <c r="R217" s="5">
        <v>1</v>
      </c>
    </row>
    <row x14ac:dyDescent="0.25" r="218" customHeight="1" ht="16.5">
      <c r="A218" s="5">
        <v>21704</v>
      </c>
      <c r="B218" s="3" t="s">
        <v>717</v>
      </c>
      <c r="C218" s="3" t="s">
        <v>718</v>
      </c>
      <c r="D218" s="5">
        <v>16</v>
      </c>
      <c r="E218" s="3" t="s">
        <v>55</v>
      </c>
      <c r="F218" s="5">
        <v>18</v>
      </c>
      <c r="G218" s="5">
        <v>89</v>
      </c>
      <c r="H218" s="48">
        <v>0.20224719101123595</v>
      </c>
      <c r="I218" s="5">
        <v>10</v>
      </c>
      <c r="J218" s="5">
        <v>52</v>
      </c>
      <c r="K218" s="48">
        <v>0.19230769230769232</v>
      </c>
      <c r="L218" s="5">
        <v>8</v>
      </c>
      <c r="M218" s="3" t="s">
        <v>64</v>
      </c>
      <c r="N218" s="48">
        <v>0.25842696629213485</v>
      </c>
      <c r="O218" s="48">
        <v>0.23076923076923078</v>
      </c>
      <c r="P218" s="5">
        <v>3</v>
      </c>
      <c r="Q218" s="3" t="s">
        <v>719</v>
      </c>
      <c r="R218" s="5">
        <v>1</v>
      </c>
    </row>
    <row x14ac:dyDescent="0.25" r="219" customHeight="1" ht="16.5">
      <c r="A219" s="5">
        <v>119185</v>
      </c>
      <c r="B219" s="3" t="s">
        <v>720</v>
      </c>
      <c r="C219" s="3" t="s">
        <v>721</v>
      </c>
      <c r="D219" s="5">
        <v>16</v>
      </c>
      <c r="E219" s="3" t="s">
        <v>55</v>
      </c>
      <c r="F219" s="5">
        <v>2</v>
      </c>
      <c r="G219" s="5">
        <v>16</v>
      </c>
      <c r="H219" s="48">
        <v>0.125</v>
      </c>
      <c r="I219" s="5">
        <v>2</v>
      </c>
      <c r="J219" s="5">
        <v>16</v>
      </c>
      <c r="K219" s="48">
        <v>0.125</v>
      </c>
      <c r="L219" s="5">
        <v>15</v>
      </c>
      <c r="M219" s="3" t="s">
        <v>82</v>
      </c>
      <c r="N219" s="48">
        <v>0.3125</v>
      </c>
      <c r="O219" s="48">
        <v>0.3125</v>
      </c>
      <c r="P219" s="5">
        <v>3</v>
      </c>
      <c r="Q219" s="3" t="s">
        <v>722</v>
      </c>
      <c r="R219" s="5">
        <v>1</v>
      </c>
    </row>
    <row x14ac:dyDescent="0.25" r="220" customHeight="1" ht="16.5">
      <c r="A220" s="5">
        <v>98850</v>
      </c>
      <c r="B220" s="3" t="s">
        <v>723</v>
      </c>
      <c r="C220" s="3" t="s">
        <v>724</v>
      </c>
      <c r="D220" s="5">
        <v>16</v>
      </c>
      <c r="E220" s="3" t="s">
        <v>55</v>
      </c>
      <c r="F220" s="5">
        <v>11</v>
      </c>
      <c r="G220" s="5">
        <v>43</v>
      </c>
      <c r="H220" s="48">
        <v>0.2558139534883721</v>
      </c>
      <c r="I220" s="5">
        <v>5</v>
      </c>
      <c r="J220" s="5">
        <v>28</v>
      </c>
      <c r="K220" s="48">
        <v>0.17857142857142858</v>
      </c>
      <c r="L220" s="5">
        <v>15</v>
      </c>
      <c r="M220" s="3" t="s">
        <v>82</v>
      </c>
      <c r="N220" s="48">
        <v>0.32558139534883723</v>
      </c>
      <c r="O220" s="48">
        <v>0.32142857142857145</v>
      </c>
      <c r="P220" s="5">
        <v>2</v>
      </c>
      <c r="Q220" s="3" t="s">
        <v>725</v>
      </c>
      <c r="R220" s="5">
        <v>1</v>
      </c>
    </row>
    <row x14ac:dyDescent="0.25" r="221" customHeight="1" ht="16.5">
      <c r="A221" s="5">
        <v>4613</v>
      </c>
      <c r="B221" s="3" t="s">
        <v>726</v>
      </c>
      <c r="C221" s="3" t="s">
        <v>727</v>
      </c>
      <c r="D221" s="5">
        <v>16</v>
      </c>
      <c r="E221" s="3" t="s">
        <v>55</v>
      </c>
      <c r="F221" s="5">
        <v>125</v>
      </c>
      <c r="G221" s="5">
        <v>440</v>
      </c>
      <c r="H221" s="48">
        <v>0.2840909090909091</v>
      </c>
      <c r="I221" s="5">
        <v>48</v>
      </c>
      <c r="J221" s="5">
        <v>137</v>
      </c>
      <c r="K221" s="48">
        <v>0.35036496350364965</v>
      </c>
      <c r="L221" s="5">
        <v>22</v>
      </c>
      <c r="M221" s="3" t="s">
        <v>75</v>
      </c>
      <c r="N221" s="48">
        <v>0.3613636363636364</v>
      </c>
      <c r="O221" s="48">
        <v>0.24087591240875914</v>
      </c>
      <c r="P221" s="5">
        <v>2</v>
      </c>
      <c r="Q221" s="3" t="s">
        <v>728</v>
      </c>
      <c r="R221" s="5">
        <v>1</v>
      </c>
    </row>
    <row x14ac:dyDescent="0.25" r="222" customHeight="1" ht="16.5">
      <c r="A222" s="5">
        <v>1934</v>
      </c>
      <c r="B222" s="3" t="s">
        <v>729</v>
      </c>
      <c r="C222" s="3" t="s">
        <v>730</v>
      </c>
      <c r="D222" s="5">
        <v>16</v>
      </c>
      <c r="E222" s="3" t="s">
        <v>55</v>
      </c>
      <c r="F222" s="5">
        <v>18</v>
      </c>
      <c r="G222" s="5">
        <v>102</v>
      </c>
      <c r="H222" s="48">
        <v>0.17647058823529413</v>
      </c>
      <c r="I222" s="5">
        <v>10</v>
      </c>
      <c r="J222" s="5">
        <v>57</v>
      </c>
      <c r="K222" s="48">
        <v>0.17543859649122806</v>
      </c>
      <c r="L222" s="5">
        <v>17</v>
      </c>
      <c r="M222" s="3" t="s">
        <v>311</v>
      </c>
      <c r="N222" s="48">
        <v>0.27450980392156865</v>
      </c>
      <c r="O222" s="48">
        <v>0.22807017543859648</v>
      </c>
      <c r="P222" s="5">
        <v>3</v>
      </c>
      <c r="Q222" s="3" t="s">
        <v>731</v>
      </c>
      <c r="R222" s="5">
        <v>1</v>
      </c>
    </row>
    <row x14ac:dyDescent="0.25" r="223" customHeight="1" ht="16.5">
      <c r="A223" s="5">
        <v>10866</v>
      </c>
      <c r="B223" s="3" t="s">
        <v>732</v>
      </c>
      <c r="C223" s="3" t="s">
        <v>733</v>
      </c>
      <c r="D223" s="5">
        <v>16</v>
      </c>
      <c r="E223" s="3" t="s">
        <v>55</v>
      </c>
      <c r="F223" s="5">
        <v>8</v>
      </c>
      <c r="G223" s="5">
        <v>67</v>
      </c>
      <c r="H223" s="48">
        <v>0.11940298507462686</v>
      </c>
      <c r="I223" s="5">
        <v>4</v>
      </c>
      <c r="J223" s="5">
        <v>42</v>
      </c>
      <c r="K223" s="48">
        <v>0.09523809523809523</v>
      </c>
      <c r="L223" s="5">
        <v>15</v>
      </c>
      <c r="M223" s="3" t="s">
        <v>82</v>
      </c>
      <c r="N223" s="48">
        <v>0.31343283582089554</v>
      </c>
      <c r="O223" s="48">
        <v>0.16666666666666666</v>
      </c>
      <c r="P223" s="5">
        <v>3</v>
      </c>
      <c r="Q223" s="3" t="s">
        <v>734</v>
      </c>
      <c r="R223" s="5">
        <v>1</v>
      </c>
    </row>
    <row x14ac:dyDescent="0.25" r="224" customHeight="1" ht="16.5">
      <c r="A224" s="5">
        <v>24559</v>
      </c>
      <c r="B224" s="3" t="s">
        <v>735</v>
      </c>
      <c r="C224" s="3" t="s">
        <v>736</v>
      </c>
      <c r="D224" s="5">
        <v>16</v>
      </c>
      <c r="E224" s="3" t="s">
        <v>55</v>
      </c>
      <c r="F224" s="5">
        <v>23</v>
      </c>
      <c r="G224" s="5">
        <v>83</v>
      </c>
      <c r="H224" s="48">
        <v>0.27710843373493976</v>
      </c>
      <c r="I224" s="5">
        <v>14</v>
      </c>
      <c r="J224" s="5">
        <v>50</v>
      </c>
      <c r="K224" s="48">
        <v>0.28</v>
      </c>
      <c r="L224" s="5">
        <v>22</v>
      </c>
      <c r="M224" s="3" t="s">
        <v>75</v>
      </c>
      <c r="N224" s="48">
        <v>0.3493975903614458</v>
      </c>
      <c r="O224" s="48">
        <v>0.36</v>
      </c>
      <c r="P224" s="5">
        <v>2</v>
      </c>
      <c r="Q224" s="3" t="s">
        <v>737</v>
      </c>
      <c r="R224" s="5">
        <v>1</v>
      </c>
    </row>
    <row x14ac:dyDescent="0.25" r="225" customHeight="1" ht="16.5">
      <c r="A225" s="5">
        <v>98719</v>
      </c>
      <c r="B225" s="3" t="s">
        <v>738</v>
      </c>
      <c r="C225" s="3" t="s">
        <v>739</v>
      </c>
      <c r="D225" s="5">
        <v>16</v>
      </c>
      <c r="E225" s="3" t="s">
        <v>55</v>
      </c>
      <c r="F225" s="5">
        <v>5</v>
      </c>
      <c r="G225" s="5">
        <v>39</v>
      </c>
      <c r="H225" s="48">
        <v>0.1282051282051282</v>
      </c>
      <c r="I225" s="5">
        <v>5</v>
      </c>
      <c r="J225" s="5">
        <v>31</v>
      </c>
      <c r="K225" s="48">
        <v>0.16129032258064516</v>
      </c>
      <c r="L225" s="5">
        <v>8</v>
      </c>
      <c r="M225" s="3" t="s">
        <v>64</v>
      </c>
      <c r="N225" s="48">
        <v>0.15384615384615385</v>
      </c>
      <c r="O225" s="48">
        <v>0.16129032258064516</v>
      </c>
      <c r="P225" s="5">
        <v>3</v>
      </c>
      <c r="Q225" s="3" t="s">
        <v>740</v>
      </c>
      <c r="R225" s="5">
        <v>1</v>
      </c>
    </row>
    <row x14ac:dyDescent="0.25" r="226" customHeight="1" ht="16.5">
      <c r="A226" s="5">
        <v>98579</v>
      </c>
      <c r="B226" s="3" t="s">
        <v>741</v>
      </c>
      <c r="C226" s="3" t="s">
        <v>742</v>
      </c>
      <c r="D226" s="5">
        <v>16</v>
      </c>
      <c r="E226" s="3" t="s">
        <v>55</v>
      </c>
      <c r="F226" s="5">
        <v>88</v>
      </c>
      <c r="G226" s="5">
        <v>386</v>
      </c>
      <c r="H226" s="48">
        <v>0.22797927461139897</v>
      </c>
      <c r="I226" s="5">
        <v>41</v>
      </c>
      <c r="J226" s="5">
        <v>200</v>
      </c>
      <c r="K226" s="48">
        <v>0.205</v>
      </c>
      <c r="L226" s="5">
        <v>15</v>
      </c>
      <c r="M226" s="3" t="s">
        <v>82</v>
      </c>
      <c r="N226" s="48">
        <v>0.4792746113989637</v>
      </c>
      <c r="O226" s="48">
        <v>0.475</v>
      </c>
      <c r="P226" s="5">
        <v>2</v>
      </c>
      <c r="Q226" s="3" t="s">
        <v>743</v>
      </c>
      <c r="R226" s="5">
        <v>1</v>
      </c>
    </row>
    <row x14ac:dyDescent="0.25" r="227" customHeight="1" ht="16.5">
      <c r="A227" s="5">
        <v>98495</v>
      </c>
      <c r="B227" s="3" t="s">
        <v>744</v>
      </c>
      <c r="C227" s="3" t="s">
        <v>745</v>
      </c>
      <c r="D227" s="5">
        <v>16</v>
      </c>
      <c r="E227" s="3" t="s">
        <v>55</v>
      </c>
      <c r="F227" s="5">
        <v>4</v>
      </c>
      <c r="G227" s="5">
        <v>18</v>
      </c>
      <c r="H227" s="48">
        <v>0.2222222222222222</v>
      </c>
      <c r="I227" s="5">
        <v>4</v>
      </c>
      <c r="J227" s="5">
        <v>15</v>
      </c>
      <c r="K227" s="48">
        <v>0.26666666666666666</v>
      </c>
      <c r="L227" s="5">
        <v>18</v>
      </c>
      <c r="M227" s="3" t="s">
        <v>196</v>
      </c>
      <c r="N227" s="48">
        <v>0.3333333333333333</v>
      </c>
      <c r="O227" s="48">
        <v>0.3333333333333333</v>
      </c>
      <c r="P227" s="5">
        <v>2</v>
      </c>
      <c r="Q227" s="3" t="s">
        <v>746</v>
      </c>
      <c r="R227" s="5">
        <v>1</v>
      </c>
    </row>
    <row x14ac:dyDescent="0.25" r="228" customHeight="1" ht="16.5">
      <c r="A228" s="5">
        <v>98446</v>
      </c>
      <c r="B228" s="3" t="s">
        <v>747</v>
      </c>
      <c r="C228" s="3" t="s">
        <v>748</v>
      </c>
      <c r="D228" s="5">
        <v>16</v>
      </c>
      <c r="E228" s="3" t="s">
        <v>55</v>
      </c>
      <c r="F228" s="5">
        <v>1</v>
      </c>
      <c r="G228" s="5">
        <v>5</v>
      </c>
      <c r="H228" s="48">
        <v>0.2</v>
      </c>
      <c r="I228" s="5">
        <v>1</v>
      </c>
      <c r="J228" s="5">
        <v>5</v>
      </c>
      <c r="K228" s="48">
        <v>0.2</v>
      </c>
      <c r="L228" s="5">
        <v>21</v>
      </c>
      <c r="M228" s="3" t="s">
        <v>60</v>
      </c>
      <c r="N228" s="48">
        <v>0.4</v>
      </c>
      <c r="O228" s="48">
        <v>0.4</v>
      </c>
      <c r="P228" s="5">
        <v>2</v>
      </c>
      <c r="Q228" s="3" t="s">
        <v>749</v>
      </c>
      <c r="R228" s="5">
        <v>1</v>
      </c>
    </row>
    <row x14ac:dyDescent="0.25" r="229" customHeight="1" ht="16.5">
      <c r="A229" s="5">
        <v>8314</v>
      </c>
      <c r="B229" s="3" t="s">
        <v>750</v>
      </c>
      <c r="C229" s="3" t="s">
        <v>751</v>
      </c>
      <c r="D229" s="5">
        <v>16</v>
      </c>
      <c r="E229" s="3" t="s">
        <v>55</v>
      </c>
      <c r="F229" s="5">
        <v>9</v>
      </c>
      <c r="G229" s="5">
        <v>32</v>
      </c>
      <c r="H229" s="48">
        <v>0.28125</v>
      </c>
      <c r="I229" s="5">
        <v>7</v>
      </c>
      <c r="J229" s="5">
        <v>21</v>
      </c>
      <c r="K229" s="48">
        <v>0.3333333333333333</v>
      </c>
      <c r="L229" s="5">
        <v>17</v>
      </c>
      <c r="M229" s="3" t="s">
        <v>311</v>
      </c>
      <c r="N229" s="48">
        <v>0.34375</v>
      </c>
      <c r="O229" s="48">
        <v>0.2857142857142857</v>
      </c>
      <c r="P229" s="5">
        <v>2</v>
      </c>
      <c r="Q229" s="3" t="s">
        <v>752</v>
      </c>
      <c r="R229" s="5">
        <v>1</v>
      </c>
    </row>
    <row x14ac:dyDescent="0.25" r="230" customHeight="1" ht="16.5">
      <c r="A230" s="5">
        <v>11946</v>
      </c>
      <c r="B230" s="3" t="s">
        <v>753</v>
      </c>
      <c r="C230" s="3" t="s">
        <v>754</v>
      </c>
      <c r="D230" s="5">
        <v>16</v>
      </c>
      <c r="E230" s="3" t="s">
        <v>55</v>
      </c>
      <c r="F230" s="5">
        <v>7</v>
      </c>
      <c r="G230" s="5">
        <v>42</v>
      </c>
      <c r="H230" s="48">
        <v>0.16666666666666666</v>
      </c>
      <c r="I230" s="5">
        <v>6</v>
      </c>
      <c r="J230" s="5">
        <v>29</v>
      </c>
      <c r="K230" s="48">
        <v>0.20689655172413793</v>
      </c>
      <c r="L230" s="5">
        <v>15</v>
      </c>
      <c r="M230" s="3" t="s">
        <v>82</v>
      </c>
      <c r="N230" s="48">
        <v>0.2619047619047619</v>
      </c>
      <c r="O230" s="48">
        <v>0.1724137931034483</v>
      </c>
      <c r="P230" s="5">
        <v>3</v>
      </c>
      <c r="Q230" s="3" t="s">
        <v>755</v>
      </c>
      <c r="R230" s="5">
        <v>1</v>
      </c>
    </row>
    <row x14ac:dyDescent="0.25" r="231" customHeight="1" ht="16.5">
      <c r="A231" s="5">
        <v>92132</v>
      </c>
      <c r="B231" s="3" t="s">
        <v>756</v>
      </c>
      <c r="C231" s="3" t="s">
        <v>757</v>
      </c>
      <c r="D231" s="5">
        <v>16</v>
      </c>
      <c r="E231" s="3" t="s">
        <v>55</v>
      </c>
      <c r="F231" s="5">
        <v>2</v>
      </c>
      <c r="G231" s="5">
        <v>12</v>
      </c>
      <c r="H231" s="48">
        <v>0.16666666666666666</v>
      </c>
      <c r="I231" s="5">
        <v>2</v>
      </c>
      <c r="J231" s="5">
        <v>11</v>
      </c>
      <c r="K231" s="48">
        <v>0.18181818181818182</v>
      </c>
      <c r="L231" s="5">
        <v>50</v>
      </c>
      <c r="M231" s="3" t="s">
        <v>758</v>
      </c>
      <c r="N231" s="48">
        <v>0.4166666666666667</v>
      </c>
      <c r="O231" s="48">
        <v>0.36363636363636365</v>
      </c>
      <c r="P231" s="5">
        <v>2</v>
      </c>
      <c r="Q231" s="3" t="s">
        <v>759</v>
      </c>
      <c r="R231" s="5">
        <v>1</v>
      </c>
    </row>
    <row x14ac:dyDescent="0.25" r="232" customHeight="1" ht="16.5">
      <c r="A232" s="5">
        <v>2535</v>
      </c>
      <c r="B232" s="3" t="s">
        <v>760</v>
      </c>
      <c r="C232" s="3" t="s">
        <v>761</v>
      </c>
      <c r="D232" s="5">
        <v>16</v>
      </c>
      <c r="E232" s="3" t="s">
        <v>55</v>
      </c>
      <c r="F232" s="5">
        <v>6</v>
      </c>
      <c r="G232" s="5">
        <v>21</v>
      </c>
      <c r="H232" s="48">
        <v>0.2857142857142857</v>
      </c>
      <c r="I232" s="5">
        <v>4</v>
      </c>
      <c r="J232" s="5">
        <v>14</v>
      </c>
      <c r="K232" s="48">
        <v>0.2857142857142857</v>
      </c>
      <c r="L232" s="5">
        <v>15</v>
      </c>
      <c r="M232" s="3" t="s">
        <v>82</v>
      </c>
      <c r="N232" s="48">
        <v>0.38095238095238093</v>
      </c>
      <c r="O232" s="48">
        <v>0.35714285714285715</v>
      </c>
      <c r="P232" s="5">
        <v>2</v>
      </c>
      <c r="Q232" s="3" t="s">
        <v>762</v>
      </c>
      <c r="R232" s="5">
        <v>1</v>
      </c>
    </row>
    <row x14ac:dyDescent="0.25" r="233" customHeight="1" ht="16.5">
      <c r="A233" s="5">
        <v>106883</v>
      </c>
      <c r="B233" s="3" t="s">
        <v>763</v>
      </c>
      <c r="C233" s="3" t="s">
        <v>764</v>
      </c>
      <c r="D233" s="5">
        <v>16</v>
      </c>
      <c r="E233" s="3" t="s">
        <v>55</v>
      </c>
      <c r="F233" s="5">
        <v>4</v>
      </c>
      <c r="G233" s="5">
        <v>18</v>
      </c>
      <c r="H233" s="48">
        <v>0.2222222222222222</v>
      </c>
      <c r="I233" s="5">
        <v>4</v>
      </c>
      <c r="J233" s="5">
        <v>17</v>
      </c>
      <c r="K233" s="48">
        <v>0.23529411764705882</v>
      </c>
      <c r="L233" s="5">
        <v>9</v>
      </c>
      <c r="M233" s="3" t="s">
        <v>120</v>
      </c>
      <c r="N233" s="48">
        <v>0.3888888888888889</v>
      </c>
      <c r="O233" s="48">
        <v>0.4117647058823529</v>
      </c>
      <c r="P233" s="5">
        <v>2</v>
      </c>
      <c r="Q233" s="3" t="s">
        <v>765</v>
      </c>
      <c r="R233" s="5">
        <v>1</v>
      </c>
    </row>
    <row x14ac:dyDescent="0.25" r="234" customHeight="1" ht="16.5">
      <c r="A234" s="5">
        <v>97979</v>
      </c>
      <c r="B234" s="3" t="s">
        <v>766</v>
      </c>
      <c r="C234" s="3" t="s">
        <v>767</v>
      </c>
      <c r="D234" s="5">
        <v>16</v>
      </c>
      <c r="E234" s="3" t="s">
        <v>55</v>
      </c>
      <c r="F234" s="5">
        <v>12</v>
      </c>
      <c r="G234" s="5">
        <v>70</v>
      </c>
      <c r="H234" s="48">
        <v>0.17142857142857143</v>
      </c>
      <c r="I234" s="5">
        <v>5</v>
      </c>
      <c r="J234" s="5">
        <v>26</v>
      </c>
      <c r="K234" s="48">
        <v>0.19230769230769232</v>
      </c>
      <c r="L234" s="5">
        <v>17</v>
      </c>
      <c r="M234" s="3" t="s">
        <v>311</v>
      </c>
      <c r="N234" s="48">
        <v>0.24285714285714285</v>
      </c>
      <c r="O234" s="48">
        <v>0.4230769230769231</v>
      </c>
      <c r="P234" s="5">
        <v>2</v>
      </c>
      <c r="Q234" s="3" t="s">
        <v>768</v>
      </c>
      <c r="R234" s="5">
        <v>1</v>
      </c>
    </row>
    <row x14ac:dyDescent="0.25" r="235" customHeight="1" ht="16.5">
      <c r="A235" s="5">
        <v>17008</v>
      </c>
      <c r="B235" s="3" t="s">
        <v>769</v>
      </c>
      <c r="C235" s="3" t="s">
        <v>770</v>
      </c>
      <c r="D235" s="5">
        <v>16</v>
      </c>
      <c r="E235" s="3" t="s">
        <v>55</v>
      </c>
      <c r="F235" s="5">
        <v>379</v>
      </c>
      <c r="G235" s="5">
        <v>1403</v>
      </c>
      <c r="H235" s="48">
        <v>0.2701354240912331</v>
      </c>
      <c r="I235" s="5">
        <v>179</v>
      </c>
      <c r="J235" s="5">
        <v>639</v>
      </c>
      <c r="K235" s="48">
        <v>0.28012519561815336</v>
      </c>
      <c r="L235" s="5">
        <v>15</v>
      </c>
      <c r="M235" s="3" t="s">
        <v>82</v>
      </c>
      <c r="N235" s="48">
        <v>0.2794012829650748</v>
      </c>
      <c r="O235" s="48">
        <v>0.27073552425665104</v>
      </c>
      <c r="P235" s="5">
        <v>2</v>
      </c>
      <c r="Q235" s="3" t="s">
        <v>771</v>
      </c>
      <c r="R235" s="5">
        <v>1</v>
      </c>
    </row>
    <row x14ac:dyDescent="0.25" r="236" customHeight="1" ht="16.5">
      <c r="A236" s="5">
        <v>97874</v>
      </c>
      <c r="B236" s="3" t="s">
        <v>772</v>
      </c>
      <c r="C236" s="3" t="s">
        <v>773</v>
      </c>
      <c r="D236" s="5">
        <v>16</v>
      </c>
      <c r="E236" s="3" t="s">
        <v>55</v>
      </c>
      <c r="F236" s="5">
        <v>397</v>
      </c>
      <c r="G236" s="5">
        <v>1882</v>
      </c>
      <c r="H236" s="48">
        <v>0.21094580233793836</v>
      </c>
      <c r="I236" s="5">
        <v>198</v>
      </c>
      <c r="J236" s="5">
        <v>993</v>
      </c>
      <c r="K236" s="48">
        <v>0.19939577039274925</v>
      </c>
      <c r="L236" s="5">
        <v>15</v>
      </c>
      <c r="M236" s="3" t="s">
        <v>82</v>
      </c>
      <c r="N236" s="48">
        <v>0.269394261424017</v>
      </c>
      <c r="O236" s="48">
        <v>0.25579053373615307</v>
      </c>
      <c r="P236" s="5">
        <v>3</v>
      </c>
      <c r="Q236" s="3" t="s">
        <v>774</v>
      </c>
      <c r="R236" s="5">
        <v>1</v>
      </c>
    </row>
    <row x14ac:dyDescent="0.25" r="237" customHeight="1" ht="16.5">
      <c r="A237" s="5">
        <v>278</v>
      </c>
      <c r="B237" s="3" t="s">
        <v>775</v>
      </c>
      <c r="C237" s="3" t="s">
        <v>776</v>
      </c>
      <c r="D237" s="5">
        <v>16</v>
      </c>
      <c r="E237" s="3" t="s">
        <v>55</v>
      </c>
      <c r="F237" s="5">
        <v>3</v>
      </c>
      <c r="G237" s="5">
        <v>12</v>
      </c>
      <c r="H237" s="48">
        <v>0.25</v>
      </c>
      <c r="I237" s="5">
        <v>2</v>
      </c>
      <c r="J237" s="5">
        <v>7</v>
      </c>
      <c r="K237" s="48">
        <v>0.2857142857142857</v>
      </c>
      <c r="L237" s="5">
        <v>15</v>
      </c>
      <c r="M237" s="3" t="s">
        <v>82</v>
      </c>
      <c r="N237" s="48">
        <v>0.4166666666666667</v>
      </c>
      <c r="O237" s="48">
        <v>0.2857142857142857</v>
      </c>
      <c r="P237" s="5">
        <v>2</v>
      </c>
      <c r="Q237" s="3" t="s">
        <v>777</v>
      </c>
      <c r="R237" s="5">
        <v>1</v>
      </c>
    </row>
    <row x14ac:dyDescent="0.25" r="238" customHeight="1" ht="16.5">
      <c r="A238" s="5">
        <v>4492</v>
      </c>
      <c r="B238" s="3" t="s">
        <v>778</v>
      </c>
      <c r="C238" s="3" t="s">
        <v>779</v>
      </c>
      <c r="D238" s="5">
        <v>16</v>
      </c>
      <c r="E238" s="3" t="s">
        <v>55</v>
      </c>
      <c r="F238" s="5">
        <v>96</v>
      </c>
      <c r="G238" s="5">
        <v>602</v>
      </c>
      <c r="H238" s="48">
        <v>0.15946843853820597</v>
      </c>
      <c r="I238" s="5">
        <v>54</v>
      </c>
      <c r="J238" s="5">
        <v>343</v>
      </c>
      <c r="K238" s="48">
        <v>0.15743440233236153</v>
      </c>
      <c r="L238" s="5">
        <v>15</v>
      </c>
      <c r="M238" s="3" t="s">
        <v>82</v>
      </c>
      <c r="N238" s="48">
        <v>0.4219269102990033</v>
      </c>
      <c r="O238" s="48">
        <v>0.39941690962099125</v>
      </c>
      <c r="P238" s="5">
        <v>2</v>
      </c>
      <c r="Q238" s="3" t="s">
        <v>780</v>
      </c>
      <c r="R238" s="5">
        <v>1</v>
      </c>
    </row>
    <row x14ac:dyDescent="0.25" r="239" customHeight="1" ht="16.5">
      <c r="A239" s="5">
        <v>119191</v>
      </c>
      <c r="B239" s="3" t="s">
        <v>781</v>
      </c>
      <c r="C239" s="3" t="s">
        <v>782</v>
      </c>
      <c r="D239" s="5">
        <v>16</v>
      </c>
      <c r="E239" s="3" t="s">
        <v>55</v>
      </c>
      <c r="F239" s="5">
        <v>3</v>
      </c>
      <c r="G239" s="5">
        <v>20</v>
      </c>
      <c r="H239" s="48">
        <v>0.15</v>
      </c>
      <c r="I239" s="5">
        <v>3</v>
      </c>
      <c r="J239" s="5">
        <v>20</v>
      </c>
      <c r="K239" s="48">
        <v>0.15</v>
      </c>
      <c r="L239" s="5">
        <v>22</v>
      </c>
      <c r="M239" s="3" t="s">
        <v>75</v>
      </c>
      <c r="N239" s="48">
        <v>0.2</v>
      </c>
      <c r="O239" s="48">
        <v>0.2</v>
      </c>
      <c r="P239" s="5">
        <v>3</v>
      </c>
      <c r="Q239" s="3" t="s">
        <v>783</v>
      </c>
      <c r="R239" s="5">
        <v>1</v>
      </c>
    </row>
    <row x14ac:dyDescent="0.25" r="240" customHeight="1" ht="16.5">
      <c r="A240" s="5">
        <v>100300</v>
      </c>
      <c r="B240" s="3" t="s">
        <v>784</v>
      </c>
      <c r="C240" s="3" t="s">
        <v>785</v>
      </c>
      <c r="D240" s="5">
        <v>16</v>
      </c>
      <c r="E240" s="3" t="s">
        <v>55</v>
      </c>
      <c r="F240" s="5">
        <v>18</v>
      </c>
      <c r="G240" s="5">
        <v>68</v>
      </c>
      <c r="H240" s="48">
        <v>0.2647058823529412</v>
      </c>
      <c r="I240" s="5">
        <v>9</v>
      </c>
      <c r="J240" s="5">
        <v>38</v>
      </c>
      <c r="K240" s="48">
        <v>0.23684210526315788</v>
      </c>
      <c r="L240" s="5">
        <v>15</v>
      </c>
      <c r="M240" s="3" t="s">
        <v>82</v>
      </c>
      <c r="N240" s="48">
        <v>0.47058823529411764</v>
      </c>
      <c r="O240" s="48">
        <v>0.4473684210526316</v>
      </c>
      <c r="P240" s="5">
        <v>2</v>
      </c>
      <c r="Q240" s="3" t="s">
        <v>786</v>
      </c>
      <c r="R240" s="5">
        <v>1</v>
      </c>
    </row>
    <row x14ac:dyDescent="0.25" r="241" customHeight="1" ht="16.5">
      <c r="A241" s="5">
        <v>97498</v>
      </c>
      <c r="B241" s="3" t="s">
        <v>787</v>
      </c>
      <c r="C241" s="3" t="s">
        <v>788</v>
      </c>
      <c r="D241" s="5">
        <v>16</v>
      </c>
      <c r="E241" s="3" t="s">
        <v>55</v>
      </c>
      <c r="F241" s="5">
        <v>3</v>
      </c>
      <c r="G241" s="5">
        <v>19</v>
      </c>
      <c r="H241" s="48">
        <v>0.15789473684210525</v>
      </c>
      <c r="I241" s="5">
        <v>2</v>
      </c>
      <c r="J241" s="5">
        <v>13</v>
      </c>
      <c r="K241" s="48">
        <v>0.15384615384615385</v>
      </c>
      <c r="L241" s="5">
        <v>15</v>
      </c>
      <c r="M241" s="3" t="s">
        <v>82</v>
      </c>
      <c r="N241" s="48">
        <v>0.2631578947368421</v>
      </c>
      <c r="O241" s="48">
        <v>0.23076923076923078</v>
      </c>
      <c r="P241" s="5">
        <v>3</v>
      </c>
      <c r="Q241" s="3" t="s">
        <v>789</v>
      </c>
      <c r="R241" s="5">
        <v>1</v>
      </c>
    </row>
    <row x14ac:dyDescent="0.25" r="242" customHeight="1" ht="16.5">
      <c r="A242" s="5">
        <v>8207</v>
      </c>
      <c r="B242" s="3" t="s">
        <v>790</v>
      </c>
      <c r="C242" s="3" t="s">
        <v>791</v>
      </c>
      <c r="D242" s="5">
        <v>16</v>
      </c>
      <c r="E242" s="3" t="s">
        <v>55</v>
      </c>
      <c r="F242" s="5">
        <v>11</v>
      </c>
      <c r="G242" s="5">
        <v>75</v>
      </c>
      <c r="H242" s="48">
        <v>0.14666666666666667</v>
      </c>
      <c r="I242" s="5">
        <v>8</v>
      </c>
      <c r="J242" s="5">
        <v>46</v>
      </c>
      <c r="K242" s="48">
        <v>0.17391304347826086</v>
      </c>
      <c r="L242" s="5">
        <v>8</v>
      </c>
      <c r="M242" s="3" t="s">
        <v>64</v>
      </c>
      <c r="N242" s="48">
        <v>0.4533333333333333</v>
      </c>
      <c r="O242" s="48">
        <v>0.2391304347826087</v>
      </c>
      <c r="P242" s="5">
        <v>3</v>
      </c>
      <c r="Q242" s="3" t="s">
        <v>792</v>
      </c>
      <c r="R242" s="5">
        <v>1</v>
      </c>
    </row>
    <row x14ac:dyDescent="0.25" r="243" customHeight="1" ht="16.5">
      <c r="A243" s="5">
        <v>97413</v>
      </c>
      <c r="B243" s="3" t="s">
        <v>793</v>
      </c>
      <c r="C243" s="3" t="s">
        <v>794</v>
      </c>
      <c r="D243" s="5">
        <v>16</v>
      </c>
      <c r="E243" s="3" t="s">
        <v>55</v>
      </c>
      <c r="F243" s="5">
        <v>1</v>
      </c>
      <c r="G243" s="5">
        <v>8</v>
      </c>
      <c r="H243" s="48">
        <v>0.125</v>
      </c>
      <c r="I243" s="5">
        <v>1</v>
      </c>
      <c r="J243" s="5">
        <v>7</v>
      </c>
      <c r="K243" s="48">
        <v>0.14285714285714285</v>
      </c>
      <c r="L243" s="5">
        <v>46</v>
      </c>
      <c r="M243" s="3" t="s">
        <v>795</v>
      </c>
      <c r="N243" s="48">
        <v>0.375</v>
      </c>
      <c r="O243" s="48">
        <v>0.2857142857142857</v>
      </c>
      <c r="P243" s="5">
        <v>3</v>
      </c>
      <c r="Q243" s="3" t="s">
        <v>796</v>
      </c>
      <c r="R243" s="5">
        <v>1</v>
      </c>
    </row>
    <row x14ac:dyDescent="0.25" r="244" customHeight="1" ht="16.5">
      <c r="A244" s="5">
        <v>16753</v>
      </c>
      <c r="B244" s="3" t="s">
        <v>797</v>
      </c>
      <c r="C244" s="3" t="s">
        <v>798</v>
      </c>
      <c r="D244" s="5">
        <v>16</v>
      </c>
      <c r="E244" s="3" t="s">
        <v>55</v>
      </c>
      <c r="F244" s="5">
        <v>55</v>
      </c>
      <c r="G244" s="5">
        <v>141</v>
      </c>
      <c r="H244" s="48">
        <v>0.3900709219858156</v>
      </c>
      <c r="I244" s="5">
        <v>37</v>
      </c>
      <c r="J244" s="5">
        <v>103</v>
      </c>
      <c r="K244" s="48">
        <v>0.3592233009708738</v>
      </c>
      <c r="L244" s="5">
        <v>15</v>
      </c>
      <c r="M244" s="3" t="s">
        <v>82</v>
      </c>
      <c r="N244" s="48">
        <v>0.46099290780141844</v>
      </c>
      <c r="O244" s="48">
        <v>0.46601941747572817</v>
      </c>
      <c r="P244" s="5">
        <v>2</v>
      </c>
      <c r="Q244" s="3" t="s">
        <v>799</v>
      </c>
      <c r="R244" s="5">
        <v>1</v>
      </c>
    </row>
    <row x14ac:dyDescent="0.25" r="245" customHeight="1" ht="16.5">
      <c r="A245" s="5">
        <v>8206</v>
      </c>
      <c r="B245" s="3" t="s">
        <v>800</v>
      </c>
      <c r="C245" s="3" t="s">
        <v>801</v>
      </c>
      <c r="D245" s="5">
        <v>16</v>
      </c>
      <c r="E245" s="3" t="s">
        <v>55</v>
      </c>
      <c r="F245" s="5">
        <v>49</v>
      </c>
      <c r="G245" s="5">
        <v>414</v>
      </c>
      <c r="H245" s="48">
        <v>0.11835748792270531</v>
      </c>
      <c r="I245" s="5">
        <v>28</v>
      </c>
      <c r="J245" s="5">
        <v>237</v>
      </c>
      <c r="K245" s="48">
        <v>0.11814345991561181</v>
      </c>
      <c r="L245" s="5">
        <v>8</v>
      </c>
      <c r="M245" s="3" t="s">
        <v>64</v>
      </c>
      <c r="N245" s="48">
        <v>0.2246376811594203</v>
      </c>
      <c r="O245" s="48">
        <v>0.23628691983122363</v>
      </c>
      <c r="P245" s="5">
        <v>3</v>
      </c>
      <c r="Q245" s="3" t="s">
        <v>802</v>
      </c>
      <c r="R245" s="5">
        <v>1</v>
      </c>
    </row>
    <row x14ac:dyDescent="0.25" r="246" customHeight="1" ht="16.5">
      <c r="A246" s="5">
        <v>16752</v>
      </c>
      <c r="B246" s="3" t="s">
        <v>803</v>
      </c>
      <c r="C246" s="3" t="s">
        <v>804</v>
      </c>
      <c r="D246" s="5">
        <v>16</v>
      </c>
      <c r="E246" s="3" t="s">
        <v>55</v>
      </c>
      <c r="F246" s="5">
        <v>20</v>
      </c>
      <c r="G246" s="5">
        <v>47</v>
      </c>
      <c r="H246" s="48">
        <v>0.425531914893617</v>
      </c>
      <c r="I246" s="5">
        <v>14</v>
      </c>
      <c r="J246" s="5">
        <v>30</v>
      </c>
      <c r="K246" s="48">
        <v>0.4666666666666667</v>
      </c>
      <c r="L246" s="5">
        <v>15</v>
      </c>
      <c r="M246" s="3" t="s">
        <v>82</v>
      </c>
      <c r="N246" s="48">
        <v>0.48936170212765956</v>
      </c>
      <c r="O246" s="48">
        <v>0.43333333333333335</v>
      </c>
      <c r="P246" s="5">
        <v>2</v>
      </c>
      <c r="Q246" s="3" t="s">
        <v>805</v>
      </c>
      <c r="R246" s="5">
        <v>1</v>
      </c>
    </row>
    <row x14ac:dyDescent="0.25" r="247" customHeight="1" ht="16.5">
      <c r="A247" s="5">
        <v>97277</v>
      </c>
      <c r="B247" s="3" t="s">
        <v>806</v>
      </c>
      <c r="C247" s="3" t="s">
        <v>807</v>
      </c>
      <c r="D247" s="5">
        <v>16</v>
      </c>
      <c r="E247" s="3" t="s">
        <v>55</v>
      </c>
      <c r="F247" s="5">
        <v>2</v>
      </c>
      <c r="G247" s="5">
        <v>7</v>
      </c>
      <c r="H247" s="48">
        <v>0.2857142857142857</v>
      </c>
      <c r="I247" s="5">
        <v>2</v>
      </c>
      <c r="J247" s="5">
        <v>5</v>
      </c>
      <c r="K247" s="48">
        <v>0.4</v>
      </c>
      <c r="L247" s="5">
        <v>15</v>
      </c>
      <c r="M247" s="3" t="s">
        <v>82</v>
      </c>
      <c r="N247" s="48">
        <v>0.42857142857142855</v>
      </c>
      <c r="O247" s="48">
        <v>0.4</v>
      </c>
      <c r="P247" s="5">
        <v>2</v>
      </c>
      <c r="Q247" s="3" t="s">
        <v>808</v>
      </c>
      <c r="R247" s="5">
        <v>1</v>
      </c>
    </row>
    <row x14ac:dyDescent="0.25" r="248" customHeight="1" ht="16.5">
      <c r="A248" s="5">
        <v>1891</v>
      </c>
      <c r="B248" s="3" t="s">
        <v>809</v>
      </c>
      <c r="C248" s="3" t="s">
        <v>810</v>
      </c>
      <c r="D248" s="5">
        <v>16</v>
      </c>
      <c r="E248" s="3" t="s">
        <v>55</v>
      </c>
      <c r="F248" s="5">
        <v>23</v>
      </c>
      <c r="G248" s="5">
        <v>175</v>
      </c>
      <c r="H248" s="48">
        <v>0.13142857142857142</v>
      </c>
      <c r="I248" s="5">
        <v>15</v>
      </c>
      <c r="J248" s="5">
        <v>88</v>
      </c>
      <c r="K248" s="48">
        <v>0.17045454545454544</v>
      </c>
      <c r="L248" s="5">
        <v>9</v>
      </c>
      <c r="M248" s="3" t="s">
        <v>120</v>
      </c>
      <c r="N248" s="48">
        <v>0.32</v>
      </c>
      <c r="O248" s="48">
        <v>0.3409090909090909</v>
      </c>
      <c r="P248" s="5">
        <v>2</v>
      </c>
      <c r="Q248" s="3" t="s">
        <v>811</v>
      </c>
      <c r="R248" s="5">
        <v>1</v>
      </c>
    </row>
    <row x14ac:dyDescent="0.25" r="249" customHeight="1" ht="16.5">
      <c r="A249" s="5">
        <v>96933</v>
      </c>
      <c r="B249" s="3" t="s">
        <v>812</v>
      </c>
      <c r="C249" s="3" t="s">
        <v>813</v>
      </c>
      <c r="D249" s="5">
        <v>16</v>
      </c>
      <c r="E249" s="3" t="s">
        <v>55</v>
      </c>
      <c r="F249" s="5">
        <v>4</v>
      </c>
      <c r="G249" s="5">
        <v>39</v>
      </c>
      <c r="H249" s="48">
        <v>0.10256410256410256</v>
      </c>
      <c r="I249" s="5">
        <v>3</v>
      </c>
      <c r="J249" s="5">
        <v>29</v>
      </c>
      <c r="K249" s="48">
        <v>0.10344827586206896</v>
      </c>
      <c r="L249" s="5">
        <v>21</v>
      </c>
      <c r="M249" s="3" t="s">
        <v>60</v>
      </c>
      <c r="N249" s="48">
        <v>0.28205128205128205</v>
      </c>
      <c r="O249" s="48">
        <v>0.2413793103448276</v>
      </c>
      <c r="P249" s="5">
        <v>3</v>
      </c>
      <c r="Q249" s="3" t="s">
        <v>814</v>
      </c>
      <c r="R249" s="5">
        <v>1</v>
      </c>
    </row>
    <row x14ac:dyDescent="0.25" r="250" customHeight="1" ht="16.5">
      <c r="A250" s="5">
        <v>96924</v>
      </c>
      <c r="B250" s="3" t="s">
        <v>815</v>
      </c>
      <c r="C250" s="3" t="s">
        <v>816</v>
      </c>
      <c r="D250" s="5">
        <v>16</v>
      </c>
      <c r="E250" s="3" t="s">
        <v>55</v>
      </c>
      <c r="F250" s="5">
        <v>3</v>
      </c>
      <c r="G250" s="5">
        <v>12</v>
      </c>
      <c r="H250" s="48">
        <v>0.25</v>
      </c>
      <c r="I250" s="5">
        <v>3</v>
      </c>
      <c r="J250" s="5">
        <v>11</v>
      </c>
      <c r="K250" s="48">
        <v>0.2727272727272727</v>
      </c>
      <c r="L250" s="5">
        <v>15</v>
      </c>
      <c r="M250" s="3" t="s">
        <v>82</v>
      </c>
      <c r="N250" s="48">
        <v>0.4166666666666667</v>
      </c>
      <c r="O250" s="48">
        <v>0.36363636363636365</v>
      </c>
      <c r="P250" s="5">
        <v>2</v>
      </c>
      <c r="Q250" s="3" t="s">
        <v>153</v>
      </c>
      <c r="R250" s="5">
        <v>1</v>
      </c>
    </row>
    <row x14ac:dyDescent="0.25" r="251" customHeight="1" ht="16.5">
      <c r="A251" s="5">
        <v>96850</v>
      </c>
      <c r="B251" s="3" t="s">
        <v>817</v>
      </c>
      <c r="C251" s="3" t="s">
        <v>818</v>
      </c>
      <c r="D251" s="5">
        <v>16</v>
      </c>
      <c r="E251" s="3" t="s">
        <v>55</v>
      </c>
      <c r="F251" s="5">
        <v>17</v>
      </c>
      <c r="G251" s="5">
        <v>76</v>
      </c>
      <c r="H251" s="48">
        <v>0.2236842105263158</v>
      </c>
      <c r="I251" s="5">
        <v>14</v>
      </c>
      <c r="J251" s="5">
        <v>53</v>
      </c>
      <c r="K251" s="48">
        <v>0.2641509433962264</v>
      </c>
      <c r="L251" s="5">
        <v>15</v>
      </c>
      <c r="M251" s="3" t="s">
        <v>82</v>
      </c>
      <c r="N251" s="48">
        <v>0.3026315789473684</v>
      </c>
      <c r="O251" s="48">
        <v>0.2830188679245283</v>
      </c>
      <c r="P251" s="5">
        <v>2</v>
      </c>
      <c r="Q251" s="3" t="s">
        <v>819</v>
      </c>
      <c r="R251" s="5">
        <v>1</v>
      </c>
    </row>
    <row x14ac:dyDescent="0.25" r="252" customHeight="1" ht="16.5">
      <c r="A252" s="5">
        <v>96759</v>
      </c>
      <c r="B252" s="3" t="s">
        <v>820</v>
      </c>
      <c r="C252" s="3" t="s">
        <v>821</v>
      </c>
      <c r="D252" s="5">
        <v>16</v>
      </c>
      <c r="E252" s="3" t="s">
        <v>55</v>
      </c>
      <c r="F252" s="5">
        <v>15</v>
      </c>
      <c r="G252" s="5">
        <v>77</v>
      </c>
      <c r="H252" s="48">
        <v>0.19480519480519481</v>
      </c>
      <c r="I252" s="5">
        <v>15</v>
      </c>
      <c r="J252" s="5">
        <v>75</v>
      </c>
      <c r="K252" s="48">
        <v>0.2</v>
      </c>
      <c r="L252" s="5">
        <v>8</v>
      </c>
      <c r="M252" s="3" t="s">
        <v>64</v>
      </c>
      <c r="N252" s="48">
        <v>0.19480519480519481</v>
      </c>
      <c r="O252" s="48">
        <v>0.2</v>
      </c>
      <c r="P252" s="5">
        <v>3</v>
      </c>
      <c r="Q252" s="3" t="s">
        <v>822</v>
      </c>
      <c r="R252" s="5">
        <v>1</v>
      </c>
    </row>
    <row x14ac:dyDescent="0.25" r="253" customHeight="1" ht="16.5">
      <c r="A253" s="5">
        <v>16694</v>
      </c>
      <c r="B253" s="3" t="s">
        <v>823</v>
      </c>
      <c r="C253" s="3" t="s">
        <v>824</v>
      </c>
      <c r="D253" s="5">
        <v>16</v>
      </c>
      <c r="E253" s="3" t="s">
        <v>55</v>
      </c>
      <c r="F253" s="5">
        <v>7</v>
      </c>
      <c r="G253" s="5">
        <v>42</v>
      </c>
      <c r="H253" s="48">
        <v>0.16666666666666666</v>
      </c>
      <c r="I253" s="5">
        <v>6</v>
      </c>
      <c r="J253" s="5">
        <v>35</v>
      </c>
      <c r="K253" s="48">
        <v>0.17142857142857143</v>
      </c>
      <c r="L253" s="5">
        <v>19</v>
      </c>
      <c r="M253" s="3" t="s">
        <v>116</v>
      </c>
      <c r="N253" s="48">
        <v>0.38095238095238093</v>
      </c>
      <c r="O253" s="48">
        <v>0.3142857142857143</v>
      </c>
      <c r="P253" s="5">
        <v>3</v>
      </c>
      <c r="Q253" s="3" t="s">
        <v>825</v>
      </c>
      <c r="R253" s="5">
        <v>1</v>
      </c>
    </row>
    <row x14ac:dyDescent="0.25" r="254" customHeight="1" ht="16.5">
      <c r="A254" s="5">
        <v>11670</v>
      </c>
      <c r="B254" s="3" t="s">
        <v>826</v>
      </c>
      <c r="C254" s="3" t="s">
        <v>827</v>
      </c>
      <c r="D254" s="5">
        <v>16</v>
      </c>
      <c r="E254" s="3" t="s">
        <v>55</v>
      </c>
      <c r="F254" s="5">
        <v>6</v>
      </c>
      <c r="G254" s="5">
        <v>36</v>
      </c>
      <c r="H254" s="48">
        <v>0.16666666666666666</v>
      </c>
      <c r="I254" s="5">
        <v>5</v>
      </c>
      <c r="J254" s="5">
        <v>29</v>
      </c>
      <c r="K254" s="48">
        <v>0.1724137931034483</v>
      </c>
      <c r="L254" s="5">
        <v>15</v>
      </c>
      <c r="M254" s="3" t="s">
        <v>82</v>
      </c>
      <c r="N254" s="48">
        <v>0.3888888888888889</v>
      </c>
      <c r="O254" s="48">
        <v>0.3793103448275862</v>
      </c>
      <c r="P254" s="5">
        <v>2</v>
      </c>
      <c r="Q254" s="3" t="s">
        <v>828</v>
      </c>
      <c r="R254" s="5">
        <v>1</v>
      </c>
    </row>
    <row x14ac:dyDescent="0.25" r="255" customHeight="1" ht="16.5">
      <c r="A255" s="5">
        <v>8143</v>
      </c>
      <c r="B255" s="3" t="s">
        <v>829</v>
      </c>
      <c r="C255" s="3" t="s">
        <v>830</v>
      </c>
      <c r="D255" s="5">
        <v>16</v>
      </c>
      <c r="E255" s="3" t="s">
        <v>55</v>
      </c>
      <c r="F255" s="5">
        <v>16</v>
      </c>
      <c r="G255" s="5">
        <v>38</v>
      </c>
      <c r="H255" s="48">
        <v>0.42105263157894735</v>
      </c>
      <c r="I255" s="5">
        <v>11</v>
      </c>
      <c r="J255" s="5">
        <v>25</v>
      </c>
      <c r="K255" s="48">
        <v>0.44</v>
      </c>
      <c r="L255" s="5">
        <v>15</v>
      </c>
      <c r="M255" s="3" t="s">
        <v>82</v>
      </c>
      <c r="N255" s="48">
        <v>0.4473684210526316</v>
      </c>
      <c r="O255" s="48">
        <v>0.44</v>
      </c>
      <c r="P255" s="5">
        <v>2</v>
      </c>
      <c r="Q255" s="3" t="s">
        <v>831</v>
      </c>
      <c r="R255" s="5">
        <v>1</v>
      </c>
    </row>
    <row x14ac:dyDescent="0.25" r="256" customHeight="1" ht="16.5">
      <c r="A256" s="5">
        <v>96431</v>
      </c>
      <c r="B256" s="3" t="s">
        <v>832</v>
      </c>
      <c r="C256" s="3" t="s">
        <v>833</v>
      </c>
      <c r="D256" s="5">
        <v>16</v>
      </c>
      <c r="E256" s="3" t="s">
        <v>55</v>
      </c>
      <c r="F256" s="5">
        <v>56</v>
      </c>
      <c r="G256" s="5">
        <v>889</v>
      </c>
      <c r="H256" s="48">
        <v>0.06299212598425197</v>
      </c>
      <c r="I256" s="5">
        <v>29</v>
      </c>
      <c r="J256" s="5">
        <v>426</v>
      </c>
      <c r="K256" s="48">
        <v>0.06807511737089202</v>
      </c>
      <c r="L256" s="5">
        <v>19</v>
      </c>
      <c r="M256" s="3" t="s">
        <v>116</v>
      </c>
      <c r="N256" s="48">
        <v>0.4634420697412823</v>
      </c>
      <c r="O256" s="48">
        <v>0.431924882629108</v>
      </c>
      <c r="P256" s="5">
        <v>2</v>
      </c>
      <c r="Q256" s="3" t="s">
        <v>834</v>
      </c>
      <c r="R256" s="5">
        <v>1</v>
      </c>
    </row>
    <row x14ac:dyDescent="0.25" r="257" customHeight="1" ht="16.5">
      <c r="A257" s="5">
        <v>109805</v>
      </c>
      <c r="B257" s="3" t="s">
        <v>835</v>
      </c>
      <c r="C257" s="3" t="s">
        <v>836</v>
      </c>
      <c r="D257" s="5">
        <v>16</v>
      </c>
      <c r="E257" s="3" t="s">
        <v>55</v>
      </c>
      <c r="F257" s="5">
        <v>2</v>
      </c>
      <c r="G257" s="5">
        <v>7</v>
      </c>
      <c r="H257" s="48">
        <v>0.2857142857142857</v>
      </c>
      <c r="I257" s="5">
        <v>2</v>
      </c>
      <c r="J257" s="5">
        <v>7</v>
      </c>
      <c r="K257" s="48">
        <v>0.2857142857142857</v>
      </c>
      <c r="L257" s="5">
        <v>6</v>
      </c>
      <c r="M257" s="3" t="s">
        <v>56</v>
      </c>
      <c r="N257" s="48">
        <v>0.2857142857142857</v>
      </c>
      <c r="O257" s="48">
        <v>0.2857142857142857</v>
      </c>
      <c r="P257" s="5">
        <v>2</v>
      </c>
      <c r="Q257" s="3" t="s">
        <v>837</v>
      </c>
      <c r="R257" s="5">
        <v>1</v>
      </c>
    </row>
    <row x14ac:dyDescent="0.25" r="258" customHeight="1" ht="16.5">
      <c r="A258" s="5">
        <v>16672</v>
      </c>
      <c r="B258" s="3" t="s">
        <v>838</v>
      </c>
      <c r="C258" s="3" t="s">
        <v>839</v>
      </c>
      <c r="D258" s="5">
        <v>16</v>
      </c>
      <c r="E258" s="3" t="s">
        <v>55</v>
      </c>
      <c r="F258" s="5">
        <v>22</v>
      </c>
      <c r="G258" s="5">
        <v>90</v>
      </c>
      <c r="H258" s="48">
        <v>0.24444444444444444</v>
      </c>
      <c r="I258" s="5">
        <v>9</v>
      </c>
      <c r="J258" s="5">
        <v>40</v>
      </c>
      <c r="K258" s="48">
        <v>0.225</v>
      </c>
      <c r="L258" s="5">
        <v>15</v>
      </c>
      <c r="M258" s="3" t="s">
        <v>82</v>
      </c>
      <c r="N258" s="48">
        <v>0.3333333333333333</v>
      </c>
      <c r="O258" s="48">
        <v>0.375</v>
      </c>
      <c r="P258" s="5">
        <v>2</v>
      </c>
      <c r="Q258" s="3" t="s">
        <v>840</v>
      </c>
      <c r="R258" s="5">
        <v>1</v>
      </c>
    </row>
    <row x14ac:dyDescent="0.25" r="259" customHeight="1" ht="16.5">
      <c r="A259" s="5">
        <v>96393</v>
      </c>
      <c r="B259" s="3" t="s">
        <v>841</v>
      </c>
      <c r="C259" s="3" t="s">
        <v>842</v>
      </c>
      <c r="D259" s="5">
        <v>16</v>
      </c>
      <c r="E259" s="3" t="s">
        <v>55</v>
      </c>
      <c r="F259" s="5">
        <v>13</v>
      </c>
      <c r="G259" s="5">
        <v>126</v>
      </c>
      <c r="H259" s="48">
        <v>0.10317460317460317</v>
      </c>
      <c r="I259" s="5">
        <v>8</v>
      </c>
      <c r="J259" s="5">
        <v>76</v>
      </c>
      <c r="K259" s="48">
        <v>0.10526315789473684</v>
      </c>
      <c r="L259" s="5">
        <v>8</v>
      </c>
      <c r="M259" s="3" t="s">
        <v>64</v>
      </c>
      <c r="N259" s="48">
        <v>0.23015873015873015</v>
      </c>
      <c r="O259" s="48">
        <v>0.3157894736842105</v>
      </c>
      <c r="P259" s="5">
        <v>3</v>
      </c>
      <c r="Q259" s="3" t="s">
        <v>843</v>
      </c>
      <c r="R259" s="5">
        <v>1</v>
      </c>
    </row>
    <row x14ac:dyDescent="0.25" r="260" customHeight="1" ht="16.5">
      <c r="A260" s="5">
        <v>10392</v>
      </c>
      <c r="B260" s="3" t="s">
        <v>844</v>
      </c>
      <c r="C260" s="3" t="s">
        <v>845</v>
      </c>
      <c r="D260" s="5">
        <v>16</v>
      </c>
      <c r="E260" s="3" t="s">
        <v>55</v>
      </c>
      <c r="F260" s="5">
        <v>8</v>
      </c>
      <c r="G260" s="5">
        <v>30</v>
      </c>
      <c r="H260" s="48">
        <v>0.26666666666666666</v>
      </c>
      <c r="I260" s="5">
        <v>5</v>
      </c>
      <c r="J260" s="5">
        <v>17</v>
      </c>
      <c r="K260" s="48">
        <v>0.29411764705882354</v>
      </c>
      <c r="L260" s="5">
        <v>37</v>
      </c>
      <c r="M260" s="3" t="s">
        <v>446</v>
      </c>
      <c r="N260" s="48">
        <v>0.43333333333333335</v>
      </c>
      <c r="O260" s="48">
        <v>0.4117647058823529</v>
      </c>
      <c r="P260" s="5">
        <v>2</v>
      </c>
      <c r="Q260" s="3" t="s">
        <v>846</v>
      </c>
      <c r="R260" s="5">
        <v>1</v>
      </c>
    </row>
    <row x14ac:dyDescent="0.25" r="261" customHeight="1" ht="16.5">
      <c r="A261" s="5">
        <v>96228</v>
      </c>
      <c r="B261" s="3" t="s">
        <v>847</v>
      </c>
      <c r="C261" s="3" t="s">
        <v>848</v>
      </c>
      <c r="D261" s="5">
        <v>16</v>
      </c>
      <c r="E261" s="3" t="s">
        <v>55</v>
      </c>
      <c r="F261" s="5">
        <v>20</v>
      </c>
      <c r="G261" s="5">
        <v>383</v>
      </c>
      <c r="H261" s="48">
        <v>0.05221932114882506</v>
      </c>
      <c r="I261" s="5">
        <v>18</v>
      </c>
      <c r="J261" s="5">
        <v>225</v>
      </c>
      <c r="K261" s="48">
        <v>0.08</v>
      </c>
      <c r="L261" s="5">
        <v>18</v>
      </c>
      <c r="M261" s="3" t="s">
        <v>196</v>
      </c>
      <c r="N261" s="48">
        <v>0.32114882506527415</v>
      </c>
      <c r="O261" s="48">
        <v>0.20444444444444446</v>
      </c>
      <c r="P261" s="5">
        <v>3</v>
      </c>
      <c r="Q261" s="3" t="s">
        <v>849</v>
      </c>
      <c r="R261" s="5">
        <v>1</v>
      </c>
    </row>
    <row x14ac:dyDescent="0.25" r="262" customHeight="1" ht="16.5">
      <c r="A262" s="5">
        <v>16646</v>
      </c>
      <c r="B262" s="3" t="s">
        <v>850</v>
      </c>
      <c r="C262" s="3" t="s">
        <v>851</v>
      </c>
      <c r="D262" s="5">
        <v>16</v>
      </c>
      <c r="E262" s="3" t="s">
        <v>55</v>
      </c>
      <c r="F262" s="5">
        <v>60</v>
      </c>
      <c r="G262" s="5">
        <v>248</v>
      </c>
      <c r="H262" s="48">
        <v>0.24193548387096775</v>
      </c>
      <c r="I262" s="5">
        <v>38</v>
      </c>
      <c r="J262" s="5">
        <v>148</v>
      </c>
      <c r="K262" s="48">
        <v>0.25675675675675674</v>
      </c>
      <c r="L262" s="5">
        <v>8</v>
      </c>
      <c r="M262" s="3" t="s">
        <v>64</v>
      </c>
      <c r="N262" s="48">
        <v>0.24193548387096775</v>
      </c>
      <c r="O262" s="48">
        <v>0.32432432432432434</v>
      </c>
      <c r="P262" s="5">
        <v>2</v>
      </c>
      <c r="Q262" s="3" t="s">
        <v>852</v>
      </c>
      <c r="R262" s="5">
        <v>1</v>
      </c>
    </row>
    <row x14ac:dyDescent="0.25" r="263" customHeight="1" ht="16.5">
      <c r="A263" s="5">
        <v>8282</v>
      </c>
      <c r="B263" s="3" t="s">
        <v>853</v>
      </c>
      <c r="C263" s="3" t="s">
        <v>854</v>
      </c>
      <c r="D263" s="5">
        <v>16</v>
      </c>
      <c r="E263" s="3" t="s">
        <v>55</v>
      </c>
      <c r="F263" s="5">
        <v>9</v>
      </c>
      <c r="G263" s="5">
        <v>42</v>
      </c>
      <c r="H263" s="48">
        <v>0.21428571428571427</v>
      </c>
      <c r="I263" s="5">
        <v>4</v>
      </c>
      <c r="J263" s="5">
        <v>13</v>
      </c>
      <c r="K263" s="48">
        <v>0.3076923076923077</v>
      </c>
      <c r="L263" s="5">
        <v>15</v>
      </c>
      <c r="M263" s="3" t="s">
        <v>82</v>
      </c>
      <c r="N263" s="48">
        <v>0.38095238095238093</v>
      </c>
      <c r="O263" s="48">
        <v>0.38461538461538464</v>
      </c>
      <c r="P263" s="5">
        <v>2</v>
      </c>
      <c r="Q263" s="3" t="s">
        <v>855</v>
      </c>
      <c r="R263" s="5">
        <v>1</v>
      </c>
    </row>
    <row x14ac:dyDescent="0.25" r="264" customHeight="1" ht="16.5">
      <c r="A264" s="5">
        <v>8111</v>
      </c>
      <c r="B264" s="3" t="s">
        <v>856</v>
      </c>
      <c r="C264" s="3" t="s">
        <v>857</v>
      </c>
      <c r="D264" s="5">
        <v>16</v>
      </c>
      <c r="E264" s="3" t="s">
        <v>55</v>
      </c>
      <c r="F264" s="5">
        <v>70</v>
      </c>
      <c r="G264" s="5">
        <v>165</v>
      </c>
      <c r="H264" s="48">
        <v>0.42424242424242425</v>
      </c>
      <c r="I264" s="5">
        <v>32</v>
      </c>
      <c r="J264" s="5">
        <v>82</v>
      </c>
      <c r="K264" s="48">
        <v>0.3902439024390244</v>
      </c>
      <c r="L264" s="5">
        <v>15</v>
      </c>
      <c r="M264" s="3" t="s">
        <v>82</v>
      </c>
      <c r="N264" s="48">
        <v>0.44242424242424244</v>
      </c>
      <c r="O264" s="48">
        <v>0.4024390243902439</v>
      </c>
      <c r="P264" s="5">
        <v>2</v>
      </c>
      <c r="Q264" s="3" t="s">
        <v>858</v>
      </c>
      <c r="R264" s="5">
        <v>1</v>
      </c>
    </row>
    <row x14ac:dyDescent="0.25" r="265" customHeight="1" ht="16.5">
      <c r="A265" s="5">
        <v>95521</v>
      </c>
      <c r="B265" s="3" t="s">
        <v>859</v>
      </c>
      <c r="C265" s="3" t="s">
        <v>860</v>
      </c>
      <c r="D265" s="5">
        <v>16</v>
      </c>
      <c r="E265" s="3" t="s">
        <v>55</v>
      </c>
      <c r="F265" s="5">
        <v>6</v>
      </c>
      <c r="G265" s="5">
        <v>22</v>
      </c>
      <c r="H265" s="48">
        <v>0.2727272727272727</v>
      </c>
      <c r="I265" s="5">
        <v>6</v>
      </c>
      <c r="J265" s="5">
        <v>22</v>
      </c>
      <c r="K265" s="48">
        <v>0.2727272727272727</v>
      </c>
      <c r="L265" s="5">
        <v>21</v>
      </c>
      <c r="M265" s="3" t="s">
        <v>60</v>
      </c>
      <c r="N265" s="48">
        <v>0.2727272727272727</v>
      </c>
      <c r="O265" s="48">
        <v>0.2727272727272727</v>
      </c>
      <c r="P265" s="5">
        <v>2</v>
      </c>
      <c r="Q265" s="3" t="s">
        <v>861</v>
      </c>
      <c r="R265" s="5">
        <v>1</v>
      </c>
    </row>
    <row x14ac:dyDescent="0.25" r="266" customHeight="1" ht="16.5">
      <c r="A266" s="5">
        <v>8102</v>
      </c>
      <c r="B266" s="3" t="s">
        <v>862</v>
      </c>
      <c r="C266" s="3" t="s">
        <v>863</v>
      </c>
      <c r="D266" s="5">
        <v>16</v>
      </c>
      <c r="E266" s="3" t="s">
        <v>55</v>
      </c>
      <c r="F266" s="5">
        <v>11</v>
      </c>
      <c r="G266" s="5">
        <v>48</v>
      </c>
      <c r="H266" s="48">
        <v>0.22916666666666666</v>
      </c>
      <c r="I266" s="5">
        <v>8</v>
      </c>
      <c r="J266" s="5">
        <v>27</v>
      </c>
      <c r="K266" s="48">
        <v>0.2962962962962963</v>
      </c>
      <c r="L266" s="5">
        <v>6</v>
      </c>
      <c r="M266" s="3" t="s">
        <v>56</v>
      </c>
      <c r="N266" s="48">
        <v>0.3958333333333333</v>
      </c>
      <c r="O266" s="48">
        <v>0.25925925925925924</v>
      </c>
      <c r="P266" s="5">
        <v>2</v>
      </c>
      <c r="Q266" s="3" t="s">
        <v>864</v>
      </c>
      <c r="R266" s="5">
        <v>1</v>
      </c>
    </row>
    <row x14ac:dyDescent="0.25" r="267" customHeight="1" ht="16.5">
      <c r="A267" s="5">
        <v>94835</v>
      </c>
      <c r="B267" s="3" t="s">
        <v>865</v>
      </c>
      <c r="C267" s="3" t="s">
        <v>866</v>
      </c>
      <c r="D267" s="5">
        <v>16</v>
      </c>
      <c r="E267" s="3" t="s">
        <v>55</v>
      </c>
      <c r="F267" s="5">
        <v>21</v>
      </c>
      <c r="G267" s="5">
        <v>89</v>
      </c>
      <c r="H267" s="48">
        <v>0.23595505617977527</v>
      </c>
      <c r="I267" s="5">
        <v>13</v>
      </c>
      <c r="J267" s="5">
        <v>73</v>
      </c>
      <c r="K267" s="48">
        <v>0.1780821917808219</v>
      </c>
      <c r="L267" s="5">
        <v>22</v>
      </c>
      <c r="M267" s="3" t="s">
        <v>75</v>
      </c>
      <c r="N267" s="48">
        <v>0.2808988764044944</v>
      </c>
      <c r="O267" s="48">
        <v>0.3287671232876712</v>
      </c>
      <c r="P267" s="5">
        <v>2</v>
      </c>
      <c r="Q267" s="3" t="s">
        <v>867</v>
      </c>
      <c r="R267" s="5">
        <v>1</v>
      </c>
    </row>
    <row x14ac:dyDescent="0.25" r="268" customHeight="1" ht="16.5">
      <c r="A268" s="5">
        <v>8049</v>
      </c>
      <c r="B268" s="3" t="s">
        <v>868</v>
      </c>
      <c r="C268" s="3" t="s">
        <v>869</v>
      </c>
      <c r="D268" s="5">
        <v>16</v>
      </c>
      <c r="E268" s="3" t="s">
        <v>55</v>
      </c>
      <c r="F268" s="5">
        <v>4</v>
      </c>
      <c r="G268" s="5">
        <v>19</v>
      </c>
      <c r="H268" s="48">
        <v>0.21052631578947367</v>
      </c>
      <c r="I268" s="5">
        <v>4</v>
      </c>
      <c r="J268" s="5">
        <v>19</v>
      </c>
      <c r="K268" s="48">
        <v>0.21052631578947367</v>
      </c>
      <c r="L268" s="5">
        <v>8</v>
      </c>
      <c r="M268" s="3" t="s">
        <v>64</v>
      </c>
      <c r="N268" s="48">
        <v>0.2631578947368421</v>
      </c>
      <c r="O268" s="48">
        <v>0.2631578947368421</v>
      </c>
      <c r="P268" s="5">
        <v>3</v>
      </c>
      <c r="Q268" s="3" t="s">
        <v>870</v>
      </c>
      <c r="R268" s="5">
        <v>1</v>
      </c>
    </row>
    <row x14ac:dyDescent="0.25" r="269" customHeight="1" ht="16.5">
      <c r="A269" s="5">
        <v>8048</v>
      </c>
      <c r="B269" s="3" t="s">
        <v>871</v>
      </c>
      <c r="C269" s="3" t="s">
        <v>872</v>
      </c>
      <c r="D269" s="5">
        <v>16</v>
      </c>
      <c r="E269" s="3" t="s">
        <v>55</v>
      </c>
      <c r="F269" s="5">
        <v>24</v>
      </c>
      <c r="G269" s="5">
        <v>96</v>
      </c>
      <c r="H269" s="48">
        <v>0.25</v>
      </c>
      <c r="I269" s="5">
        <v>14</v>
      </c>
      <c r="J269" s="5">
        <v>66</v>
      </c>
      <c r="K269" s="48">
        <v>0.21212121212121213</v>
      </c>
      <c r="L269" s="5">
        <v>15</v>
      </c>
      <c r="M269" s="3" t="s">
        <v>82</v>
      </c>
      <c r="N269" s="48">
        <v>0.4166666666666667</v>
      </c>
      <c r="O269" s="48">
        <v>0.3939393939393939</v>
      </c>
      <c r="P269" s="5">
        <v>2</v>
      </c>
      <c r="Q269" s="3" t="s">
        <v>873</v>
      </c>
      <c r="R269" s="5">
        <v>1</v>
      </c>
    </row>
    <row x14ac:dyDescent="0.25" r="270" customHeight="1" ht="16.5">
      <c r="A270" s="5">
        <v>16544</v>
      </c>
      <c r="B270" s="3" t="s">
        <v>874</v>
      </c>
      <c r="C270" s="3" t="s">
        <v>875</v>
      </c>
      <c r="D270" s="5">
        <v>16</v>
      </c>
      <c r="E270" s="3" t="s">
        <v>55</v>
      </c>
      <c r="F270" s="5">
        <v>46</v>
      </c>
      <c r="G270" s="5">
        <v>517</v>
      </c>
      <c r="H270" s="48">
        <v>0.08897485493230174</v>
      </c>
      <c r="I270" s="5">
        <v>33</v>
      </c>
      <c r="J270" s="5">
        <v>365</v>
      </c>
      <c r="K270" s="48">
        <v>0.09041095890410959</v>
      </c>
      <c r="L270" s="5">
        <v>19</v>
      </c>
      <c r="M270" s="3" t="s">
        <v>116</v>
      </c>
      <c r="N270" s="48">
        <v>0.19148936170212766</v>
      </c>
      <c r="O270" s="48">
        <v>0.18356164383561643</v>
      </c>
      <c r="P270" s="5">
        <v>3</v>
      </c>
      <c r="Q270" s="3" t="s">
        <v>876</v>
      </c>
      <c r="R270" s="5">
        <v>1</v>
      </c>
    </row>
    <row x14ac:dyDescent="0.25" r="271" customHeight="1" ht="16.5">
      <c r="A271" s="5">
        <v>1065</v>
      </c>
      <c r="B271" s="3" t="s">
        <v>877</v>
      </c>
      <c r="C271" s="3" t="s">
        <v>878</v>
      </c>
      <c r="D271" s="5">
        <v>16</v>
      </c>
      <c r="E271" s="3" t="s">
        <v>55</v>
      </c>
      <c r="F271" s="5">
        <v>11</v>
      </c>
      <c r="G271" s="5">
        <v>28</v>
      </c>
      <c r="H271" s="48">
        <v>0.39285714285714285</v>
      </c>
      <c r="I271" s="5">
        <v>9</v>
      </c>
      <c r="J271" s="5">
        <v>20</v>
      </c>
      <c r="K271" s="48">
        <v>0.45</v>
      </c>
      <c r="L271" s="5">
        <v>15</v>
      </c>
      <c r="M271" s="3" t="s">
        <v>82</v>
      </c>
      <c r="N271" s="48">
        <v>0.4642857142857143</v>
      </c>
      <c r="O271" s="48">
        <v>0.35</v>
      </c>
      <c r="P271" s="5">
        <v>2</v>
      </c>
      <c r="Q271" s="3" t="s">
        <v>879</v>
      </c>
      <c r="R271" s="5">
        <v>1</v>
      </c>
    </row>
    <row x14ac:dyDescent="0.25" r="272" customHeight="1" ht="16.5">
      <c r="A272" s="5">
        <v>4339</v>
      </c>
      <c r="B272" s="3" t="s">
        <v>880</v>
      </c>
      <c r="C272" s="3" t="s">
        <v>881</v>
      </c>
      <c r="D272" s="5">
        <v>16</v>
      </c>
      <c r="E272" s="3" t="s">
        <v>55</v>
      </c>
      <c r="F272" s="5">
        <v>119</v>
      </c>
      <c r="G272" s="5">
        <v>1403</v>
      </c>
      <c r="H272" s="48">
        <v>0.08481824661439771</v>
      </c>
      <c r="I272" s="5">
        <v>44</v>
      </c>
      <c r="J272" s="5">
        <v>536</v>
      </c>
      <c r="K272" s="48">
        <v>0.08208955223880597</v>
      </c>
      <c r="L272" s="5">
        <v>17</v>
      </c>
      <c r="M272" s="3" t="s">
        <v>311</v>
      </c>
      <c r="N272" s="48">
        <v>0.35994297933000713</v>
      </c>
      <c r="O272" s="48">
        <v>0.3358208955223881</v>
      </c>
      <c r="P272" s="5">
        <v>3</v>
      </c>
      <c r="Q272" s="3" t="s">
        <v>882</v>
      </c>
      <c r="R272" s="5">
        <v>1</v>
      </c>
    </row>
    <row x14ac:dyDescent="0.25" r="273" customHeight="1" ht="16.5">
      <c r="A273" s="5">
        <v>94567</v>
      </c>
      <c r="B273" s="3" t="s">
        <v>883</v>
      </c>
      <c r="C273" s="3" t="s">
        <v>884</v>
      </c>
      <c r="D273" s="5">
        <v>16</v>
      </c>
      <c r="E273" s="3" t="s">
        <v>55</v>
      </c>
      <c r="F273" s="5">
        <v>11</v>
      </c>
      <c r="G273" s="5">
        <v>47</v>
      </c>
      <c r="H273" s="48">
        <v>0.23404255319148937</v>
      </c>
      <c r="I273" s="5">
        <v>10</v>
      </c>
      <c r="J273" s="5">
        <v>44</v>
      </c>
      <c r="K273" s="48">
        <v>0.22727272727272727</v>
      </c>
      <c r="L273" s="5">
        <v>21</v>
      </c>
      <c r="M273" s="3" t="s">
        <v>60</v>
      </c>
      <c r="N273" s="48">
        <v>0.40425531914893614</v>
      </c>
      <c r="O273" s="48">
        <v>0.4318181818181818</v>
      </c>
      <c r="P273" s="5">
        <v>2</v>
      </c>
      <c r="Q273" s="3" t="s">
        <v>885</v>
      </c>
      <c r="R273" s="5">
        <v>1</v>
      </c>
    </row>
    <row x14ac:dyDescent="0.25" r="274" customHeight="1" ht="16.5">
      <c r="A274" s="5">
        <v>16471</v>
      </c>
      <c r="B274" s="3" t="s">
        <v>886</v>
      </c>
      <c r="C274" s="3" t="s">
        <v>887</v>
      </c>
      <c r="D274" s="5">
        <v>16</v>
      </c>
      <c r="E274" s="3" t="s">
        <v>55</v>
      </c>
      <c r="F274" s="5">
        <v>90</v>
      </c>
      <c r="G274" s="5">
        <v>647</v>
      </c>
      <c r="H274" s="48">
        <v>0.1391035548686244</v>
      </c>
      <c r="I274" s="5">
        <v>44</v>
      </c>
      <c r="J274" s="5">
        <v>348</v>
      </c>
      <c r="K274" s="48">
        <v>0.12643678160919541</v>
      </c>
      <c r="L274" s="5">
        <v>9</v>
      </c>
      <c r="M274" s="3" t="s">
        <v>120</v>
      </c>
      <c r="N274" s="48">
        <v>0.20865533230293662</v>
      </c>
      <c r="O274" s="48">
        <v>0.22413793103448276</v>
      </c>
      <c r="P274" s="5">
        <v>3</v>
      </c>
      <c r="Q274" s="3" t="s">
        <v>888</v>
      </c>
      <c r="R274" s="5">
        <v>1</v>
      </c>
    </row>
    <row x14ac:dyDescent="0.25" r="275" customHeight="1" ht="16.5">
      <c r="A275" s="5">
        <v>110028</v>
      </c>
      <c r="B275" s="3" t="s">
        <v>889</v>
      </c>
      <c r="C275" s="3" t="s">
        <v>890</v>
      </c>
      <c r="D275" s="5">
        <v>16</v>
      </c>
      <c r="E275" s="3" t="s">
        <v>55</v>
      </c>
      <c r="F275" s="5">
        <v>2</v>
      </c>
      <c r="G275" s="5">
        <v>7</v>
      </c>
      <c r="H275" s="48">
        <v>0.2857142857142857</v>
      </c>
      <c r="I275" s="5">
        <v>2</v>
      </c>
      <c r="J275" s="5">
        <v>7</v>
      </c>
      <c r="K275" s="48">
        <v>0.2857142857142857</v>
      </c>
      <c r="L275" s="5">
        <v>19</v>
      </c>
      <c r="M275" s="3" t="s">
        <v>116</v>
      </c>
      <c r="N275" s="48">
        <v>0.2857142857142857</v>
      </c>
      <c r="O275" s="48">
        <v>0.2857142857142857</v>
      </c>
      <c r="P275" s="5">
        <v>2</v>
      </c>
      <c r="Q275" s="3" t="s">
        <v>891</v>
      </c>
      <c r="R275" s="5">
        <v>1</v>
      </c>
    </row>
    <row x14ac:dyDescent="0.25" r="276" customHeight="1" ht="16.5">
      <c r="A276" s="5">
        <v>16451</v>
      </c>
      <c r="B276" s="3" t="s">
        <v>892</v>
      </c>
      <c r="C276" s="3" t="s">
        <v>893</v>
      </c>
      <c r="D276" s="5">
        <v>16</v>
      </c>
      <c r="E276" s="3" t="s">
        <v>55</v>
      </c>
      <c r="F276" s="5">
        <v>7</v>
      </c>
      <c r="G276" s="5">
        <v>68</v>
      </c>
      <c r="H276" s="48">
        <v>0.10294117647058823</v>
      </c>
      <c r="I276" s="5">
        <v>5</v>
      </c>
      <c r="J276" s="5">
        <v>42</v>
      </c>
      <c r="K276" s="48">
        <v>0.11904761904761904</v>
      </c>
      <c r="L276" s="5">
        <v>15</v>
      </c>
      <c r="M276" s="3" t="s">
        <v>82</v>
      </c>
      <c r="N276" s="48">
        <v>0.20588235294117646</v>
      </c>
      <c r="O276" s="48">
        <v>0.11904761904761904</v>
      </c>
      <c r="P276" s="5">
        <v>3</v>
      </c>
      <c r="Q276" s="3" t="s">
        <v>894</v>
      </c>
      <c r="R276" s="5">
        <v>1</v>
      </c>
    </row>
    <row x14ac:dyDescent="0.25" r="277" customHeight="1" ht="16.5">
      <c r="A277" s="5">
        <v>119437</v>
      </c>
      <c r="B277" s="3" t="s">
        <v>895</v>
      </c>
      <c r="C277" s="3" t="s">
        <v>896</v>
      </c>
      <c r="D277" s="5">
        <v>16</v>
      </c>
      <c r="E277" s="3" t="s">
        <v>55</v>
      </c>
      <c r="F277" s="5">
        <v>1</v>
      </c>
      <c r="G277" s="5">
        <v>3</v>
      </c>
      <c r="H277" s="48">
        <v>0.3333333333333333</v>
      </c>
      <c r="I277" s="5">
        <v>1</v>
      </c>
      <c r="J277" s="5">
        <v>3</v>
      </c>
      <c r="K277" s="48">
        <v>0.3333333333333333</v>
      </c>
      <c r="L277" s="5">
        <v>17</v>
      </c>
      <c r="M277" s="3" t="s">
        <v>311</v>
      </c>
      <c r="N277" s="48">
        <v>0.3333333333333333</v>
      </c>
      <c r="O277" s="48">
        <v>0.3333333333333333</v>
      </c>
      <c r="P277" s="5">
        <v>2</v>
      </c>
      <c r="Q277" s="3" t="s">
        <v>897</v>
      </c>
      <c r="R277" s="5">
        <v>1</v>
      </c>
    </row>
    <row x14ac:dyDescent="0.25" r="278" customHeight="1" ht="16.5">
      <c r="A278" s="5">
        <v>25117</v>
      </c>
      <c r="B278" s="3" t="s">
        <v>898</v>
      </c>
      <c r="C278" s="3" t="s">
        <v>899</v>
      </c>
      <c r="D278" s="5">
        <v>16</v>
      </c>
      <c r="E278" s="3" t="s">
        <v>55</v>
      </c>
      <c r="F278" s="5">
        <v>11</v>
      </c>
      <c r="G278" s="5">
        <v>67</v>
      </c>
      <c r="H278" s="48">
        <v>0.16417910447761194</v>
      </c>
      <c r="I278" s="5">
        <v>9</v>
      </c>
      <c r="J278" s="5">
        <v>41</v>
      </c>
      <c r="K278" s="48">
        <v>0.21951219512195122</v>
      </c>
      <c r="L278" s="5">
        <v>15</v>
      </c>
      <c r="M278" s="3" t="s">
        <v>82</v>
      </c>
      <c r="N278" s="48">
        <v>0.40298507462686567</v>
      </c>
      <c r="O278" s="48">
        <v>0.3902439024390244</v>
      </c>
      <c r="P278" s="5">
        <v>2</v>
      </c>
      <c r="Q278" s="3" t="s">
        <v>900</v>
      </c>
      <c r="R278" s="5">
        <v>1</v>
      </c>
    </row>
    <row x14ac:dyDescent="0.25" r="279" customHeight="1" ht="16.5">
      <c r="A279" s="5">
        <v>104245</v>
      </c>
      <c r="B279" s="3" t="s">
        <v>901</v>
      </c>
      <c r="C279" s="3" t="s">
        <v>902</v>
      </c>
      <c r="D279" s="5">
        <v>16</v>
      </c>
      <c r="E279" s="3" t="s">
        <v>55</v>
      </c>
      <c r="F279" s="5">
        <v>22</v>
      </c>
      <c r="G279" s="5">
        <v>112</v>
      </c>
      <c r="H279" s="48">
        <v>0.19642857142857142</v>
      </c>
      <c r="I279" s="5">
        <v>11</v>
      </c>
      <c r="J279" s="5">
        <v>60</v>
      </c>
      <c r="K279" s="48">
        <v>0.18333333333333332</v>
      </c>
      <c r="L279" s="5">
        <v>15</v>
      </c>
      <c r="M279" s="3" t="s">
        <v>82</v>
      </c>
      <c r="N279" s="48">
        <v>0.23214285714285715</v>
      </c>
      <c r="O279" s="48">
        <v>0.21666666666666667</v>
      </c>
      <c r="P279" s="5">
        <v>3</v>
      </c>
      <c r="Q279" s="3" t="s">
        <v>903</v>
      </c>
      <c r="R279" s="5">
        <v>1</v>
      </c>
    </row>
    <row x14ac:dyDescent="0.25" r="280" customHeight="1" ht="16.5">
      <c r="A280" s="5">
        <v>7840</v>
      </c>
      <c r="B280" s="3" t="s">
        <v>904</v>
      </c>
      <c r="C280" s="3" t="s">
        <v>905</v>
      </c>
      <c r="D280" s="5">
        <v>16</v>
      </c>
      <c r="E280" s="3" t="s">
        <v>55</v>
      </c>
      <c r="F280" s="5">
        <v>35</v>
      </c>
      <c r="G280" s="5">
        <v>114</v>
      </c>
      <c r="H280" s="48">
        <v>0.30701754385964913</v>
      </c>
      <c r="I280" s="5">
        <v>13</v>
      </c>
      <c r="J280" s="5">
        <v>40</v>
      </c>
      <c r="K280" s="48">
        <v>0.325</v>
      </c>
      <c r="L280" s="5">
        <v>15</v>
      </c>
      <c r="M280" s="3" t="s">
        <v>82</v>
      </c>
      <c r="N280" s="48">
        <v>0.4649122807017544</v>
      </c>
      <c r="O280" s="48">
        <v>0.3</v>
      </c>
      <c r="P280" s="5">
        <v>2</v>
      </c>
      <c r="Q280" s="3" t="s">
        <v>906</v>
      </c>
      <c r="R280" s="5">
        <v>1</v>
      </c>
    </row>
    <row x14ac:dyDescent="0.25" r="281" customHeight="1" ht="16.5">
      <c r="A281" s="5">
        <v>16334</v>
      </c>
      <c r="B281" s="3" t="s">
        <v>907</v>
      </c>
      <c r="C281" s="3" t="s">
        <v>908</v>
      </c>
      <c r="D281" s="5">
        <v>16</v>
      </c>
      <c r="E281" s="3" t="s">
        <v>55</v>
      </c>
      <c r="F281" s="5">
        <v>38</v>
      </c>
      <c r="G281" s="5">
        <v>297</v>
      </c>
      <c r="H281" s="48">
        <v>0.12794612794612795</v>
      </c>
      <c r="I281" s="5">
        <v>23</v>
      </c>
      <c r="J281" s="5">
        <v>147</v>
      </c>
      <c r="K281" s="48">
        <v>0.1564625850340136</v>
      </c>
      <c r="L281" s="5">
        <v>15</v>
      </c>
      <c r="M281" s="3" t="s">
        <v>82</v>
      </c>
      <c r="N281" s="48">
        <v>0.4713804713804714</v>
      </c>
      <c r="O281" s="48">
        <v>0.46258503401360546</v>
      </c>
      <c r="P281" s="5">
        <v>2</v>
      </c>
      <c r="Q281" s="3" t="s">
        <v>909</v>
      </c>
      <c r="R281" s="5">
        <v>1</v>
      </c>
    </row>
    <row x14ac:dyDescent="0.25" r="282" customHeight="1" ht="16.5">
      <c r="A282" s="5">
        <v>125688</v>
      </c>
      <c r="B282" s="3" t="s">
        <v>910</v>
      </c>
      <c r="C282" s="3" t="s">
        <v>911</v>
      </c>
      <c r="D282" s="5">
        <v>16</v>
      </c>
      <c r="E282" s="3" t="s">
        <v>55</v>
      </c>
      <c r="F282" s="5">
        <v>1</v>
      </c>
      <c r="G282" s="5">
        <v>5</v>
      </c>
      <c r="H282" s="48">
        <v>0.2</v>
      </c>
      <c r="I282" s="5">
        <v>1</v>
      </c>
      <c r="J282" s="5">
        <v>5</v>
      </c>
      <c r="K282" s="48">
        <v>0.2</v>
      </c>
      <c r="L282" s="5">
        <v>12</v>
      </c>
      <c r="M282" s="3" t="s">
        <v>912</v>
      </c>
      <c r="N282" s="48">
        <v>0.2</v>
      </c>
      <c r="O282" s="48">
        <v>0.2</v>
      </c>
      <c r="P282" s="5">
        <v>3</v>
      </c>
      <c r="Q282" s="3" t="s">
        <v>913</v>
      </c>
      <c r="R282" s="5">
        <v>1</v>
      </c>
    </row>
    <row x14ac:dyDescent="0.25" r="283" customHeight="1" ht="16.5">
      <c r="A283" s="5">
        <v>16291</v>
      </c>
      <c r="B283" s="3" t="s">
        <v>914</v>
      </c>
      <c r="C283" s="3" t="s">
        <v>915</v>
      </c>
      <c r="D283" s="5">
        <v>16</v>
      </c>
      <c r="E283" s="3" t="s">
        <v>55</v>
      </c>
      <c r="F283" s="5">
        <v>1</v>
      </c>
      <c r="G283" s="5">
        <v>7</v>
      </c>
      <c r="H283" s="48">
        <v>0.14285714285714285</v>
      </c>
      <c r="I283" s="5">
        <v>1</v>
      </c>
      <c r="J283" s="5">
        <v>6</v>
      </c>
      <c r="K283" s="48">
        <v>0.16666666666666666</v>
      </c>
      <c r="L283" s="5">
        <v>37</v>
      </c>
      <c r="M283" s="3" t="s">
        <v>446</v>
      </c>
      <c r="N283" s="48">
        <v>0.2857142857142857</v>
      </c>
      <c r="O283" s="48">
        <v>0.3333333333333333</v>
      </c>
      <c r="P283" s="5">
        <v>2</v>
      </c>
      <c r="Q283" s="3" t="s">
        <v>916</v>
      </c>
      <c r="R283" s="5">
        <v>1</v>
      </c>
    </row>
    <row x14ac:dyDescent="0.25" r="284" customHeight="1" ht="16.5">
      <c r="A284" s="5">
        <v>16288</v>
      </c>
      <c r="B284" s="3" t="s">
        <v>917</v>
      </c>
      <c r="C284" s="3" t="s">
        <v>918</v>
      </c>
      <c r="D284" s="5">
        <v>16</v>
      </c>
      <c r="E284" s="3" t="s">
        <v>55</v>
      </c>
      <c r="F284" s="5">
        <v>2</v>
      </c>
      <c r="G284" s="5">
        <v>13</v>
      </c>
      <c r="H284" s="48">
        <v>0.15384615384615385</v>
      </c>
      <c r="I284" s="5">
        <v>2</v>
      </c>
      <c r="J284" s="5">
        <v>11</v>
      </c>
      <c r="K284" s="48">
        <v>0.18181818181818182</v>
      </c>
      <c r="L284" s="5">
        <v>22</v>
      </c>
      <c r="M284" s="3" t="s">
        <v>75</v>
      </c>
      <c r="N284" s="48">
        <v>0.3076923076923077</v>
      </c>
      <c r="O284" s="48">
        <v>0.18181818181818182</v>
      </c>
      <c r="P284" s="5">
        <v>3</v>
      </c>
      <c r="Q284" s="3" t="s">
        <v>919</v>
      </c>
      <c r="R284" s="5">
        <v>0</v>
      </c>
    </row>
    <row x14ac:dyDescent="0.25" r="285" customHeight="1" ht="16.5">
      <c r="A285" s="5">
        <v>7770</v>
      </c>
      <c r="B285" s="3" t="s">
        <v>920</v>
      </c>
      <c r="C285" s="3" t="s">
        <v>921</v>
      </c>
      <c r="D285" s="5">
        <v>16</v>
      </c>
      <c r="E285" s="3" t="s">
        <v>55</v>
      </c>
      <c r="F285" s="5">
        <v>17</v>
      </c>
      <c r="G285" s="5">
        <v>66</v>
      </c>
      <c r="H285" s="48">
        <v>0.25757575757575757</v>
      </c>
      <c r="I285" s="5">
        <v>9</v>
      </c>
      <c r="J285" s="5">
        <v>39</v>
      </c>
      <c r="K285" s="48">
        <v>0.23076923076923078</v>
      </c>
      <c r="L285" s="5">
        <v>15</v>
      </c>
      <c r="M285" s="3" t="s">
        <v>82</v>
      </c>
      <c r="N285" s="48">
        <v>0.30303030303030304</v>
      </c>
      <c r="O285" s="48">
        <v>0.3333333333333333</v>
      </c>
      <c r="P285" s="5">
        <v>2</v>
      </c>
      <c r="Q285" s="3" t="s">
        <v>922</v>
      </c>
      <c r="R285" s="5">
        <v>1</v>
      </c>
    </row>
    <row x14ac:dyDescent="0.25" r="286" customHeight="1" ht="16.5">
      <c r="A286" s="5">
        <v>105980</v>
      </c>
      <c r="B286" s="3" t="s">
        <v>923</v>
      </c>
      <c r="C286" s="3" t="s">
        <v>924</v>
      </c>
      <c r="D286" s="5">
        <v>16</v>
      </c>
      <c r="E286" s="3" t="s">
        <v>55</v>
      </c>
      <c r="F286" s="5">
        <v>12</v>
      </c>
      <c r="G286" s="5">
        <v>112</v>
      </c>
      <c r="H286" s="48">
        <v>0.10714285714285714</v>
      </c>
      <c r="I286" s="5">
        <v>12</v>
      </c>
      <c r="J286" s="5">
        <v>101</v>
      </c>
      <c r="K286" s="48">
        <v>0.1188118811881188</v>
      </c>
      <c r="L286" s="5">
        <v>20</v>
      </c>
      <c r="M286" s="3" t="s">
        <v>265</v>
      </c>
      <c r="N286" s="48">
        <v>0.2857142857142857</v>
      </c>
      <c r="O286" s="48">
        <v>0.26732673267326734</v>
      </c>
      <c r="P286" s="5">
        <v>3</v>
      </c>
      <c r="Q286" s="3" t="s">
        <v>925</v>
      </c>
      <c r="R286" s="5">
        <v>1</v>
      </c>
    </row>
    <row x14ac:dyDescent="0.25" r="287" customHeight="1" ht="16.5">
      <c r="A287" s="5">
        <v>122796</v>
      </c>
      <c r="B287" s="3" t="s">
        <v>926</v>
      </c>
      <c r="C287" s="3" t="s">
        <v>927</v>
      </c>
      <c r="D287" s="5">
        <v>16</v>
      </c>
      <c r="E287" s="3" t="s">
        <v>55</v>
      </c>
      <c r="F287" s="5">
        <v>1</v>
      </c>
      <c r="G287" s="5">
        <v>4</v>
      </c>
      <c r="H287" s="48">
        <v>0.25</v>
      </c>
      <c r="I287" s="5">
        <v>1</v>
      </c>
      <c r="J287" s="5">
        <v>4</v>
      </c>
      <c r="K287" s="48">
        <v>0.25</v>
      </c>
      <c r="L287" s="5">
        <v>6</v>
      </c>
      <c r="M287" s="3" t="s">
        <v>56</v>
      </c>
      <c r="N287" s="48">
        <v>0.25</v>
      </c>
      <c r="O287" s="48">
        <v>0.25</v>
      </c>
      <c r="P287" s="5">
        <v>2</v>
      </c>
      <c r="Q287" s="3" t="s">
        <v>928</v>
      </c>
      <c r="R287" s="5">
        <v>1</v>
      </c>
    </row>
    <row x14ac:dyDescent="0.25" r="288" customHeight="1" ht="16.5">
      <c r="A288" s="5">
        <v>110806</v>
      </c>
      <c r="B288" s="3" t="s">
        <v>929</v>
      </c>
      <c r="C288" s="3" t="s">
        <v>930</v>
      </c>
      <c r="D288" s="5">
        <v>16</v>
      </c>
      <c r="E288" s="3" t="s">
        <v>55</v>
      </c>
      <c r="F288" s="5">
        <v>15</v>
      </c>
      <c r="G288" s="5">
        <v>110</v>
      </c>
      <c r="H288" s="48">
        <v>0.13636363636363635</v>
      </c>
      <c r="I288" s="5">
        <v>14</v>
      </c>
      <c r="J288" s="5">
        <v>95</v>
      </c>
      <c r="K288" s="48">
        <v>0.14736842105263157</v>
      </c>
      <c r="L288" s="5">
        <v>15</v>
      </c>
      <c r="M288" s="3" t="s">
        <v>82</v>
      </c>
      <c r="N288" s="48">
        <v>0.17272727272727273</v>
      </c>
      <c r="O288" s="48">
        <v>0.17894736842105263</v>
      </c>
      <c r="P288" s="5">
        <v>3</v>
      </c>
      <c r="Q288" s="3" t="s">
        <v>931</v>
      </c>
      <c r="R288" s="5">
        <v>1</v>
      </c>
    </row>
    <row x14ac:dyDescent="0.25" r="289" customHeight="1" ht="16.5">
      <c r="A289" s="5">
        <v>16191</v>
      </c>
      <c r="B289" s="3" t="s">
        <v>932</v>
      </c>
      <c r="C289" s="3" t="s">
        <v>933</v>
      </c>
      <c r="D289" s="5">
        <v>16</v>
      </c>
      <c r="E289" s="3" t="s">
        <v>55</v>
      </c>
      <c r="F289" s="5">
        <v>67</v>
      </c>
      <c r="G289" s="5">
        <v>304</v>
      </c>
      <c r="H289" s="48">
        <v>0.22039473684210525</v>
      </c>
      <c r="I289" s="5">
        <v>40</v>
      </c>
      <c r="J289" s="5">
        <v>177</v>
      </c>
      <c r="K289" s="48">
        <v>0.22598870056497175</v>
      </c>
      <c r="L289" s="5">
        <v>22</v>
      </c>
      <c r="M289" s="3" t="s">
        <v>75</v>
      </c>
      <c r="N289" s="48">
        <v>0.23684210526315788</v>
      </c>
      <c r="O289" s="48">
        <v>0.23728813559322035</v>
      </c>
      <c r="P289" s="5">
        <v>3</v>
      </c>
      <c r="Q289" s="3" t="s">
        <v>934</v>
      </c>
      <c r="R289" s="5">
        <v>1</v>
      </c>
    </row>
    <row x14ac:dyDescent="0.25" r="290" customHeight="1" ht="16.5">
      <c r="A290" s="5">
        <v>10410</v>
      </c>
      <c r="B290" s="3" t="s">
        <v>935</v>
      </c>
      <c r="C290" s="3" t="s">
        <v>936</v>
      </c>
      <c r="D290" s="5">
        <v>16</v>
      </c>
      <c r="E290" s="3" t="s">
        <v>55</v>
      </c>
      <c r="F290" s="5">
        <v>9</v>
      </c>
      <c r="G290" s="5">
        <v>33</v>
      </c>
      <c r="H290" s="48">
        <v>0.2727272727272727</v>
      </c>
      <c r="I290" s="5">
        <v>5</v>
      </c>
      <c r="J290" s="5">
        <v>21</v>
      </c>
      <c r="K290" s="48">
        <v>0.23809523809523808</v>
      </c>
      <c r="L290" s="5">
        <v>15</v>
      </c>
      <c r="M290" s="3" t="s">
        <v>82</v>
      </c>
      <c r="N290" s="48">
        <v>0.42424242424242425</v>
      </c>
      <c r="O290" s="48">
        <v>0.38095238095238093</v>
      </c>
      <c r="P290" s="5">
        <v>2</v>
      </c>
      <c r="Q290" s="3" t="s">
        <v>937</v>
      </c>
      <c r="R290" s="5">
        <v>1</v>
      </c>
    </row>
    <row x14ac:dyDescent="0.25" r="291" customHeight="1" ht="16.5">
      <c r="A291" s="5">
        <v>10938</v>
      </c>
      <c r="B291" s="3" t="s">
        <v>938</v>
      </c>
      <c r="C291" s="3" t="s">
        <v>939</v>
      </c>
      <c r="D291" s="5">
        <v>16</v>
      </c>
      <c r="E291" s="3" t="s">
        <v>55</v>
      </c>
      <c r="F291" s="5">
        <v>19</v>
      </c>
      <c r="G291" s="5">
        <v>128</v>
      </c>
      <c r="H291" s="48">
        <v>0.1484375</v>
      </c>
      <c r="I291" s="5">
        <v>10</v>
      </c>
      <c r="J291" s="5">
        <v>47</v>
      </c>
      <c r="K291" s="48">
        <v>0.2127659574468085</v>
      </c>
      <c r="L291" s="5">
        <v>6</v>
      </c>
      <c r="M291" s="3" t="s">
        <v>56</v>
      </c>
      <c r="N291" s="48">
        <v>0.2265625</v>
      </c>
      <c r="O291" s="48">
        <v>0.1702127659574468</v>
      </c>
      <c r="P291" s="5">
        <v>3</v>
      </c>
      <c r="Q291" s="3" t="s">
        <v>940</v>
      </c>
      <c r="R291" s="5">
        <v>1</v>
      </c>
    </row>
    <row x14ac:dyDescent="0.25" r="292" customHeight="1" ht="16.5">
      <c r="A292" s="5">
        <v>7746</v>
      </c>
      <c r="B292" s="3" t="s">
        <v>941</v>
      </c>
      <c r="C292" s="3" t="s">
        <v>942</v>
      </c>
      <c r="D292" s="5">
        <v>16</v>
      </c>
      <c r="E292" s="3" t="s">
        <v>55</v>
      </c>
      <c r="F292" s="5">
        <v>42</v>
      </c>
      <c r="G292" s="5">
        <v>217</v>
      </c>
      <c r="H292" s="48">
        <v>0.1935483870967742</v>
      </c>
      <c r="I292" s="5">
        <v>18</v>
      </c>
      <c r="J292" s="5">
        <v>121</v>
      </c>
      <c r="K292" s="48">
        <v>0.1487603305785124</v>
      </c>
      <c r="L292" s="5">
        <v>15</v>
      </c>
      <c r="M292" s="3" t="s">
        <v>82</v>
      </c>
      <c r="N292" s="48">
        <v>0.22580645161290322</v>
      </c>
      <c r="O292" s="48">
        <v>0.2066115702479339</v>
      </c>
      <c r="P292" s="5">
        <v>3</v>
      </c>
      <c r="Q292" s="3" t="s">
        <v>943</v>
      </c>
      <c r="R292" s="5">
        <v>1</v>
      </c>
    </row>
    <row x14ac:dyDescent="0.25" r="293" customHeight="1" ht="16.5">
      <c r="A293" s="5">
        <v>16161</v>
      </c>
      <c r="B293" s="3" t="s">
        <v>944</v>
      </c>
      <c r="C293" s="3" t="s">
        <v>945</v>
      </c>
      <c r="D293" s="5">
        <v>16</v>
      </c>
      <c r="E293" s="3" t="s">
        <v>55</v>
      </c>
      <c r="F293" s="5">
        <v>6</v>
      </c>
      <c r="G293" s="5">
        <v>70</v>
      </c>
      <c r="H293" s="48">
        <v>0.08571428571428572</v>
      </c>
      <c r="I293" s="5">
        <v>6</v>
      </c>
      <c r="J293" s="5">
        <v>48</v>
      </c>
      <c r="K293" s="48">
        <v>0.125</v>
      </c>
      <c r="L293" s="5">
        <v>48</v>
      </c>
      <c r="M293" s="3" t="s">
        <v>68</v>
      </c>
      <c r="N293" s="48">
        <v>0.2571428571428571</v>
      </c>
      <c r="O293" s="48">
        <v>0.25</v>
      </c>
      <c r="P293" s="5">
        <v>3</v>
      </c>
      <c r="Q293" s="3" t="s">
        <v>946</v>
      </c>
      <c r="R293" s="5">
        <v>1</v>
      </c>
    </row>
    <row x14ac:dyDescent="0.25" r="294" customHeight="1" ht="16.5">
      <c r="A294" s="5">
        <v>92493</v>
      </c>
      <c r="B294" s="3" t="s">
        <v>947</v>
      </c>
      <c r="C294" s="3" t="s">
        <v>948</v>
      </c>
      <c r="D294" s="5">
        <v>16</v>
      </c>
      <c r="E294" s="3" t="s">
        <v>55</v>
      </c>
      <c r="F294" s="5">
        <v>37</v>
      </c>
      <c r="G294" s="5">
        <v>225</v>
      </c>
      <c r="H294" s="48">
        <v>0.16444444444444445</v>
      </c>
      <c r="I294" s="5">
        <v>23</v>
      </c>
      <c r="J294" s="5">
        <v>147</v>
      </c>
      <c r="K294" s="48">
        <v>0.1564625850340136</v>
      </c>
      <c r="L294" s="5">
        <v>8</v>
      </c>
      <c r="M294" s="3" t="s">
        <v>64</v>
      </c>
      <c r="N294" s="48">
        <v>0.23555555555555555</v>
      </c>
      <c r="O294" s="48">
        <v>0.24489795918367346</v>
      </c>
      <c r="P294" s="5">
        <v>3</v>
      </c>
      <c r="Q294" s="3" t="s">
        <v>949</v>
      </c>
      <c r="R294" s="5">
        <v>1</v>
      </c>
    </row>
    <row x14ac:dyDescent="0.25" r="295" customHeight="1" ht="16.5">
      <c r="A295" s="5">
        <v>7632</v>
      </c>
      <c r="B295" s="3" t="s">
        <v>950</v>
      </c>
      <c r="C295" s="3" t="s">
        <v>951</v>
      </c>
      <c r="D295" s="5">
        <v>16</v>
      </c>
      <c r="E295" s="3" t="s">
        <v>55</v>
      </c>
      <c r="F295" s="5">
        <v>20</v>
      </c>
      <c r="G295" s="5">
        <v>87</v>
      </c>
      <c r="H295" s="48">
        <v>0.22988505747126436</v>
      </c>
      <c r="I295" s="5">
        <v>10</v>
      </c>
      <c r="J295" s="5">
        <v>51</v>
      </c>
      <c r="K295" s="48">
        <v>0.19607843137254902</v>
      </c>
      <c r="L295" s="5">
        <v>8</v>
      </c>
      <c r="M295" s="3" t="s">
        <v>64</v>
      </c>
      <c r="N295" s="48">
        <v>0.3563218390804598</v>
      </c>
      <c r="O295" s="48">
        <v>0.3137254901960784</v>
      </c>
      <c r="P295" s="5">
        <v>2</v>
      </c>
      <c r="Q295" s="3" t="s">
        <v>952</v>
      </c>
      <c r="R295" s="5">
        <v>1</v>
      </c>
    </row>
    <row x14ac:dyDescent="0.25" r="296" customHeight="1" ht="16.5">
      <c r="A296" s="5">
        <v>92392</v>
      </c>
      <c r="B296" s="3" t="s">
        <v>953</v>
      </c>
      <c r="C296" s="3" t="s">
        <v>954</v>
      </c>
      <c r="D296" s="5">
        <v>16</v>
      </c>
      <c r="E296" s="3" t="s">
        <v>55</v>
      </c>
      <c r="F296" s="5">
        <v>6</v>
      </c>
      <c r="G296" s="5">
        <v>26</v>
      </c>
      <c r="H296" s="48">
        <v>0.23076923076923078</v>
      </c>
      <c r="I296" s="5">
        <v>4</v>
      </c>
      <c r="J296" s="5">
        <v>12</v>
      </c>
      <c r="K296" s="48">
        <v>0.3333333333333333</v>
      </c>
      <c r="L296" s="5">
        <v>50</v>
      </c>
      <c r="M296" s="3" t="s">
        <v>758</v>
      </c>
      <c r="N296" s="48">
        <v>0.23076923076923078</v>
      </c>
      <c r="O296" s="48">
        <v>0.16666666666666666</v>
      </c>
      <c r="P296" s="5">
        <v>2</v>
      </c>
      <c r="Q296" s="3" t="s">
        <v>955</v>
      </c>
      <c r="R296" s="5">
        <v>1</v>
      </c>
    </row>
    <row x14ac:dyDescent="0.25" r="297" customHeight="1" ht="16.5">
      <c r="A297" s="5">
        <v>7732</v>
      </c>
      <c r="B297" s="3" t="s">
        <v>956</v>
      </c>
      <c r="C297" s="3" t="s">
        <v>957</v>
      </c>
      <c r="D297" s="5">
        <v>16</v>
      </c>
      <c r="E297" s="3" t="s">
        <v>55</v>
      </c>
      <c r="F297" s="5">
        <v>11</v>
      </c>
      <c r="G297" s="5">
        <v>87</v>
      </c>
      <c r="H297" s="48">
        <v>0.12643678160919541</v>
      </c>
      <c r="I297" s="5">
        <v>10</v>
      </c>
      <c r="J297" s="5">
        <v>53</v>
      </c>
      <c r="K297" s="48">
        <v>0.18867924528301888</v>
      </c>
      <c r="L297" s="5">
        <v>15</v>
      </c>
      <c r="M297" s="3" t="s">
        <v>82</v>
      </c>
      <c r="N297" s="48">
        <v>0.2413793103448276</v>
      </c>
      <c r="O297" s="48">
        <v>0.1320754716981132</v>
      </c>
      <c r="P297" s="5">
        <v>3</v>
      </c>
      <c r="Q297" s="3" t="s">
        <v>958</v>
      </c>
      <c r="R297" s="5">
        <v>1</v>
      </c>
    </row>
    <row x14ac:dyDescent="0.25" r="298" customHeight="1" ht="16.5">
      <c r="A298" s="5">
        <v>3080</v>
      </c>
      <c r="B298" s="3" t="s">
        <v>959</v>
      </c>
      <c r="C298" s="3" t="s">
        <v>960</v>
      </c>
      <c r="D298" s="5">
        <v>16</v>
      </c>
      <c r="E298" s="3" t="s">
        <v>55</v>
      </c>
      <c r="F298" s="5">
        <v>7</v>
      </c>
      <c r="G298" s="5">
        <v>55</v>
      </c>
      <c r="H298" s="48">
        <v>0.12727272727272726</v>
      </c>
      <c r="I298" s="5">
        <v>6</v>
      </c>
      <c r="J298" s="5">
        <v>30</v>
      </c>
      <c r="K298" s="48">
        <v>0.2</v>
      </c>
      <c r="L298" s="5">
        <v>14</v>
      </c>
      <c r="M298" s="3" t="s">
        <v>156</v>
      </c>
      <c r="N298" s="48">
        <v>0.3090909090909091</v>
      </c>
      <c r="O298" s="48">
        <v>0.26666666666666666</v>
      </c>
      <c r="P298" s="5">
        <v>3</v>
      </c>
      <c r="Q298" s="3" t="s">
        <v>961</v>
      </c>
      <c r="R298" s="5">
        <v>1</v>
      </c>
    </row>
    <row x14ac:dyDescent="0.25" r="299" customHeight="1" ht="16.5">
      <c r="A299" s="5">
        <v>16137</v>
      </c>
      <c r="B299" s="3" t="s">
        <v>962</v>
      </c>
      <c r="C299" s="3" t="s">
        <v>963</v>
      </c>
      <c r="D299" s="5">
        <v>16</v>
      </c>
      <c r="E299" s="3" t="s">
        <v>55</v>
      </c>
      <c r="F299" s="5">
        <v>1</v>
      </c>
      <c r="G299" s="5">
        <v>3</v>
      </c>
      <c r="H299" s="48">
        <v>0.3333333333333333</v>
      </c>
      <c r="I299" s="5">
        <v>1</v>
      </c>
      <c r="J299" s="5">
        <v>3</v>
      </c>
      <c r="K299" s="48">
        <v>0.3333333333333333</v>
      </c>
      <c r="L299" s="5">
        <v>37</v>
      </c>
      <c r="M299" s="3" t="s">
        <v>446</v>
      </c>
      <c r="N299" s="48">
        <v>0.3333333333333333</v>
      </c>
      <c r="O299" s="48">
        <v>0.3333333333333333</v>
      </c>
      <c r="P299" s="5">
        <v>2</v>
      </c>
      <c r="Q299" s="3" t="s">
        <v>964</v>
      </c>
      <c r="R299" s="5">
        <v>1</v>
      </c>
    </row>
    <row x14ac:dyDescent="0.25" r="300" customHeight="1" ht="16.5">
      <c r="A300" s="5">
        <v>4211</v>
      </c>
      <c r="B300" s="3" t="s">
        <v>965</v>
      </c>
      <c r="C300" s="3" t="s">
        <v>966</v>
      </c>
      <c r="D300" s="5">
        <v>16</v>
      </c>
      <c r="E300" s="3" t="s">
        <v>55</v>
      </c>
      <c r="F300" s="5">
        <v>31</v>
      </c>
      <c r="G300" s="5">
        <v>140</v>
      </c>
      <c r="H300" s="48">
        <v>0.22142857142857142</v>
      </c>
      <c r="I300" s="5">
        <v>15</v>
      </c>
      <c r="J300" s="5">
        <v>68</v>
      </c>
      <c r="K300" s="48">
        <v>0.22058823529411764</v>
      </c>
      <c r="L300" s="5">
        <v>15</v>
      </c>
      <c r="M300" s="3" t="s">
        <v>82</v>
      </c>
      <c r="N300" s="48">
        <v>0.2857142857142857</v>
      </c>
      <c r="O300" s="48">
        <v>0.19117647058823528</v>
      </c>
      <c r="P300" s="5">
        <v>2</v>
      </c>
      <c r="Q300" s="3" t="s">
        <v>967</v>
      </c>
      <c r="R300" s="5">
        <v>1</v>
      </c>
    </row>
    <row x14ac:dyDescent="0.25" r="301" customHeight="1" ht="16.5">
      <c r="A301" s="5">
        <v>7701</v>
      </c>
      <c r="B301" s="3" t="s">
        <v>968</v>
      </c>
      <c r="C301" s="3" t="s">
        <v>969</v>
      </c>
      <c r="D301" s="5">
        <v>16</v>
      </c>
      <c r="E301" s="3" t="s">
        <v>55</v>
      </c>
      <c r="F301" s="5">
        <v>25</v>
      </c>
      <c r="G301" s="5">
        <v>119</v>
      </c>
      <c r="H301" s="48">
        <v>0.21008403361344538</v>
      </c>
      <c r="I301" s="5">
        <v>10</v>
      </c>
      <c r="J301" s="5">
        <v>60</v>
      </c>
      <c r="K301" s="48">
        <v>0.16666666666666666</v>
      </c>
      <c r="L301" s="5">
        <v>22</v>
      </c>
      <c r="M301" s="3" t="s">
        <v>75</v>
      </c>
      <c r="N301" s="48">
        <v>0.24369747899159663</v>
      </c>
      <c r="O301" s="48">
        <v>0.21666666666666667</v>
      </c>
      <c r="P301" s="5">
        <v>3</v>
      </c>
      <c r="Q301" s="3" t="s">
        <v>970</v>
      </c>
      <c r="R301" s="5">
        <v>1</v>
      </c>
    </row>
    <row x14ac:dyDescent="0.25" r="302" customHeight="1" ht="16.5">
      <c r="A302" s="5">
        <v>16060</v>
      </c>
      <c r="B302" s="3" t="s">
        <v>971</v>
      </c>
      <c r="C302" s="3" t="s">
        <v>972</v>
      </c>
      <c r="D302" s="5">
        <v>16</v>
      </c>
      <c r="E302" s="3" t="s">
        <v>55</v>
      </c>
      <c r="F302" s="5">
        <v>5</v>
      </c>
      <c r="G302" s="5">
        <v>25</v>
      </c>
      <c r="H302" s="48">
        <v>0.2</v>
      </c>
      <c r="I302" s="5">
        <v>4</v>
      </c>
      <c r="J302" s="5">
        <v>19</v>
      </c>
      <c r="K302" s="48">
        <v>0.21052631578947367</v>
      </c>
      <c r="L302" s="5">
        <v>15</v>
      </c>
      <c r="M302" s="3" t="s">
        <v>82</v>
      </c>
      <c r="N302" s="48">
        <v>0.24</v>
      </c>
      <c r="O302" s="48">
        <v>0.21052631578947367</v>
      </c>
      <c r="P302" s="5">
        <v>3</v>
      </c>
      <c r="Q302" s="3" t="s">
        <v>973</v>
      </c>
      <c r="R302" s="5">
        <v>1</v>
      </c>
    </row>
    <row x14ac:dyDescent="0.25" r="303" customHeight="1" ht="16.5">
      <c r="A303" s="5">
        <v>16059</v>
      </c>
      <c r="B303" s="3" t="s">
        <v>974</v>
      </c>
      <c r="C303" s="3" t="s">
        <v>975</v>
      </c>
      <c r="D303" s="5">
        <v>16</v>
      </c>
      <c r="E303" s="3" t="s">
        <v>55</v>
      </c>
      <c r="F303" s="5">
        <v>39</v>
      </c>
      <c r="G303" s="5">
        <v>164</v>
      </c>
      <c r="H303" s="48">
        <v>0.23780487804878048</v>
      </c>
      <c r="I303" s="5">
        <v>30</v>
      </c>
      <c r="J303" s="5">
        <v>120</v>
      </c>
      <c r="K303" s="48">
        <v>0.25</v>
      </c>
      <c r="L303" s="5">
        <v>15</v>
      </c>
      <c r="M303" s="3" t="s">
        <v>82</v>
      </c>
      <c r="N303" s="48">
        <v>0.47560975609756095</v>
      </c>
      <c r="O303" s="48">
        <v>0.4166666666666667</v>
      </c>
      <c r="P303" s="5">
        <v>2</v>
      </c>
      <c r="Q303" s="3" t="s">
        <v>976</v>
      </c>
      <c r="R303" s="5">
        <v>1</v>
      </c>
    </row>
    <row x14ac:dyDescent="0.25" r="304" customHeight="1" ht="16.5">
      <c r="A304" s="5">
        <v>105101</v>
      </c>
      <c r="B304" s="3" t="s">
        <v>977</v>
      </c>
      <c r="C304" s="3" t="s">
        <v>978</v>
      </c>
      <c r="D304" s="5">
        <v>16</v>
      </c>
      <c r="E304" s="3" t="s">
        <v>55</v>
      </c>
      <c r="F304" s="5">
        <v>2</v>
      </c>
      <c r="G304" s="5">
        <v>19</v>
      </c>
      <c r="H304" s="48">
        <v>0.10526315789473684</v>
      </c>
      <c r="I304" s="5">
        <v>2</v>
      </c>
      <c r="J304" s="5">
        <v>16</v>
      </c>
      <c r="K304" s="48">
        <v>0.125</v>
      </c>
      <c r="L304" s="5">
        <v>18</v>
      </c>
      <c r="M304" s="3" t="s">
        <v>196</v>
      </c>
      <c r="N304" s="48">
        <v>0.47368421052631576</v>
      </c>
      <c r="O304" s="48">
        <v>0.4375</v>
      </c>
      <c r="P304" s="5">
        <v>2</v>
      </c>
      <c r="Q304" s="3" t="s">
        <v>979</v>
      </c>
      <c r="R304" s="5">
        <v>1</v>
      </c>
    </row>
    <row x14ac:dyDescent="0.25" r="305" customHeight="1" ht="16.5">
      <c r="A305" s="5">
        <v>103674</v>
      </c>
      <c r="B305" s="3" t="s">
        <v>980</v>
      </c>
      <c r="C305" s="3" t="s">
        <v>981</v>
      </c>
      <c r="D305" s="5">
        <v>16</v>
      </c>
      <c r="E305" s="3" t="s">
        <v>55</v>
      </c>
      <c r="F305" s="5">
        <v>3</v>
      </c>
      <c r="G305" s="5">
        <v>20</v>
      </c>
      <c r="H305" s="48">
        <v>0.15</v>
      </c>
      <c r="I305" s="5">
        <v>3</v>
      </c>
      <c r="J305" s="5">
        <v>18</v>
      </c>
      <c r="K305" s="48">
        <v>0.16666666666666666</v>
      </c>
      <c r="L305" s="5">
        <v>42</v>
      </c>
      <c r="M305" s="3" t="s">
        <v>982</v>
      </c>
      <c r="N305" s="48">
        <v>0.25</v>
      </c>
      <c r="O305" s="48">
        <v>0.16666666666666666</v>
      </c>
      <c r="P305" s="5">
        <v>3</v>
      </c>
      <c r="Q305" s="3" t="s">
        <v>983</v>
      </c>
      <c r="R305" s="5">
        <v>0</v>
      </c>
    </row>
    <row x14ac:dyDescent="0.25" r="306" customHeight="1" ht="16.5">
      <c r="A306" s="5">
        <v>91347</v>
      </c>
      <c r="B306" s="3" t="s">
        <v>984</v>
      </c>
      <c r="C306" s="3" t="s">
        <v>985</v>
      </c>
      <c r="D306" s="5">
        <v>16</v>
      </c>
      <c r="E306" s="3" t="s">
        <v>55</v>
      </c>
      <c r="F306" s="5">
        <v>90</v>
      </c>
      <c r="G306" s="5">
        <v>730</v>
      </c>
      <c r="H306" s="48">
        <v>0.1232876712328767</v>
      </c>
      <c r="I306" s="5">
        <v>68</v>
      </c>
      <c r="J306" s="5">
        <v>650</v>
      </c>
      <c r="K306" s="48">
        <v>0.10461538461538461</v>
      </c>
      <c r="L306" s="5">
        <v>8</v>
      </c>
      <c r="M306" s="3" t="s">
        <v>64</v>
      </c>
      <c r="N306" s="48">
        <v>0.23150684931506849</v>
      </c>
      <c r="O306" s="48">
        <v>0.2246153846153846</v>
      </c>
      <c r="P306" s="5">
        <v>3</v>
      </c>
      <c r="Q306" s="3" t="s">
        <v>986</v>
      </c>
      <c r="R306" s="5">
        <v>1</v>
      </c>
    </row>
    <row x14ac:dyDescent="0.25" r="307" customHeight="1" ht="16.5">
      <c r="A307" s="5">
        <v>91345</v>
      </c>
      <c r="B307" s="3" t="s">
        <v>987</v>
      </c>
      <c r="C307" s="3" t="s">
        <v>988</v>
      </c>
      <c r="D307" s="5">
        <v>16</v>
      </c>
      <c r="E307" s="3" t="s">
        <v>55</v>
      </c>
      <c r="F307" s="5">
        <v>77</v>
      </c>
      <c r="G307" s="5">
        <v>576</v>
      </c>
      <c r="H307" s="48">
        <v>0.13368055555555555</v>
      </c>
      <c r="I307" s="5">
        <v>73</v>
      </c>
      <c r="J307" s="5">
        <v>515</v>
      </c>
      <c r="K307" s="48">
        <v>0.141747572815534</v>
      </c>
      <c r="L307" s="5">
        <v>9</v>
      </c>
      <c r="M307" s="3" t="s">
        <v>120</v>
      </c>
      <c r="N307" s="48">
        <v>0.22916666666666666</v>
      </c>
      <c r="O307" s="48">
        <v>0.22524271844660193</v>
      </c>
      <c r="P307" s="5">
        <v>3</v>
      </c>
      <c r="Q307" s="3" t="s">
        <v>989</v>
      </c>
      <c r="R307" s="5">
        <v>1</v>
      </c>
    </row>
    <row x14ac:dyDescent="0.25" r="308" customHeight="1" ht="16.5">
      <c r="A308" s="5">
        <v>16039</v>
      </c>
      <c r="B308" s="3" t="s">
        <v>990</v>
      </c>
      <c r="C308" s="3" t="s">
        <v>991</v>
      </c>
      <c r="D308" s="5">
        <v>16</v>
      </c>
      <c r="E308" s="3" t="s">
        <v>55</v>
      </c>
      <c r="F308" s="5">
        <v>22</v>
      </c>
      <c r="G308" s="5">
        <v>113</v>
      </c>
      <c r="H308" s="48">
        <v>0.19469026548672566</v>
      </c>
      <c r="I308" s="5">
        <v>13</v>
      </c>
      <c r="J308" s="5">
        <v>80</v>
      </c>
      <c r="K308" s="48">
        <v>0.1625</v>
      </c>
      <c r="L308" s="5">
        <v>15</v>
      </c>
      <c r="M308" s="3" t="s">
        <v>82</v>
      </c>
      <c r="N308" s="48">
        <v>0.23893805309734514</v>
      </c>
      <c r="O308" s="48">
        <v>0.2625</v>
      </c>
      <c r="P308" s="5">
        <v>3</v>
      </c>
      <c r="Q308" s="3" t="s">
        <v>992</v>
      </c>
      <c r="R308" s="5">
        <v>1</v>
      </c>
    </row>
    <row x14ac:dyDescent="0.25" r="309" customHeight="1" ht="16.5">
      <c r="A309" s="5">
        <v>115688</v>
      </c>
      <c r="B309" s="3" t="s">
        <v>993</v>
      </c>
      <c r="C309" s="3" t="s">
        <v>994</v>
      </c>
      <c r="D309" s="5">
        <v>16</v>
      </c>
      <c r="E309" s="3" t="s">
        <v>55</v>
      </c>
      <c r="F309" s="5">
        <v>1</v>
      </c>
      <c r="G309" s="5">
        <v>4</v>
      </c>
      <c r="H309" s="48">
        <v>0.25</v>
      </c>
      <c r="I309" s="5">
        <v>1</v>
      </c>
      <c r="J309" s="5">
        <v>4</v>
      </c>
      <c r="K309" s="48">
        <v>0.25</v>
      </c>
      <c r="L309" s="5">
        <v>21</v>
      </c>
      <c r="M309" s="3" t="s">
        <v>60</v>
      </c>
      <c r="N309" s="48">
        <v>0.25</v>
      </c>
      <c r="O309" s="48">
        <v>0.25</v>
      </c>
      <c r="P309" s="5">
        <v>2</v>
      </c>
      <c r="Q309" s="3" t="s">
        <v>995</v>
      </c>
      <c r="R309" s="5">
        <v>1</v>
      </c>
    </row>
    <row x14ac:dyDescent="0.25" r="310" customHeight="1" ht="16.5">
      <c r="A310" s="5">
        <v>91090</v>
      </c>
      <c r="B310" s="3" t="s">
        <v>996</v>
      </c>
      <c r="C310" s="3" t="s">
        <v>997</v>
      </c>
      <c r="D310" s="5">
        <v>16</v>
      </c>
      <c r="E310" s="3" t="s">
        <v>55</v>
      </c>
      <c r="F310" s="5">
        <v>4</v>
      </c>
      <c r="G310" s="5">
        <v>26</v>
      </c>
      <c r="H310" s="48">
        <v>0.15384615384615385</v>
      </c>
      <c r="I310" s="5">
        <v>4</v>
      </c>
      <c r="J310" s="5">
        <v>18</v>
      </c>
      <c r="K310" s="48">
        <v>0.2222222222222222</v>
      </c>
      <c r="L310" s="5">
        <v>15</v>
      </c>
      <c r="M310" s="3" t="s">
        <v>82</v>
      </c>
      <c r="N310" s="48">
        <v>0.4230769230769231</v>
      </c>
      <c r="O310" s="48">
        <v>0.2777777777777778</v>
      </c>
      <c r="P310" s="5">
        <v>2</v>
      </c>
      <c r="Q310" s="3" t="s">
        <v>998</v>
      </c>
      <c r="R310" s="5">
        <v>1</v>
      </c>
    </row>
    <row x14ac:dyDescent="0.25" r="311" customHeight="1" ht="16.5">
      <c r="A311" s="5">
        <v>91010</v>
      </c>
      <c r="B311" s="3" t="s">
        <v>999</v>
      </c>
      <c r="C311" s="3" t="s">
        <v>1000</v>
      </c>
      <c r="D311" s="5">
        <v>16</v>
      </c>
      <c r="E311" s="3" t="s">
        <v>55</v>
      </c>
      <c r="F311" s="5">
        <v>16</v>
      </c>
      <c r="G311" s="5">
        <v>90</v>
      </c>
      <c r="H311" s="48">
        <v>0.17777777777777778</v>
      </c>
      <c r="I311" s="5">
        <v>11</v>
      </c>
      <c r="J311" s="5">
        <v>63</v>
      </c>
      <c r="K311" s="48">
        <v>0.1746031746031746</v>
      </c>
      <c r="L311" s="5">
        <v>9</v>
      </c>
      <c r="M311" s="3" t="s">
        <v>120</v>
      </c>
      <c r="N311" s="48">
        <v>0.17777777777777778</v>
      </c>
      <c r="O311" s="48">
        <v>0.2222222222222222</v>
      </c>
      <c r="P311" s="5">
        <v>3</v>
      </c>
      <c r="Q311" s="3" t="s">
        <v>1001</v>
      </c>
      <c r="R311" s="5">
        <v>1</v>
      </c>
    </row>
    <row x14ac:dyDescent="0.25" r="312" customHeight="1" ht="16.5">
      <c r="A312" s="5">
        <v>91002</v>
      </c>
      <c r="B312" s="3" t="s">
        <v>1002</v>
      </c>
      <c r="C312" s="3" t="s">
        <v>1003</v>
      </c>
      <c r="D312" s="5">
        <v>16</v>
      </c>
      <c r="E312" s="3" t="s">
        <v>55</v>
      </c>
      <c r="F312" s="5">
        <v>9</v>
      </c>
      <c r="G312" s="5">
        <v>43</v>
      </c>
      <c r="H312" s="48">
        <v>0.20930232558139536</v>
      </c>
      <c r="I312" s="5">
        <v>7</v>
      </c>
      <c r="J312" s="5">
        <v>28</v>
      </c>
      <c r="K312" s="48">
        <v>0.25</v>
      </c>
      <c r="L312" s="5">
        <v>6</v>
      </c>
      <c r="M312" s="3" t="s">
        <v>56</v>
      </c>
      <c r="N312" s="48">
        <v>0.2558139534883721</v>
      </c>
      <c r="O312" s="48">
        <v>0.21428571428571427</v>
      </c>
      <c r="P312" s="5">
        <v>3</v>
      </c>
      <c r="Q312" s="3" t="s">
        <v>1004</v>
      </c>
      <c r="R312" s="5">
        <v>1</v>
      </c>
    </row>
    <row x14ac:dyDescent="0.25" r="313" customHeight="1" ht="16.5">
      <c r="A313" s="5">
        <v>1030</v>
      </c>
      <c r="B313" s="3" t="s">
        <v>1005</v>
      </c>
      <c r="C313" s="3" t="s">
        <v>1006</v>
      </c>
      <c r="D313" s="5">
        <v>16</v>
      </c>
      <c r="E313" s="3" t="s">
        <v>55</v>
      </c>
      <c r="F313" s="5">
        <v>47</v>
      </c>
      <c r="G313" s="5">
        <v>150</v>
      </c>
      <c r="H313" s="48">
        <v>0.31333333333333335</v>
      </c>
      <c r="I313" s="5">
        <v>23</v>
      </c>
      <c r="J313" s="5">
        <v>86</v>
      </c>
      <c r="K313" s="48">
        <v>0.26744186046511625</v>
      </c>
      <c r="L313" s="5">
        <v>15</v>
      </c>
      <c r="M313" s="3" t="s">
        <v>82</v>
      </c>
      <c r="N313" s="48">
        <v>0.4066666666666667</v>
      </c>
      <c r="O313" s="48">
        <v>0.37209302325581395</v>
      </c>
      <c r="P313" s="5">
        <v>2</v>
      </c>
      <c r="Q313" s="3" t="s">
        <v>1007</v>
      </c>
      <c r="R313" s="5">
        <v>1</v>
      </c>
    </row>
    <row x14ac:dyDescent="0.25" r="314" customHeight="1" ht="16.5">
      <c r="A314" s="5">
        <v>16002</v>
      </c>
      <c r="B314" s="3" t="s">
        <v>1008</v>
      </c>
      <c r="C314" s="3" t="s">
        <v>1009</v>
      </c>
      <c r="D314" s="5">
        <v>16</v>
      </c>
      <c r="E314" s="3" t="s">
        <v>55</v>
      </c>
      <c r="F314" s="5">
        <v>47</v>
      </c>
      <c r="G314" s="5">
        <v>170</v>
      </c>
      <c r="H314" s="48">
        <v>0.27647058823529413</v>
      </c>
      <c r="I314" s="5">
        <v>28</v>
      </c>
      <c r="J314" s="5">
        <v>96</v>
      </c>
      <c r="K314" s="48">
        <v>0.2916666666666667</v>
      </c>
      <c r="L314" s="5">
        <v>15</v>
      </c>
      <c r="M314" s="3" t="s">
        <v>82</v>
      </c>
      <c r="N314" s="48">
        <v>0.43529411764705883</v>
      </c>
      <c r="O314" s="48">
        <v>0.375</v>
      </c>
      <c r="P314" s="5">
        <v>2</v>
      </c>
      <c r="Q314" s="3" t="s">
        <v>1010</v>
      </c>
      <c r="R314" s="5">
        <v>1</v>
      </c>
    </row>
    <row x14ac:dyDescent="0.25" r="315" customHeight="1" ht="16.5">
      <c r="A315" s="5">
        <v>106085</v>
      </c>
      <c r="B315" s="3" t="s">
        <v>1011</v>
      </c>
      <c r="C315" s="3" t="s">
        <v>1012</v>
      </c>
      <c r="D315" s="5">
        <v>16</v>
      </c>
      <c r="E315" s="3" t="s">
        <v>55</v>
      </c>
      <c r="F315" s="5">
        <v>25</v>
      </c>
      <c r="G315" s="5">
        <v>116</v>
      </c>
      <c r="H315" s="48">
        <v>0.21551724137931033</v>
      </c>
      <c r="I315" s="5">
        <v>20</v>
      </c>
      <c r="J315" s="5">
        <v>97</v>
      </c>
      <c r="K315" s="48">
        <v>0.20618556701030927</v>
      </c>
      <c r="L315" s="5">
        <v>22</v>
      </c>
      <c r="M315" s="3" t="s">
        <v>75</v>
      </c>
      <c r="N315" s="48">
        <v>0.25862068965517243</v>
      </c>
      <c r="O315" s="48">
        <v>0.25773195876288657</v>
      </c>
      <c r="P315" s="5">
        <v>3</v>
      </c>
      <c r="Q315" s="3" t="s">
        <v>1013</v>
      </c>
      <c r="R315" s="5">
        <v>1</v>
      </c>
    </row>
    <row x14ac:dyDescent="0.25" r="316" customHeight="1" ht="16.5">
      <c r="A316" s="5">
        <v>15964</v>
      </c>
      <c r="B316" s="3" t="s">
        <v>1014</v>
      </c>
      <c r="C316" s="3" t="s">
        <v>1015</v>
      </c>
      <c r="D316" s="5">
        <v>16</v>
      </c>
      <c r="E316" s="3" t="s">
        <v>55</v>
      </c>
      <c r="F316" s="5">
        <v>31</v>
      </c>
      <c r="G316" s="5">
        <v>112</v>
      </c>
      <c r="H316" s="48">
        <v>0.2767857142857143</v>
      </c>
      <c r="I316" s="5">
        <v>10</v>
      </c>
      <c r="J316" s="5">
        <v>36</v>
      </c>
      <c r="K316" s="48">
        <v>0.2777777777777778</v>
      </c>
      <c r="L316" s="5">
        <v>15</v>
      </c>
      <c r="M316" s="3" t="s">
        <v>82</v>
      </c>
      <c r="N316" s="48">
        <v>0.42857142857142855</v>
      </c>
      <c r="O316" s="48">
        <v>0.3055555555555556</v>
      </c>
      <c r="P316" s="5">
        <v>2</v>
      </c>
      <c r="Q316" s="3" t="s">
        <v>1016</v>
      </c>
      <c r="R316" s="5">
        <v>1</v>
      </c>
    </row>
    <row x14ac:dyDescent="0.25" r="317" customHeight="1" ht="16.5">
      <c r="A317" s="5">
        <v>15952</v>
      </c>
      <c r="B317" s="3" t="s">
        <v>1017</v>
      </c>
      <c r="C317" s="3" t="s">
        <v>1018</v>
      </c>
      <c r="D317" s="5">
        <v>16</v>
      </c>
      <c r="E317" s="3" t="s">
        <v>55</v>
      </c>
      <c r="F317" s="5">
        <v>27</v>
      </c>
      <c r="G317" s="5">
        <v>101</v>
      </c>
      <c r="H317" s="48">
        <v>0.26732673267326734</v>
      </c>
      <c r="I317" s="5">
        <v>17</v>
      </c>
      <c r="J317" s="5">
        <v>67</v>
      </c>
      <c r="K317" s="48">
        <v>0.2537313432835821</v>
      </c>
      <c r="L317" s="5">
        <v>15</v>
      </c>
      <c r="M317" s="3" t="s">
        <v>82</v>
      </c>
      <c r="N317" s="48">
        <v>0.39603960396039606</v>
      </c>
      <c r="O317" s="48">
        <v>0.3582089552238806</v>
      </c>
      <c r="P317" s="5">
        <v>2</v>
      </c>
      <c r="Q317" s="3" t="s">
        <v>1019</v>
      </c>
      <c r="R317" s="5">
        <v>1</v>
      </c>
    </row>
    <row x14ac:dyDescent="0.25" r="318" customHeight="1" ht="16.5">
      <c r="A318" s="5">
        <v>131379</v>
      </c>
      <c r="B318" s="3" t="s">
        <v>1020</v>
      </c>
      <c r="C318" s="3" t="s">
        <v>1021</v>
      </c>
      <c r="D318" s="5">
        <v>16</v>
      </c>
      <c r="E318" s="3" t="s">
        <v>55</v>
      </c>
      <c r="F318" s="5">
        <v>2</v>
      </c>
      <c r="G318" s="5">
        <v>12</v>
      </c>
      <c r="H318" s="48">
        <v>0.16666666666666666</v>
      </c>
      <c r="I318" s="5">
        <v>2</v>
      </c>
      <c r="J318" s="5">
        <v>12</v>
      </c>
      <c r="K318" s="48">
        <v>0.16666666666666666</v>
      </c>
      <c r="L318" s="5">
        <v>41</v>
      </c>
      <c r="M318" s="3" t="s">
        <v>1022</v>
      </c>
      <c r="N318" s="48">
        <v>0.25</v>
      </c>
      <c r="O318" s="48">
        <v>0.25</v>
      </c>
      <c r="P318" s="5">
        <v>3</v>
      </c>
      <c r="Q318" s="3" t="s">
        <v>1023</v>
      </c>
      <c r="R318" s="5">
        <v>1</v>
      </c>
    </row>
    <row x14ac:dyDescent="0.25" r="319" customHeight="1" ht="16.5">
      <c r="A319" s="5">
        <v>89905</v>
      </c>
      <c r="B319" s="3" t="s">
        <v>1024</v>
      </c>
      <c r="C319" s="3" t="s">
        <v>1025</v>
      </c>
      <c r="D319" s="5">
        <v>16</v>
      </c>
      <c r="E319" s="3" t="s">
        <v>55</v>
      </c>
      <c r="F319" s="5">
        <v>17</v>
      </c>
      <c r="G319" s="5">
        <v>67</v>
      </c>
      <c r="H319" s="48">
        <v>0.2537313432835821</v>
      </c>
      <c r="I319" s="5">
        <v>13</v>
      </c>
      <c r="J319" s="5">
        <v>41</v>
      </c>
      <c r="K319" s="48">
        <v>0.3170731707317073</v>
      </c>
      <c r="L319" s="5">
        <v>15</v>
      </c>
      <c r="M319" s="3" t="s">
        <v>82</v>
      </c>
      <c r="N319" s="48">
        <v>0.3283582089552239</v>
      </c>
      <c r="O319" s="48">
        <v>0.24390243902439024</v>
      </c>
      <c r="P319" s="5">
        <v>2</v>
      </c>
      <c r="Q319" s="3" t="s">
        <v>1026</v>
      </c>
      <c r="R319" s="5">
        <v>1</v>
      </c>
    </row>
    <row x14ac:dyDescent="0.25" r="320" customHeight="1" ht="16.5">
      <c r="A320" s="5">
        <v>89902</v>
      </c>
      <c r="B320" s="3" t="s">
        <v>1027</v>
      </c>
      <c r="C320" s="3" t="s">
        <v>1028</v>
      </c>
      <c r="D320" s="5">
        <v>16</v>
      </c>
      <c r="E320" s="3" t="s">
        <v>55</v>
      </c>
      <c r="F320" s="5">
        <v>4</v>
      </c>
      <c r="G320" s="5">
        <v>11</v>
      </c>
      <c r="H320" s="48">
        <v>0.36363636363636365</v>
      </c>
      <c r="I320" s="5">
        <v>2</v>
      </c>
      <c r="J320" s="5">
        <v>6</v>
      </c>
      <c r="K320" s="48">
        <v>0.3333333333333333</v>
      </c>
      <c r="L320" s="5">
        <v>21</v>
      </c>
      <c r="M320" s="3" t="s">
        <v>60</v>
      </c>
      <c r="N320" s="48">
        <v>0.36363636363636365</v>
      </c>
      <c r="O320" s="48">
        <v>0.16666666666666666</v>
      </c>
      <c r="P320" s="5">
        <v>2</v>
      </c>
      <c r="Q320" s="3" t="s">
        <v>89</v>
      </c>
      <c r="R320" s="5">
        <v>0</v>
      </c>
    </row>
    <row x14ac:dyDescent="0.25" r="321" customHeight="1" ht="16.5">
      <c r="A321" s="5">
        <v>15860</v>
      </c>
      <c r="B321" s="3" t="s">
        <v>1029</v>
      </c>
      <c r="C321" s="3" t="s">
        <v>1030</v>
      </c>
      <c r="D321" s="5">
        <v>16</v>
      </c>
      <c r="E321" s="3" t="s">
        <v>55</v>
      </c>
      <c r="F321" s="5">
        <v>2</v>
      </c>
      <c r="G321" s="5">
        <v>8</v>
      </c>
      <c r="H321" s="48">
        <v>0.25</v>
      </c>
      <c r="I321" s="5">
        <v>2</v>
      </c>
      <c r="J321" s="5">
        <v>7</v>
      </c>
      <c r="K321" s="48">
        <v>0.2857142857142857</v>
      </c>
      <c r="L321" s="5">
        <v>8</v>
      </c>
      <c r="M321" s="3" t="s">
        <v>64</v>
      </c>
      <c r="N321" s="48">
        <v>0.375</v>
      </c>
      <c r="O321" s="48">
        <v>0.2857142857142857</v>
      </c>
      <c r="P321" s="5">
        <v>2</v>
      </c>
      <c r="Q321" s="3" t="s">
        <v>140</v>
      </c>
      <c r="R321" s="5">
        <v>1</v>
      </c>
    </row>
    <row x14ac:dyDescent="0.25" r="322" customHeight="1" ht="16.5">
      <c r="A322" s="5">
        <v>15840</v>
      </c>
      <c r="B322" s="3" t="s">
        <v>1031</v>
      </c>
      <c r="C322" s="3" t="s">
        <v>1032</v>
      </c>
      <c r="D322" s="5">
        <v>16</v>
      </c>
      <c r="E322" s="3" t="s">
        <v>55</v>
      </c>
      <c r="F322" s="5">
        <v>9</v>
      </c>
      <c r="G322" s="5">
        <v>37</v>
      </c>
      <c r="H322" s="48">
        <v>0.24324324324324326</v>
      </c>
      <c r="I322" s="5">
        <v>6</v>
      </c>
      <c r="J322" s="5">
        <v>25</v>
      </c>
      <c r="K322" s="48">
        <v>0.24</v>
      </c>
      <c r="L322" s="5">
        <v>15</v>
      </c>
      <c r="M322" s="3" t="s">
        <v>82</v>
      </c>
      <c r="N322" s="48">
        <v>0.2972972972972973</v>
      </c>
      <c r="O322" s="48">
        <v>0.24</v>
      </c>
      <c r="P322" s="5">
        <v>2</v>
      </c>
      <c r="Q322" s="3" t="s">
        <v>1033</v>
      </c>
      <c r="R322" s="5">
        <v>1</v>
      </c>
    </row>
    <row x14ac:dyDescent="0.25" r="323" customHeight="1" ht="16.5">
      <c r="A323" s="5">
        <v>15816</v>
      </c>
      <c r="B323" s="3" t="s">
        <v>1034</v>
      </c>
      <c r="C323" s="3" t="s">
        <v>1035</v>
      </c>
      <c r="D323" s="5">
        <v>16</v>
      </c>
      <c r="E323" s="3" t="s">
        <v>55</v>
      </c>
      <c r="F323" s="5">
        <v>2</v>
      </c>
      <c r="G323" s="5">
        <v>9</v>
      </c>
      <c r="H323" s="48">
        <v>0.2222222222222222</v>
      </c>
      <c r="I323" s="5">
        <v>2</v>
      </c>
      <c r="J323" s="5">
        <v>6</v>
      </c>
      <c r="K323" s="48">
        <v>0.3333333333333333</v>
      </c>
      <c r="L323" s="5">
        <v>48</v>
      </c>
      <c r="M323" s="3" t="s">
        <v>68</v>
      </c>
      <c r="N323" s="48">
        <v>0.4444444444444444</v>
      </c>
      <c r="O323" s="48">
        <v>0.3333333333333333</v>
      </c>
      <c r="P323" s="5">
        <v>2</v>
      </c>
      <c r="Q323" s="3" t="s">
        <v>1036</v>
      </c>
      <c r="R323" s="5">
        <v>1</v>
      </c>
    </row>
    <row x14ac:dyDescent="0.25" r="324" customHeight="1" ht="16.5">
      <c r="A324" s="5">
        <v>89278</v>
      </c>
      <c r="B324" s="3" t="s">
        <v>1037</v>
      </c>
      <c r="C324" s="3" t="s">
        <v>1038</v>
      </c>
      <c r="D324" s="5">
        <v>16</v>
      </c>
      <c r="E324" s="3" t="s">
        <v>55</v>
      </c>
      <c r="F324" s="5">
        <v>8</v>
      </c>
      <c r="G324" s="5">
        <v>68</v>
      </c>
      <c r="H324" s="48">
        <v>0.11764705882352941</v>
      </c>
      <c r="I324" s="5">
        <v>8</v>
      </c>
      <c r="J324" s="5">
        <v>62</v>
      </c>
      <c r="K324" s="48">
        <v>0.12903225806451613</v>
      </c>
      <c r="L324" s="5">
        <v>48</v>
      </c>
      <c r="M324" s="3" t="s">
        <v>68</v>
      </c>
      <c r="N324" s="48">
        <v>0.29411764705882354</v>
      </c>
      <c r="O324" s="48">
        <v>0.3064516129032258</v>
      </c>
      <c r="P324" s="5">
        <v>3</v>
      </c>
      <c r="Q324" s="3" t="s">
        <v>1039</v>
      </c>
      <c r="R324" s="5">
        <v>1</v>
      </c>
    </row>
    <row x14ac:dyDescent="0.25" r="325" customHeight="1" ht="16.5">
      <c r="A325" s="5">
        <v>240</v>
      </c>
      <c r="B325" s="3" t="s">
        <v>1040</v>
      </c>
      <c r="C325" s="3" t="s">
        <v>1041</v>
      </c>
      <c r="D325" s="5">
        <v>16</v>
      </c>
      <c r="E325" s="3" t="s">
        <v>55</v>
      </c>
      <c r="F325" s="5">
        <v>4</v>
      </c>
      <c r="G325" s="5">
        <v>19</v>
      </c>
      <c r="H325" s="48">
        <v>0.21052631578947367</v>
      </c>
      <c r="I325" s="5">
        <v>4</v>
      </c>
      <c r="J325" s="5">
        <v>14</v>
      </c>
      <c r="K325" s="48">
        <v>0.2857142857142857</v>
      </c>
      <c r="L325" s="5">
        <v>15</v>
      </c>
      <c r="M325" s="3" t="s">
        <v>82</v>
      </c>
      <c r="N325" s="48">
        <v>0.3684210526315789</v>
      </c>
      <c r="O325" s="48">
        <v>0.35714285714285715</v>
      </c>
      <c r="P325" s="5">
        <v>2</v>
      </c>
      <c r="Q325" s="3" t="s">
        <v>762</v>
      </c>
      <c r="R325" s="5">
        <v>1</v>
      </c>
    </row>
    <row x14ac:dyDescent="0.25" r="326" customHeight="1" ht="16.5">
      <c r="A326" s="5">
        <v>11455</v>
      </c>
      <c r="B326" s="3" t="s">
        <v>1042</v>
      </c>
      <c r="C326" s="3" t="s">
        <v>1043</v>
      </c>
      <c r="D326" s="5">
        <v>16</v>
      </c>
      <c r="E326" s="3" t="s">
        <v>55</v>
      </c>
      <c r="F326" s="5">
        <v>9</v>
      </c>
      <c r="G326" s="5">
        <v>77</v>
      </c>
      <c r="H326" s="48">
        <v>0.11688311688311688</v>
      </c>
      <c r="I326" s="5">
        <v>4</v>
      </c>
      <c r="J326" s="5">
        <v>17</v>
      </c>
      <c r="K326" s="48">
        <v>0.23529411764705882</v>
      </c>
      <c r="L326" s="5">
        <v>8</v>
      </c>
      <c r="M326" s="3" t="s">
        <v>64</v>
      </c>
      <c r="N326" s="48">
        <v>0.33766233766233766</v>
      </c>
      <c r="O326" s="48">
        <v>0.11764705882352941</v>
      </c>
      <c r="P326" s="5">
        <v>2</v>
      </c>
      <c r="Q326" s="3" t="s">
        <v>1044</v>
      </c>
      <c r="R326" s="5">
        <v>0</v>
      </c>
    </row>
    <row x14ac:dyDescent="0.25" r="327" customHeight="1" ht="16.5">
      <c r="A327" s="5">
        <v>15689</v>
      </c>
      <c r="B327" s="3" t="s">
        <v>1045</v>
      </c>
      <c r="C327" s="3" t="s">
        <v>1046</v>
      </c>
      <c r="D327" s="5">
        <v>16</v>
      </c>
      <c r="E327" s="3" t="s">
        <v>55</v>
      </c>
      <c r="F327" s="5">
        <v>10</v>
      </c>
      <c r="G327" s="5">
        <v>49</v>
      </c>
      <c r="H327" s="48">
        <v>0.20408163265306123</v>
      </c>
      <c r="I327" s="5">
        <v>5</v>
      </c>
      <c r="J327" s="5">
        <v>27</v>
      </c>
      <c r="K327" s="48">
        <v>0.18518518518518517</v>
      </c>
      <c r="L327" s="5">
        <v>15</v>
      </c>
      <c r="M327" s="3" t="s">
        <v>82</v>
      </c>
      <c r="N327" s="48">
        <v>0.3877551020408163</v>
      </c>
      <c r="O327" s="48">
        <v>0.4444444444444444</v>
      </c>
      <c r="P327" s="5">
        <v>2</v>
      </c>
      <c r="Q327" s="3" t="s">
        <v>677</v>
      </c>
      <c r="R327" s="5">
        <v>1</v>
      </c>
    </row>
    <row x14ac:dyDescent="0.25" r="328" customHeight="1" ht="16.5">
      <c r="A328" s="5">
        <v>88673</v>
      </c>
      <c r="B328" s="3" t="s">
        <v>1047</v>
      </c>
      <c r="C328" s="3" t="s">
        <v>1048</v>
      </c>
      <c r="D328" s="5">
        <v>16</v>
      </c>
      <c r="E328" s="3" t="s">
        <v>55</v>
      </c>
      <c r="F328" s="5">
        <v>14</v>
      </c>
      <c r="G328" s="5">
        <v>185</v>
      </c>
      <c r="H328" s="48">
        <v>0.07567567567567568</v>
      </c>
      <c r="I328" s="5">
        <v>12</v>
      </c>
      <c r="J328" s="5">
        <v>137</v>
      </c>
      <c r="K328" s="48">
        <v>0.08759124087591241</v>
      </c>
      <c r="L328" s="5">
        <v>48</v>
      </c>
      <c r="M328" s="3" t="s">
        <v>68</v>
      </c>
      <c r="N328" s="48">
        <v>0.16216216216216217</v>
      </c>
      <c r="O328" s="48">
        <v>0.12408759124087591</v>
      </c>
      <c r="P328" s="5">
        <v>3</v>
      </c>
      <c r="Q328" s="3" t="s">
        <v>1049</v>
      </c>
      <c r="R328" s="5">
        <v>1</v>
      </c>
    </row>
    <row x14ac:dyDescent="0.25" r="329" customHeight="1" ht="16.5">
      <c r="A329" s="5">
        <v>15666</v>
      </c>
      <c r="B329" s="3" t="s">
        <v>1050</v>
      </c>
      <c r="C329" s="3" t="s">
        <v>1051</v>
      </c>
      <c r="D329" s="5">
        <v>16</v>
      </c>
      <c r="E329" s="3" t="s">
        <v>55</v>
      </c>
      <c r="F329" s="5">
        <v>15</v>
      </c>
      <c r="G329" s="5">
        <v>57</v>
      </c>
      <c r="H329" s="48">
        <v>0.2631578947368421</v>
      </c>
      <c r="I329" s="5">
        <v>6</v>
      </c>
      <c r="J329" s="5">
        <v>32</v>
      </c>
      <c r="K329" s="48">
        <v>0.1875</v>
      </c>
      <c r="L329" s="5">
        <v>15</v>
      </c>
      <c r="M329" s="3" t="s">
        <v>82</v>
      </c>
      <c r="N329" s="48">
        <v>0.45614035087719296</v>
      </c>
      <c r="O329" s="48">
        <v>0.46875</v>
      </c>
      <c r="P329" s="5">
        <v>2</v>
      </c>
      <c r="Q329" s="3" t="s">
        <v>1052</v>
      </c>
      <c r="R329" s="5">
        <v>1</v>
      </c>
    </row>
    <row x14ac:dyDescent="0.25" r="330" customHeight="1" ht="16.5">
      <c r="A330" s="5">
        <v>23863</v>
      </c>
      <c r="B330" s="3" t="s">
        <v>1053</v>
      </c>
      <c r="C330" s="3" t="s">
        <v>1054</v>
      </c>
      <c r="D330" s="5">
        <v>16</v>
      </c>
      <c r="E330" s="3" t="s">
        <v>55</v>
      </c>
      <c r="F330" s="5">
        <v>138</v>
      </c>
      <c r="G330" s="5">
        <v>911</v>
      </c>
      <c r="H330" s="48">
        <v>0.15148188803512624</v>
      </c>
      <c r="I330" s="5">
        <v>86</v>
      </c>
      <c r="J330" s="5">
        <v>533</v>
      </c>
      <c r="K330" s="48">
        <v>0.16135084427767354</v>
      </c>
      <c r="L330" s="5">
        <v>15</v>
      </c>
      <c r="M330" s="3" t="s">
        <v>82</v>
      </c>
      <c r="N330" s="48">
        <v>0.2524698133918771</v>
      </c>
      <c r="O330" s="48">
        <v>0.2401500938086304</v>
      </c>
      <c r="P330" s="5">
        <v>3</v>
      </c>
      <c r="Q330" s="3" t="s">
        <v>1055</v>
      </c>
      <c r="R330" s="5">
        <v>1</v>
      </c>
    </row>
    <row x14ac:dyDescent="0.25" r="331" customHeight="1" ht="16.5">
      <c r="A331" s="5">
        <v>103274</v>
      </c>
      <c r="B331" s="3" t="s">
        <v>1056</v>
      </c>
      <c r="C331" s="3" t="s">
        <v>1057</v>
      </c>
      <c r="D331" s="5">
        <v>16</v>
      </c>
      <c r="E331" s="3" t="s">
        <v>55</v>
      </c>
      <c r="F331" s="5">
        <v>5</v>
      </c>
      <c r="G331" s="5">
        <v>52</v>
      </c>
      <c r="H331" s="48">
        <v>0.09615384615384616</v>
      </c>
      <c r="I331" s="5">
        <v>4</v>
      </c>
      <c r="J331" s="5">
        <v>35</v>
      </c>
      <c r="K331" s="48">
        <v>0.11428571428571428</v>
      </c>
      <c r="L331" s="5">
        <v>20</v>
      </c>
      <c r="M331" s="3" t="s">
        <v>265</v>
      </c>
      <c r="N331" s="48">
        <v>0.17307692307692307</v>
      </c>
      <c r="O331" s="48">
        <v>0.08571428571428572</v>
      </c>
      <c r="P331" s="5">
        <v>3</v>
      </c>
      <c r="Q331" s="3" t="s">
        <v>1058</v>
      </c>
      <c r="R331" s="5">
        <v>0</v>
      </c>
    </row>
    <row x14ac:dyDescent="0.25" r="332" customHeight="1" ht="16.5">
      <c r="A332" s="5">
        <v>27668</v>
      </c>
      <c r="B332" s="3" t="s">
        <v>1059</v>
      </c>
      <c r="C332" s="3" t="s">
        <v>1060</v>
      </c>
      <c r="D332" s="5">
        <v>16</v>
      </c>
      <c r="E332" s="3" t="s">
        <v>55</v>
      </c>
      <c r="F332" s="5">
        <v>10</v>
      </c>
      <c r="G332" s="5">
        <v>45</v>
      </c>
      <c r="H332" s="48">
        <v>0.2222222222222222</v>
      </c>
      <c r="I332" s="5">
        <v>5</v>
      </c>
      <c r="J332" s="5">
        <v>25</v>
      </c>
      <c r="K332" s="48">
        <v>0.2</v>
      </c>
      <c r="L332" s="5">
        <v>6</v>
      </c>
      <c r="M332" s="3" t="s">
        <v>56</v>
      </c>
      <c r="N332" s="48">
        <v>0.2222222222222222</v>
      </c>
      <c r="O332" s="48">
        <v>0.24</v>
      </c>
      <c r="P332" s="5">
        <v>3</v>
      </c>
      <c r="Q332" s="3" t="s">
        <v>1061</v>
      </c>
      <c r="R332" s="5">
        <v>1</v>
      </c>
    </row>
    <row x14ac:dyDescent="0.25" r="333" customHeight="1" ht="16.5">
      <c r="A333" s="5">
        <v>55259</v>
      </c>
      <c r="B333" s="3" t="s">
        <v>1062</v>
      </c>
      <c r="C333" s="3" t="s">
        <v>1063</v>
      </c>
      <c r="D333" s="5">
        <v>16</v>
      </c>
      <c r="E333" s="3" t="s">
        <v>55</v>
      </c>
      <c r="F333" s="5">
        <v>9</v>
      </c>
      <c r="G333" s="5">
        <v>62</v>
      </c>
      <c r="H333" s="48">
        <v>0.14516129032258066</v>
      </c>
      <c r="I333" s="5">
        <v>4</v>
      </c>
      <c r="J333" s="5">
        <v>30</v>
      </c>
      <c r="K333" s="48">
        <v>0.13333333333333333</v>
      </c>
      <c r="L333" s="5">
        <v>8</v>
      </c>
      <c r="M333" s="3" t="s">
        <v>64</v>
      </c>
      <c r="N333" s="48">
        <v>0.25806451612903225</v>
      </c>
      <c r="O333" s="48">
        <v>0.23333333333333334</v>
      </c>
      <c r="P333" s="5">
        <v>3</v>
      </c>
      <c r="Q333" s="3" t="s">
        <v>1064</v>
      </c>
      <c r="R333" s="5">
        <v>1</v>
      </c>
    </row>
    <row x14ac:dyDescent="0.25" r="334" customHeight="1" ht="16.5">
      <c r="A334" s="5">
        <v>5693</v>
      </c>
      <c r="B334" s="3" t="s">
        <v>1065</v>
      </c>
      <c r="C334" s="3" t="s">
        <v>1066</v>
      </c>
      <c r="D334" s="5">
        <v>16</v>
      </c>
      <c r="E334" s="3" t="s">
        <v>55</v>
      </c>
      <c r="F334" s="5">
        <v>18</v>
      </c>
      <c r="G334" s="5">
        <v>88</v>
      </c>
      <c r="H334" s="48">
        <v>0.20454545454545456</v>
      </c>
      <c r="I334" s="5">
        <v>12</v>
      </c>
      <c r="J334" s="5">
        <v>48</v>
      </c>
      <c r="K334" s="48">
        <v>0.25</v>
      </c>
      <c r="L334" s="5">
        <v>8</v>
      </c>
      <c r="M334" s="3" t="s">
        <v>64</v>
      </c>
      <c r="N334" s="48">
        <v>0.3181818181818182</v>
      </c>
      <c r="O334" s="48">
        <v>0.375</v>
      </c>
      <c r="P334" s="5">
        <v>2</v>
      </c>
      <c r="Q334" s="3" t="s">
        <v>1067</v>
      </c>
      <c r="R334" s="5">
        <v>1</v>
      </c>
    </row>
    <row x14ac:dyDescent="0.25" r="335" customHeight="1" ht="16.5">
      <c r="A335" s="5">
        <v>103290</v>
      </c>
      <c r="B335" s="3" t="s">
        <v>1068</v>
      </c>
      <c r="C335" s="3" t="s">
        <v>1069</v>
      </c>
      <c r="D335" s="5">
        <v>16</v>
      </c>
      <c r="E335" s="3" t="s">
        <v>55</v>
      </c>
      <c r="F335" s="5">
        <v>7</v>
      </c>
      <c r="G335" s="5">
        <v>39</v>
      </c>
      <c r="H335" s="48">
        <v>0.1794871794871795</v>
      </c>
      <c r="I335" s="5">
        <v>4</v>
      </c>
      <c r="J335" s="5">
        <v>25</v>
      </c>
      <c r="K335" s="48">
        <v>0.16</v>
      </c>
      <c r="L335" s="5">
        <v>18</v>
      </c>
      <c r="M335" s="3" t="s">
        <v>196</v>
      </c>
      <c r="N335" s="48">
        <v>0.3076923076923077</v>
      </c>
      <c r="O335" s="48">
        <v>0.28</v>
      </c>
      <c r="P335" s="5">
        <v>3</v>
      </c>
      <c r="Q335" s="3" t="s">
        <v>1070</v>
      </c>
      <c r="R335" s="5">
        <v>1</v>
      </c>
    </row>
    <row x14ac:dyDescent="0.25" r="336" customHeight="1" ht="16.5">
      <c r="A336" s="5">
        <v>55060</v>
      </c>
      <c r="B336" s="3" t="s">
        <v>1071</v>
      </c>
      <c r="C336" s="3" t="s">
        <v>1072</v>
      </c>
      <c r="D336" s="5">
        <v>16</v>
      </c>
      <c r="E336" s="3" t="s">
        <v>55</v>
      </c>
      <c r="F336" s="5">
        <v>301</v>
      </c>
      <c r="G336" s="5">
        <v>1971</v>
      </c>
      <c r="H336" s="48">
        <v>0.15271435819381024</v>
      </c>
      <c r="I336" s="5">
        <v>271</v>
      </c>
      <c r="J336" s="5">
        <v>1733</v>
      </c>
      <c r="K336" s="48">
        <v>0.15637622619734565</v>
      </c>
      <c r="L336" s="5">
        <v>9</v>
      </c>
      <c r="M336" s="3" t="s">
        <v>120</v>
      </c>
      <c r="N336" s="48">
        <v>0.22272957889396244</v>
      </c>
      <c r="O336" s="48">
        <v>0.21869590305828043</v>
      </c>
      <c r="P336" s="5">
        <v>3</v>
      </c>
      <c r="Q336" s="3" t="s">
        <v>1073</v>
      </c>
      <c r="R336" s="5">
        <v>1</v>
      </c>
    </row>
    <row x14ac:dyDescent="0.25" r="337" customHeight="1" ht="16.5">
      <c r="A337" s="5">
        <v>7585</v>
      </c>
      <c r="B337" s="3" t="s">
        <v>1074</v>
      </c>
      <c r="C337" s="3" t="s">
        <v>1075</v>
      </c>
      <c r="D337" s="5">
        <v>16</v>
      </c>
      <c r="E337" s="3" t="s">
        <v>55</v>
      </c>
      <c r="F337" s="5">
        <v>22</v>
      </c>
      <c r="G337" s="5">
        <v>71</v>
      </c>
      <c r="H337" s="48">
        <v>0.30985915492957744</v>
      </c>
      <c r="I337" s="5">
        <v>19</v>
      </c>
      <c r="J337" s="5">
        <v>59</v>
      </c>
      <c r="K337" s="48">
        <v>0.3220338983050847</v>
      </c>
      <c r="L337" s="5">
        <v>18</v>
      </c>
      <c r="M337" s="3" t="s">
        <v>196</v>
      </c>
      <c r="N337" s="48">
        <v>0.4788732394366197</v>
      </c>
      <c r="O337" s="48">
        <v>0.4745762711864407</v>
      </c>
      <c r="P337" s="5">
        <v>2</v>
      </c>
      <c r="Q337" s="3" t="s">
        <v>1076</v>
      </c>
      <c r="R337" s="5">
        <v>1</v>
      </c>
    </row>
    <row x14ac:dyDescent="0.25" r="338" customHeight="1" ht="16.5">
      <c r="A338" s="5">
        <v>1027</v>
      </c>
      <c r="B338" s="3" t="s">
        <v>1077</v>
      </c>
      <c r="C338" s="3" t="s">
        <v>1078</v>
      </c>
      <c r="D338" s="5">
        <v>16</v>
      </c>
      <c r="E338" s="3" t="s">
        <v>55</v>
      </c>
      <c r="F338" s="5">
        <v>32</v>
      </c>
      <c r="G338" s="5">
        <v>397</v>
      </c>
      <c r="H338" s="48">
        <v>0.08060453400503778</v>
      </c>
      <c r="I338" s="5">
        <v>18</v>
      </c>
      <c r="J338" s="5">
        <v>223</v>
      </c>
      <c r="K338" s="48">
        <v>0.08071748878923767</v>
      </c>
      <c r="L338" s="5">
        <v>22</v>
      </c>
      <c r="M338" s="3" t="s">
        <v>75</v>
      </c>
      <c r="N338" s="48">
        <v>0.11083123425692695</v>
      </c>
      <c r="O338" s="48">
        <v>0.13901345291479822</v>
      </c>
      <c r="P338" s="5">
        <v>3</v>
      </c>
      <c r="Q338" s="3" t="s">
        <v>1079</v>
      </c>
      <c r="R338" s="5">
        <v>1</v>
      </c>
    </row>
    <row x14ac:dyDescent="0.25" r="339" customHeight="1" ht="16.5">
      <c r="A339" s="5">
        <v>54909</v>
      </c>
      <c r="B339" s="3" t="s">
        <v>1080</v>
      </c>
      <c r="C339" s="3" t="s">
        <v>1081</v>
      </c>
      <c r="D339" s="5">
        <v>16</v>
      </c>
      <c r="E339" s="3" t="s">
        <v>55</v>
      </c>
      <c r="F339" s="5">
        <v>25</v>
      </c>
      <c r="G339" s="5">
        <v>76</v>
      </c>
      <c r="H339" s="48">
        <v>0.32894736842105265</v>
      </c>
      <c r="I339" s="5">
        <v>15</v>
      </c>
      <c r="J339" s="5">
        <v>45</v>
      </c>
      <c r="K339" s="48">
        <v>0.3333333333333333</v>
      </c>
      <c r="L339" s="5">
        <v>15</v>
      </c>
      <c r="M339" s="3" t="s">
        <v>82</v>
      </c>
      <c r="N339" s="48">
        <v>0.4342105263157895</v>
      </c>
      <c r="O339" s="48">
        <v>0.4666666666666667</v>
      </c>
      <c r="P339" s="5">
        <v>2</v>
      </c>
      <c r="Q339" s="3" t="s">
        <v>1082</v>
      </c>
      <c r="R339" s="5">
        <v>1</v>
      </c>
    </row>
    <row x14ac:dyDescent="0.25" r="340" customHeight="1" ht="16.5">
      <c r="A340" s="5">
        <v>25270</v>
      </c>
      <c r="B340" s="3" t="s">
        <v>1083</v>
      </c>
      <c r="C340" s="3" t="s">
        <v>1084</v>
      </c>
      <c r="D340" s="5">
        <v>16</v>
      </c>
      <c r="E340" s="3" t="s">
        <v>55</v>
      </c>
      <c r="F340" s="5">
        <v>4</v>
      </c>
      <c r="G340" s="5">
        <v>29</v>
      </c>
      <c r="H340" s="48">
        <v>0.13793103448275862</v>
      </c>
      <c r="I340" s="5">
        <v>3</v>
      </c>
      <c r="J340" s="5">
        <v>15</v>
      </c>
      <c r="K340" s="48">
        <v>0.2</v>
      </c>
      <c r="L340" s="5">
        <v>15</v>
      </c>
      <c r="M340" s="3" t="s">
        <v>82</v>
      </c>
      <c r="N340" s="48">
        <v>0.3103448275862069</v>
      </c>
      <c r="O340" s="48">
        <v>0.13333333333333333</v>
      </c>
      <c r="P340" s="5">
        <v>3</v>
      </c>
      <c r="Q340" s="3" t="s">
        <v>1085</v>
      </c>
      <c r="R340" s="5">
        <v>1</v>
      </c>
    </row>
    <row x14ac:dyDescent="0.25" r="341" customHeight="1" ht="16.5">
      <c r="A341" s="5">
        <v>25265</v>
      </c>
      <c r="B341" s="3" t="s">
        <v>1086</v>
      </c>
      <c r="C341" s="3" t="s">
        <v>1087</v>
      </c>
      <c r="D341" s="5">
        <v>16</v>
      </c>
      <c r="E341" s="3" t="s">
        <v>55</v>
      </c>
      <c r="F341" s="5">
        <v>77</v>
      </c>
      <c r="G341" s="5">
        <v>530</v>
      </c>
      <c r="H341" s="48">
        <v>0.14528301886792452</v>
      </c>
      <c r="I341" s="5">
        <v>32</v>
      </c>
      <c r="J341" s="5">
        <v>240</v>
      </c>
      <c r="K341" s="48">
        <v>0.13333333333333333</v>
      </c>
      <c r="L341" s="5">
        <v>15</v>
      </c>
      <c r="M341" s="3" t="s">
        <v>82</v>
      </c>
      <c r="N341" s="48">
        <v>0.1660377358490566</v>
      </c>
      <c r="O341" s="48">
        <v>0.2</v>
      </c>
      <c r="P341" s="5">
        <v>3</v>
      </c>
      <c r="Q341" s="3" t="s">
        <v>1088</v>
      </c>
      <c r="R341" s="5">
        <v>1</v>
      </c>
    </row>
    <row x14ac:dyDescent="0.25" r="342" customHeight="1" ht="16.5">
      <c r="A342" s="5">
        <v>127251</v>
      </c>
      <c r="B342" s="3" t="s">
        <v>1089</v>
      </c>
      <c r="C342" s="3" t="s">
        <v>1090</v>
      </c>
      <c r="D342" s="5">
        <v>16</v>
      </c>
      <c r="E342" s="3" t="s">
        <v>55</v>
      </c>
      <c r="F342" s="5">
        <v>1</v>
      </c>
      <c r="G342" s="5">
        <v>3</v>
      </c>
      <c r="H342" s="48">
        <v>0.3333333333333333</v>
      </c>
      <c r="I342" s="5">
        <v>1</v>
      </c>
      <c r="J342" s="5">
        <v>3</v>
      </c>
      <c r="K342" s="48">
        <v>0.3333333333333333</v>
      </c>
      <c r="L342" s="5">
        <v>20</v>
      </c>
      <c r="M342" s="3" t="s">
        <v>265</v>
      </c>
      <c r="N342" s="48">
        <v>0.3333333333333333</v>
      </c>
      <c r="O342" s="48">
        <v>0.3333333333333333</v>
      </c>
      <c r="P342" s="5">
        <v>2</v>
      </c>
      <c r="Q342" s="3" t="s">
        <v>269</v>
      </c>
      <c r="R342" s="5">
        <v>1</v>
      </c>
    </row>
    <row x14ac:dyDescent="0.25" r="343" customHeight="1" ht="16.5">
      <c r="A343" s="5">
        <v>110865</v>
      </c>
      <c r="B343" s="3" t="s">
        <v>1091</v>
      </c>
      <c r="C343" s="3" t="s">
        <v>1092</v>
      </c>
      <c r="D343" s="5">
        <v>16</v>
      </c>
      <c r="E343" s="3" t="s">
        <v>55</v>
      </c>
      <c r="F343" s="5">
        <v>4</v>
      </c>
      <c r="G343" s="5">
        <v>19</v>
      </c>
      <c r="H343" s="48">
        <v>0.21052631578947367</v>
      </c>
      <c r="I343" s="5">
        <v>4</v>
      </c>
      <c r="J343" s="5">
        <v>19</v>
      </c>
      <c r="K343" s="48">
        <v>0.21052631578947367</v>
      </c>
      <c r="L343" s="5">
        <v>22</v>
      </c>
      <c r="M343" s="3" t="s">
        <v>75</v>
      </c>
      <c r="N343" s="48">
        <v>0.2631578947368421</v>
      </c>
      <c r="O343" s="48">
        <v>0.2631578947368421</v>
      </c>
      <c r="P343" s="5">
        <v>3</v>
      </c>
      <c r="Q343" s="3" t="s">
        <v>1093</v>
      </c>
      <c r="R343" s="5">
        <v>1</v>
      </c>
    </row>
    <row x14ac:dyDescent="0.25" r="344" customHeight="1" ht="16.5">
      <c r="A344" s="5">
        <v>95429</v>
      </c>
      <c r="B344" s="3" t="s">
        <v>1094</v>
      </c>
      <c r="C344" s="3" t="s">
        <v>1095</v>
      </c>
      <c r="D344" s="5">
        <v>16</v>
      </c>
      <c r="E344" s="3" t="s">
        <v>55</v>
      </c>
      <c r="F344" s="5">
        <v>2</v>
      </c>
      <c r="G344" s="5">
        <v>12</v>
      </c>
      <c r="H344" s="48">
        <v>0.16666666666666666</v>
      </c>
      <c r="I344" s="5">
        <v>2</v>
      </c>
      <c r="J344" s="5">
        <v>10</v>
      </c>
      <c r="K344" s="48">
        <v>0.2</v>
      </c>
      <c r="L344" s="5">
        <v>8</v>
      </c>
      <c r="M344" s="3" t="s">
        <v>64</v>
      </c>
      <c r="N344" s="48">
        <v>0.25</v>
      </c>
      <c r="O344" s="48">
        <v>0.3</v>
      </c>
      <c r="P344" s="5">
        <v>2</v>
      </c>
      <c r="Q344" s="3" t="s">
        <v>1096</v>
      </c>
      <c r="R344" s="5">
        <v>1</v>
      </c>
    </row>
    <row x14ac:dyDescent="0.25" r="345" customHeight="1" ht="16.5">
      <c r="A345" s="5">
        <v>21602</v>
      </c>
      <c r="B345" s="3" t="s">
        <v>1097</v>
      </c>
      <c r="C345" s="3" t="s">
        <v>1098</v>
      </c>
      <c r="D345" s="5">
        <v>16</v>
      </c>
      <c r="E345" s="3" t="s">
        <v>55</v>
      </c>
      <c r="F345" s="5">
        <v>7</v>
      </c>
      <c r="G345" s="5">
        <v>46</v>
      </c>
      <c r="H345" s="48">
        <v>0.15217391304347827</v>
      </c>
      <c r="I345" s="5">
        <v>4</v>
      </c>
      <c r="J345" s="5">
        <v>21</v>
      </c>
      <c r="K345" s="48">
        <v>0.19047619047619047</v>
      </c>
      <c r="L345" s="5">
        <v>15</v>
      </c>
      <c r="M345" s="3" t="s">
        <v>82</v>
      </c>
      <c r="N345" s="48">
        <v>0.391304347826087</v>
      </c>
      <c r="O345" s="48">
        <v>0.2857142857142857</v>
      </c>
      <c r="P345" s="5">
        <v>3</v>
      </c>
      <c r="Q345" s="3" t="s">
        <v>1099</v>
      </c>
      <c r="R345" s="5">
        <v>1</v>
      </c>
    </row>
    <row x14ac:dyDescent="0.25" r="346" customHeight="1" ht="16.5">
      <c r="A346" s="5">
        <v>10445</v>
      </c>
      <c r="B346" s="3" t="s">
        <v>1100</v>
      </c>
      <c r="C346" s="3" t="s">
        <v>1101</v>
      </c>
      <c r="D346" s="5">
        <v>16</v>
      </c>
      <c r="E346" s="3" t="s">
        <v>55</v>
      </c>
      <c r="F346" s="5">
        <v>34</v>
      </c>
      <c r="G346" s="5">
        <v>314</v>
      </c>
      <c r="H346" s="48">
        <v>0.10828025477707007</v>
      </c>
      <c r="I346" s="5">
        <v>19</v>
      </c>
      <c r="J346" s="5">
        <v>197</v>
      </c>
      <c r="K346" s="48">
        <v>0.09644670050761421</v>
      </c>
      <c r="L346" s="5">
        <v>8</v>
      </c>
      <c r="M346" s="3" t="s">
        <v>64</v>
      </c>
      <c r="N346" s="48">
        <v>0.321656050955414</v>
      </c>
      <c r="O346" s="48">
        <v>0.3147208121827411</v>
      </c>
      <c r="P346" s="5">
        <v>3</v>
      </c>
      <c r="Q346" s="3" t="s">
        <v>1102</v>
      </c>
      <c r="R346" s="5">
        <v>1</v>
      </c>
    </row>
    <row x14ac:dyDescent="0.25" r="347" customHeight="1" ht="16.5">
      <c r="A347" s="5">
        <v>25278</v>
      </c>
      <c r="B347" s="3" t="s">
        <v>1103</v>
      </c>
      <c r="C347" s="3" t="s">
        <v>1104</v>
      </c>
      <c r="D347" s="5">
        <v>16</v>
      </c>
      <c r="E347" s="3" t="s">
        <v>55</v>
      </c>
      <c r="F347" s="5">
        <v>223</v>
      </c>
      <c r="G347" s="5">
        <v>1447</v>
      </c>
      <c r="H347" s="48">
        <v>0.15411195577055978</v>
      </c>
      <c r="I347" s="5">
        <v>104</v>
      </c>
      <c r="J347" s="5">
        <v>656</v>
      </c>
      <c r="K347" s="48">
        <v>0.15853658536585366</v>
      </c>
      <c r="L347" s="5">
        <v>9</v>
      </c>
      <c r="M347" s="3" t="s">
        <v>120</v>
      </c>
      <c r="N347" s="48">
        <v>0.2093987560469938</v>
      </c>
      <c r="O347" s="48">
        <v>0.1875</v>
      </c>
      <c r="P347" s="5">
        <v>3</v>
      </c>
      <c r="Q347" s="3" t="s">
        <v>1105</v>
      </c>
      <c r="R347" s="5">
        <v>1</v>
      </c>
    </row>
    <row x14ac:dyDescent="0.25" r="348" customHeight="1" ht="16.5">
      <c r="A348" s="5">
        <v>122513</v>
      </c>
      <c r="B348" s="3" t="s">
        <v>1106</v>
      </c>
      <c r="C348" s="3" t="s">
        <v>1107</v>
      </c>
      <c r="D348" s="5">
        <v>16</v>
      </c>
      <c r="E348" s="3" t="s">
        <v>55</v>
      </c>
      <c r="F348" s="5">
        <v>1</v>
      </c>
      <c r="G348" s="5">
        <v>3</v>
      </c>
      <c r="H348" s="48">
        <v>0.3333333333333333</v>
      </c>
      <c r="I348" s="5">
        <v>1</v>
      </c>
      <c r="J348" s="5">
        <v>3</v>
      </c>
      <c r="K348" s="48">
        <v>0.3333333333333333</v>
      </c>
      <c r="L348" s="5">
        <v>21</v>
      </c>
      <c r="M348" s="3" t="s">
        <v>60</v>
      </c>
      <c r="N348" s="48">
        <v>0.3333333333333333</v>
      </c>
      <c r="O348" s="48">
        <v>0.3333333333333333</v>
      </c>
      <c r="P348" s="5">
        <v>2</v>
      </c>
      <c r="Q348" s="3" t="s">
        <v>1108</v>
      </c>
      <c r="R348" s="5">
        <v>1</v>
      </c>
    </row>
    <row x14ac:dyDescent="0.25" r="349" customHeight="1" ht="16.5">
      <c r="A349" s="5">
        <v>15165</v>
      </c>
      <c r="B349" s="3" t="s">
        <v>1109</v>
      </c>
      <c r="C349" s="3" t="s">
        <v>1110</v>
      </c>
      <c r="D349" s="5">
        <v>16</v>
      </c>
      <c r="E349" s="3" t="s">
        <v>55</v>
      </c>
      <c r="F349" s="5">
        <v>4</v>
      </c>
      <c r="G349" s="5">
        <v>11</v>
      </c>
      <c r="H349" s="48">
        <v>0.36363636363636365</v>
      </c>
      <c r="I349" s="5">
        <v>2</v>
      </c>
      <c r="J349" s="5">
        <v>7</v>
      </c>
      <c r="K349" s="48">
        <v>0.2857142857142857</v>
      </c>
      <c r="L349" s="5">
        <v>19</v>
      </c>
      <c r="M349" s="3" t="s">
        <v>116</v>
      </c>
      <c r="N349" s="48">
        <v>0.45454545454545453</v>
      </c>
      <c r="O349" s="48">
        <v>0.42857142857142855</v>
      </c>
      <c r="P349" s="5">
        <v>2</v>
      </c>
      <c r="Q349" s="3" t="s">
        <v>1111</v>
      </c>
      <c r="R349" s="5">
        <v>1</v>
      </c>
    </row>
    <row x14ac:dyDescent="0.25" r="350" customHeight="1" ht="16.5">
      <c r="A350" s="5">
        <v>7538</v>
      </c>
      <c r="B350" s="3" t="s">
        <v>1112</v>
      </c>
      <c r="C350" s="3" t="s">
        <v>1113</v>
      </c>
      <c r="D350" s="5">
        <v>16</v>
      </c>
      <c r="E350" s="3" t="s">
        <v>55</v>
      </c>
      <c r="F350" s="5">
        <v>28</v>
      </c>
      <c r="G350" s="5">
        <v>92</v>
      </c>
      <c r="H350" s="48">
        <v>0.30434782608695654</v>
      </c>
      <c r="I350" s="5">
        <v>14</v>
      </c>
      <c r="J350" s="5">
        <v>40</v>
      </c>
      <c r="K350" s="48">
        <v>0.35</v>
      </c>
      <c r="L350" s="5">
        <v>15</v>
      </c>
      <c r="M350" s="3" t="s">
        <v>82</v>
      </c>
      <c r="N350" s="48">
        <v>0.32608695652173914</v>
      </c>
      <c r="O350" s="48">
        <v>0.35</v>
      </c>
      <c r="P350" s="5">
        <v>2</v>
      </c>
      <c r="Q350" s="3" t="s">
        <v>1114</v>
      </c>
      <c r="R350" s="5">
        <v>1</v>
      </c>
    </row>
    <row x14ac:dyDescent="0.25" r="351" customHeight="1" ht="16.5">
      <c r="A351" s="5">
        <v>15159</v>
      </c>
      <c r="B351" s="3" t="s">
        <v>1115</v>
      </c>
      <c r="C351" s="3" t="s">
        <v>1116</v>
      </c>
      <c r="D351" s="5">
        <v>16</v>
      </c>
      <c r="E351" s="3" t="s">
        <v>55</v>
      </c>
      <c r="F351" s="5">
        <v>4</v>
      </c>
      <c r="G351" s="5">
        <v>12</v>
      </c>
      <c r="H351" s="48">
        <v>0.3333333333333333</v>
      </c>
      <c r="I351" s="5">
        <v>4</v>
      </c>
      <c r="J351" s="5">
        <v>11</v>
      </c>
      <c r="K351" s="48">
        <v>0.36363636363636365</v>
      </c>
      <c r="L351" s="5">
        <v>19</v>
      </c>
      <c r="M351" s="3" t="s">
        <v>116</v>
      </c>
      <c r="N351" s="48">
        <v>0.4166666666666667</v>
      </c>
      <c r="O351" s="48">
        <v>0.36363636363636365</v>
      </c>
      <c r="P351" s="5">
        <v>2</v>
      </c>
      <c r="Q351" s="3" t="s">
        <v>1117</v>
      </c>
      <c r="R351" s="5">
        <v>1</v>
      </c>
    </row>
    <row x14ac:dyDescent="0.25" r="352" customHeight="1" ht="16.5">
      <c r="A352" s="5">
        <v>15157</v>
      </c>
      <c r="B352" s="3" t="s">
        <v>1118</v>
      </c>
      <c r="C352" s="3" t="s">
        <v>1119</v>
      </c>
      <c r="D352" s="5">
        <v>16</v>
      </c>
      <c r="E352" s="3" t="s">
        <v>55</v>
      </c>
      <c r="F352" s="5">
        <v>9</v>
      </c>
      <c r="G352" s="5">
        <v>32</v>
      </c>
      <c r="H352" s="48">
        <v>0.28125</v>
      </c>
      <c r="I352" s="5">
        <v>7</v>
      </c>
      <c r="J352" s="5">
        <v>22</v>
      </c>
      <c r="K352" s="48">
        <v>0.3181818181818182</v>
      </c>
      <c r="L352" s="5">
        <v>8</v>
      </c>
      <c r="M352" s="3" t="s">
        <v>64</v>
      </c>
      <c r="N352" s="48">
        <v>0.34375</v>
      </c>
      <c r="O352" s="48">
        <v>0.4090909090909091</v>
      </c>
      <c r="P352" s="5">
        <v>2</v>
      </c>
      <c r="Q352" s="3" t="s">
        <v>1120</v>
      </c>
      <c r="R352" s="5">
        <v>1</v>
      </c>
    </row>
    <row x14ac:dyDescent="0.25" r="353" customHeight="1" ht="16.5">
      <c r="A353" s="5">
        <v>111685</v>
      </c>
      <c r="B353" s="3" t="s">
        <v>1121</v>
      </c>
      <c r="C353" s="3" t="s">
        <v>1122</v>
      </c>
      <c r="D353" s="5">
        <v>16</v>
      </c>
      <c r="E353" s="3" t="s">
        <v>55</v>
      </c>
      <c r="F353" s="5">
        <v>2</v>
      </c>
      <c r="G353" s="5">
        <v>10</v>
      </c>
      <c r="H353" s="48">
        <v>0.2</v>
      </c>
      <c r="I353" s="5">
        <v>2</v>
      </c>
      <c r="J353" s="5">
        <v>10</v>
      </c>
      <c r="K353" s="48">
        <v>0.2</v>
      </c>
      <c r="L353" s="5">
        <v>15</v>
      </c>
      <c r="M353" s="3" t="s">
        <v>82</v>
      </c>
      <c r="N353" s="48">
        <v>0.3</v>
      </c>
      <c r="O353" s="48">
        <v>0.3</v>
      </c>
      <c r="P353" s="5">
        <v>2</v>
      </c>
      <c r="Q353" s="3" t="s">
        <v>1123</v>
      </c>
      <c r="R353" s="5">
        <v>1</v>
      </c>
    </row>
    <row x14ac:dyDescent="0.25" r="354" customHeight="1" ht="16.5">
      <c r="A354" s="5">
        <v>45718</v>
      </c>
      <c r="B354" s="3" t="s">
        <v>1124</v>
      </c>
      <c r="C354" s="3" t="s">
        <v>1125</v>
      </c>
      <c r="D354" s="5">
        <v>16</v>
      </c>
      <c r="E354" s="3" t="s">
        <v>55</v>
      </c>
      <c r="F354" s="5">
        <v>12</v>
      </c>
      <c r="G354" s="5">
        <v>80</v>
      </c>
      <c r="H354" s="48">
        <v>0.15</v>
      </c>
      <c r="I354" s="5">
        <v>5</v>
      </c>
      <c r="J354" s="5">
        <v>17</v>
      </c>
      <c r="K354" s="48">
        <v>0.29411764705882354</v>
      </c>
      <c r="L354" s="5">
        <v>19</v>
      </c>
      <c r="M354" s="3" t="s">
        <v>116</v>
      </c>
      <c r="N354" s="48">
        <v>0.4</v>
      </c>
      <c r="O354" s="48">
        <v>0.23529411764705882</v>
      </c>
      <c r="P354" s="5">
        <v>2</v>
      </c>
      <c r="Q354" s="3" t="s">
        <v>1126</v>
      </c>
      <c r="R354" s="5">
        <v>1</v>
      </c>
    </row>
    <row x14ac:dyDescent="0.25" r="355" customHeight="1" ht="16.5">
      <c r="A355" s="5">
        <v>44722</v>
      </c>
      <c r="B355" s="3" t="s">
        <v>1127</v>
      </c>
      <c r="C355" s="3" t="s">
        <v>1128</v>
      </c>
      <c r="D355" s="5">
        <v>16</v>
      </c>
      <c r="E355" s="3" t="s">
        <v>55</v>
      </c>
      <c r="F355" s="5">
        <v>16</v>
      </c>
      <c r="G355" s="5">
        <v>86</v>
      </c>
      <c r="H355" s="48">
        <v>0.18604651162790697</v>
      </c>
      <c r="I355" s="5">
        <v>9</v>
      </c>
      <c r="J355" s="5">
        <v>47</v>
      </c>
      <c r="K355" s="48">
        <v>0.19148936170212766</v>
      </c>
      <c r="L355" s="5">
        <v>15</v>
      </c>
      <c r="M355" s="3" t="s">
        <v>82</v>
      </c>
      <c r="N355" s="48">
        <v>0.29069767441860467</v>
      </c>
      <c r="O355" s="48">
        <v>0.2553191489361702</v>
      </c>
      <c r="P355" s="5">
        <v>3</v>
      </c>
      <c r="Q355" s="3" t="s">
        <v>1129</v>
      </c>
      <c r="R355" s="5">
        <v>1</v>
      </c>
    </row>
    <row x14ac:dyDescent="0.25" r="356" customHeight="1" ht="16.5">
      <c r="A356" s="5">
        <v>15122</v>
      </c>
      <c r="B356" s="3" t="s">
        <v>1130</v>
      </c>
      <c r="C356" s="3" t="s">
        <v>1131</v>
      </c>
      <c r="D356" s="5">
        <v>16</v>
      </c>
      <c r="E356" s="3" t="s">
        <v>55</v>
      </c>
      <c r="F356" s="5">
        <v>11</v>
      </c>
      <c r="G356" s="5">
        <v>118</v>
      </c>
      <c r="H356" s="48">
        <v>0.09322033898305085</v>
      </c>
      <c r="I356" s="5">
        <v>9</v>
      </c>
      <c r="J356" s="5">
        <v>89</v>
      </c>
      <c r="K356" s="48">
        <v>0.10112359550561797</v>
      </c>
      <c r="L356" s="5">
        <v>19</v>
      </c>
      <c r="M356" s="3" t="s">
        <v>116</v>
      </c>
      <c r="N356" s="48">
        <v>0.19491525423728814</v>
      </c>
      <c r="O356" s="48">
        <v>0.19101123595505617</v>
      </c>
      <c r="P356" s="5">
        <v>3</v>
      </c>
      <c r="Q356" s="3" t="s">
        <v>1132</v>
      </c>
      <c r="R356" s="5">
        <v>1</v>
      </c>
    </row>
    <row x14ac:dyDescent="0.25" r="357" customHeight="1" ht="16.5">
      <c r="A357" s="5">
        <v>17931</v>
      </c>
      <c r="B357" s="3" t="s">
        <v>1133</v>
      </c>
      <c r="C357" s="3" t="s">
        <v>1134</v>
      </c>
      <c r="D357" s="5">
        <v>16</v>
      </c>
      <c r="E357" s="3" t="s">
        <v>55</v>
      </c>
      <c r="F357" s="5">
        <v>8</v>
      </c>
      <c r="G357" s="5">
        <v>36</v>
      </c>
      <c r="H357" s="48">
        <v>0.2222222222222222</v>
      </c>
      <c r="I357" s="5">
        <v>5</v>
      </c>
      <c r="J357" s="5">
        <v>24</v>
      </c>
      <c r="K357" s="48">
        <v>0.20833333333333334</v>
      </c>
      <c r="L357" s="5">
        <v>15</v>
      </c>
      <c r="M357" s="3" t="s">
        <v>82</v>
      </c>
      <c r="N357" s="48">
        <v>0.3333333333333333</v>
      </c>
      <c r="O357" s="48">
        <v>0.3333333333333333</v>
      </c>
      <c r="P357" s="5">
        <v>2</v>
      </c>
      <c r="Q357" s="3" t="s">
        <v>1135</v>
      </c>
      <c r="R357" s="5">
        <v>1</v>
      </c>
    </row>
    <row x14ac:dyDescent="0.25" r="358" customHeight="1" ht="16.5">
      <c r="A358" s="5">
        <v>4015</v>
      </c>
      <c r="B358" s="3" t="s">
        <v>1136</v>
      </c>
      <c r="C358" s="3" t="s">
        <v>1137</v>
      </c>
      <c r="D358" s="5">
        <v>16</v>
      </c>
      <c r="E358" s="3" t="s">
        <v>55</v>
      </c>
      <c r="F358" s="5">
        <v>223</v>
      </c>
      <c r="G358" s="5">
        <v>1860</v>
      </c>
      <c r="H358" s="48">
        <v>0.11989247311827957</v>
      </c>
      <c r="I358" s="5">
        <v>80</v>
      </c>
      <c r="J358" s="5">
        <v>820</v>
      </c>
      <c r="K358" s="48">
        <v>0.0975609756097561</v>
      </c>
      <c r="L358" s="5">
        <v>15</v>
      </c>
      <c r="M358" s="3" t="s">
        <v>82</v>
      </c>
      <c r="N358" s="48">
        <v>0.19623655913978494</v>
      </c>
      <c r="O358" s="48">
        <v>0.21829268292682927</v>
      </c>
      <c r="P358" s="5">
        <v>3</v>
      </c>
      <c r="Q358" s="3" t="s">
        <v>1138</v>
      </c>
      <c r="R358" s="5">
        <v>1</v>
      </c>
    </row>
    <row x14ac:dyDescent="0.25" r="359" customHeight="1" ht="16.5">
      <c r="A359" s="5">
        <v>41964</v>
      </c>
      <c r="B359" s="3" t="s">
        <v>1139</v>
      </c>
      <c r="C359" s="3" t="s">
        <v>1140</v>
      </c>
      <c r="D359" s="5">
        <v>16</v>
      </c>
      <c r="E359" s="3" t="s">
        <v>55</v>
      </c>
      <c r="F359" s="5">
        <v>35</v>
      </c>
      <c r="G359" s="5">
        <v>166</v>
      </c>
      <c r="H359" s="48">
        <v>0.21084337349397592</v>
      </c>
      <c r="I359" s="5">
        <v>18</v>
      </c>
      <c r="J359" s="5">
        <v>104</v>
      </c>
      <c r="K359" s="48">
        <v>0.17307692307692307</v>
      </c>
      <c r="L359" s="5">
        <v>19</v>
      </c>
      <c r="M359" s="3" t="s">
        <v>116</v>
      </c>
      <c r="N359" s="48">
        <v>0.21686746987951808</v>
      </c>
      <c r="O359" s="48">
        <v>0.19230769230769232</v>
      </c>
      <c r="P359" s="5">
        <v>3</v>
      </c>
      <c r="Q359" s="3" t="s">
        <v>1141</v>
      </c>
      <c r="R359" s="5">
        <v>1</v>
      </c>
    </row>
    <row x14ac:dyDescent="0.25" r="360" customHeight="1" ht="16.5">
      <c r="A360" s="5">
        <v>41757</v>
      </c>
      <c r="B360" s="3" t="s">
        <v>1142</v>
      </c>
      <c r="C360" s="3" t="s">
        <v>1143</v>
      </c>
      <c r="D360" s="5">
        <v>16</v>
      </c>
      <c r="E360" s="3" t="s">
        <v>55</v>
      </c>
      <c r="F360" s="5">
        <v>56</v>
      </c>
      <c r="G360" s="5">
        <v>395</v>
      </c>
      <c r="H360" s="48">
        <v>0.14177215189873418</v>
      </c>
      <c r="I360" s="5">
        <v>27</v>
      </c>
      <c r="J360" s="5">
        <v>177</v>
      </c>
      <c r="K360" s="48">
        <v>0.15254237288135594</v>
      </c>
      <c r="L360" s="5">
        <v>8</v>
      </c>
      <c r="M360" s="3" t="s">
        <v>64</v>
      </c>
      <c r="N360" s="48">
        <v>0.18734177215189873</v>
      </c>
      <c r="O360" s="48">
        <v>0.1751412429378531</v>
      </c>
      <c r="P360" s="5">
        <v>3</v>
      </c>
      <c r="Q360" s="3" t="s">
        <v>1144</v>
      </c>
      <c r="R360" s="5">
        <v>1</v>
      </c>
    </row>
    <row x14ac:dyDescent="0.25" r="361" customHeight="1" ht="16.5">
      <c r="A361" s="5">
        <v>40595</v>
      </c>
      <c r="B361" s="3" t="s">
        <v>1145</v>
      </c>
      <c r="C361" s="3" t="s">
        <v>1146</v>
      </c>
      <c r="D361" s="5">
        <v>16</v>
      </c>
      <c r="E361" s="3" t="s">
        <v>55</v>
      </c>
      <c r="F361" s="5">
        <v>35</v>
      </c>
      <c r="G361" s="5">
        <v>157</v>
      </c>
      <c r="H361" s="48">
        <v>0.2229299363057325</v>
      </c>
      <c r="I361" s="5">
        <v>24</v>
      </c>
      <c r="J361" s="5">
        <v>118</v>
      </c>
      <c r="K361" s="48">
        <v>0.2033898305084746</v>
      </c>
      <c r="L361" s="5">
        <v>22</v>
      </c>
      <c r="M361" s="3" t="s">
        <v>75</v>
      </c>
      <c r="N361" s="48">
        <v>0.2356687898089172</v>
      </c>
      <c r="O361" s="48">
        <v>0.2288135593220339</v>
      </c>
      <c r="P361" s="5">
        <v>3</v>
      </c>
      <c r="Q361" s="3" t="s">
        <v>1147</v>
      </c>
      <c r="R361" s="5">
        <v>1</v>
      </c>
    </row>
    <row x14ac:dyDescent="0.25" r="362" customHeight="1" ht="16.5">
      <c r="A362" s="5">
        <v>39201</v>
      </c>
      <c r="B362" s="3" t="s">
        <v>1148</v>
      </c>
      <c r="C362" s="3" t="s">
        <v>1149</v>
      </c>
      <c r="D362" s="5">
        <v>16</v>
      </c>
      <c r="E362" s="3" t="s">
        <v>55</v>
      </c>
      <c r="F362" s="5">
        <v>48</v>
      </c>
      <c r="G362" s="5">
        <v>331</v>
      </c>
      <c r="H362" s="48">
        <v>0.14501510574018128</v>
      </c>
      <c r="I362" s="5">
        <v>17</v>
      </c>
      <c r="J362" s="5">
        <v>144</v>
      </c>
      <c r="K362" s="48">
        <v>0.11805555555555555</v>
      </c>
      <c r="L362" s="5">
        <v>24</v>
      </c>
      <c r="M362" s="3" t="s">
        <v>281</v>
      </c>
      <c r="N362" s="48">
        <v>0.17220543806646527</v>
      </c>
      <c r="O362" s="48">
        <v>0.2361111111111111</v>
      </c>
      <c r="P362" s="5">
        <v>3</v>
      </c>
      <c r="Q362" s="3" t="s">
        <v>1150</v>
      </c>
      <c r="R362" s="5">
        <v>1</v>
      </c>
    </row>
    <row x14ac:dyDescent="0.25" r="363" customHeight="1" ht="16.5">
      <c r="A363" s="5">
        <v>14870</v>
      </c>
      <c r="B363" s="3" t="s">
        <v>1151</v>
      </c>
      <c r="C363" s="3" t="s">
        <v>1152</v>
      </c>
      <c r="D363" s="5">
        <v>16</v>
      </c>
      <c r="E363" s="3" t="s">
        <v>55</v>
      </c>
      <c r="F363" s="5">
        <v>36</v>
      </c>
      <c r="G363" s="5">
        <v>166</v>
      </c>
      <c r="H363" s="48">
        <v>0.21686746987951808</v>
      </c>
      <c r="I363" s="5">
        <v>16</v>
      </c>
      <c r="J363" s="5">
        <v>69</v>
      </c>
      <c r="K363" s="48">
        <v>0.2318840579710145</v>
      </c>
      <c r="L363" s="5">
        <v>15</v>
      </c>
      <c r="M363" s="3" t="s">
        <v>82</v>
      </c>
      <c r="N363" s="48">
        <v>0.24096385542168675</v>
      </c>
      <c r="O363" s="48">
        <v>0.21739130434782608</v>
      </c>
      <c r="P363" s="5">
        <v>3</v>
      </c>
      <c r="Q363" s="3" t="s">
        <v>1153</v>
      </c>
      <c r="R363" s="5">
        <v>1</v>
      </c>
    </row>
    <row x14ac:dyDescent="0.25" r="364" customHeight="1" ht="16.5">
      <c r="A364" s="5">
        <v>7507</v>
      </c>
      <c r="B364" s="3" t="s">
        <v>1154</v>
      </c>
      <c r="C364" s="3" t="s">
        <v>1155</v>
      </c>
      <c r="D364" s="5">
        <v>16</v>
      </c>
      <c r="E364" s="3" t="s">
        <v>55</v>
      </c>
      <c r="F364" s="5">
        <v>77</v>
      </c>
      <c r="G364" s="5">
        <v>396</v>
      </c>
      <c r="H364" s="48">
        <v>0.19444444444444445</v>
      </c>
      <c r="I364" s="5">
        <v>39</v>
      </c>
      <c r="J364" s="5">
        <v>149</v>
      </c>
      <c r="K364" s="48">
        <v>0.26174496644295303</v>
      </c>
      <c r="L364" s="5">
        <v>9</v>
      </c>
      <c r="M364" s="3" t="s">
        <v>120</v>
      </c>
      <c r="N364" s="48">
        <v>0.20454545454545456</v>
      </c>
      <c r="O364" s="48">
        <v>0.1610738255033557</v>
      </c>
      <c r="P364" s="5">
        <v>3</v>
      </c>
      <c r="Q364" s="3" t="s">
        <v>1156</v>
      </c>
      <c r="R364" s="5">
        <v>1</v>
      </c>
    </row>
    <row x14ac:dyDescent="0.25" r="365" customHeight="1" ht="16.5">
      <c r="A365" s="5">
        <v>12106</v>
      </c>
      <c r="B365" s="3" t="s">
        <v>1157</v>
      </c>
      <c r="C365" s="3" t="s">
        <v>1158</v>
      </c>
      <c r="D365" s="5">
        <v>16</v>
      </c>
      <c r="E365" s="3" t="s">
        <v>55</v>
      </c>
      <c r="F365" s="5">
        <v>5</v>
      </c>
      <c r="G365" s="5">
        <v>30</v>
      </c>
      <c r="H365" s="48">
        <v>0.16666666666666666</v>
      </c>
      <c r="I365" s="5">
        <v>3</v>
      </c>
      <c r="J365" s="5">
        <v>15</v>
      </c>
      <c r="K365" s="48">
        <v>0.2</v>
      </c>
      <c r="L365" s="5">
        <v>19</v>
      </c>
      <c r="M365" s="3" t="s">
        <v>116</v>
      </c>
      <c r="N365" s="48">
        <v>0.23333333333333334</v>
      </c>
      <c r="O365" s="48">
        <v>0.2</v>
      </c>
      <c r="P365" s="5">
        <v>3</v>
      </c>
      <c r="Q365" s="3" t="s">
        <v>1159</v>
      </c>
      <c r="R365" s="5">
        <v>1</v>
      </c>
    </row>
    <row x14ac:dyDescent="0.25" r="366" customHeight="1" ht="16.5">
      <c r="A366" s="5">
        <v>38223</v>
      </c>
      <c r="B366" s="3" t="s">
        <v>1160</v>
      </c>
      <c r="C366" s="3" t="s">
        <v>1161</v>
      </c>
      <c r="D366" s="5">
        <v>16</v>
      </c>
      <c r="E366" s="3" t="s">
        <v>55</v>
      </c>
      <c r="F366" s="5">
        <v>4</v>
      </c>
      <c r="G366" s="5">
        <v>37</v>
      </c>
      <c r="H366" s="48">
        <v>0.10810810810810811</v>
      </c>
      <c r="I366" s="5">
        <v>4</v>
      </c>
      <c r="J366" s="5">
        <v>30</v>
      </c>
      <c r="K366" s="48">
        <v>0.13333333333333333</v>
      </c>
      <c r="L366" s="5">
        <v>8</v>
      </c>
      <c r="M366" s="3" t="s">
        <v>64</v>
      </c>
      <c r="N366" s="48">
        <v>0.21621621621621623</v>
      </c>
      <c r="O366" s="48">
        <v>0.1</v>
      </c>
      <c r="P366" s="5">
        <v>3</v>
      </c>
      <c r="Q366" s="3" t="s">
        <v>1162</v>
      </c>
      <c r="R366" s="5">
        <v>0</v>
      </c>
    </row>
    <row x14ac:dyDescent="0.25" r="367" customHeight="1" ht="16.5">
      <c r="A367" s="5">
        <v>14775</v>
      </c>
      <c r="B367" s="3" t="s">
        <v>1163</v>
      </c>
      <c r="C367" s="3" t="s">
        <v>1164</v>
      </c>
      <c r="D367" s="5">
        <v>16</v>
      </c>
      <c r="E367" s="3" t="s">
        <v>55</v>
      </c>
      <c r="F367" s="5">
        <v>8</v>
      </c>
      <c r="G367" s="5">
        <v>62</v>
      </c>
      <c r="H367" s="48">
        <v>0.12903225806451613</v>
      </c>
      <c r="I367" s="5">
        <v>4</v>
      </c>
      <c r="J367" s="5">
        <v>37</v>
      </c>
      <c r="K367" s="48">
        <v>0.10810810810810811</v>
      </c>
      <c r="L367" s="5">
        <v>3</v>
      </c>
      <c r="M367" s="3" t="s">
        <v>146</v>
      </c>
      <c r="N367" s="48">
        <v>0.3225806451612903</v>
      </c>
      <c r="O367" s="48">
        <v>0.3783783783783784</v>
      </c>
      <c r="P367" s="5">
        <v>3</v>
      </c>
      <c r="Q367" s="3" t="s">
        <v>1165</v>
      </c>
      <c r="R367" s="5">
        <v>1</v>
      </c>
    </row>
    <row x14ac:dyDescent="0.25" r="368" customHeight="1" ht="16.5">
      <c r="A368" s="5">
        <v>38029</v>
      </c>
      <c r="B368" s="3" t="s">
        <v>1166</v>
      </c>
      <c r="C368" s="3" t="s">
        <v>1167</v>
      </c>
      <c r="D368" s="5">
        <v>16</v>
      </c>
      <c r="E368" s="3" t="s">
        <v>55</v>
      </c>
      <c r="F368" s="5">
        <v>9</v>
      </c>
      <c r="G368" s="5">
        <v>42</v>
      </c>
      <c r="H368" s="48">
        <v>0.21428571428571427</v>
      </c>
      <c r="I368" s="5">
        <v>6</v>
      </c>
      <c r="J368" s="5">
        <v>36</v>
      </c>
      <c r="K368" s="48">
        <v>0.16666666666666666</v>
      </c>
      <c r="L368" s="5">
        <v>22</v>
      </c>
      <c r="M368" s="3" t="s">
        <v>75</v>
      </c>
      <c r="N368" s="48">
        <v>0.38095238095238093</v>
      </c>
      <c r="O368" s="48">
        <v>0.3888888888888889</v>
      </c>
      <c r="P368" s="5">
        <v>2</v>
      </c>
      <c r="Q368" s="3" t="s">
        <v>1168</v>
      </c>
      <c r="R368" s="5">
        <v>1</v>
      </c>
    </row>
    <row x14ac:dyDescent="0.25" r="369" customHeight="1" ht="16.5">
      <c r="A369" s="5">
        <v>38022</v>
      </c>
      <c r="B369" s="3" t="s">
        <v>1169</v>
      </c>
      <c r="C369" s="3" t="s">
        <v>1170</v>
      </c>
      <c r="D369" s="5">
        <v>16</v>
      </c>
      <c r="E369" s="3" t="s">
        <v>55</v>
      </c>
      <c r="F369" s="5">
        <v>130</v>
      </c>
      <c r="G369" s="5">
        <v>826</v>
      </c>
      <c r="H369" s="48">
        <v>0.15738498789346247</v>
      </c>
      <c r="I369" s="5">
        <v>104</v>
      </c>
      <c r="J369" s="5">
        <v>648</v>
      </c>
      <c r="K369" s="48">
        <v>0.16049382716049382</v>
      </c>
      <c r="L369" s="5">
        <v>22</v>
      </c>
      <c r="M369" s="3" t="s">
        <v>75</v>
      </c>
      <c r="N369" s="48">
        <v>0.2711864406779661</v>
      </c>
      <c r="O369" s="48">
        <v>0.25617283950617287</v>
      </c>
      <c r="P369" s="5">
        <v>3</v>
      </c>
      <c r="Q369" s="3" t="s">
        <v>1171</v>
      </c>
      <c r="R369" s="5">
        <v>1</v>
      </c>
    </row>
    <row x14ac:dyDescent="0.25" r="370" customHeight="1" ht="16.5">
      <c r="A370" s="5">
        <v>7496</v>
      </c>
      <c r="B370" s="3" t="s">
        <v>1172</v>
      </c>
      <c r="C370" s="3" t="s">
        <v>1173</v>
      </c>
      <c r="D370" s="5">
        <v>16</v>
      </c>
      <c r="E370" s="3" t="s">
        <v>55</v>
      </c>
      <c r="F370" s="5">
        <v>31</v>
      </c>
      <c r="G370" s="5">
        <v>127</v>
      </c>
      <c r="H370" s="48">
        <v>0.2440944881889764</v>
      </c>
      <c r="I370" s="5">
        <v>18</v>
      </c>
      <c r="J370" s="5">
        <v>68</v>
      </c>
      <c r="K370" s="48">
        <v>0.2647058823529412</v>
      </c>
      <c r="L370" s="5">
        <v>8</v>
      </c>
      <c r="M370" s="3" t="s">
        <v>64</v>
      </c>
      <c r="N370" s="48">
        <v>0.25196850393700787</v>
      </c>
      <c r="O370" s="48">
        <v>0.19117647058823528</v>
      </c>
      <c r="P370" s="5">
        <v>3</v>
      </c>
      <c r="Q370" s="3" t="s">
        <v>1174</v>
      </c>
      <c r="R370" s="5">
        <v>1</v>
      </c>
    </row>
    <row x14ac:dyDescent="0.25" r="371" customHeight="1" ht="16.5">
      <c r="A371" s="5">
        <v>37682</v>
      </c>
      <c r="B371" s="3" t="s">
        <v>1175</v>
      </c>
      <c r="C371" s="3" t="s">
        <v>1176</v>
      </c>
      <c r="D371" s="5">
        <v>16</v>
      </c>
      <c r="E371" s="3" t="s">
        <v>55</v>
      </c>
      <c r="F371" s="5">
        <v>5</v>
      </c>
      <c r="G371" s="5">
        <v>27</v>
      </c>
      <c r="H371" s="48">
        <v>0.18518518518518517</v>
      </c>
      <c r="I371" s="5">
        <v>4</v>
      </c>
      <c r="J371" s="5">
        <v>21</v>
      </c>
      <c r="K371" s="48">
        <v>0.19047619047619047</v>
      </c>
      <c r="L371" s="5">
        <v>15</v>
      </c>
      <c r="M371" s="3" t="s">
        <v>82</v>
      </c>
      <c r="N371" s="48">
        <v>0.37037037037037035</v>
      </c>
      <c r="O371" s="48">
        <v>0.3333333333333333</v>
      </c>
      <c r="P371" s="5">
        <v>2</v>
      </c>
      <c r="Q371" s="3" t="s">
        <v>1177</v>
      </c>
      <c r="R371" s="5">
        <v>1</v>
      </c>
    </row>
    <row x14ac:dyDescent="0.25" r="372" customHeight="1" ht="16.5">
      <c r="A372" s="5">
        <v>14620</v>
      </c>
      <c r="B372" s="3" t="s">
        <v>1178</v>
      </c>
      <c r="C372" s="3" t="s">
        <v>1179</v>
      </c>
      <c r="D372" s="5">
        <v>16</v>
      </c>
      <c r="E372" s="3" t="s">
        <v>55</v>
      </c>
      <c r="F372" s="5">
        <v>4</v>
      </c>
      <c r="G372" s="5">
        <v>25</v>
      </c>
      <c r="H372" s="48">
        <v>0.16</v>
      </c>
      <c r="I372" s="5">
        <v>4</v>
      </c>
      <c r="J372" s="5">
        <v>17</v>
      </c>
      <c r="K372" s="48">
        <v>0.23529411764705882</v>
      </c>
      <c r="L372" s="5">
        <v>8</v>
      </c>
      <c r="M372" s="3" t="s">
        <v>64</v>
      </c>
      <c r="N372" s="48">
        <v>0.24</v>
      </c>
      <c r="O372" s="48">
        <v>0.23529411764705882</v>
      </c>
      <c r="P372" s="5">
        <v>3</v>
      </c>
      <c r="Q372" s="3" t="s">
        <v>1180</v>
      </c>
      <c r="R372" s="5">
        <v>1</v>
      </c>
    </row>
    <row x14ac:dyDescent="0.25" r="373" customHeight="1" ht="16.5">
      <c r="A373" s="5">
        <v>14582</v>
      </c>
      <c r="B373" s="3" t="s">
        <v>1181</v>
      </c>
      <c r="C373" s="3" t="s">
        <v>1182</v>
      </c>
      <c r="D373" s="5">
        <v>16</v>
      </c>
      <c r="E373" s="3" t="s">
        <v>55</v>
      </c>
      <c r="F373" s="5">
        <v>13</v>
      </c>
      <c r="G373" s="5">
        <v>60</v>
      </c>
      <c r="H373" s="48">
        <v>0.21666666666666667</v>
      </c>
      <c r="I373" s="5">
        <v>8</v>
      </c>
      <c r="J373" s="5">
        <v>38</v>
      </c>
      <c r="K373" s="48">
        <v>0.21052631578947367</v>
      </c>
      <c r="L373" s="5">
        <v>15</v>
      </c>
      <c r="M373" s="3" t="s">
        <v>82</v>
      </c>
      <c r="N373" s="48">
        <v>0.4</v>
      </c>
      <c r="O373" s="48">
        <v>0.3684210526315789</v>
      </c>
      <c r="P373" s="5">
        <v>2</v>
      </c>
      <c r="Q373" s="3" t="s">
        <v>1183</v>
      </c>
      <c r="R373" s="5">
        <v>1</v>
      </c>
    </row>
    <row x14ac:dyDescent="0.25" r="374" customHeight="1" ht="16.5">
      <c r="A374" s="5">
        <v>10967</v>
      </c>
      <c r="B374" s="3" t="s">
        <v>1184</v>
      </c>
      <c r="C374" s="3" t="s">
        <v>1185</v>
      </c>
      <c r="D374" s="5">
        <v>16</v>
      </c>
      <c r="E374" s="3" t="s">
        <v>55</v>
      </c>
      <c r="F374" s="5">
        <v>5</v>
      </c>
      <c r="G374" s="5">
        <v>24</v>
      </c>
      <c r="H374" s="48">
        <v>0.20833333333333334</v>
      </c>
      <c r="I374" s="5">
        <v>3</v>
      </c>
      <c r="J374" s="5">
        <v>19</v>
      </c>
      <c r="K374" s="48">
        <v>0.15789473684210525</v>
      </c>
      <c r="L374" s="5">
        <v>15</v>
      </c>
      <c r="M374" s="3" t="s">
        <v>82</v>
      </c>
      <c r="N374" s="48">
        <v>0.25</v>
      </c>
      <c r="O374" s="48">
        <v>0.2631578947368421</v>
      </c>
      <c r="P374" s="5">
        <v>3</v>
      </c>
      <c r="Q374" s="3" t="s">
        <v>1186</v>
      </c>
      <c r="R374" s="5">
        <v>1</v>
      </c>
    </row>
    <row x14ac:dyDescent="0.25" r="375" customHeight="1" ht="16.5">
      <c r="A375" s="5">
        <v>120712</v>
      </c>
      <c r="B375" s="3" t="s">
        <v>1187</v>
      </c>
      <c r="C375" s="3" t="s">
        <v>1188</v>
      </c>
      <c r="D375" s="5">
        <v>16</v>
      </c>
      <c r="E375" s="3" t="s">
        <v>55</v>
      </c>
      <c r="F375" s="5">
        <v>3</v>
      </c>
      <c r="G375" s="5">
        <v>15</v>
      </c>
      <c r="H375" s="48">
        <v>0.2</v>
      </c>
      <c r="I375" s="5">
        <v>3</v>
      </c>
      <c r="J375" s="5">
        <v>15</v>
      </c>
      <c r="K375" s="48">
        <v>0.2</v>
      </c>
      <c r="L375" s="5">
        <v>42</v>
      </c>
      <c r="M375" s="3" t="s">
        <v>982</v>
      </c>
      <c r="N375" s="48">
        <v>0.26666666666666666</v>
      </c>
      <c r="O375" s="48">
        <v>0.26666666666666666</v>
      </c>
      <c r="P375" s="5">
        <v>3</v>
      </c>
      <c r="Q375" s="3" t="s">
        <v>1189</v>
      </c>
      <c r="R375" s="5">
        <v>1</v>
      </c>
    </row>
    <row x14ac:dyDescent="0.25" r="376" customHeight="1" ht="16.5">
      <c r="A376" s="5">
        <v>14514</v>
      </c>
      <c r="B376" s="3" t="s">
        <v>1190</v>
      </c>
      <c r="C376" s="3" t="s">
        <v>1191</v>
      </c>
      <c r="D376" s="5">
        <v>16</v>
      </c>
      <c r="E376" s="3" t="s">
        <v>55</v>
      </c>
      <c r="F376" s="5">
        <v>9</v>
      </c>
      <c r="G376" s="5">
        <v>27</v>
      </c>
      <c r="H376" s="48">
        <v>0.3333333333333333</v>
      </c>
      <c r="I376" s="5">
        <v>3</v>
      </c>
      <c r="J376" s="5">
        <v>8</v>
      </c>
      <c r="K376" s="48">
        <v>0.375</v>
      </c>
      <c r="L376" s="5">
        <v>15</v>
      </c>
      <c r="M376" s="3" t="s">
        <v>82</v>
      </c>
      <c r="N376" s="48">
        <v>0.4444444444444444</v>
      </c>
      <c r="O376" s="48">
        <v>0.25</v>
      </c>
      <c r="P376" s="5">
        <v>2</v>
      </c>
      <c r="Q376" s="3" t="s">
        <v>1192</v>
      </c>
      <c r="R376" s="5">
        <v>1</v>
      </c>
    </row>
    <row x14ac:dyDescent="0.25" r="377" customHeight="1" ht="16.5">
      <c r="A377" s="5">
        <v>7483</v>
      </c>
      <c r="B377" s="3" t="s">
        <v>1193</v>
      </c>
      <c r="C377" s="3" t="s">
        <v>1194</v>
      </c>
      <c r="D377" s="5">
        <v>16</v>
      </c>
      <c r="E377" s="3" t="s">
        <v>55</v>
      </c>
      <c r="F377" s="5">
        <v>10</v>
      </c>
      <c r="G377" s="5">
        <v>50</v>
      </c>
      <c r="H377" s="48">
        <v>0.2</v>
      </c>
      <c r="I377" s="5">
        <v>7</v>
      </c>
      <c r="J377" s="5">
        <v>26</v>
      </c>
      <c r="K377" s="48">
        <v>0.2692307692307692</v>
      </c>
      <c r="L377" s="5">
        <v>9</v>
      </c>
      <c r="M377" s="3" t="s">
        <v>120</v>
      </c>
      <c r="N377" s="48">
        <v>0.24</v>
      </c>
      <c r="O377" s="48">
        <v>0.15384615384615385</v>
      </c>
      <c r="P377" s="5">
        <v>3</v>
      </c>
      <c r="Q377" s="3" t="s">
        <v>1195</v>
      </c>
      <c r="R377" s="5">
        <v>1</v>
      </c>
    </row>
    <row x14ac:dyDescent="0.25" r="378" customHeight="1" ht="16.5">
      <c r="A378" s="5">
        <v>36425</v>
      </c>
      <c r="B378" s="3" t="s">
        <v>1196</v>
      </c>
      <c r="C378" s="3" t="s">
        <v>1197</v>
      </c>
      <c r="D378" s="5">
        <v>16</v>
      </c>
      <c r="E378" s="3" t="s">
        <v>55</v>
      </c>
      <c r="F378" s="5">
        <v>17</v>
      </c>
      <c r="G378" s="5">
        <v>178</v>
      </c>
      <c r="H378" s="48">
        <v>0.09550561797752809</v>
      </c>
      <c r="I378" s="5">
        <v>17</v>
      </c>
      <c r="J378" s="5">
        <v>169</v>
      </c>
      <c r="K378" s="48">
        <v>0.10059171597633136</v>
      </c>
      <c r="L378" s="5">
        <v>19</v>
      </c>
      <c r="M378" s="3" t="s">
        <v>116</v>
      </c>
      <c r="N378" s="48">
        <v>0.29775280898876405</v>
      </c>
      <c r="O378" s="48">
        <v>0.2781065088757396</v>
      </c>
      <c r="P378" s="5">
        <v>3</v>
      </c>
      <c r="Q378" s="3" t="s">
        <v>1198</v>
      </c>
      <c r="R378" s="5">
        <v>1</v>
      </c>
    </row>
    <row x14ac:dyDescent="0.25" r="379" customHeight="1" ht="16.5">
      <c r="A379" s="5">
        <v>35639</v>
      </c>
      <c r="B379" s="3" t="s">
        <v>1199</v>
      </c>
      <c r="C379" s="3" t="s">
        <v>1200</v>
      </c>
      <c r="D379" s="5">
        <v>16</v>
      </c>
      <c r="E379" s="3" t="s">
        <v>55</v>
      </c>
      <c r="F379" s="5">
        <v>3</v>
      </c>
      <c r="G379" s="5">
        <v>19</v>
      </c>
      <c r="H379" s="48">
        <v>0.15789473684210525</v>
      </c>
      <c r="I379" s="5">
        <v>3</v>
      </c>
      <c r="J379" s="5">
        <v>15</v>
      </c>
      <c r="K379" s="48">
        <v>0.2</v>
      </c>
      <c r="L379" s="5">
        <v>48</v>
      </c>
      <c r="M379" s="3" t="s">
        <v>68</v>
      </c>
      <c r="N379" s="48">
        <v>0.2631578947368421</v>
      </c>
      <c r="O379" s="48">
        <v>0.26666666666666666</v>
      </c>
      <c r="P379" s="5">
        <v>3</v>
      </c>
      <c r="Q379" s="3" t="s">
        <v>1201</v>
      </c>
      <c r="R379" s="5">
        <v>1</v>
      </c>
    </row>
    <row x14ac:dyDescent="0.25" r="380" customHeight="1" ht="16.5">
      <c r="A380" s="5">
        <v>14440</v>
      </c>
      <c r="B380" s="3" t="s">
        <v>1202</v>
      </c>
      <c r="C380" s="3" t="s">
        <v>1203</v>
      </c>
      <c r="D380" s="5">
        <v>16</v>
      </c>
      <c r="E380" s="3" t="s">
        <v>55</v>
      </c>
      <c r="F380" s="5">
        <v>7</v>
      </c>
      <c r="G380" s="5">
        <v>53</v>
      </c>
      <c r="H380" s="48">
        <v>0.1320754716981132</v>
      </c>
      <c r="I380" s="5">
        <v>4</v>
      </c>
      <c r="J380" s="5">
        <v>22</v>
      </c>
      <c r="K380" s="48">
        <v>0.18181818181818182</v>
      </c>
      <c r="L380" s="5">
        <v>22</v>
      </c>
      <c r="M380" s="3" t="s">
        <v>75</v>
      </c>
      <c r="N380" s="48">
        <v>0.4528301886792453</v>
      </c>
      <c r="O380" s="48">
        <v>0.4090909090909091</v>
      </c>
      <c r="P380" s="5">
        <v>2</v>
      </c>
      <c r="Q380" s="3" t="s">
        <v>1204</v>
      </c>
      <c r="R380" s="5">
        <v>1</v>
      </c>
    </row>
    <row x14ac:dyDescent="0.25" r="381" customHeight="1" ht="16.5">
      <c r="A381" s="5">
        <v>14416</v>
      </c>
      <c r="B381" s="3" t="s">
        <v>1205</v>
      </c>
      <c r="C381" s="3" t="s">
        <v>1206</v>
      </c>
      <c r="D381" s="5">
        <v>16</v>
      </c>
      <c r="E381" s="3" t="s">
        <v>55</v>
      </c>
      <c r="F381" s="5">
        <v>11</v>
      </c>
      <c r="G381" s="5">
        <v>40</v>
      </c>
      <c r="H381" s="48">
        <v>0.275</v>
      </c>
      <c r="I381" s="5">
        <v>10</v>
      </c>
      <c r="J381" s="5">
        <v>33</v>
      </c>
      <c r="K381" s="48">
        <v>0.30303030303030304</v>
      </c>
      <c r="L381" s="5">
        <v>15</v>
      </c>
      <c r="M381" s="3" t="s">
        <v>82</v>
      </c>
      <c r="N381" s="48">
        <v>0.45</v>
      </c>
      <c r="O381" s="48">
        <v>0.3939393939393939</v>
      </c>
      <c r="P381" s="5">
        <v>2</v>
      </c>
      <c r="Q381" s="3" t="s">
        <v>1207</v>
      </c>
      <c r="R381" s="5">
        <v>1</v>
      </c>
    </row>
    <row x14ac:dyDescent="0.25" r="382" customHeight="1" ht="16.5">
      <c r="A382" s="5">
        <v>35199</v>
      </c>
      <c r="B382" s="3" t="s">
        <v>1208</v>
      </c>
      <c r="C382" s="3" t="s">
        <v>1209</v>
      </c>
      <c r="D382" s="5">
        <v>16</v>
      </c>
      <c r="E382" s="3" t="s">
        <v>55</v>
      </c>
      <c r="F382" s="5">
        <v>2076</v>
      </c>
      <c r="G382" s="5">
        <v>20490</v>
      </c>
      <c r="H382" s="48">
        <v>0.10131771595900439</v>
      </c>
      <c r="I382" s="5">
        <v>890</v>
      </c>
      <c r="J382" s="5">
        <v>8931</v>
      </c>
      <c r="K382" s="48">
        <v>0.09965289441271974</v>
      </c>
      <c r="L382" s="5">
        <v>7</v>
      </c>
      <c r="M382" s="3" t="s">
        <v>1210</v>
      </c>
      <c r="N382" s="48">
        <v>0.116398243045388</v>
      </c>
      <c r="O382" s="48">
        <v>0.12047922964953532</v>
      </c>
      <c r="P382" s="5">
        <v>3</v>
      </c>
      <c r="Q382" s="3" t="s">
        <v>1211</v>
      </c>
      <c r="R382" s="5">
        <v>1</v>
      </c>
    </row>
    <row x14ac:dyDescent="0.25" r="383" customHeight="1" ht="16.5">
      <c r="A383" s="5">
        <v>14408</v>
      </c>
      <c r="B383" s="3" t="s">
        <v>1212</v>
      </c>
      <c r="C383" s="3" t="s">
        <v>1213</v>
      </c>
      <c r="D383" s="5">
        <v>16</v>
      </c>
      <c r="E383" s="3" t="s">
        <v>55</v>
      </c>
      <c r="F383" s="5">
        <v>6</v>
      </c>
      <c r="G383" s="5">
        <v>32</v>
      </c>
      <c r="H383" s="48">
        <v>0.1875</v>
      </c>
      <c r="I383" s="5">
        <v>5</v>
      </c>
      <c r="J383" s="5">
        <v>25</v>
      </c>
      <c r="K383" s="48">
        <v>0.2</v>
      </c>
      <c r="L383" s="5">
        <v>17</v>
      </c>
      <c r="M383" s="3" t="s">
        <v>311</v>
      </c>
      <c r="N383" s="48">
        <v>0.3125</v>
      </c>
      <c r="O383" s="48">
        <v>0.24</v>
      </c>
      <c r="P383" s="5">
        <v>3</v>
      </c>
      <c r="Q383" s="3" t="s">
        <v>1214</v>
      </c>
      <c r="R383" s="5">
        <v>1</v>
      </c>
    </row>
    <row x14ac:dyDescent="0.25" r="384" customHeight="1" ht="16.5">
      <c r="A384" s="5">
        <v>7465</v>
      </c>
      <c r="B384" s="3" t="s">
        <v>1215</v>
      </c>
      <c r="C384" s="3" t="s">
        <v>1216</v>
      </c>
      <c r="D384" s="5">
        <v>16</v>
      </c>
      <c r="E384" s="3" t="s">
        <v>55</v>
      </c>
      <c r="F384" s="5">
        <v>4</v>
      </c>
      <c r="G384" s="5">
        <v>32</v>
      </c>
      <c r="H384" s="48">
        <v>0.125</v>
      </c>
      <c r="I384" s="5">
        <v>3</v>
      </c>
      <c r="J384" s="5">
        <v>17</v>
      </c>
      <c r="K384" s="48">
        <v>0.17647058823529413</v>
      </c>
      <c r="L384" s="5">
        <v>9</v>
      </c>
      <c r="M384" s="3" t="s">
        <v>120</v>
      </c>
      <c r="N384" s="48">
        <v>0.28125</v>
      </c>
      <c r="O384" s="48">
        <v>0.23529411764705882</v>
      </c>
      <c r="P384" s="5">
        <v>3</v>
      </c>
      <c r="Q384" s="3" t="s">
        <v>1217</v>
      </c>
      <c r="R384" s="5">
        <v>1</v>
      </c>
    </row>
    <row x14ac:dyDescent="0.25" r="385" customHeight="1" ht="16.5">
      <c r="A385" s="5">
        <v>5983</v>
      </c>
      <c r="B385" s="3" t="s">
        <v>1218</v>
      </c>
      <c r="C385" s="3" t="s">
        <v>1219</v>
      </c>
      <c r="D385" s="5">
        <v>16</v>
      </c>
      <c r="E385" s="3" t="s">
        <v>55</v>
      </c>
      <c r="F385" s="5">
        <v>10</v>
      </c>
      <c r="G385" s="5">
        <v>56</v>
      </c>
      <c r="H385" s="48">
        <v>0.17857142857142858</v>
      </c>
      <c r="I385" s="5">
        <v>8</v>
      </c>
      <c r="J385" s="5">
        <v>34</v>
      </c>
      <c r="K385" s="48">
        <v>0.23529411764705882</v>
      </c>
      <c r="L385" s="5">
        <v>15</v>
      </c>
      <c r="M385" s="3" t="s">
        <v>82</v>
      </c>
      <c r="N385" s="48">
        <v>0.2857142857142857</v>
      </c>
      <c r="O385" s="48">
        <v>0.2647058823529412</v>
      </c>
      <c r="P385" s="5">
        <v>2</v>
      </c>
      <c r="Q385" s="3" t="s">
        <v>1220</v>
      </c>
      <c r="R385" s="5">
        <v>1</v>
      </c>
    </row>
    <row x14ac:dyDescent="0.25" r="386" customHeight="1" ht="16.5">
      <c r="A386" s="5">
        <v>14379</v>
      </c>
      <c r="B386" s="3" t="s">
        <v>1221</v>
      </c>
      <c r="C386" s="3" t="s">
        <v>1222</v>
      </c>
      <c r="D386" s="5">
        <v>16</v>
      </c>
      <c r="E386" s="3" t="s">
        <v>55</v>
      </c>
      <c r="F386" s="5">
        <v>35</v>
      </c>
      <c r="G386" s="5">
        <v>161</v>
      </c>
      <c r="H386" s="48">
        <v>0.21739130434782608</v>
      </c>
      <c r="I386" s="5">
        <v>17</v>
      </c>
      <c r="J386" s="5">
        <v>86</v>
      </c>
      <c r="K386" s="48">
        <v>0.19767441860465115</v>
      </c>
      <c r="L386" s="5">
        <v>22</v>
      </c>
      <c r="M386" s="3" t="s">
        <v>75</v>
      </c>
      <c r="N386" s="48">
        <v>0.484472049689441</v>
      </c>
      <c r="O386" s="48">
        <v>0.4418604651162791</v>
      </c>
      <c r="P386" s="5">
        <v>2</v>
      </c>
      <c r="Q386" s="3" t="s">
        <v>1223</v>
      </c>
      <c r="R386" s="5">
        <v>1</v>
      </c>
    </row>
    <row x14ac:dyDescent="0.25" r="387" customHeight="1" ht="16.5">
      <c r="A387" s="5">
        <v>34652</v>
      </c>
      <c r="B387" s="3" t="s">
        <v>1224</v>
      </c>
      <c r="C387" s="3" t="s">
        <v>1225</v>
      </c>
      <c r="D387" s="5">
        <v>16</v>
      </c>
      <c r="E387" s="3" t="s">
        <v>55</v>
      </c>
      <c r="F387" s="5">
        <v>5</v>
      </c>
      <c r="G387" s="5">
        <v>46</v>
      </c>
      <c r="H387" s="48">
        <v>0.10869565217391304</v>
      </c>
      <c r="I387" s="5">
        <v>4</v>
      </c>
      <c r="J387" s="5">
        <v>22</v>
      </c>
      <c r="K387" s="48">
        <v>0.18181818181818182</v>
      </c>
      <c r="L387" s="5">
        <v>15</v>
      </c>
      <c r="M387" s="3" t="s">
        <v>82</v>
      </c>
      <c r="N387" s="48">
        <v>0.34782608695652173</v>
      </c>
      <c r="O387" s="48">
        <v>0.36363636363636365</v>
      </c>
      <c r="P387" s="5">
        <v>2</v>
      </c>
      <c r="Q387" s="3" t="s">
        <v>162</v>
      </c>
      <c r="R387" s="5">
        <v>1</v>
      </c>
    </row>
    <row x14ac:dyDescent="0.25" r="388" customHeight="1" ht="16.5">
      <c r="A388" s="5">
        <v>7445</v>
      </c>
      <c r="B388" s="3" t="s">
        <v>1226</v>
      </c>
      <c r="C388" s="3" t="s">
        <v>1227</v>
      </c>
      <c r="D388" s="5">
        <v>16</v>
      </c>
      <c r="E388" s="3" t="s">
        <v>55</v>
      </c>
      <c r="F388" s="5">
        <v>2</v>
      </c>
      <c r="G388" s="5">
        <v>16</v>
      </c>
      <c r="H388" s="48">
        <v>0.125</v>
      </c>
      <c r="I388" s="5">
        <v>2</v>
      </c>
      <c r="J388" s="5">
        <v>14</v>
      </c>
      <c r="K388" s="48">
        <v>0.14285714285714285</v>
      </c>
      <c r="L388" s="5">
        <v>15</v>
      </c>
      <c r="M388" s="3" t="s">
        <v>82</v>
      </c>
      <c r="N388" s="48">
        <v>0.375</v>
      </c>
      <c r="O388" s="48">
        <v>0.35714285714285715</v>
      </c>
      <c r="P388" s="5">
        <v>2</v>
      </c>
      <c r="Q388" s="3" t="s">
        <v>1228</v>
      </c>
      <c r="R388" s="5">
        <v>1</v>
      </c>
    </row>
    <row x14ac:dyDescent="0.25" r="389" customHeight="1" ht="16.5">
      <c r="A389" s="5">
        <v>34268</v>
      </c>
      <c r="B389" s="3" t="s">
        <v>1229</v>
      </c>
      <c r="C389" s="3" t="s">
        <v>1230</v>
      </c>
      <c r="D389" s="5">
        <v>16</v>
      </c>
      <c r="E389" s="3" t="s">
        <v>55</v>
      </c>
      <c r="F389" s="5">
        <v>10</v>
      </c>
      <c r="G389" s="5">
        <v>61</v>
      </c>
      <c r="H389" s="48">
        <v>0.16393442622950818</v>
      </c>
      <c r="I389" s="5">
        <v>9</v>
      </c>
      <c r="J389" s="5">
        <v>49</v>
      </c>
      <c r="K389" s="48">
        <v>0.1836734693877551</v>
      </c>
      <c r="L389" s="5">
        <v>15</v>
      </c>
      <c r="M389" s="3" t="s">
        <v>82</v>
      </c>
      <c r="N389" s="48">
        <v>0.3114754098360656</v>
      </c>
      <c r="O389" s="48">
        <v>0.2653061224489796</v>
      </c>
      <c r="P389" s="5">
        <v>3</v>
      </c>
      <c r="Q389" s="3" t="s">
        <v>1231</v>
      </c>
      <c r="R389" s="5">
        <v>1</v>
      </c>
    </row>
    <row x14ac:dyDescent="0.25" r="390" customHeight="1" ht="16.5">
      <c r="A390" s="5">
        <v>1880</v>
      </c>
      <c r="B390" s="3" t="s">
        <v>1232</v>
      </c>
      <c r="C390" s="3" t="s">
        <v>1233</v>
      </c>
      <c r="D390" s="5">
        <v>16</v>
      </c>
      <c r="E390" s="3" t="s">
        <v>55</v>
      </c>
      <c r="F390" s="5">
        <v>113</v>
      </c>
      <c r="G390" s="5">
        <v>383</v>
      </c>
      <c r="H390" s="48">
        <v>0.2950391644908616</v>
      </c>
      <c r="I390" s="5">
        <v>56</v>
      </c>
      <c r="J390" s="5">
        <v>188</v>
      </c>
      <c r="K390" s="48">
        <v>0.2978723404255319</v>
      </c>
      <c r="L390" s="5">
        <v>15</v>
      </c>
      <c r="M390" s="3" t="s">
        <v>82</v>
      </c>
      <c r="N390" s="48">
        <v>0.3394255874673629</v>
      </c>
      <c r="O390" s="48">
        <v>0.35106382978723405</v>
      </c>
      <c r="P390" s="5">
        <v>2</v>
      </c>
      <c r="Q390" s="3" t="s">
        <v>1234</v>
      </c>
      <c r="R390" s="5">
        <v>1</v>
      </c>
    </row>
    <row x14ac:dyDescent="0.25" r="391" customHeight="1" ht="16.5">
      <c r="A391" s="5">
        <v>34069</v>
      </c>
      <c r="B391" s="3" t="s">
        <v>1235</v>
      </c>
      <c r="C391" s="3" t="s">
        <v>1236</v>
      </c>
      <c r="D391" s="5">
        <v>16</v>
      </c>
      <c r="E391" s="3" t="s">
        <v>55</v>
      </c>
      <c r="F391" s="5">
        <v>20</v>
      </c>
      <c r="G391" s="5">
        <v>172</v>
      </c>
      <c r="H391" s="48">
        <v>0.11627906976744186</v>
      </c>
      <c r="I391" s="5">
        <v>11</v>
      </c>
      <c r="J391" s="5">
        <v>75</v>
      </c>
      <c r="K391" s="48">
        <v>0.14666666666666667</v>
      </c>
      <c r="L391" s="5">
        <v>45</v>
      </c>
      <c r="M391" s="3" t="s">
        <v>324</v>
      </c>
      <c r="N391" s="48">
        <v>0.1686046511627907</v>
      </c>
      <c r="O391" s="48">
        <v>0.17333333333333334</v>
      </c>
      <c r="P391" s="5">
        <v>3</v>
      </c>
      <c r="Q391" s="3" t="s">
        <v>1237</v>
      </c>
      <c r="R391" s="5">
        <v>1</v>
      </c>
    </row>
    <row x14ac:dyDescent="0.25" r="392" customHeight="1" ht="16.5">
      <c r="A392" s="5">
        <v>7363</v>
      </c>
      <c r="B392" s="3" t="s">
        <v>1238</v>
      </c>
      <c r="C392" s="3" t="s">
        <v>1239</v>
      </c>
      <c r="D392" s="5">
        <v>16</v>
      </c>
      <c r="E392" s="3" t="s">
        <v>55</v>
      </c>
      <c r="F392" s="5">
        <v>114</v>
      </c>
      <c r="G392" s="5">
        <v>483</v>
      </c>
      <c r="H392" s="48">
        <v>0.2360248447204969</v>
      </c>
      <c r="I392" s="5">
        <v>71</v>
      </c>
      <c r="J392" s="5">
        <v>287</v>
      </c>
      <c r="K392" s="48">
        <v>0.24738675958188153</v>
      </c>
      <c r="L392" s="5">
        <v>8</v>
      </c>
      <c r="M392" s="3" t="s">
        <v>64</v>
      </c>
      <c r="N392" s="48">
        <v>0.36645962732919257</v>
      </c>
      <c r="O392" s="48">
        <v>0.3554006968641115</v>
      </c>
      <c r="P392" s="5">
        <v>2</v>
      </c>
      <c r="Q392" s="3" t="s">
        <v>1240</v>
      </c>
      <c r="R392" s="5">
        <v>1</v>
      </c>
    </row>
    <row x14ac:dyDescent="0.25" r="393" customHeight="1" ht="16.5">
      <c r="A393" s="5">
        <v>6281</v>
      </c>
      <c r="B393" s="3" t="s">
        <v>1241</v>
      </c>
      <c r="C393" s="3" t="s">
        <v>1242</v>
      </c>
      <c r="D393" s="5">
        <v>16</v>
      </c>
      <c r="E393" s="3" t="s">
        <v>55</v>
      </c>
      <c r="F393" s="5">
        <v>3</v>
      </c>
      <c r="G393" s="5">
        <v>13</v>
      </c>
      <c r="H393" s="48">
        <v>0.23076923076923078</v>
      </c>
      <c r="I393" s="5">
        <v>2</v>
      </c>
      <c r="J393" s="5">
        <v>9</v>
      </c>
      <c r="K393" s="48">
        <v>0.2222222222222222</v>
      </c>
      <c r="L393" s="5">
        <v>20</v>
      </c>
      <c r="M393" s="3" t="s">
        <v>265</v>
      </c>
      <c r="N393" s="48">
        <v>0.3076923076923077</v>
      </c>
      <c r="O393" s="48">
        <v>0.1111111111111111</v>
      </c>
      <c r="P393" s="5">
        <v>2</v>
      </c>
      <c r="Q393" s="3" t="s">
        <v>1243</v>
      </c>
      <c r="R393" s="5">
        <v>0</v>
      </c>
    </row>
    <row x14ac:dyDescent="0.25" r="394" customHeight="1" ht="16.5">
      <c r="A394" s="5">
        <v>51</v>
      </c>
      <c r="B394" s="3" t="s">
        <v>1244</v>
      </c>
      <c r="C394" s="3" t="s">
        <v>1245</v>
      </c>
      <c r="D394" s="5">
        <v>16</v>
      </c>
      <c r="E394" s="3" t="s">
        <v>55</v>
      </c>
      <c r="F394" s="5">
        <v>8</v>
      </c>
      <c r="G394" s="5">
        <v>40</v>
      </c>
      <c r="H394" s="48">
        <v>0.2</v>
      </c>
      <c r="I394" s="5">
        <v>3</v>
      </c>
      <c r="J394" s="5">
        <v>18</v>
      </c>
      <c r="K394" s="48">
        <v>0.16666666666666666</v>
      </c>
      <c r="L394" s="5">
        <v>17</v>
      </c>
      <c r="M394" s="3" t="s">
        <v>311</v>
      </c>
      <c r="N394" s="48">
        <v>0.4</v>
      </c>
      <c r="O394" s="48">
        <v>0.4444444444444444</v>
      </c>
      <c r="P394" s="5">
        <v>2</v>
      </c>
      <c r="Q394" s="3" t="s">
        <v>1246</v>
      </c>
      <c r="R394" s="5">
        <v>1</v>
      </c>
    </row>
    <row x14ac:dyDescent="0.25" r="395" customHeight="1" ht="16.5">
      <c r="A395" s="5">
        <v>7357</v>
      </c>
      <c r="B395" s="3" t="s">
        <v>1247</v>
      </c>
      <c r="C395" s="3" t="s">
        <v>1248</v>
      </c>
      <c r="D395" s="5">
        <v>16</v>
      </c>
      <c r="E395" s="3" t="s">
        <v>55</v>
      </c>
      <c r="F395" s="5">
        <v>17</v>
      </c>
      <c r="G395" s="5">
        <v>60</v>
      </c>
      <c r="H395" s="48">
        <v>0.2833333333333333</v>
      </c>
      <c r="I395" s="5">
        <v>7</v>
      </c>
      <c r="J395" s="5">
        <v>25</v>
      </c>
      <c r="K395" s="48">
        <v>0.28</v>
      </c>
      <c r="L395" s="5">
        <v>17</v>
      </c>
      <c r="M395" s="3" t="s">
        <v>311</v>
      </c>
      <c r="N395" s="48">
        <v>0.36666666666666664</v>
      </c>
      <c r="O395" s="48">
        <v>0.24</v>
      </c>
      <c r="P395" s="5">
        <v>2</v>
      </c>
      <c r="Q395" s="3" t="s">
        <v>1249</v>
      </c>
      <c r="R395" s="5">
        <v>0</v>
      </c>
    </row>
    <row x14ac:dyDescent="0.25" r="396" customHeight="1" ht="16.5">
      <c r="A396" s="5">
        <v>11970</v>
      </c>
      <c r="B396" s="3" t="s">
        <v>1250</v>
      </c>
      <c r="C396" s="3" t="s">
        <v>1251</v>
      </c>
      <c r="D396" s="5">
        <v>16</v>
      </c>
      <c r="E396" s="3" t="s">
        <v>55</v>
      </c>
      <c r="F396" s="5">
        <v>11</v>
      </c>
      <c r="G396" s="5">
        <v>100</v>
      </c>
      <c r="H396" s="48">
        <v>0.11</v>
      </c>
      <c r="I396" s="5">
        <v>11</v>
      </c>
      <c r="J396" s="5">
        <v>81</v>
      </c>
      <c r="K396" s="48">
        <v>0.13580246913580246</v>
      </c>
      <c r="L396" s="5">
        <v>21</v>
      </c>
      <c r="M396" s="3" t="s">
        <v>60</v>
      </c>
      <c r="N396" s="48">
        <v>0.18</v>
      </c>
      <c r="O396" s="48">
        <v>0.20987654320987653</v>
      </c>
      <c r="P396" s="5">
        <v>3</v>
      </c>
      <c r="Q396" s="3" t="s">
        <v>1252</v>
      </c>
      <c r="R396" s="5">
        <v>1</v>
      </c>
    </row>
    <row x14ac:dyDescent="0.25" r="397" customHeight="1" ht="16.5">
      <c r="A397" s="5">
        <v>127631</v>
      </c>
      <c r="B397" s="3" t="s">
        <v>1253</v>
      </c>
      <c r="C397" s="3" t="s">
        <v>1254</v>
      </c>
      <c r="D397" s="5">
        <v>16</v>
      </c>
      <c r="E397" s="3" t="s">
        <v>55</v>
      </c>
      <c r="F397" s="5">
        <v>1</v>
      </c>
      <c r="G397" s="5">
        <v>5</v>
      </c>
      <c r="H397" s="48">
        <v>0.2</v>
      </c>
      <c r="I397" s="5">
        <v>1</v>
      </c>
      <c r="J397" s="5">
        <v>5</v>
      </c>
      <c r="K397" s="48">
        <v>0.2</v>
      </c>
      <c r="L397" s="5">
        <v>17</v>
      </c>
      <c r="M397" s="3" t="s">
        <v>311</v>
      </c>
      <c r="N397" s="48">
        <v>0.2</v>
      </c>
      <c r="O397" s="48">
        <v>0.2</v>
      </c>
      <c r="P397" s="5">
        <v>3</v>
      </c>
      <c r="Q397" s="3" t="s">
        <v>1255</v>
      </c>
      <c r="R397" s="5">
        <v>1</v>
      </c>
    </row>
    <row x14ac:dyDescent="0.25" r="398" customHeight="1" ht="16.5">
      <c r="A398" s="5">
        <v>7337</v>
      </c>
      <c r="B398" s="3" t="s">
        <v>1256</v>
      </c>
      <c r="C398" s="3" t="s">
        <v>1257</v>
      </c>
      <c r="D398" s="5">
        <v>16</v>
      </c>
      <c r="E398" s="3" t="s">
        <v>55</v>
      </c>
      <c r="F398" s="5">
        <v>2</v>
      </c>
      <c r="G398" s="5">
        <v>10</v>
      </c>
      <c r="H398" s="48">
        <v>0.2</v>
      </c>
      <c r="I398" s="5">
        <v>2</v>
      </c>
      <c r="J398" s="5">
        <v>8</v>
      </c>
      <c r="K398" s="48">
        <v>0.25</v>
      </c>
      <c r="L398" s="5">
        <v>14</v>
      </c>
      <c r="M398" s="3" t="s">
        <v>156</v>
      </c>
      <c r="N398" s="48">
        <v>0.4</v>
      </c>
      <c r="O398" s="48">
        <v>0.25</v>
      </c>
      <c r="P398" s="5">
        <v>2</v>
      </c>
      <c r="Q398" s="3" t="s">
        <v>1258</v>
      </c>
      <c r="R398" s="5">
        <v>1</v>
      </c>
    </row>
    <row x14ac:dyDescent="0.25" r="399" customHeight="1" ht="16.5">
      <c r="A399" s="5">
        <v>10489</v>
      </c>
      <c r="B399" s="3" t="s">
        <v>1259</v>
      </c>
      <c r="C399" s="3" t="s">
        <v>1260</v>
      </c>
      <c r="D399" s="5">
        <v>16</v>
      </c>
      <c r="E399" s="3" t="s">
        <v>55</v>
      </c>
      <c r="F399" s="5">
        <v>7</v>
      </c>
      <c r="G399" s="5">
        <v>36</v>
      </c>
      <c r="H399" s="48">
        <v>0.19444444444444445</v>
      </c>
      <c r="I399" s="5">
        <v>4</v>
      </c>
      <c r="J399" s="5">
        <v>20</v>
      </c>
      <c r="K399" s="48">
        <v>0.2</v>
      </c>
      <c r="L399" s="5">
        <v>22</v>
      </c>
      <c r="M399" s="3" t="s">
        <v>75</v>
      </c>
      <c r="N399" s="48">
        <v>0.3888888888888889</v>
      </c>
      <c r="O399" s="48">
        <v>0.3</v>
      </c>
      <c r="P399" s="5">
        <v>2</v>
      </c>
      <c r="Q399" s="3" t="s">
        <v>658</v>
      </c>
      <c r="R399" s="5">
        <v>1</v>
      </c>
    </row>
    <row x14ac:dyDescent="0.25" r="400" customHeight="1" ht="16.5">
      <c r="A400" s="5">
        <v>32878</v>
      </c>
      <c r="B400" s="3" t="s">
        <v>1261</v>
      </c>
      <c r="C400" s="3" t="s">
        <v>1262</v>
      </c>
      <c r="D400" s="5">
        <v>16</v>
      </c>
      <c r="E400" s="3" t="s">
        <v>55</v>
      </c>
      <c r="F400" s="5">
        <v>4</v>
      </c>
      <c r="G400" s="5">
        <v>26</v>
      </c>
      <c r="H400" s="48">
        <v>0.15384615384615385</v>
      </c>
      <c r="I400" s="5">
        <v>2</v>
      </c>
      <c r="J400" s="5">
        <v>10</v>
      </c>
      <c r="K400" s="48">
        <v>0.2</v>
      </c>
      <c r="L400" s="5">
        <v>22</v>
      </c>
      <c r="M400" s="3" t="s">
        <v>75</v>
      </c>
      <c r="N400" s="48">
        <v>0.3076923076923077</v>
      </c>
      <c r="O400" s="48">
        <v>0.1</v>
      </c>
      <c r="P400" s="5">
        <v>3</v>
      </c>
      <c r="Q400" s="3" t="s">
        <v>1263</v>
      </c>
      <c r="R400" s="5">
        <v>0</v>
      </c>
    </row>
    <row x14ac:dyDescent="0.25" r="401" customHeight="1" ht="16.5">
      <c r="A401" s="5">
        <v>32520</v>
      </c>
      <c r="B401" s="3" t="s">
        <v>1264</v>
      </c>
      <c r="C401" s="3" t="s">
        <v>1265</v>
      </c>
      <c r="D401" s="5">
        <v>16</v>
      </c>
      <c r="E401" s="3" t="s">
        <v>55</v>
      </c>
      <c r="F401" s="5">
        <v>30</v>
      </c>
      <c r="G401" s="5">
        <v>160</v>
      </c>
      <c r="H401" s="48">
        <v>0.1875</v>
      </c>
      <c r="I401" s="5">
        <v>19</v>
      </c>
      <c r="J401" s="5">
        <v>103</v>
      </c>
      <c r="K401" s="48">
        <v>0.18446601941747573</v>
      </c>
      <c r="L401" s="5">
        <v>8</v>
      </c>
      <c r="M401" s="3" t="s">
        <v>64</v>
      </c>
      <c r="N401" s="48">
        <v>0.30625</v>
      </c>
      <c r="O401" s="48">
        <v>0.30097087378640774</v>
      </c>
      <c r="P401" s="5">
        <v>3</v>
      </c>
      <c r="Q401" s="3" t="s">
        <v>1266</v>
      </c>
      <c r="R401" s="5">
        <v>1</v>
      </c>
    </row>
    <row x14ac:dyDescent="0.25" r="402" customHeight="1" ht="16.5">
      <c r="A402" s="5">
        <v>14155</v>
      </c>
      <c r="B402" s="3" t="s">
        <v>1267</v>
      </c>
      <c r="C402" s="3" t="s">
        <v>1268</v>
      </c>
      <c r="D402" s="5">
        <v>16</v>
      </c>
      <c r="E402" s="3" t="s">
        <v>55</v>
      </c>
      <c r="F402" s="5">
        <v>6</v>
      </c>
      <c r="G402" s="5">
        <v>31</v>
      </c>
      <c r="H402" s="48">
        <v>0.1935483870967742</v>
      </c>
      <c r="I402" s="5">
        <v>4</v>
      </c>
      <c r="J402" s="5">
        <v>13</v>
      </c>
      <c r="K402" s="48">
        <v>0.3076923076923077</v>
      </c>
      <c r="L402" s="5">
        <v>15</v>
      </c>
      <c r="M402" s="3" t="s">
        <v>82</v>
      </c>
      <c r="N402" s="48">
        <v>0.25806451612903225</v>
      </c>
      <c r="O402" s="48">
        <v>0.23076923076923078</v>
      </c>
      <c r="P402" s="5">
        <v>2</v>
      </c>
      <c r="Q402" s="3" t="s">
        <v>1269</v>
      </c>
      <c r="R402" s="5">
        <v>1</v>
      </c>
    </row>
    <row x14ac:dyDescent="0.25" r="403" customHeight="1" ht="16.5">
      <c r="A403" s="5">
        <v>12069</v>
      </c>
      <c r="B403" s="3" t="s">
        <v>1270</v>
      </c>
      <c r="C403" s="3" t="s">
        <v>1271</v>
      </c>
      <c r="D403" s="5">
        <v>16</v>
      </c>
      <c r="E403" s="3" t="s">
        <v>55</v>
      </c>
      <c r="F403" s="5">
        <v>1</v>
      </c>
      <c r="G403" s="5">
        <v>3</v>
      </c>
      <c r="H403" s="48">
        <v>0.3333333333333333</v>
      </c>
      <c r="I403" s="5">
        <v>1</v>
      </c>
      <c r="J403" s="5">
        <v>3</v>
      </c>
      <c r="K403" s="48">
        <v>0.3333333333333333</v>
      </c>
      <c r="L403" s="5">
        <v>37</v>
      </c>
      <c r="M403" s="3" t="s">
        <v>446</v>
      </c>
      <c r="N403" s="48">
        <v>0.3333333333333333</v>
      </c>
      <c r="O403" s="48">
        <v>0.3333333333333333</v>
      </c>
      <c r="P403" s="5">
        <v>2</v>
      </c>
      <c r="Q403" s="3" t="s">
        <v>964</v>
      </c>
      <c r="R403" s="5">
        <v>1</v>
      </c>
    </row>
    <row x14ac:dyDescent="0.25" r="404" customHeight="1" ht="16.5">
      <c r="A404" s="5">
        <v>32041</v>
      </c>
      <c r="B404" s="3" t="s">
        <v>1272</v>
      </c>
      <c r="C404" s="3" t="s">
        <v>1273</v>
      </c>
      <c r="D404" s="5">
        <v>16</v>
      </c>
      <c r="E404" s="3" t="s">
        <v>55</v>
      </c>
      <c r="F404" s="5">
        <v>38</v>
      </c>
      <c r="G404" s="5">
        <v>198</v>
      </c>
      <c r="H404" s="48">
        <v>0.1919191919191919</v>
      </c>
      <c r="I404" s="5">
        <v>18</v>
      </c>
      <c r="J404" s="5">
        <v>115</v>
      </c>
      <c r="K404" s="48">
        <v>0.1565217391304348</v>
      </c>
      <c r="L404" s="5">
        <v>9</v>
      </c>
      <c r="M404" s="3" t="s">
        <v>120</v>
      </c>
      <c r="N404" s="48">
        <v>0.23737373737373738</v>
      </c>
      <c r="O404" s="48">
        <v>0.20869565217391303</v>
      </c>
      <c r="P404" s="5">
        <v>3</v>
      </c>
      <c r="Q404" s="3" t="s">
        <v>1274</v>
      </c>
      <c r="R404" s="5">
        <v>1</v>
      </c>
    </row>
    <row x14ac:dyDescent="0.25" r="405" customHeight="1" ht="16.5">
      <c r="A405" s="5">
        <v>1755</v>
      </c>
      <c r="B405" s="3" t="s">
        <v>1275</v>
      </c>
      <c r="C405" s="3" t="s">
        <v>1276</v>
      </c>
      <c r="D405" s="5">
        <v>16</v>
      </c>
      <c r="E405" s="3" t="s">
        <v>55</v>
      </c>
      <c r="F405" s="5">
        <v>84</v>
      </c>
      <c r="G405" s="5">
        <v>685</v>
      </c>
      <c r="H405" s="48">
        <v>0.12262773722627737</v>
      </c>
      <c r="I405" s="5">
        <v>58</v>
      </c>
      <c r="J405" s="5">
        <v>431</v>
      </c>
      <c r="K405" s="48">
        <v>0.1345707656612529</v>
      </c>
      <c r="L405" s="5">
        <v>7</v>
      </c>
      <c r="M405" s="3" t="s">
        <v>1210</v>
      </c>
      <c r="N405" s="48">
        <v>0.2569343065693431</v>
      </c>
      <c r="O405" s="48">
        <v>0.2668213457076566</v>
      </c>
      <c r="P405" s="5">
        <v>3</v>
      </c>
      <c r="Q405" s="3" t="s">
        <v>1277</v>
      </c>
      <c r="R405" s="5">
        <v>1</v>
      </c>
    </row>
    <row x14ac:dyDescent="0.25" r="406" customHeight="1" ht="16.5">
      <c r="A406" s="5">
        <v>32021</v>
      </c>
      <c r="B406" s="3" t="s">
        <v>1278</v>
      </c>
      <c r="C406" s="3" t="s">
        <v>1279</v>
      </c>
      <c r="D406" s="5">
        <v>16</v>
      </c>
      <c r="E406" s="3" t="s">
        <v>55</v>
      </c>
      <c r="F406" s="5">
        <v>2</v>
      </c>
      <c r="G406" s="5">
        <v>5</v>
      </c>
      <c r="H406" s="48">
        <v>0.4</v>
      </c>
      <c r="I406" s="5">
        <v>1</v>
      </c>
      <c r="J406" s="5">
        <v>3</v>
      </c>
      <c r="K406" s="48">
        <v>0.3333333333333333</v>
      </c>
      <c r="L406" s="5">
        <v>22</v>
      </c>
      <c r="M406" s="3" t="s">
        <v>75</v>
      </c>
      <c r="N406" s="48">
        <v>0.4</v>
      </c>
      <c r="O406" s="48">
        <v>0.3333333333333333</v>
      </c>
      <c r="P406" s="5">
        <v>2</v>
      </c>
      <c r="Q406" s="3" t="s">
        <v>964</v>
      </c>
      <c r="R406" s="5">
        <v>0</v>
      </c>
    </row>
    <row x14ac:dyDescent="0.25" r="407" customHeight="1" ht="16.5">
      <c r="A407" s="5">
        <v>14121</v>
      </c>
      <c r="B407" s="3" t="s">
        <v>1280</v>
      </c>
      <c r="C407" s="3" t="s">
        <v>1281</v>
      </c>
      <c r="D407" s="5">
        <v>16</v>
      </c>
      <c r="E407" s="3" t="s">
        <v>55</v>
      </c>
      <c r="F407" s="5">
        <v>2</v>
      </c>
      <c r="G407" s="5">
        <v>11</v>
      </c>
      <c r="H407" s="48">
        <v>0.18181818181818182</v>
      </c>
      <c r="I407" s="5">
        <v>2</v>
      </c>
      <c r="J407" s="5">
        <v>7</v>
      </c>
      <c r="K407" s="48">
        <v>0.2857142857142857</v>
      </c>
      <c r="L407" s="5">
        <v>15</v>
      </c>
      <c r="M407" s="3" t="s">
        <v>82</v>
      </c>
      <c r="N407" s="48">
        <v>0.36363636363636365</v>
      </c>
      <c r="O407" s="48">
        <v>0.42857142857142855</v>
      </c>
      <c r="P407" s="5">
        <v>2</v>
      </c>
      <c r="Q407" s="3" t="s">
        <v>1282</v>
      </c>
      <c r="R407" s="5">
        <v>1</v>
      </c>
    </row>
    <row x14ac:dyDescent="0.25" r="408" customHeight="1" ht="16.5">
      <c r="A408" s="5">
        <v>31585</v>
      </c>
      <c r="B408" s="3" t="s">
        <v>1283</v>
      </c>
      <c r="C408" s="3" t="s">
        <v>1284</v>
      </c>
      <c r="D408" s="5">
        <v>16</v>
      </c>
      <c r="E408" s="3" t="s">
        <v>55</v>
      </c>
      <c r="F408" s="5">
        <v>3</v>
      </c>
      <c r="G408" s="5">
        <v>16</v>
      </c>
      <c r="H408" s="48">
        <v>0.1875</v>
      </c>
      <c r="I408" s="5">
        <v>3</v>
      </c>
      <c r="J408" s="5">
        <v>16</v>
      </c>
      <c r="K408" s="48">
        <v>0.1875</v>
      </c>
      <c r="L408" s="5">
        <v>48</v>
      </c>
      <c r="M408" s="3" t="s">
        <v>68</v>
      </c>
      <c r="N408" s="48">
        <v>0.3125</v>
      </c>
      <c r="O408" s="48">
        <v>0.3125</v>
      </c>
      <c r="P408" s="5">
        <v>2</v>
      </c>
      <c r="Q408" s="3" t="s">
        <v>1285</v>
      </c>
      <c r="R408" s="5">
        <v>1</v>
      </c>
    </row>
    <row x14ac:dyDescent="0.25" r="409" customHeight="1" ht="16.5">
      <c r="A409" s="5">
        <v>14097</v>
      </c>
      <c r="B409" s="3" t="s">
        <v>1286</v>
      </c>
      <c r="C409" s="3" t="s">
        <v>1287</v>
      </c>
      <c r="D409" s="5">
        <v>16</v>
      </c>
      <c r="E409" s="3" t="s">
        <v>55</v>
      </c>
      <c r="F409" s="5">
        <v>8</v>
      </c>
      <c r="G409" s="5">
        <v>43</v>
      </c>
      <c r="H409" s="48">
        <v>0.18604651162790697</v>
      </c>
      <c r="I409" s="5">
        <v>6</v>
      </c>
      <c r="J409" s="5">
        <v>33</v>
      </c>
      <c r="K409" s="48">
        <v>0.18181818181818182</v>
      </c>
      <c r="L409" s="5">
        <v>7</v>
      </c>
      <c r="M409" s="3" t="s">
        <v>1210</v>
      </c>
      <c r="N409" s="48">
        <v>0.23255813953488372</v>
      </c>
      <c r="O409" s="48">
        <v>0.18181818181818182</v>
      </c>
      <c r="P409" s="5">
        <v>3</v>
      </c>
      <c r="Q409" s="3" t="s">
        <v>1288</v>
      </c>
      <c r="R409" s="5">
        <v>1</v>
      </c>
    </row>
    <row x14ac:dyDescent="0.25" r="410" customHeight="1" ht="16.5">
      <c r="A410" s="5">
        <v>31513</v>
      </c>
      <c r="B410" s="3" t="s">
        <v>1289</v>
      </c>
      <c r="C410" s="3" t="s">
        <v>1290</v>
      </c>
      <c r="D410" s="5">
        <v>16</v>
      </c>
      <c r="E410" s="3" t="s">
        <v>55</v>
      </c>
      <c r="F410" s="5">
        <v>27</v>
      </c>
      <c r="G410" s="5">
        <v>281</v>
      </c>
      <c r="H410" s="48">
        <v>0.09608540925266904</v>
      </c>
      <c r="I410" s="5">
        <v>22</v>
      </c>
      <c r="J410" s="5">
        <v>241</v>
      </c>
      <c r="K410" s="48">
        <v>0.0912863070539419</v>
      </c>
      <c r="L410" s="5">
        <v>45</v>
      </c>
      <c r="M410" s="3" t="s">
        <v>324</v>
      </c>
      <c r="N410" s="48">
        <v>0.25622775800711745</v>
      </c>
      <c r="O410" s="48">
        <v>0.2821576763485477</v>
      </c>
      <c r="P410" s="5">
        <v>3</v>
      </c>
      <c r="Q410" s="3" t="s">
        <v>1291</v>
      </c>
      <c r="R410" s="5">
        <v>1</v>
      </c>
    </row>
    <row x14ac:dyDescent="0.25" r="411" customHeight="1" ht="16.5">
      <c r="A411" s="5">
        <v>7308</v>
      </c>
      <c r="B411" s="3" t="s">
        <v>1292</v>
      </c>
      <c r="C411" s="3" t="s">
        <v>1293</v>
      </c>
      <c r="D411" s="5">
        <v>16</v>
      </c>
      <c r="E411" s="3" t="s">
        <v>55</v>
      </c>
      <c r="F411" s="5">
        <v>3</v>
      </c>
      <c r="G411" s="5">
        <v>15</v>
      </c>
      <c r="H411" s="48">
        <v>0.2</v>
      </c>
      <c r="I411" s="5">
        <v>2</v>
      </c>
      <c r="J411" s="5">
        <v>8</v>
      </c>
      <c r="K411" s="48">
        <v>0.25</v>
      </c>
      <c r="L411" s="5">
        <v>15</v>
      </c>
      <c r="M411" s="3" t="s">
        <v>82</v>
      </c>
      <c r="N411" s="48">
        <v>0.3333333333333333</v>
      </c>
      <c r="O411" s="48">
        <v>0.25</v>
      </c>
      <c r="P411" s="5">
        <v>2</v>
      </c>
      <c r="Q411" s="3" t="s">
        <v>928</v>
      </c>
      <c r="R411" s="5">
        <v>1</v>
      </c>
    </row>
    <row x14ac:dyDescent="0.25" r="412" customHeight="1" ht="16.5">
      <c r="A412" s="5">
        <v>112270</v>
      </c>
      <c r="B412" s="3" t="s">
        <v>1294</v>
      </c>
      <c r="C412" s="3" t="s">
        <v>1295</v>
      </c>
      <c r="D412" s="5">
        <v>16</v>
      </c>
      <c r="E412" s="3" t="s">
        <v>55</v>
      </c>
      <c r="F412" s="5">
        <v>4</v>
      </c>
      <c r="G412" s="5">
        <v>25</v>
      </c>
      <c r="H412" s="48">
        <v>0.16</v>
      </c>
      <c r="I412" s="5">
        <v>3</v>
      </c>
      <c r="J412" s="5">
        <v>23</v>
      </c>
      <c r="K412" s="48">
        <v>0.13043478260869565</v>
      </c>
      <c r="L412" s="5">
        <v>17</v>
      </c>
      <c r="M412" s="3" t="s">
        <v>311</v>
      </c>
      <c r="N412" s="48">
        <v>0.28</v>
      </c>
      <c r="O412" s="48">
        <v>0.2608695652173913</v>
      </c>
      <c r="P412" s="5">
        <v>3</v>
      </c>
      <c r="Q412" s="3" t="s">
        <v>1296</v>
      </c>
      <c r="R412" s="5">
        <v>1</v>
      </c>
    </row>
    <row x14ac:dyDescent="0.25" r="413" customHeight="1" ht="16.5">
      <c r="A413" s="5">
        <v>14058</v>
      </c>
      <c r="B413" s="3" t="s">
        <v>1297</v>
      </c>
      <c r="C413" s="3" t="s">
        <v>1298</v>
      </c>
      <c r="D413" s="5">
        <v>16</v>
      </c>
      <c r="E413" s="3" t="s">
        <v>55</v>
      </c>
      <c r="F413" s="5">
        <v>23</v>
      </c>
      <c r="G413" s="5">
        <v>124</v>
      </c>
      <c r="H413" s="48">
        <v>0.18548387096774194</v>
      </c>
      <c r="I413" s="5">
        <v>22</v>
      </c>
      <c r="J413" s="5">
        <v>89</v>
      </c>
      <c r="K413" s="48">
        <v>0.24719101123595505</v>
      </c>
      <c r="L413" s="5">
        <v>15</v>
      </c>
      <c r="M413" s="3" t="s">
        <v>82</v>
      </c>
      <c r="N413" s="48">
        <v>0.22580645161290322</v>
      </c>
      <c r="O413" s="48">
        <v>0.19101123595505617</v>
      </c>
      <c r="P413" s="5">
        <v>3</v>
      </c>
      <c r="Q413" s="3" t="s">
        <v>1299</v>
      </c>
      <c r="R413" s="5">
        <v>1</v>
      </c>
    </row>
    <row x14ac:dyDescent="0.25" r="414" customHeight="1" ht="16.5">
      <c r="A414" s="5">
        <v>10976</v>
      </c>
      <c r="B414" s="3" t="s">
        <v>1300</v>
      </c>
      <c r="C414" s="3" t="s">
        <v>1301</v>
      </c>
      <c r="D414" s="5">
        <v>16</v>
      </c>
      <c r="E414" s="3" t="s">
        <v>55</v>
      </c>
      <c r="F414" s="5">
        <v>8</v>
      </c>
      <c r="G414" s="5">
        <v>47</v>
      </c>
      <c r="H414" s="48">
        <v>0.1702127659574468</v>
      </c>
      <c r="I414" s="5">
        <v>7</v>
      </c>
      <c r="J414" s="5">
        <v>34</v>
      </c>
      <c r="K414" s="48">
        <v>0.20588235294117646</v>
      </c>
      <c r="L414" s="5">
        <v>15</v>
      </c>
      <c r="M414" s="3" t="s">
        <v>82</v>
      </c>
      <c r="N414" s="48">
        <v>0.23404255319148937</v>
      </c>
      <c r="O414" s="48">
        <v>0.20588235294117646</v>
      </c>
      <c r="P414" s="5">
        <v>3</v>
      </c>
      <c r="Q414" s="3" t="s">
        <v>1302</v>
      </c>
      <c r="R414" s="5">
        <v>1</v>
      </c>
    </row>
    <row x14ac:dyDescent="0.25" r="415" customHeight="1" ht="16.5">
      <c r="A415" s="5">
        <v>14057</v>
      </c>
      <c r="B415" s="3" t="s">
        <v>1303</v>
      </c>
      <c r="C415" s="3" t="s">
        <v>1304</v>
      </c>
      <c r="D415" s="5">
        <v>16</v>
      </c>
      <c r="E415" s="3" t="s">
        <v>55</v>
      </c>
      <c r="F415" s="5">
        <v>1</v>
      </c>
      <c r="G415" s="5">
        <v>3</v>
      </c>
      <c r="H415" s="48">
        <v>0.3333333333333333</v>
      </c>
      <c r="I415" s="5">
        <v>1</v>
      </c>
      <c r="J415" s="5">
        <v>3</v>
      </c>
      <c r="K415" s="48">
        <v>0.3333333333333333</v>
      </c>
      <c r="L415" s="5">
        <v>12</v>
      </c>
      <c r="M415" s="3" t="s">
        <v>912</v>
      </c>
      <c r="N415" s="48">
        <v>0.3333333333333333</v>
      </c>
      <c r="O415" s="48">
        <v>0.3333333333333333</v>
      </c>
      <c r="P415" s="5">
        <v>2</v>
      </c>
      <c r="Q415" s="3" t="s">
        <v>1305</v>
      </c>
      <c r="R415" s="5">
        <v>1</v>
      </c>
    </row>
    <row x14ac:dyDescent="0.25" r="416" customHeight="1" ht="16.5">
      <c r="A416" s="5">
        <v>14053</v>
      </c>
      <c r="B416" s="3" t="s">
        <v>1306</v>
      </c>
      <c r="C416" s="3" t="s">
        <v>1307</v>
      </c>
      <c r="D416" s="5">
        <v>16</v>
      </c>
      <c r="E416" s="3" t="s">
        <v>55</v>
      </c>
      <c r="F416" s="5">
        <v>2</v>
      </c>
      <c r="G416" s="5">
        <v>22</v>
      </c>
      <c r="H416" s="48">
        <v>0.09090909090909091</v>
      </c>
      <c r="I416" s="5">
        <v>2</v>
      </c>
      <c r="J416" s="5">
        <v>11</v>
      </c>
      <c r="K416" s="48">
        <v>0.18181818181818182</v>
      </c>
      <c r="L416" s="5">
        <v>21</v>
      </c>
      <c r="M416" s="3" t="s">
        <v>60</v>
      </c>
      <c r="N416" s="48">
        <v>0.3181818181818182</v>
      </c>
      <c r="O416" s="48">
        <v>0.09090909090909091</v>
      </c>
      <c r="P416" s="5">
        <v>2</v>
      </c>
      <c r="Q416" s="3" t="s">
        <v>1308</v>
      </c>
      <c r="R416" s="5">
        <v>0</v>
      </c>
    </row>
    <row x14ac:dyDescent="0.25" r="417" customHeight="1" ht="16.5">
      <c r="A417" s="5">
        <v>30693</v>
      </c>
      <c r="B417" s="3" t="s">
        <v>1309</v>
      </c>
      <c r="C417" s="3" t="s">
        <v>1310</v>
      </c>
      <c r="D417" s="5">
        <v>16</v>
      </c>
      <c r="E417" s="3" t="s">
        <v>55</v>
      </c>
      <c r="F417" s="5">
        <v>17</v>
      </c>
      <c r="G417" s="5">
        <v>130</v>
      </c>
      <c r="H417" s="48">
        <v>0.13076923076923078</v>
      </c>
      <c r="I417" s="5">
        <v>13</v>
      </c>
      <c r="J417" s="5">
        <v>82</v>
      </c>
      <c r="K417" s="48">
        <v>0.15853658536585366</v>
      </c>
      <c r="L417" s="5">
        <v>15</v>
      </c>
      <c r="M417" s="3" t="s">
        <v>82</v>
      </c>
      <c r="N417" s="48">
        <v>0.27692307692307694</v>
      </c>
      <c r="O417" s="48">
        <v>0.14634146341463414</v>
      </c>
      <c r="P417" s="5">
        <v>3</v>
      </c>
      <c r="Q417" s="3" t="s">
        <v>1311</v>
      </c>
      <c r="R417" s="5">
        <v>1</v>
      </c>
    </row>
    <row x14ac:dyDescent="0.25" r="418" customHeight="1" ht="16.5">
      <c r="A418" s="5">
        <v>14018</v>
      </c>
      <c r="B418" s="3" t="s">
        <v>1312</v>
      </c>
      <c r="C418" s="3" t="s">
        <v>1313</v>
      </c>
      <c r="D418" s="5">
        <v>16</v>
      </c>
      <c r="E418" s="3" t="s">
        <v>55</v>
      </c>
      <c r="F418" s="5">
        <v>6</v>
      </c>
      <c r="G418" s="5">
        <v>31</v>
      </c>
      <c r="H418" s="48">
        <v>0.1935483870967742</v>
      </c>
      <c r="I418" s="5">
        <v>5</v>
      </c>
      <c r="J418" s="5">
        <v>19</v>
      </c>
      <c r="K418" s="48">
        <v>0.2631578947368421</v>
      </c>
      <c r="L418" s="5">
        <v>21</v>
      </c>
      <c r="M418" s="3" t="s">
        <v>60</v>
      </c>
      <c r="N418" s="48">
        <v>0.25806451612903225</v>
      </c>
      <c r="O418" s="48">
        <v>0.2631578947368421</v>
      </c>
      <c r="P418" s="5">
        <v>2</v>
      </c>
      <c r="Q418" s="3" t="s">
        <v>1314</v>
      </c>
      <c r="R418" s="5">
        <v>1</v>
      </c>
    </row>
    <row x14ac:dyDescent="0.25" r="419" customHeight="1" ht="16.5">
      <c r="A419" s="5">
        <v>30541</v>
      </c>
      <c r="B419" s="3" t="s">
        <v>1315</v>
      </c>
      <c r="C419" s="3" t="s">
        <v>1316</v>
      </c>
      <c r="D419" s="5">
        <v>16</v>
      </c>
      <c r="E419" s="3" t="s">
        <v>55</v>
      </c>
      <c r="F419" s="5">
        <v>52</v>
      </c>
      <c r="G419" s="5">
        <v>354</v>
      </c>
      <c r="H419" s="48">
        <v>0.14689265536723164</v>
      </c>
      <c r="I419" s="5">
        <v>12</v>
      </c>
      <c r="J419" s="5">
        <v>118</v>
      </c>
      <c r="K419" s="48">
        <v>0.1016949152542373</v>
      </c>
      <c r="L419" s="5">
        <v>9</v>
      </c>
      <c r="M419" s="3" t="s">
        <v>120</v>
      </c>
      <c r="N419" s="48">
        <v>0.3107344632768362</v>
      </c>
      <c r="O419" s="48">
        <v>0.288135593220339</v>
      </c>
      <c r="P419" s="5">
        <v>3</v>
      </c>
      <c r="Q419" s="3" t="s">
        <v>1317</v>
      </c>
      <c r="R419" s="5">
        <v>1</v>
      </c>
    </row>
    <row x14ac:dyDescent="0.25" r="420" customHeight="1" ht="16.5">
      <c r="A420" s="5">
        <v>9331</v>
      </c>
      <c r="B420" s="3" t="s">
        <v>1318</v>
      </c>
      <c r="C420" s="3" t="s">
        <v>1319</v>
      </c>
      <c r="D420" s="5">
        <v>16</v>
      </c>
      <c r="E420" s="3" t="s">
        <v>55</v>
      </c>
      <c r="F420" s="5">
        <v>5</v>
      </c>
      <c r="G420" s="5">
        <v>32</v>
      </c>
      <c r="H420" s="48">
        <v>0.15625</v>
      </c>
      <c r="I420" s="5">
        <v>2</v>
      </c>
      <c r="J420" s="5">
        <v>12</v>
      </c>
      <c r="K420" s="48">
        <v>0.16666666666666666</v>
      </c>
      <c r="L420" s="5">
        <v>8</v>
      </c>
      <c r="M420" s="3" t="s">
        <v>64</v>
      </c>
      <c r="N420" s="48">
        <v>0.34375</v>
      </c>
      <c r="O420" s="48">
        <v>0.08333333333333333</v>
      </c>
      <c r="P420" s="5">
        <v>2</v>
      </c>
      <c r="Q420" s="3" t="s">
        <v>916</v>
      </c>
      <c r="R420" s="5">
        <v>0</v>
      </c>
    </row>
    <row x14ac:dyDescent="0.25" r="421" customHeight="1" ht="16.5">
      <c r="A421" s="5">
        <v>18316</v>
      </c>
      <c r="B421" s="3" t="s">
        <v>1320</v>
      </c>
      <c r="C421" s="3" t="s">
        <v>1321</v>
      </c>
      <c r="D421" s="5">
        <v>16</v>
      </c>
      <c r="E421" s="3" t="s">
        <v>55</v>
      </c>
      <c r="F421" s="5">
        <v>2</v>
      </c>
      <c r="G421" s="5">
        <v>13</v>
      </c>
      <c r="H421" s="48">
        <v>0.15384615384615385</v>
      </c>
      <c r="I421" s="5">
        <v>2</v>
      </c>
      <c r="J421" s="5">
        <v>12</v>
      </c>
      <c r="K421" s="48">
        <v>0.16666666666666666</v>
      </c>
      <c r="L421" s="5">
        <v>7</v>
      </c>
      <c r="M421" s="3" t="s">
        <v>1210</v>
      </c>
      <c r="N421" s="48">
        <v>0.23076923076923078</v>
      </c>
      <c r="O421" s="48">
        <v>0.16666666666666666</v>
      </c>
      <c r="P421" s="5">
        <v>3</v>
      </c>
      <c r="Q421" s="3" t="s">
        <v>1322</v>
      </c>
      <c r="R421" s="5">
        <v>0</v>
      </c>
    </row>
    <row x14ac:dyDescent="0.25" r="422" customHeight="1" ht="16.5">
      <c r="A422" s="5">
        <v>27190</v>
      </c>
      <c r="B422" s="3" t="s">
        <v>1323</v>
      </c>
      <c r="C422" s="3" t="s">
        <v>1324</v>
      </c>
      <c r="D422" s="5">
        <v>16</v>
      </c>
      <c r="E422" s="3" t="s">
        <v>55</v>
      </c>
      <c r="F422" s="5">
        <v>3</v>
      </c>
      <c r="G422" s="5">
        <v>15</v>
      </c>
      <c r="H422" s="48">
        <v>0.2</v>
      </c>
      <c r="I422" s="5">
        <v>3</v>
      </c>
      <c r="J422" s="5">
        <v>13</v>
      </c>
      <c r="K422" s="48">
        <v>0.23076923076923078</v>
      </c>
      <c r="L422" s="5">
        <v>6</v>
      </c>
      <c r="M422" s="3" t="s">
        <v>56</v>
      </c>
      <c r="N422" s="48">
        <v>0.4</v>
      </c>
      <c r="O422" s="48">
        <v>0.46153846153846156</v>
      </c>
      <c r="P422" s="5">
        <v>2</v>
      </c>
      <c r="Q422" s="3" t="s">
        <v>1325</v>
      </c>
      <c r="R422" s="5">
        <v>1</v>
      </c>
    </row>
    <row x14ac:dyDescent="0.25" r="423" customHeight="1" ht="16.5">
      <c r="A423" s="5">
        <v>13948</v>
      </c>
      <c r="B423" s="3" t="s">
        <v>1326</v>
      </c>
      <c r="C423" s="3" t="s">
        <v>1327</v>
      </c>
      <c r="D423" s="5">
        <v>16</v>
      </c>
      <c r="E423" s="3" t="s">
        <v>55</v>
      </c>
      <c r="F423" s="5">
        <v>18</v>
      </c>
      <c r="G423" s="5">
        <v>71</v>
      </c>
      <c r="H423" s="48">
        <v>0.2535211267605634</v>
      </c>
      <c r="I423" s="5">
        <v>13</v>
      </c>
      <c r="J423" s="5">
        <v>53</v>
      </c>
      <c r="K423" s="48">
        <v>0.24528301886792453</v>
      </c>
      <c r="L423" s="5">
        <v>15</v>
      </c>
      <c r="M423" s="3" t="s">
        <v>82</v>
      </c>
      <c r="N423" s="48">
        <v>0.43661971830985913</v>
      </c>
      <c r="O423" s="48">
        <v>0.4716981132075472</v>
      </c>
      <c r="P423" s="5">
        <v>2</v>
      </c>
      <c r="Q423" s="3" t="s">
        <v>1328</v>
      </c>
      <c r="R423" s="5">
        <v>1</v>
      </c>
    </row>
    <row x14ac:dyDescent="0.25" r="424" customHeight="1" ht="16.5">
      <c r="A424" s="5">
        <v>911</v>
      </c>
      <c r="B424" s="3" t="s">
        <v>1329</v>
      </c>
      <c r="C424" s="3" t="s">
        <v>1330</v>
      </c>
      <c r="D424" s="5">
        <v>16</v>
      </c>
      <c r="E424" s="3" t="s">
        <v>55</v>
      </c>
      <c r="F424" s="5">
        <v>9</v>
      </c>
      <c r="G424" s="5">
        <v>25</v>
      </c>
      <c r="H424" s="48">
        <v>0.36</v>
      </c>
      <c r="I424" s="5">
        <v>3</v>
      </c>
      <c r="J424" s="5">
        <v>7</v>
      </c>
      <c r="K424" s="48">
        <v>0.42857142857142855</v>
      </c>
      <c r="L424" s="5">
        <v>8</v>
      </c>
      <c r="M424" s="3" t="s">
        <v>64</v>
      </c>
      <c r="N424" s="48">
        <v>0.36</v>
      </c>
      <c r="O424" s="48">
        <v>0.14285714285714285</v>
      </c>
      <c r="P424" s="5">
        <v>2</v>
      </c>
      <c r="Q424" s="3" t="s">
        <v>1331</v>
      </c>
      <c r="R424" s="5">
        <v>0</v>
      </c>
    </row>
    <row x14ac:dyDescent="0.25" r="425" customHeight="1" ht="16.5">
      <c r="A425" s="5">
        <v>13936</v>
      </c>
      <c r="B425" s="3" t="s">
        <v>1332</v>
      </c>
      <c r="C425" s="3" t="s">
        <v>1333</v>
      </c>
      <c r="D425" s="5">
        <v>16</v>
      </c>
      <c r="E425" s="3" t="s">
        <v>55</v>
      </c>
      <c r="F425" s="5">
        <v>16</v>
      </c>
      <c r="G425" s="5">
        <v>207</v>
      </c>
      <c r="H425" s="48">
        <v>0.07729468599033816</v>
      </c>
      <c r="I425" s="5">
        <v>11</v>
      </c>
      <c r="J425" s="5">
        <v>90</v>
      </c>
      <c r="K425" s="48">
        <v>0.12222222222222222</v>
      </c>
      <c r="L425" s="5">
        <v>8</v>
      </c>
      <c r="M425" s="3" t="s">
        <v>64</v>
      </c>
      <c r="N425" s="48">
        <v>0.43478260869565216</v>
      </c>
      <c r="O425" s="48">
        <v>0.4444444444444444</v>
      </c>
      <c r="P425" s="5">
        <v>2</v>
      </c>
      <c r="Q425" s="3" t="s">
        <v>1334</v>
      </c>
      <c r="R425" s="5">
        <v>1</v>
      </c>
    </row>
    <row x14ac:dyDescent="0.25" r="426" customHeight="1" ht="16.5">
      <c r="A426" s="5">
        <v>7180</v>
      </c>
      <c r="B426" s="3" t="s">
        <v>1335</v>
      </c>
      <c r="C426" s="3" t="s">
        <v>1336</v>
      </c>
      <c r="D426" s="5">
        <v>16</v>
      </c>
      <c r="E426" s="3" t="s">
        <v>55</v>
      </c>
      <c r="F426" s="5">
        <v>18</v>
      </c>
      <c r="G426" s="5">
        <v>131</v>
      </c>
      <c r="H426" s="48">
        <v>0.13740458015267176</v>
      </c>
      <c r="I426" s="5">
        <v>10</v>
      </c>
      <c r="J426" s="5">
        <v>78</v>
      </c>
      <c r="K426" s="48">
        <v>0.1282051282051282</v>
      </c>
      <c r="L426" s="5">
        <v>50</v>
      </c>
      <c r="M426" s="3" t="s">
        <v>758</v>
      </c>
      <c r="N426" s="48">
        <v>0.1450381679389313</v>
      </c>
      <c r="O426" s="48">
        <v>0.15384615384615385</v>
      </c>
      <c r="P426" s="5">
        <v>3</v>
      </c>
      <c r="Q426" s="3" t="s">
        <v>1337</v>
      </c>
      <c r="R426" s="5">
        <v>1</v>
      </c>
    </row>
    <row x14ac:dyDescent="0.25" r="427" customHeight="1" ht="16.5">
      <c r="A427" s="5">
        <v>30253</v>
      </c>
      <c r="B427" s="3" t="s">
        <v>1338</v>
      </c>
      <c r="C427" s="3" t="s">
        <v>1339</v>
      </c>
      <c r="D427" s="5">
        <v>16</v>
      </c>
      <c r="E427" s="3" t="s">
        <v>55</v>
      </c>
      <c r="F427" s="5">
        <v>15</v>
      </c>
      <c r="G427" s="5">
        <v>151</v>
      </c>
      <c r="H427" s="48">
        <v>0.09933774834437085</v>
      </c>
      <c r="I427" s="5">
        <v>10</v>
      </c>
      <c r="J427" s="5">
        <v>71</v>
      </c>
      <c r="K427" s="48">
        <v>0.14084507042253522</v>
      </c>
      <c r="L427" s="5">
        <v>21</v>
      </c>
      <c r="M427" s="3" t="s">
        <v>60</v>
      </c>
      <c r="N427" s="48">
        <v>0.271523178807947</v>
      </c>
      <c r="O427" s="48">
        <v>0.2535211267605634</v>
      </c>
      <c r="P427" s="5">
        <v>3</v>
      </c>
      <c r="Q427" s="3" t="s">
        <v>1340</v>
      </c>
      <c r="R427" s="5">
        <v>1</v>
      </c>
    </row>
    <row x14ac:dyDescent="0.25" r="428" customHeight="1" ht="16.5">
      <c r="A428" s="5">
        <v>7160</v>
      </c>
      <c r="B428" s="3" t="s">
        <v>1341</v>
      </c>
      <c r="C428" s="3" t="s">
        <v>1342</v>
      </c>
      <c r="D428" s="5">
        <v>16</v>
      </c>
      <c r="E428" s="3" t="s">
        <v>55</v>
      </c>
      <c r="F428" s="5">
        <v>18</v>
      </c>
      <c r="G428" s="5">
        <v>69</v>
      </c>
      <c r="H428" s="48">
        <v>0.2608695652173913</v>
      </c>
      <c r="I428" s="5">
        <v>13</v>
      </c>
      <c r="J428" s="5">
        <v>36</v>
      </c>
      <c r="K428" s="48">
        <v>0.3611111111111111</v>
      </c>
      <c r="L428" s="5">
        <v>15</v>
      </c>
      <c r="M428" s="3" t="s">
        <v>82</v>
      </c>
      <c r="N428" s="48">
        <v>0.2898550724637681</v>
      </c>
      <c r="O428" s="48">
        <v>0.25</v>
      </c>
      <c r="P428" s="5">
        <v>2</v>
      </c>
      <c r="Q428" s="3" t="s">
        <v>1343</v>
      </c>
      <c r="R428" s="5">
        <v>1</v>
      </c>
    </row>
    <row x14ac:dyDescent="0.25" r="429" customHeight="1" ht="16.5">
      <c r="A429" s="5">
        <v>30211</v>
      </c>
      <c r="B429" s="3" t="s">
        <v>1344</v>
      </c>
      <c r="C429" s="3" t="s">
        <v>1345</v>
      </c>
      <c r="D429" s="5">
        <v>16</v>
      </c>
      <c r="E429" s="3" t="s">
        <v>55</v>
      </c>
      <c r="F429" s="5">
        <v>34</v>
      </c>
      <c r="G429" s="5">
        <v>109</v>
      </c>
      <c r="H429" s="48">
        <v>0.3119266055045872</v>
      </c>
      <c r="I429" s="5">
        <v>23</v>
      </c>
      <c r="J429" s="5">
        <v>77</v>
      </c>
      <c r="K429" s="48">
        <v>0.2987012987012987</v>
      </c>
      <c r="L429" s="5">
        <v>15</v>
      </c>
      <c r="M429" s="3" t="s">
        <v>82</v>
      </c>
      <c r="N429" s="48">
        <v>0.43119266055045874</v>
      </c>
      <c r="O429" s="48">
        <v>0.45454545454545453</v>
      </c>
      <c r="P429" s="5">
        <v>2</v>
      </c>
      <c r="Q429" s="3" t="s">
        <v>1346</v>
      </c>
      <c r="R429" s="5">
        <v>1</v>
      </c>
    </row>
    <row x14ac:dyDescent="0.25" r="430" customHeight="1" ht="16.5">
      <c r="A430" s="5">
        <v>7156</v>
      </c>
      <c r="B430" s="3" t="s">
        <v>1347</v>
      </c>
      <c r="C430" s="3" t="s">
        <v>1348</v>
      </c>
      <c r="D430" s="5">
        <v>16</v>
      </c>
      <c r="E430" s="3" t="s">
        <v>55</v>
      </c>
      <c r="F430" s="5">
        <v>10</v>
      </c>
      <c r="G430" s="5">
        <v>135</v>
      </c>
      <c r="H430" s="48">
        <v>0.07407407407407407</v>
      </c>
      <c r="I430" s="5">
        <v>7</v>
      </c>
      <c r="J430" s="5">
        <v>65</v>
      </c>
      <c r="K430" s="48">
        <v>0.1076923076923077</v>
      </c>
      <c r="L430" s="5">
        <v>8</v>
      </c>
      <c r="M430" s="3" t="s">
        <v>64</v>
      </c>
      <c r="N430" s="48">
        <v>0.4740740740740741</v>
      </c>
      <c r="O430" s="48">
        <v>0.38461538461538464</v>
      </c>
      <c r="P430" s="5">
        <v>3</v>
      </c>
      <c r="Q430" s="3" t="s">
        <v>1349</v>
      </c>
      <c r="R430" s="5">
        <v>1</v>
      </c>
    </row>
    <row x14ac:dyDescent="0.25" r="431" customHeight="1" ht="16.5">
      <c r="A431" s="5">
        <v>1729</v>
      </c>
      <c r="B431" s="3" t="s">
        <v>1350</v>
      </c>
      <c r="C431" s="3" t="s">
        <v>1351</v>
      </c>
      <c r="D431" s="5">
        <v>16</v>
      </c>
      <c r="E431" s="3" t="s">
        <v>55</v>
      </c>
      <c r="F431" s="5">
        <v>5</v>
      </c>
      <c r="G431" s="5">
        <v>18</v>
      </c>
      <c r="H431" s="48">
        <v>0.2777777777777778</v>
      </c>
      <c r="I431" s="5">
        <v>3</v>
      </c>
      <c r="J431" s="5">
        <v>8</v>
      </c>
      <c r="K431" s="48">
        <v>0.375</v>
      </c>
      <c r="L431" s="5">
        <v>17</v>
      </c>
      <c r="M431" s="3" t="s">
        <v>311</v>
      </c>
      <c r="N431" s="48">
        <v>0.4444444444444444</v>
      </c>
      <c r="O431" s="48">
        <v>0.25</v>
      </c>
      <c r="P431" s="5">
        <v>2</v>
      </c>
      <c r="Q431" s="3" t="s">
        <v>1352</v>
      </c>
      <c r="R431" s="5">
        <v>0</v>
      </c>
    </row>
    <row x14ac:dyDescent="0.25" r="432" customHeight="1" ht="16.5">
      <c r="A432" s="5">
        <v>30204</v>
      </c>
      <c r="B432" s="3" t="s">
        <v>1353</v>
      </c>
      <c r="C432" s="3" t="s">
        <v>1354</v>
      </c>
      <c r="D432" s="5">
        <v>16</v>
      </c>
      <c r="E432" s="3" t="s">
        <v>55</v>
      </c>
      <c r="F432" s="5">
        <v>33</v>
      </c>
      <c r="G432" s="5">
        <v>107</v>
      </c>
      <c r="H432" s="48">
        <v>0.308411214953271</v>
      </c>
      <c r="I432" s="5">
        <v>16</v>
      </c>
      <c r="J432" s="5">
        <v>58</v>
      </c>
      <c r="K432" s="48">
        <v>0.27586206896551724</v>
      </c>
      <c r="L432" s="5">
        <v>15</v>
      </c>
      <c r="M432" s="3" t="s">
        <v>82</v>
      </c>
      <c r="N432" s="48">
        <v>0.38317757009345793</v>
      </c>
      <c r="O432" s="48">
        <v>0.41379310344827586</v>
      </c>
      <c r="P432" s="5">
        <v>2</v>
      </c>
      <c r="Q432" s="3" t="s">
        <v>1355</v>
      </c>
      <c r="R432" s="5">
        <v>1</v>
      </c>
    </row>
    <row x14ac:dyDescent="0.25" r="433" customHeight="1" ht="16.5">
      <c r="A433" s="5">
        <v>30196</v>
      </c>
      <c r="B433" s="3" t="s">
        <v>1356</v>
      </c>
      <c r="C433" s="3" t="s">
        <v>1357</v>
      </c>
      <c r="D433" s="5">
        <v>16</v>
      </c>
      <c r="E433" s="3" t="s">
        <v>55</v>
      </c>
      <c r="F433" s="5">
        <v>21</v>
      </c>
      <c r="G433" s="5">
        <v>109</v>
      </c>
      <c r="H433" s="48">
        <v>0.1926605504587156</v>
      </c>
      <c r="I433" s="5">
        <v>8</v>
      </c>
      <c r="J433" s="5">
        <v>50</v>
      </c>
      <c r="K433" s="48">
        <v>0.16</v>
      </c>
      <c r="L433" s="5">
        <v>9</v>
      </c>
      <c r="M433" s="3" t="s">
        <v>120</v>
      </c>
      <c r="N433" s="48">
        <v>0.22935779816513763</v>
      </c>
      <c r="O433" s="48">
        <v>0.24</v>
      </c>
      <c r="P433" s="5">
        <v>3</v>
      </c>
      <c r="Q433" s="3" t="s">
        <v>1358</v>
      </c>
      <c r="R433" s="5">
        <v>1</v>
      </c>
    </row>
    <row x14ac:dyDescent="0.25" r="434" customHeight="1" ht="16.5">
      <c r="A434" s="5">
        <v>7127</v>
      </c>
      <c r="B434" s="3" t="s">
        <v>1359</v>
      </c>
      <c r="C434" s="3" t="s">
        <v>1360</v>
      </c>
      <c r="D434" s="5">
        <v>16</v>
      </c>
      <c r="E434" s="3" t="s">
        <v>55</v>
      </c>
      <c r="F434" s="5">
        <v>51</v>
      </c>
      <c r="G434" s="5">
        <v>168</v>
      </c>
      <c r="H434" s="48">
        <v>0.30357142857142855</v>
      </c>
      <c r="I434" s="5">
        <v>28</v>
      </c>
      <c r="J434" s="5">
        <v>101</v>
      </c>
      <c r="K434" s="48">
        <v>0.27722772277227725</v>
      </c>
      <c r="L434" s="5">
        <v>8</v>
      </c>
      <c r="M434" s="3" t="s">
        <v>64</v>
      </c>
      <c r="N434" s="48">
        <v>0.34523809523809523</v>
      </c>
      <c r="O434" s="48">
        <v>0.3465346534653465</v>
      </c>
      <c r="P434" s="5">
        <v>2</v>
      </c>
      <c r="Q434" s="3" t="s">
        <v>1361</v>
      </c>
      <c r="R434" s="5">
        <v>1</v>
      </c>
    </row>
    <row x14ac:dyDescent="0.25" r="435" customHeight="1" ht="16.5">
      <c r="A435" s="5">
        <v>30155</v>
      </c>
      <c r="B435" s="3" t="s">
        <v>1362</v>
      </c>
      <c r="C435" s="3" t="s">
        <v>1363</v>
      </c>
      <c r="D435" s="5">
        <v>16</v>
      </c>
      <c r="E435" s="3" t="s">
        <v>55</v>
      </c>
      <c r="F435" s="5">
        <v>11</v>
      </c>
      <c r="G435" s="5">
        <v>61</v>
      </c>
      <c r="H435" s="48">
        <v>0.18032786885245902</v>
      </c>
      <c r="I435" s="5">
        <v>5</v>
      </c>
      <c r="J435" s="5">
        <v>35</v>
      </c>
      <c r="K435" s="48">
        <v>0.14285714285714285</v>
      </c>
      <c r="L435" s="5">
        <v>7</v>
      </c>
      <c r="M435" s="3" t="s">
        <v>1210</v>
      </c>
      <c r="N435" s="48">
        <v>0.22950819672131148</v>
      </c>
      <c r="O435" s="48">
        <v>0.2</v>
      </c>
      <c r="P435" s="5">
        <v>3</v>
      </c>
      <c r="Q435" s="3" t="s">
        <v>1364</v>
      </c>
      <c r="R435" s="5">
        <v>1</v>
      </c>
    </row>
    <row x14ac:dyDescent="0.25" r="436" customHeight="1" ht="16.5">
      <c r="A436" s="5">
        <v>1373</v>
      </c>
      <c r="B436" s="3" t="s">
        <v>1365</v>
      </c>
      <c r="C436" s="3" t="s">
        <v>1366</v>
      </c>
      <c r="D436" s="5">
        <v>16</v>
      </c>
      <c r="E436" s="3" t="s">
        <v>55</v>
      </c>
      <c r="F436" s="5">
        <v>3</v>
      </c>
      <c r="G436" s="5">
        <v>11</v>
      </c>
      <c r="H436" s="48">
        <v>0.2727272727272727</v>
      </c>
      <c r="I436" s="5">
        <v>3</v>
      </c>
      <c r="J436" s="5">
        <v>10</v>
      </c>
      <c r="K436" s="48">
        <v>0.3</v>
      </c>
      <c r="L436" s="5">
        <v>22</v>
      </c>
      <c r="M436" s="3" t="s">
        <v>75</v>
      </c>
      <c r="N436" s="48">
        <v>0.2727272727272727</v>
      </c>
      <c r="O436" s="48">
        <v>0.3</v>
      </c>
      <c r="P436" s="5">
        <v>2</v>
      </c>
      <c r="Q436" s="3" t="s">
        <v>1367</v>
      </c>
      <c r="R436" s="5">
        <v>1</v>
      </c>
    </row>
    <row x14ac:dyDescent="0.25" r="437" customHeight="1" ht="16.5">
      <c r="A437" s="5">
        <v>7074</v>
      </c>
      <c r="B437" s="3" t="s">
        <v>1368</v>
      </c>
      <c r="C437" s="3" t="s">
        <v>1369</v>
      </c>
      <c r="D437" s="5">
        <v>16</v>
      </c>
      <c r="E437" s="3" t="s">
        <v>55</v>
      </c>
      <c r="F437" s="5">
        <v>21</v>
      </c>
      <c r="G437" s="5">
        <v>189</v>
      </c>
      <c r="H437" s="48">
        <v>0.1111111111111111</v>
      </c>
      <c r="I437" s="5">
        <v>17</v>
      </c>
      <c r="J437" s="5">
        <v>111</v>
      </c>
      <c r="K437" s="48">
        <v>0.15315315315315314</v>
      </c>
      <c r="L437" s="5">
        <v>19</v>
      </c>
      <c r="M437" s="3" t="s">
        <v>116</v>
      </c>
      <c r="N437" s="48">
        <v>0.38095238095238093</v>
      </c>
      <c r="O437" s="48">
        <v>0.2702702702702703</v>
      </c>
      <c r="P437" s="5">
        <v>3</v>
      </c>
      <c r="Q437" s="3" t="s">
        <v>1370</v>
      </c>
      <c r="R437" s="5">
        <v>1</v>
      </c>
    </row>
    <row x14ac:dyDescent="0.25" r="438" customHeight="1" ht="16.5">
      <c r="A438" s="5">
        <v>1727</v>
      </c>
      <c r="B438" s="3" t="s">
        <v>1371</v>
      </c>
      <c r="C438" s="3" t="s">
        <v>1372</v>
      </c>
      <c r="D438" s="5">
        <v>16</v>
      </c>
      <c r="E438" s="3" t="s">
        <v>55</v>
      </c>
      <c r="F438" s="5">
        <v>18</v>
      </c>
      <c r="G438" s="5">
        <v>88</v>
      </c>
      <c r="H438" s="48">
        <v>0.20454545454545456</v>
      </c>
      <c r="I438" s="5">
        <v>8</v>
      </c>
      <c r="J438" s="5">
        <v>47</v>
      </c>
      <c r="K438" s="48">
        <v>0.1702127659574468</v>
      </c>
      <c r="L438" s="5">
        <v>9</v>
      </c>
      <c r="M438" s="3" t="s">
        <v>120</v>
      </c>
      <c r="N438" s="48">
        <v>0.2159090909090909</v>
      </c>
      <c r="O438" s="48">
        <v>0.2553191489361702</v>
      </c>
      <c r="P438" s="5">
        <v>3</v>
      </c>
      <c r="Q438" s="3" t="s">
        <v>1373</v>
      </c>
      <c r="R438" s="5">
        <v>1</v>
      </c>
    </row>
    <row x14ac:dyDescent="0.25" r="439" customHeight="1" ht="16.5">
      <c r="A439" s="5">
        <v>3763</v>
      </c>
      <c r="B439" s="3" t="s">
        <v>1374</v>
      </c>
      <c r="C439" s="3" t="s">
        <v>1375</v>
      </c>
      <c r="D439" s="5">
        <v>16</v>
      </c>
      <c r="E439" s="3" t="s">
        <v>55</v>
      </c>
      <c r="F439" s="5">
        <v>16</v>
      </c>
      <c r="G439" s="5">
        <v>145</v>
      </c>
      <c r="H439" s="48">
        <v>0.1103448275862069</v>
      </c>
      <c r="I439" s="5">
        <v>11</v>
      </c>
      <c r="J439" s="5">
        <v>109</v>
      </c>
      <c r="K439" s="48">
        <v>0.10091743119266056</v>
      </c>
      <c r="L439" s="5">
        <v>15</v>
      </c>
      <c r="M439" s="3" t="s">
        <v>82</v>
      </c>
      <c r="N439" s="48">
        <v>0.30344827586206896</v>
      </c>
      <c r="O439" s="48">
        <v>0.28440366972477066</v>
      </c>
      <c r="P439" s="5">
        <v>3</v>
      </c>
      <c r="Q439" s="3" t="s">
        <v>1376</v>
      </c>
      <c r="R439" s="5">
        <v>1</v>
      </c>
    </row>
    <row x14ac:dyDescent="0.25" r="440" customHeight="1" ht="16.5">
      <c r="A440" s="5">
        <v>7073</v>
      </c>
      <c r="B440" s="3" t="s">
        <v>1377</v>
      </c>
      <c r="C440" s="3" t="s">
        <v>1378</v>
      </c>
      <c r="D440" s="5">
        <v>16</v>
      </c>
      <c r="E440" s="3" t="s">
        <v>55</v>
      </c>
      <c r="F440" s="5">
        <v>12</v>
      </c>
      <c r="G440" s="5">
        <v>139</v>
      </c>
      <c r="H440" s="48">
        <v>0.08633093525179857</v>
      </c>
      <c r="I440" s="5">
        <v>11</v>
      </c>
      <c r="J440" s="5">
        <v>93</v>
      </c>
      <c r="K440" s="48">
        <v>0.11827956989247312</v>
      </c>
      <c r="L440" s="5">
        <v>7</v>
      </c>
      <c r="M440" s="3" t="s">
        <v>1210</v>
      </c>
      <c r="N440" s="48">
        <v>0.18705035971223022</v>
      </c>
      <c r="O440" s="48">
        <v>0.1827956989247312</v>
      </c>
      <c r="P440" s="5">
        <v>3</v>
      </c>
      <c r="Q440" s="3" t="s">
        <v>1379</v>
      </c>
      <c r="R440" s="5">
        <v>1</v>
      </c>
    </row>
    <row x14ac:dyDescent="0.25" r="441" customHeight="1" ht="16.5">
      <c r="A441" s="5">
        <v>106208</v>
      </c>
      <c r="B441" s="3" t="s">
        <v>1380</v>
      </c>
      <c r="C441" s="3" t="s">
        <v>1381</v>
      </c>
      <c r="D441" s="5">
        <v>16</v>
      </c>
      <c r="E441" s="3" t="s">
        <v>55</v>
      </c>
      <c r="F441" s="5">
        <v>4</v>
      </c>
      <c r="G441" s="5">
        <v>30</v>
      </c>
      <c r="H441" s="48">
        <v>0.13333333333333333</v>
      </c>
      <c r="I441" s="5">
        <v>3</v>
      </c>
      <c r="J441" s="5">
        <v>25</v>
      </c>
      <c r="K441" s="48">
        <v>0.12</v>
      </c>
      <c r="L441" s="5">
        <v>8</v>
      </c>
      <c r="M441" s="3" t="s">
        <v>64</v>
      </c>
      <c r="N441" s="48">
        <v>0.2</v>
      </c>
      <c r="O441" s="48">
        <v>0.08</v>
      </c>
      <c r="P441" s="5">
        <v>3</v>
      </c>
      <c r="Q441" s="3" t="s">
        <v>1382</v>
      </c>
      <c r="R441" s="5">
        <v>0</v>
      </c>
    </row>
    <row x14ac:dyDescent="0.25" r="442" customHeight="1" ht="16.5">
      <c r="A442" s="5">
        <v>30016</v>
      </c>
      <c r="B442" s="3" t="s">
        <v>1383</v>
      </c>
      <c r="C442" s="3" t="s">
        <v>1384</v>
      </c>
      <c r="D442" s="5">
        <v>16</v>
      </c>
      <c r="E442" s="3" t="s">
        <v>55</v>
      </c>
      <c r="F442" s="5">
        <v>87</v>
      </c>
      <c r="G442" s="5">
        <v>570</v>
      </c>
      <c r="H442" s="48">
        <v>0.15263157894736842</v>
      </c>
      <c r="I442" s="5">
        <v>80</v>
      </c>
      <c r="J442" s="5">
        <v>494</v>
      </c>
      <c r="K442" s="48">
        <v>0.16194331983805668</v>
      </c>
      <c r="L442" s="5">
        <v>9</v>
      </c>
      <c r="M442" s="3" t="s">
        <v>120</v>
      </c>
      <c r="N442" s="48">
        <v>0.25263157894736843</v>
      </c>
      <c r="O442" s="48">
        <v>0.24696356275303644</v>
      </c>
      <c r="P442" s="5">
        <v>3</v>
      </c>
      <c r="Q442" s="3" t="s">
        <v>1385</v>
      </c>
      <c r="R442" s="5">
        <v>1</v>
      </c>
    </row>
    <row x14ac:dyDescent="0.25" r="443" customHeight="1" ht="16.5">
      <c r="A443" s="5">
        <v>10499</v>
      </c>
      <c r="B443" s="3" t="s">
        <v>1386</v>
      </c>
      <c r="C443" s="3" t="s">
        <v>1387</v>
      </c>
      <c r="D443" s="5">
        <v>16</v>
      </c>
      <c r="E443" s="3" t="s">
        <v>55</v>
      </c>
      <c r="F443" s="5">
        <v>27</v>
      </c>
      <c r="G443" s="5">
        <v>298</v>
      </c>
      <c r="H443" s="48">
        <v>0.09060402684563758</v>
      </c>
      <c r="I443" s="5">
        <v>18</v>
      </c>
      <c r="J443" s="5">
        <v>172</v>
      </c>
      <c r="K443" s="48">
        <v>0.10465116279069768</v>
      </c>
      <c r="L443" s="5">
        <v>6</v>
      </c>
      <c r="M443" s="3" t="s">
        <v>56</v>
      </c>
      <c r="N443" s="48">
        <v>0.2483221476510067</v>
      </c>
      <c r="O443" s="48">
        <v>0.23255813953488372</v>
      </c>
      <c r="P443" s="5">
        <v>3</v>
      </c>
      <c r="Q443" s="3" t="s">
        <v>1388</v>
      </c>
      <c r="R443" s="5">
        <v>1</v>
      </c>
    </row>
    <row x14ac:dyDescent="0.25" r="444" customHeight="1" ht="16.5">
      <c r="A444" s="5">
        <v>13528</v>
      </c>
      <c r="B444" s="3" t="s">
        <v>1389</v>
      </c>
      <c r="C444" s="3" t="s">
        <v>1390</v>
      </c>
      <c r="D444" s="5">
        <v>16</v>
      </c>
      <c r="E444" s="3" t="s">
        <v>55</v>
      </c>
      <c r="F444" s="5">
        <v>13</v>
      </c>
      <c r="G444" s="5">
        <v>88</v>
      </c>
      <c r="H444" s="48">
        <v>0.14772727272727273</v>
      </c>
      <c r="I444" s="5">
        <v>8</v>
      </c>
      <c r="J444" s="5">
        <v>39</v>
      </c>
      <c r="K444" s="48">
        <v>0.20512820512820512</v>
      </c>
      <c r="L444" s="5">
        <v>6</v>
      </c>
      <c r="M444" s="3" t="s">
        <v>56</v>
      </c>
      <c r="N444" s="48">
        <v>0.2840909090909091</v>
      </c>
      <c r="O444" s="48">
        <v>0.20512820512820512</v>
      </c>
      <c r="P444" s="5">
        <v>3</v>
      </c>
      <c r="Q444" s="3" t="s">
        <v>1391</v>
      </c>
      <c r="R444" s="5">
        <v>1</v>
      </c>
    </row>
    <row x14ac:dyDescent="0.25" r="445" customHeight="1" ht="16.5">
      <c r="A445" s="5">
        <v>29982</v>
      </c>
      <c r="B445" s="3" t="s">
        <v>1392</v>
      </c>
      <c r="C445" s="3" t="s">
        <v>1393</v>
      </c>
      <c r="D445" s="5">
        <v>16</v>
      </c>
      <c r="E445" s="3" t="s">
        <v>55</v>
      </c>
      <c r="F445" s="5">
        <v>9</v>
      </c>
      <c r="G445" s="5">
        <v>81</v>
      </c>
      <c r="H445" s="48">
        <v>0.1111111111111111</v>
      </c>
      <c r="I445" s="5">
        <v>7</v>
      </c>
      <c r="J445" s="5">
        <v>60</v>
      </c>
      <c r="K445" s="48">
        <v>0.11666666666666667</v>
      </c>
      <c r="L445" s="5">
        <v>22</v>
      </c>
      <c r="M445" s="3" t="s">
        <v>75</v>
      </c>
      <c r="N445" s="48">
        <v>0.16049382716049382</v>
      </c>
      <c r="O445" s="48">
        <v>0.16666666666666666</v>
      </c>
      <c r="P445" s="5">
        <v>3</v>
      </c>
      <c r="Q445" s="3" t="s">
        <v>1394</v>
      </c>
      <c r="R445" s="5">
        <v>1</v>
      </c>
    </row>
    <row x14ac:dyDescent="0.25" r="446" customHeight="1" ht="16.5">
      <c r="A446" s="5">
        <v>13513</v>
      </c>
      <c r="B446" s="3" t="s">
        <v>1395</v>
      </c>
      <c r="C446" s="3" t="s">
        <v>1396</v>
      </c>
      <c r="D446" s="5">
        <v>16</v>
      </c>
      <c r="E446" s="3" t="s">
        <v>55</v>
      </c>
      <c r="F446" s="5">
        <v>6</v>
      </c>
      <c r="G446" s="5">
        <v>60</v>
      </c>
      <c r="H446" s="48">
        <v>0.1</v>
      </c>
      <c r="I446" s="5">
        <v>6</v>
      </c>
      <c r="J446" s="5">
        <v>54</v>
      </c>
      <c r="K446" s="48">
        <v>0.1111111111111111</v>
      </c>
      <c r="L446" s="5">
        <v>19</v>
      </c>
      <c r="M446" s="3" t="s">
        <v>116</v>
      </c>
      <c r="N446" s="48">
        <v>0.25</v>
      </c>
      <c r="O446" s="48">
        <v>0.25925925925925924</v>
      </c>
      <c r="P446" s="5">
        <v>3</v>
      </c>
      <c r="Q446" s="3" t="s">
        <v>1397</v>
      </c>
      <c r="R446" s="5">
        <v>1</v>
      </c>
    </row>
    <row x14ac:dyDescent="0.25" r="447" customHeight="1" ht="16.5">
      <c r="A447" s="5">
        <v>128248</v>
      </c>
      <c r="B447" s="3" t="s">
        <v>1398</v>
      </c>
      <c r="C447" s="3" t="s">
        <v>1399</v>
      </c>
      <c r="D447" s="5">
        <v>16</v>
      </c>
      <c r="E447" s="3" t="s">
        <v>55</v>
      </c>
      <c r="F447" s="5">
        <v>5</v>
      </c>
      <c r="G447" s="5">
        <v>82</v>
      </c>
      <c r="H447" s="48">
        <v>0.06097560975609756</v>
      </c>
      <c r="I447" s="5">
        <v>5</v>
      </c>
      <c r="J447" s="5">
        <v>82</v>
      </c>
      <c r="K447" s="48">
        <v>0.06097560975609756</v>
      </c>
      <c r="L447" s="5">
        <v>45</v>
      </c>
      <c r="M447" s="3" t="s">
        <v>324</v>
      </c>
      <c r="N447" s="48">
        <v>0.1951219512195122</v>
      </c>
      <c r="O447" s="48">
        <v>0.1951219512195122</v>
      </c>
      <c r="P447" s="5">
        <v>3</v>
      </c>
      <c r="Q447" s="3" t="s">
        <v>1400</v>
      </c>
      <c r="R447" s="5">
        <v>1</v>
      </c>
    </row>
    <row x14ac:dyDescent="0.25" r="448" customHeight="1" ht="16.5">
      <c r="A448" s="5">
        <v>128108</v>
      </c>
      <c r="B448" s="3" t="s">
        <v>1401</v>
      </c>
      <c r="C448" s="3" t="s">
        <v>1402</v>
      </c>
      <c r="D448" s="5">
        <v>16</v>
      </c>
      <c r="E448" s="3" t="s">
        <v>55</v>
      </c>
      <c r="F448" s="5">
        <v>2</v>
      </c>
      <c r="G448" s="5">
        <v>16</v>
      </c>
      <c r="H448" s="48">
        <v>0.125</v>
      </c>
      <c r="I448" s="5">
        <v>1</v>
      </c>
      <c r="J448" s="5">
        <v>5</v>
      </c>
      <c r="K448" s="48">
        <v>0.2</v>
      </c>
      <c r="L448" s="5">
        <v>19</v>
      </c>
      <c r="M448" s="3" t="s">
        <v>116</v>
      </c>
      <c r="N448" s="48">
        <v>0.3125</v>
      </c>
      <c r="O448" s="48">
        <v>0.2</v>
      </c>
      <c r="P448" s="5">
        <v>3</v>
      </c>
      <c r="Q448" s="3" t="s">
        <v>1403</v>
      </c>
      <c r="R448" s="5">
        <v>1</v>
      </c>
    </row>
    <row x14ac:dyDescent="0.25" r="449" customHeight="1" ht="16.5">
      <c r="A449" s="5">
        <v>20</v>
      </c>
      <c r="B449" s="3" t="s">
        <v>1404</v>
      </c>
      <c r="C449" s="3" t="s">
        <v>1405</v>
      </c>
      <c r="D449" s="5">
        <v>16</v>
      </c>
      <c r="E449" s="3" t="s">
        <v>55</v>
      </c>
      <c r="F449" s="5">
        <v>5</v>
      </c>
      <c r="G449" s="5">
        <v>43</v>
      </c>
      <c r="H449" s="48">
        <v>0.11627906976744186</v>
      </c>
      <c r="I449" s="5">
        <v>3</v>
      </c>
      <c r="J449" s="5">
        <v>23</v>
      </c>
      <c r="K449" s="48">
        <v>0.13043478260869565</v>
      </c>
      <c r="L449" s="5">
        <v>22</v>
      </c>
      <c r="M449" s="3" t="s">
        <v>75</v>
      </c>
      <c r="N449" s="48">
        <v>0.2558139534883721</v>
      </c>
      <c r="O449" s="48">
        <v>0.13043478260869565</v>
      </c>
      <c r="P449" s="5">
        <v>3</v>
      </c>
      <c r="Q449" s="3" t="s">
        <v>1406</v>
      </c>
      <c r="R449" s="5">
        <v>0</v>
      </c>
    </row>
    <row x14ac:dyDescent="0.25" r="450" customHeight="1" ht="16.5">
      <c r="A450" s="5">
        <v>3734</v>
      </c>
      <c r="B450" s="3" t="s">
        <v>1407</v>
      </c>
      <c r="C450" s="3" t="s">
        <v>1408</v>
      </c>
      <c r="D450" s="5">
        <v>16</v>
      </c>
      <c r="E450" s="3" t="s">
        <v>55</v>
      </c>
      <c r="F450" s="5">
        <v>11</v>
      </c>
      <c r="G450" s="5">
        <v>37</v>
      </c>
      <c r="H450" s="48">
        <v>0.2972972972972973</v>
      </c>
      <c r="I450" s="5">
        <v>8</v>
      </c>
      <c r="J450" s="5">
        <v>20</v>
      </c>
      <c r="K450" s="48">
        <v>0.4</v>
      </c>
      <c r="L450" s="5">
        <v>22</v>
      </c>
      <c r="M450" s="3" t="s">
        <v>75</v>
      </c>
      <c r="N450" s="48">
        <v>0.43243243243243246</v>
      </c>
      <c r="O450" s="48">
        <v>0.25</v>
      </c>
      <c r="P450" s="5">
        <v>2</v>
      </c>
      <c r="Q450" s="3" t="s">
        <v>1409</v>
      </c>
      <c r="R450" s="5">
        <v>1</v>
      </c>
    </row>
    <row x14ac:dyDescent="0.25" r="451" customHeight="1" ht="16.5">
      <c r="A451" s="5">
        <v>29852</v>
      </c>
      <c r="B451" s="3" t="s">
        <v>1410</v>
      </c>
      <c r="C451" s="3" t="s">
        <v>1411</v>
      </c>
      <c r="D451" s="5">
        <v>16</v>
      </c>
      <c r="E451" s="3" t="s">
        <v>55</v>
      </c>
      <c r="F451" s="5">
        <v>23</v>
      </c>
      <c r="G451" s="5">
        <v>128</v>
      </c>
      <c r="H451" s="48">
        <v>0.1796875</v>
      </c>
      <c r="I451" s="5">
        <v>16</v>
      </c>
      <c r="J451" s="5">
        <v>90</v>
      </c>
      <c r="K451" s="48">
        <v>0.17777777777777778</v>
      </c>
      <c r="L451" s="5">
        <v>45</v>
      </c>
      <c r="M451" s="3" t="s">
        <v>324</v>
      </c>
      <c r="N451" s="48">
        <v>0.21875</v>
      </c>
      <c r="O451" s="48">
        <v>0.2111111111111111</v>
      </c>
      <c r="P451" s="5">
        <v>3</v>
      </c>
      <c r="Q451" s="3" t="s">
        <v>1412</v>
      </c>
      <c r="R451" s="5">
        <v>1</v>
      </c>
    </row>
    <row x14ac:dyDescent="0.25" r="452" customHeight="1" ht="16.5">
      <c r="A452" s="5">
        <v>13425</v>
      </c>
      <c r="B452" s="3" t="s">
        <v>1413</v>
      </c>
      <c r="C452" s="3" t="s">
        <v>1414</v>
      </c>
      <c r="D452" s="5">
        <v>16</v>
      </c>
      <c r="E452" s="3" t="s">
        <v>55</v>
      </c>
      <c r="F452" s="5">
        <v>5</v>
      </c>
      <c r="G452" s="5">
        <v>24</v>
      </c>
      <c r="H452" s="48">
        <v>0.20833333333333334</v>
      </c>
      <c r="I452" s="5">
        <v>4</v>
      </c>
      <c r="J452" s="5">
        <v>17</v>
      </c>
      <c r="K452" s="48">
        <v>0.23529411764705882</v>
      </c>
      <c r="L452" s="5">
        <v>17</v>
      </c>
      <c r="M452" s="3" t="s">
        <v>311</v>
      </c>
      <c r="N452" s="48">
        <v>0.4166666666666667</v>
      </c>
      <c r="O452" s="48">
        <v>0.4117647058823529</v>
      </c>
      <c r="P452" s="5">
        <v>2</v>
      </c>
      <c r="Q452" s="3" t="s">
        <v>1415</v>
      </c>
      <c r="R452" s="5">
        <v>1</v>
      </c>
    </row>
    <row x14ac:dyDescent="0.25" r="453" customHeight="1" ht="16.5">
      <c r="A453" s="5">
        <v>13417</v>
      </c>
      <c r="B453" s="3" t="s">
        <v>1416</v>
      </c>
      <c r="C453" s="3" t="s">
        <v>1417</v>
      </c>
      <c r="D453" s="5">
        <v>16</v>
      </c>
      <c r="E453" s="3" t="s">
        <v>55</v>
      </c>
      <c r="F453" s="5">
        <v>11</v>
      </c>
      <c r="G453" s="5">
        <v>115</v>
      </c>
      <c r="H453" s="48">
        <v>0.09565217391304348</v>
      </c>
      <c r="I453" s="5">
        <v>8</v>
      </c>
      <c r="J453" s="5">
        <v>72</v>
      </c>
      <c r="K453" s="48">
        <v>0.1111111111111111</v>
      </c>
      <c r="L453" s="5">
        <v>17</v>
      </c>
      <c r="M453" s="3" t="s">
        <v>311</v>
      </c>
      <c r="N453" s="48">
        <v>0.34782608695652173</v>
      </c>
      <c r="O453" s="48">
        <v>0.3333333333333333</v>
      </c>
      <c r="P453" s="5">
        <v>3</v>
      </c>
      <c r="Q453" s="3" t="s">
        <v>1418</v>
      </c>
      <c r="R453" s="5">
        <v>1</v>
      </c>
    </row>
    <row x14ac:dyDescent="0.25" r="454" customHeight="1" ht="16.5">
      <c r="A454" s="5">
        <v>9354</v>
      </c>
      <c r="B454" s="3" t="s">
        <v>1419</v>
      </c>
      <c r="C454" s="3" t="s">
        <v>1420</v>
      </c>
      <c r="D454" s="5">
        <v>16</v>
      </c>
      <c r="E454" s="3" t="s">
        <v>55</v>
      </c>
      <c r="F454" s="5">
        <v>10</v>
      </c>
      <c r="G454" s="5">
        <v>39</v>
      </c>
      <c r="H454" s="48">
        <v>0.2564102564102564</v>
      </c>
      <c r="I454" s="5">
        <v>7</v>
      </c>
      <c r="J454" s="5">
        <v>26</v>
      </c>
      <c r="K454" s="48">
        <v>0.2692307692307692</v>
      </c>
      <c r="L454" s="5">
        <v>17</v>
      </c>
      <c r="M454" s="3" t="s">
        <v>311</v>
      </c>
      <c r="N454" s="48">
        <v>0.38461538461538464</v>
      </c>
      <c r="O454" s="48">
        <v>0.4230769230769231</v>
      </c>
      <c r="P454" s="5">
        <v>2</v>
      </c>
      <c r="Q454" s="3" t="s">
        <v>1421</v>
      </c>
      <c r="R454" s="5">
        <v>1</v>
      </c>
    </row>
    <row x14ac:dyDescent="0.25" r="455" customHeight="1" ht="16.5">
      <c r="A455" s="5">
        <v>11851</v>
      </c>
      <c r="B455" s="3" t="s">
        <v>1422</v>
      </c>
      <c r="C455" s="3" t="s">
        <v>1423</v>
      </c>
      <c r="D455" s="5">
        <v>16</v>
      </c>
      <c r="E455" s="3" t="s">
        <v>55</v>
      </c>
      <c r="F455" s="5">
        <v>16</v>
      </c>
      <c r="G455" s="5">
        <v>57</v>
      </c>
      <c r="H455" s="48">
        <v>0.2807017543859649</v>
      </c>
      <c r="I455" s="5">
        <v>10</v>
      </c>
      <c r="J455" s="5">
        <v>37</v>
      </c>
      <c r="K455" s="48">
        <v>0.2702702702702703</v>
      </c>
      <c r="L455" s="5">
        <v>15</v>
      </c>
      <c r="M455" s="3" t="s">
        <v>82</v>
      </c>
      <c r="N455" s="48">
        <v>0.40350877192982454</v>
      </c>
      <c r="O455" s="48">
        <v>0.3783783783783784</v>
      </c>
      <c r="P455" s="5">
        <v>2</v>
      </c>
      <c r="Q455" s="3" t="s">
        <v>1424</v>
      </c>
      <c r="R455" s="5">
        <v>1</v>
      </c>
    </row>
    <row x14ac:dyDescent="0.25" r="456" customHeight="1" ht="16.5">
      <c r="A456" s="5">
        <v>13354</v>
      </c>
      <c r="B456" s="3" t="s">
        <v>1425</v>
      </c>
      <c r="C456" s="3" t="s">
        <v>1426</v>
      </c>
      <c r="D456" s="5">
        <v>16</v>
      </c>
      <c r="E456" s="3" t="s">
        <v>55</v>
      </c>
      <c r="F456" s="5">
        <v>6</v>
      </c>
      <c r="G456" s="5">
        <v>26</v>
      </c>
      <c r="H456" s="48">
        <v>0.23076923076923078</v>
      </c>
      <c r="I456" s="5">
        <v>5</v>
      </c>
      <c r="J456" s="5">
        <v>21</v>
      </c>
      <c r="K456" s="48">
        <v>0.23809523809523808</v>
      </c>
      <c r="L456" s="5">
        <v>20</v>
      </c>
      <c r="M456" s="3" t="s">
        <v>265</v>
      </c>
      <c r="N456" s="48">
        <v>0.3076923076923077</v>
      </c>
      <c r="O456" s="48">
        <v>0.23809523809523808</v>
      </c>
      <c r="P456" s="5">
        <v>3</v>
      </c>
      <c r="Q456" s="3" t="s">
        <v>1427</v>
      </c>
      <c r="R456" s="5">
        <v>1</v>
      </c>
    </row>
    <row x14ac:dyDescent="0.25" r="457" customHeight="1" ht="16.5">
      <c r="A457" s="5">
        <v>13312</v>
      </c>
      <c r="B457" s="3" t="s">
        <v>1428</v>
      </c>
      <c r="C457" s="3" t="s">
        <v>1429</v>
      </c>
      <c r="D457" s="5">
        <v>16</v>
      </c>
      <c r="E457" s="3" t="s">
        <v>55</v>
      </c>
      <c r="F457" s="5">
        <v>6</v>
      </c>
      <c r="G457" s="5">
        <v>23</v>
      </c>
      <c r="H457" s="48">
        <v>0.2608695652173913</v>
      </c>
      <c r="I457" s="5">
        <v>2</v>
      </c>
      <c r="J457" s="5">
        <v>8</v>
      </c>
      <c r="K457" s="48">
        <v>0.25</v>
      </c>
      <c r="L457" s="5">
        <v>22</v>
      </c>
      <c r="M457" s="3" t="s">
        <v>75</v>
      </c>
      <c r="N457" s="48">
        <v>0.34782608695652173</v>
      </c>
      <c r="O457" s="48">
        <v>0.25</v>
      </c>
      <c r="P457" s="5">
        <v>2</v>
      </c>
      <c r="Q457" s="3" t="s">
        <v>1430</v>
      </c>
      <c r="R457" s="5">
        <v>0</v>
      </c>
    </row>
    <row x14ac:dyDescent="0.25" r="458" customHeight="1" ht="16.5">
      <c r="A458" s="5">
        <v>366</v>
      </c>
      <c r="B458" s="3" t="s">
        <v>1431</v>
      </c>
      <c r="C458" s="3" t="s">
        <v>1432</v>
      </c>
      <c r="D458" s="5">
        <v>16</v>
      </c>
      <c r="E458" s="3" t="s">
        <v>55</v>
      </c>
      <c r="F458" s="5">
        <v>19</v>
      </c>
      <c r="G458" s="5">
        <v>134</v>
      </c>
      <c r="H458" s="48">
        <v>0.1417910447761194</v>
      </c>
      <c r="I458" s="5">
        <v>10</v>
      </c>
      <c r="J458" s="5">
        <v>73</v>
      </c>
      <c r="K458" s="48">
        <v>0.136986301369863</v>
      </c>
      <c r="L458" s="5">
        <v>45</v>
      </c>
      <c r="M458" s="3" t="s">
        <v>324</v>
      </c>
      <c r="N458" s="48">
        <v>0.21641791044776118</v>
      </c>
      <c r="O458" s="48">
        <v>0.2602739726027397</v>
      </c>
      <c r="P458" s="5">
        <v>3</v>
      </c>
      <c r="Q458" s="3" t="s">
        <v>1433</v>
      </c>
      <c r="R458" s="5">
        <v>1</v>
      </c>
    </row>
    <row x14ac:dyDescent="0.25" r="459" customHeight="1" ht="16.5">
      <c r="A459" s="5">
        <v>3716</v>
      </c>
      <c r="B459" s="3" t="s">
        <v>1434</v>
      </c>
      <c r="C459" s="3" t="s">
        <v>1435</v>
      </c>
      <c r="D459" s="5">
        <v>16</v>
      </c>
      <c r="E459" s="3" t="s">
        <v>55</v>
      </c>
      <c r="F459" s="5">
        <v>35</v>
      </c>
      <c r="G459" s="5">
        <v>426</v>
      </c>
      <c r="H459" s="48">
        <v>0.08215962441314555</v>
      </c>
      <c r="I459" s="5">
        <v>9</v>
      </c>
      <c r="J459" s="5">
        <v>120</v>
      </c>
      <c r="K459" s="48">
        <v>0.075</v>
      </c>
      <c r="L459" s="5">
        <v>8</v>
      </c>
      <c r="M459" s="3" t="s">
        <v>64</v>
      </c>
      <c r="N459" s="48">
        <v>0.3826291079812207</v>
      </c>
      <c r="O459" s="48">
        <v>0.35833333333333334</v>
      </c>
      <c r="P459" s="5">
        <v>3</v>
      </c>
      <c r="Q459" s="3" t="s">
        <v>1436</v>
      </c>
      <c r="R459" s="5">
        <v>1</v>
      </c>
    </row>
    <row x14ac:dyDescent="0.25" r="460" customHeight="1" ht="16.5">
      <c r="A460" s="5">
        <v>10996</v>
      </c>
      <c r="B460" s="3" t="s">
        <v>1437</v>
      </c>
      <c r="C460" s="3" t="s">
        <v>1438</v>
      </c>
      <c r="D460" s="5">
        <v>16</v>
      </c>
      <c r="E460" s="3" t="s">
        <v>55</v>
      </c>
      <c r="F460" s="5">
        <v>24</v>
      </c>
      <c r="G460" s="5">
        <v>89</v>
      </c>
      <c r="H460" s="48">
        <v>0.2696629213483146</v>
      </c>
      <c r="I460" s="5">
        <v>9</v>
      </c>
      <c r="J460" s="5">
        <v>42</v>
      </c>
      <c r="K460" s="48">
        <v>0.21428571428571427</v>
      </c>
      <c r="L460" s="5">
        <v>8</v>
      </c>
      <c r="M460" s="3" t="s">
        <v>64</v>
      </c>
      <c r="N460" s="48">
        <v>0.2696629213483146</v>
      </c>
      <c r="O460" s="48">
        <v>0.30952380952380953</v>
      </c>
      <c r="P460" s="5">
        <v>2</v>
      </c>
      <c r="Q460" s="3" t="s">
        <v>1439</v>
      </c>
      <c r="R460" s="5">
        <v>1</v>
      </c>
    </row>
    <row x14ac:dyDescent="0.25" r="461" customHeight="1" ht="16.5">
      <c r="A461" s="5">
        <v>13258</v>
      </c>
      <c r="B461" s="3" t="s">
        <v>1440</v>
      </c>
      <c r="C461" s="3" t="s">
        <v>1441</v>
      </c>
      <c r="D461" s="5">
        <v>16</v>
      </c>
      <c r="E461" s="3" t="s">
        <v>55</v>
      </c>
      <c r="F461" s="5">
        <v>56</v>
      </c>
      <c r="G461" s="5">
        <v>160</v>
      </c>
      <c r="H461" s="48">
        <v>0.35</v>
      </c>
      <c r="I461" s="5">
        <v>33</v>
      </c>
      <c r="J461" s="5">
        <v>110</v>
      </c>
      <c r="K461" s="48">
        <v>0.3</v>
      </c>
      <c r="L461" s="5">
        <v>15</v>
      </c>
      <c r="M461" s="3" t="s">
        <v>82</v>
      </c>
      <c r="N461" s="48">
        <v>0.35625</v>
      </c>
      <c r="O461" s="48">
        <v>0.34545454545454546</v>
      </c>
      <c r="P461" s="5">
        <v>2</v>
      </c>
      <c r="Q461" s="3" t="s">
        <v>1442</v>
      </c>
      <c r="R461" s="5">
        <v>1</v>
      </c>
    </row>
    <row x14ac:dyDescent="0.25" r="462" customHeight="1" ht="16.5">
      <c r="A462" s="5">
        <v>6204</v>
      </c>
      <c r="B462" s="3" t="s">
        <v>1443</v>
      </c>
      <c r="C462" s="3" t="s">
        <v>1444</v>
      </c>
      <c r="D462" s="5">
        <v>16</v>
      </c>
      <c r="E462" s="3" t="s">
        <v>55</v>
      </c>
      <c r="F462" s="5">
        <v>5</v>
      </c>
      <c r="G462" s="5">
        <v>40</v>
      </c>
      <c r="H462" s="48">
        <v>0.125</v>
      </c>
      <c r="I462" s="5">
        <v>3</v>
      </c>
      <c r="J462" s="5">
        <v>17</v>
      </c>
      <c r="K462" s="48">
        <v>0.17647058823529413</v>
      </c>
      <c r="L462" s="5">
        <v>17</v>
      </c>
      <c r="M462" s="3" t="s">
        <v>311</v>
      </c>
      <c r="N462" s="48">
        <v>0.425</v>
      </c>
      <c r="O462" s="48">
        <v>0.35294117647058826</v>
      </c>
      <c r="P462" s="5">
        <v>2</v>
      </c>
      <c r="Q462" s="3" t="s">
        <v>1445</v>
      </c>
      <c r="R462" s="5">
        <v>1</v>
      </c>
    </row>
    <row x14ac:dyDescent="0.25" r="463" customHeight="1" ht="16.5">
      <c r="A463" s="5">
        <v>26883</v>
      </c>
      <c r="B463" s="3" t="s">
        <v>1446</v>
      </c>
      <c r="C463" s="3" t="s">
        <v>1447</v>
      </c>
      <c r="D463" s="5">
        <v>16</v>
      </c>
      <c r="E463" s="3" t="s">
        <v>55</v>
      </c>
      <c r="F463" s="5">
        <v>1</v>
      </c>
      <c r="G463" s="5">
        <v>3</v>
      </c>
      <c r="H463" s="48">
        <v>0.3333333333333333</v>
      </c>
      <c r="I463" s="5">
        <v>1</v>
      </c>
      <c r="J463" s="5">
        <v>3</v>
      </c>
      <c r="K463" s="48">
        <v>0.3333333333333333</v>
      </c>
      <c r="L463" s="5">
        <v>21</v>
      </c>
      <c r="M463" s="3" t="s">
        <v>60</v>
      </c>
      <c r="N463" s="48">
        <v>0.3333333333333333</v>
      </c>
      <c r="O463" s="48">
        <v>0.3333333333333333</v>
      </c>
      <c r="P463" s="5">
        <v>2</v>
      </c>
      <c r="Q463" s="3" t="s">
        <v>1108</v>
      </c>
      <c r="R463" s="5">
        <v>1</v>
      </c>
    </row>
    <row x14ac:dyDescent="0.25" r="464" customHeight="1" ht="16.5">
      <c r="A464" s="5">
        <v>25350</v>
      </c>
      <c r="B464" s="3" t="s">
        <v>1448</v>
      </c>
      <c r="C464" s="3" t="s">
        <v>1449</v>
      </c>
      <c r="D464" s="5">
        <v>16</v>
      </c>
      <c r="E464" s="3" t="s">
        <v>55</v>
      </c>
      <c r="F464" s="5">
        <v>4</v>
      </c>
      <c r="G464" s="5">
        <v>15</v>
      </c>
      <c r="H464" s="48">
        <v>0.26666666666666666</v>
      </c>
      <c r="I464" s="5">
        <v>2</v>
      </c>
      <c r="J464" s="5">
        <v>8</v>
      </c>
      <c r="K464" s="48">
        <v>0.25</v>
      </c>
      <c r="L464" s="5">
        <v>19</v>
      </c>
      <c r="M464" s="3" t="s">
        <v>116</v>
      </c>
      <c r="N464" s="48">
        <v>0.26666666666666666</v>
      </c>
      <c r="O464" s="48">
        <v>0.125</v>
      </c>
      <c r="P464" s="5">
        <v>2</v>
      </c>
      <c r="Q464" s="3" t="s">
        <v>291</v>
      </c>
      <c r="R464" s="5">
        <v>0</v>
      </c>
    </row>
    <row x14ac:dyDescent="0.25" r="465" customHeight="1" ht="16.5">
      <c r="A465" s="5">
        <v>3712</v>
      </c>
      <c r="B465" s="3" t="s">
        <v>1450</v>
      </c>
      <c r="C465" s="3" t="s">
        <v>1451</v>
      </c>
      <c r="D465" s="5">
        <v>16</v>
      </c>
      <c r="E465" s="3" t="s">
        <v>55</v>
      </c>
      <c r="F465" s="5">
        <v>2</v>
      </c>
      <c r="G465" s="5">
        <v>7</v>
      </c>
      <c r="H465" s="48">
        <v>0.2857142857142857</v>
      </c>
      <c r="I465" s="5">
        <v>2</v>
      </c>
      <c r="J465" s="5">
        <v>5</v>
      </c>
      <c r="K465" s="48">
        <v>0.4</v>
      </c>
      <c r="L465" s="5">
        <v>15</v>
      </c>
      <c r="M465" s="3" t="s">
        <v>82</v>
      </c>
      <c r="N465" s="48">
        <v>0.42857142857142855</v>
      </c>
      <c r="O465" s="48">
        <v>0.2</v>
      </c>
      <c r="P465" s="5">
        <v>2</v>
      </c>
      <c r="Q465" s="3" t="s">
        <v>1452</v>
      </c>
      <c r="R465" s="5">
        <v>1</v>
      </c>
    </row>
    <row x14ac:dyDescent="0.25" r="466" customHeight="1" ht="16.5">
      <c r="A466" s="5">
        <v>13184</v>
      </c>
      <c r="B466" s="3" t="s">
        <v>1453</v>
      </c>
      <c r="C466" s="3" t="s">
        <v>1454</v>
      </c>
      <c r="D466" s="5">
        <v>16</v>
      </c>
      <c r="E466" s="3" t="s">
        <v>55</v>
      </c>
      <c r="F466" s="5">
        <v>1</v>
      </c>
      <c r="G466" s="5">
        <v>3</v>
      </c>
      <c r="H466" s="48">
        <v>0.3333333333333333</v>
      </c>
      <c r="I466" s="5">
        <v>1</v>
      </c>
      <c r="J466" s="5">
        <v>3</v>
      </c>
      <c r="K466" s="48">
        <v>0.3333333333333333</v>
      </c>
      <c r="L466" s="5">
        <v>20</v>
      </c>
      <c r="M466" s="3" t="s">
        <v>265</v>
      </c>
      <c r="N466" s="48">
        <v>0.3333333333333333</v>
      </c>
      <c r="O466" s="48">
        <v>0.3333333333333333</v>
      </c>
      <c r="P466" s="5">
        <v>2</v>
      </c>
      <c r="Q466" s="3" t="s">
        <v>269</v>
      </c>
      <c r="R466" s="5">
        <v>1</v>
      </c>
    </row>
    <row x14ac:dyDescent="0.25" r="467" customHeight="1" ht="16.5">
      <c r="A467" s="5">
        <v>93585</v>
      </c>
      <c r="B467" s="3" t="s">
        <v>1455</v>
      </c>
      <c r="C467" s="3" t="s">
        <v>1456</v>
      </c>
      <c r="D467" s="5">
        <v>16</v>
      </c>
      <c r="E467" s="3" t="s">
        <v>55</v>
      </c>
      <c r="F467" s="5">
        <v>91</v>
      </c>
      <c r="G467" s="5">
        <v>333</v>
      </c>
      <c r="H467" s="48">
        <v>0.2732732732732733</v>
      </c>
      <c r="I467" s="5">
        <v>72</v>
      </c>
      <c r="J467" s="5">
        <v>285</v>
      </c>
      <c r="K467" s="48">
        <v>0.25263157894736843</v>
      </c>
      <c r="L467" s="5">
        <v>15</v>
      </c>
      <c r="M467" s="3" t="s">
        <v>82</v>
      </c>
      <c r="N467" s="48">
        <v>0.2912912912912913</v>
      </c>
      <c r="O467" s="48">
        <v>0.29473684210526313</v>
      </c>
      <c r="P467" s="5">
        <v>2</v>
      </c>
      <c r="Q467" s="3" t="s">
        <v>1457</v>
      </c>
      <c r="R467" s="5">
        <v>1</v>
      </c>
    </row>
    <row x14ac:dyDescent="0.25" r="468" customHeight="1" ht="16.5">
      <c r="A468" s="5">
        <v>13121</v>
      </c>
      <c r="B468" s="3" t="s">
        <v>1458</v>
      </c>
      <c r="C468" s="3" t="s">
        <v>1459</v>
      </c>
      <c r="D468" s="5">
        <v>16</v>
      </c>
      <c r="E468" s="3" t="s">
        <v>55</v>
      </c>
      <c r="F468" s="5">
        <v>11</v>
      </c>
      <c r="G468" s="5">
        <v>34</v>
      </c>
      <c r="H468" s="48">
        <v>0.3235294117647059</v>
      </c>
      <c r="I468" s="5">
        <v>4</v>
      </c>
      <c r="J468" s="5">
        <v>18</v>
      </c>
      <c r="K468" s="48">
        <v>0.2222222222222222</v>
      </c>
      <c r="L468" s="5">
        <v>8</v>
      </c>
      <c r="M468" s="3" t="s">
        <v>64</v>
      </c>
      <c r="N468" s="48">
        <v>0.4411764705882353</v>
      </c>
      <c r="O468" s="48">
        <v>0.3888888888888889</v>
      </c>
      <c r="P468" s="5">
        <v>2</v>
      </c>
      <c r="Q468" s="3" t="s">
        <v>1460</v>
      </c>
      <c r="R468" s="5">
        <v>1</v>
      </c>
    </row>
    <row x14ac:dyDescent="0.25" r="469" customHeight="1" ht="16.5">
      <c r="A469" s="5">
        <v>6557</v>
      </c>
      <c r="B469" s="3" t="s">
        <v>1461</v>
      </c>
      <c r="C469" s="3" t="s">
        <v>1462</v>
      </c>
      <c r="D469" s="5">
        <v>16</v>
      </c>
      <c r="E469" s="3" t="s">
        <v>55</v>
      </c>
      <c r="F469" s="5">
        <v>2</v>
      </c>
      <c r="G469" s="5">
        <v>20</v>
      </c>
      <c r="H469" s="48">
        <v>0.1</v>
      </c>
      <c r="I469" s="5">
        <v>2</v>
      </c>
      <c r="J469" s="5">
        <v>14</v>
      </c>
      <c r="K469" s="48">
        <v>0.14285714285714285</v>
      </c>
      <c r="L469" s="5">
        <v>2</v>
      </c>
      <c r="M469" s="3" t="s">
        <v>1463</v>
      </c>
      <c r="N469" s="48">
        <v>0.45</v>
      </c>
      <c r="O469" s="48">
        <v>0.35714285714285715</v>
      </c>
      <c r="P469" s="5">
        <v>2</v>
      </c>
      <c r="Q469" s="3" t="s">
        <v>1464</v>
      </c>
      <c r="R469" s="5">
        <v>1</v>
      </c>
    </row>
    <row x14ac:dyDescent="0.25" r="470" customHeight="1" ht="16.5">
      <c r="A470" s="5">
        <v>3696</v>
      </c>
      <c r="B470" s="3" t="s">
        <v>1465</v>
      </c>
      <c r="C470" s="3" t="s">
        <v>1466</v>
      </c>
      <c r="D470" s="5">
        <v>16</v>
      </c>
      <c r="E470" s="3" t="s">
        <v>55</v>
      </c>
      <c r="F470" s="5">
        <v>31</v>
      </c>
      <c r="G470" s="5">
        <v>136</v>
      </c>
      <c r="H470" s="48">
        <v>0.22794117647058823</v>
      </c>
      <c r="I470" s="5">
        <v>18</v>
      </c>
      <c r="J470" s="5">
        <v>77</v>
      </c>
      <c r="K470" s="48">
        <v>0.23376623376623376</v>
      </c>
      <c r="L470" s="5">
        <v>15</v>
      </c>
      <c r="M470" s="3" t="s">
        <v>82</v>
      </c>
      <c r="N470" s="48">
        <v>0.4264705882352941</v>
      </c>
      <c r="O470" s="48">
        <v>0.45454545454545453</v>
      </c>
      <c r="P470" s="5">
        <v>2</v>
      </c>
      <c r="Q470" s="3" t="s">
        <v>1467</v>
      </c>
      <c r="R470" s="5">
        <v>1</v>
      </c>
    </row>
    <row x14ac:dyDescent="0.25" r="471" customHeight="1" ht="16.5">
      <c r="A471" s="5">
        <v>131025</v>
      </c>
      <c r="B471" s="3" t="s">
        <v>1468</v>
      </c>
      <c r="C471" s="3" t="s">
        <v>1469</v>
      </c>
      <c r="D471" s="5">
        <v>16</v>
      </c>
      <c r="E471" s="3" t="s">
        <v>55</v>
      </c>
      <c r="F471" s="5">
        <v>4</v>
      </c>
      <c r="G471" s="5">
        <v>14</v>
      </c>
      <c r="H471" s="48">
        <v>0.2857142857142857</v>
      </c>
      <c r="I471" s="5">
        <v>4</v>
      </c>
      <c r="J471" s="5">
        <v>14</v>
      </c>
      <c r="K471" s="48">
        <v>0.2857142857142857</v>
      </c>
      <c r="L471" s="5">
        <v>24</v>
      </c>
      <c r="M471" s="3" t="s">
        <v>281</v>
      </c>
      <c r="N471" s="48">
        <v>0.42857142857142855</v>
      </c>
      <c r="O471" s="48">
        <v>0.42857142857142855</v>
      </c>
      <c r="P471" s="5">
        <v>2</v>
      </c>
      <c r="Q471" s="3" t="s">
        <v>1470</v>
      </c>
      <c r="R471" s="5">
        <v>1</v>
      </c>
    </row>
    <row x14ac:dyDescent="0.25" r="472" customHeight="1" ht="16.5">
      <c r="A472" s="5">
        <v>11743</v>
      </c>
      <c r="B472" s="3" t="s">
        <v>1471</v>
      </c>
      <c r="C472" s="3" t="s">
        <v>1472</v>
      </c>
      <c r="D472" s="5">
        <v>16</v>
      </c>
      <c r="E472" s="3" t="s">
        <v>55</v>
      </c>
      <c r="F472" s="5">
        <v>28</v>
      </c>
      <c r="G472" s="5">
        <v>92</v>
      </c>
      <c r="H472" s="48">
        <v>0.30434782608695654</v>
      </c>
      <c r="I472" s="5">
        <v>14</v>
      </c>
      <c r="J472" s="5">
        <v>55</v>
      </c>
      <c r="K472" s="48">
        <v>0.2545454545454545</v>
      </c>
      <c r="L472" s="5">
        <v>15</v>
      </c>
      <c r="M472" s="3" t="s">
        <v>82</v>
      </c>
      <c r="N472" s="48">
        <v>0.41304347826086957</v>
      </c>
      <c r="O472" s="48">
        <v>0.38181818181818183</v>
      </c>
      <c r="P472" s="5">
        <v>2</v>
      </c>
      <c r="Q472" s="3" t="s">
        <v>1473</v>
      </c>
      <c r="R472" s="5">
        <v>1</v>
      </c>
    </row>
    <row x14ac:dyDescent="0.25" r="473" customHeight="1" ht="16.5">
      <c r="A473" s="5">
        <v>13007</v>
      </c>
      <c r="B473" s="3" t="s">
        <v>1474</v>
      </c>
      <c r="C473" s="3" t="s">
        <v>1475</v>
      </c>
      <c r="D473" s="5">
        <v>16</v>
      </c>
      <c r="E473" s="3" t="s">
        <v>55</v>
      </c>
      <c r="F473" s="5">
        <v>109</v>
      </c>
      <c r="G473" s="5">
        <v>718</v>
      </c>
      <c r="H473" s="48">
        <v>0.15181058495821728</v>
      </c>
      <c r="I473" s="5">
        <v>76</v>
      </c>
      <c r="J473" s="5">
        <v>501</v>
      </c>
      <c r="K473" s="48">
        <v>0.15169660678642716</v>
      </c>
      <c r="L473" s="5">
        <v>15</v>
      </c>
      <c r="M473" s="3" t="s">
        <v>82</v>
      </c>
      <c r="N473" s="48">
        <v>0.16295264623955433</v>
      </c>
      <c r="O473" s="48">
        <v>0.16367265469061876</v>
      </c>
      <c r="P473" s="5">
        <v>3</v>
      </c>
      <c r="Q473" s="3" t="s">
        <v>1476</v>
      </c>
      <c r="R473" s="5">
        <v>1</v>
      </c>
    </row>
    <row x14ac:dyDescent="0.25" r="474" customHeight="1" ht="16.5">
      <c r="A474" s="5">
        <v>2204</v>
      </c>
      <c r="B474" s="3" t="s">
        <v>1477</v>
      </c>
      <c r="C474" s="3" t="s">
        <v>1478</v>
      </c>
      <c r="D474" s="5">
        <v>16</v>
      </c>
      <c r="E474" s="3" t="s">
        <v>55</v>
      </c>
      <c r="F474" s="5">
        <v>15</v>
      </c>
      <c r="G474" s="5">
        <v>36</v>
      </c>
      <c r="H474" s="48">
        <v>0.4166666666666667</v>
      </c>
      <c r="I474" s="5">
        <v>10</v>
      </c>
      <c r="J474" s="5">
        <v>24</v>
      </c>
      <c r="K474" s="48">
        <v>0.4166666666666667</v>
      </c>
      <c r="L474" s="5">
        <v>15</v>
      </c>
      <c r="M474" s="3" t="s">
        <v>82</v>
      </c>
      <c r="N474" s="48">
        <v>0.4444444444444444</v>
      </c>
      <c r="O474" s="48">
        <v>0.4166666666666667</v>
      </c>
      <c r="P474" s="5">
        <v>2</v>
      </c>
      <c r="Q474" s="3" t="s">
        <v>1479</v>
      </c>
      <c r="R474" s="5">
        <v>1</v>
      </c>
    </row>
    <row x14ac:dyDescent="0.25" r="475" customHeight="1" ht="16.5">
      <c r="A475" s="5">
        <v>14070</v>
      </c>
      <c r="B475" s="3" t="s">
        <v>1480</v>
      </c>
      <c r="C475" s="3" t="s">
        <v>1481</v>
      </c>
      <c r="D475" s="5">
        <v>16</v>
      </c>
      <c r="E475" s="3" t="s">
        <v>55</v>
      </c>
      <c r="F475" s="5">
        <v>1</v>
      </c>
      <c r="G475" s="5">
        <v>6</v>
      </c>
      <c r="H475" s="48">
        <v>0.16666666666666666</v>
      </c>
      <c r="I475" s="5">
        <v>1</v>
      </c>
      <c r="J475" s="5">
        <v>5</v>
      </c>
      <c r="K475" s="48">
        <v>0.2</v>
      </c>
      <c r="L475" s="5">
        <v>15</v>
      </c>
      <c r="M475" s="3" t="s">
        <v>82</v>
      </c>
      <c r="N475" s="48">
        <v>0.3333333333333333</v>
      </c>
      <c r="O475" s="48">
        <v>0.2</v>
      </c>
      <c r="P475" s="5">
        <v>3</v>
      </c>
      <c r="Q475" s="3" t="s">
        <v>1482</v>
      </c>
      <c r="R475" s="5">
        <v>1</v>
      </c>
    </row>
    <row x14ac:dyDescent="0.25" r="476" customHeight="1" ht="16.5">
      <c r="A476" s="5">
        <v>28946</v>
      </c>
      <c r="B476" s="3" t="s">
        <v>1483</v>
      </c>
      <c r="C476" s="3" t="s">
        <v>1484</v>
      </c>
      <c r="D476" s="5">
        <v>16</v>
      </c>
      <c r="E476" s="3" t="s">
        <v>55</v>
      </c>
      <c r="F476" s="5">
        <v>34</v>
      </c>
      <c r="G476" s="5">
        <v>151</v>
      </c>
      <c r="H476" s="48">
        <v>0.2251655629139073</v>
      </c>
      <c r="I476" s="5">
        <v>31</v>
      </c>
      <c r="J476" s="5">
        <v>121</v>
      </c>
      <c r="K476" s="48">
        <v>0.256198347107438</v>
      </c>
      <c r="L476" s="5">
        <v>20</v>
      </c>
      <c r="M476" s="3" t="s">
        <v>265</v>
      </c>
      <c r="N476" s="48">
        <v>0.47019867549668876</v>
      </c>
      <c r="O476" s="48">
        <v>0.4628099173553719</v>
      </c>
      <c r="P476" s="5">
        <v>2</v>
      </c>
      <c r="Q476" s="3" t="s">
        <v>1485</v>
      </c>
      <c r="R476" s="5">
        <v>1</v>
      </c>
    </row>
    <row x14ac:dyDescent="0.25" r="477" customHeight="1" ht="16.5">
      <c r="A477" s="5">
        <v>3675</v>
      </c>
      <c r="B477" s="3" t="s">
        <v>1486</v>
      </c>
      <c r="C477" s="3" t="s">
        <v>1487</v>
      </c>
      <c r="D477" s="5">
        <v>16</v>
      </c>
      <c r="E477" s="3" t="s">
        <v>55</v>
      </c>
      <c r="F477" s="5">
        <v>50</v>
      </c>
      <c r="G477" s="5">
        <v>283</v>
      </c>
      <c r="H477" s="48">
        <v>0.17667844522968199</v>
      </c>
      <c r="I477" s="5">
        <v>26</v>
      </c>
      <c r="J477" s="5">
        <v>152</v>
      </c>
      <c r="K477" s="48">
        <v>0.17105263157894737</v>
      </c>
      <c r="L477" s="5">
        <v>15</v>
      </c>
      <c r="M477" s="3" t="s">
        <v>82</v>
      </c>
      <c r="N477" s="48">
        <v>0.43109540636042404</v>
      </c>
      <c r="O477" s="48">
        <v>0.4868421052631579</v>
      </c>
      <c r="P477" s="5">
        <v>2</v>
      </c>
      <c r="Q477" s="3" t="s">
        <v>1488</v>
      </c>
      <c r="R477" s="5">
        <v>1</v>
      </c>
    </row>
    <row x14ac:dyDescent="0.25" r="478" customHeight="1" ht="16.5">
      <c r="A478" s="5">
        <v>6888</v>
      </c>
      <c r="B478" s="3" t="s">
        <v>1489</v>
      </c>
      <c r="C478" s="3" t="s">
        <v>1490</v>
      </c>
      <c r="D478" s="5">
        <v>16</v>
      </c>
      <c r="E478" s="3" t="s">
        <v>55</v>
      </c>
      <c r="F478" s="5">
        <v>29</v>
      </c>
      <c r="G478" s="5">
        <v>287</v>
      </c>
      <c r="H478" s="48">
        <v>0.10104529616724739</v>
      </c>
      <c r="I478" s="5">
        <v>22</v>
      </c>
      <c r="J478" s="5">
        <v>167</v>
      </c>
      <c r="K478" s="48">
        <v>0.1317365269461078</v>
      </c>
      <c r="L478" s="5">
        <v>15</v>
      </c>
      <c r="M478" s="3" t="s">
        <v>82</v>
      </c>
      <c r="N478" s="48">
        <v>0.43902439024390244</v>
      </c>
      <c r="O478" s="48">
        <v>0.40119760479041916</v>
      </c>
      <c r="P478" s="5">
        <v>2</v>
      </c>
      <c r="Q478" s="3" t="s">
        <v>1491</v>
      </c>
      <c r="R478" s="5">
        <v>1</v>
      </c>
    </row>
    <row x14ac:dyDescent="0.25" r="479" customHeight="1" ht="16.5">
      <c r="A479" s="5">
        <v>11014</v>
      </c>
      <c r="B479" s="3" t="s">
        <v>1492</v>
      </c>
      <c r="C479" s="3" t="s">
        <v>1493</v>
      </c>
      <c r="D479" s="5">
        <v>16</v>
      </c>
      <c r="E479" s="3" t="s">
        <v>55</v>
      </c>
      <c r="F479" s="5">
        <v>33</v>
      </c>
      <c r="G479" s="5">
        <v>289</v>
      </c>
      <c r="H479" s="48">
        <v>0.11418685121107267</v>
      </c>
      <c r="I479" s="5">
        <v>21</v>
      </c>
      <c r="J479" s="5">
        <v>160</v>
      </c>
      <c r="K479" s="48">
        <v>0.13125</v>
      </c>
      <c r="L479" s="5">
        <v>9</v>
      </c>
      <c r="M479" s="3" t="s">
        <v>120</v>
      </c>
      <c r="N479" s="48">
        <v>0.16262975778546712</v>
      </c>
      <c r="O479" s="48">
        <v>0.2</v>
      </c>
      <c r="P479" s="5">
        <v>3</v>
      </c>
      <c r="Q479" s="3" t="s">
        <v>1494</v>
      </c>
      <c r="R479" s="5">
        <v>1</v>
      </c>
    </row>
    <row x14ac:dyDescent="0.25" r="480" customHeight="1" ht="16.5">
      <c r="A480" s="5">
        <v>6873</v>
      </c>
      <c r="B480" s="3" t="s">
        <v>1495</v>
      </c>
      <c r="C480" s="3" t="s">
        <v>1496</v>
      </c>
      <c r="D480" s="5">
        <v>16</v>
      </c>
      <c r="E480" s="3" t="s">
        <v>55</v>
      </c>
      <c r="F480" s="5">
        <v>4</v>
      </c>
      <c r="G480" s="5">
        <v>33</v>
      </c>
      <c r="H480" s="48">
        <v>0.12121212121212122</v>
      </c>
      <c r="I480" s="5">
        <v>3</v>
      </c>
      <c r="J480" s="5">
        <v>23</v>
      </c>
      <c r="K480" s="48">
        <v>0.13043478260869565</v>
      </c>
      <c r="L480" s="5">
        <v>22</v>
      </c>
      <c r="M480" s="3" t="s">
        <v>75</v>
      </c>
      <c r="N480" s="48">
        <v>0.48484848484848486</v>
      </c>
      <c r="O480" s="48">
        <v>0.391304347826087</v>
      </c>
      <c r="P480" s="5">
        <v>2</v>
      </c>
      <c r="Q480" s="3" t="s">
        <v>1497</v>
      </c>
      <c r="R480" s="5">
        <v>1</v>
      </c>
    </row>
    <row x14ac:dyDescent="0.25" r="481" customHeight="1" ht="16.5">
      <c r="A481" s="5">
        <v>12036</v>
      </c>
      <c r="B481" s="3" t="s">
        <v>1498</v>
      </c>
      <c r="C481" s="3" t="s">
        <v>1499</v>
      </c>
      <c r="D481" s="5">
        <v>16</v>
      </c>
      <c r="E481" s="3" t="s">
        <v>55</v>
      </c>
      <c r="F481" s="5">
        <v>9</v>
      </c>
      <c r="G481" s="5">
        <v>64</v>
      </c>
      <c r="H481" s="48">
        <v>0.140625</v>
      </c>
      <c r="I481" s="5">
        <v>8</v>
      </c>
      <c r="J481" s="5">
        <v>46</v>
      </c>
      <c r="K481" s="48">
        <v>0.17391304347826086</v>
      </c>
      <c r="L481" s="5">
        <v>21</v>
      </c>
      <c r="M481" s="3" t="s">
        <v>60</v>
      </c>
      <c r="N481" s="48">
        <v>0.21875</v>
      </c>
      <c r="O481" s="48">
        <v>0.21739130434782608</v>
      </c>
      <c r="P481" s="5">
        <v>3</v>
      </c>
      <c r="Q481" s="3" t="s">
        <v>1500</v>
      </c>
      <c r="R481" s="5">
        <v>1</v>
      </c>
    </row>
    <row x14ac:dyDescent="0.25" r="482" customHeight="1" ht="16.5">
      <c r="A482" s="5">
        <v>1272</v>
      </c>
      <c r="B482" s="3" t="s">
        <v>1501</v>
      </c>
      <c r="C482" s="3" t="s">
        <v>1502</v>
      </c>
      <c r="D482" s="5">
        <v>16</v>
      </c>
      <c r="E482" s="3" t="s">
        <v>55</v>
      </c>
      <c r="F482" s="5">
        <v>4</v>
      </c>
      <c r="G482" s="5">
        <v>10</v>
      </c>
      <c r="H482" s="48">
        <v>0.4</v>
      </c>
      <c r="I482" s="5">
        <v>4</v>
      </c>
      <c r="J482" s="5">
        <v>10</v>
      </c>
      <c r="K482" s="48">
        <v>0.4</v>
      </c>
      <c r="L482" s="5">
        <v>3</v>
      </c>
      <c r="M482" s="3" t="s">
        <v>146</v>
      </c>
      <c r="N482" s="48">
        <v>0.4</v>
      </c>
      <c r="O482" s="48">
        <v>0.4</v>
      </c>
      <c r="P482" s="5">
        <v>2</v>
      </c>
      <c r="Q482" s="3" t="s">
        <v>1503</v>
      </c>
      <c r="R482" s="5">
        <v>1</v>
      </c>
    </row>
    <row x14ac:dyDescent="0.25" r="483" customHeight="1" ht="16.5">
      <c r="A483" s="5">
        <v>9809</v>
      </c>
      <c r="B483" s="3" t="s">
        <v>1504</v>
      </c>
      <c r="C483" s="3" t="s">
        <v>1505</v>
      </c>
      <c r="D483" s="5">
        <v>16</v>
      </c>
      <c r="E483" s="3" t="s">
        <v>55</v>
      </c>
      <c r="F483" s="5">
        <v>11</v>
      </c>
      <c r="G483" s="5">
        <v>44</v>
      </c>
      <c r="H483" s="48">
        <v>0.25</v>
      </c>
      <c r="I483" s="5">
        <v>9</v>
      </c>
      <c r="J483" s="5">
        <v>37</v>
      </c>
      <c r="K483" s="48">
        <v>0.24324324324324326</v>
      </c>
      <c r="L483" s="5">
        <v>15</v>
      </c>
      <c r="M483" s="3" t="s">
        <v>82</v>
      </c>
      <c r="N483" s="48">
        <v>0.45454545454545453</v>
      </c>
      <c r="O483" s="48">
        <v>0.4594594594594595</v>
      </c>
      <c r="P483" s="5">
        <v>2</v>
      </c>
      <c r="Q483" s="3" t="s">
        <v>1506</v>
      </c>
      <c r="R483" s="5">
        <v>1</v>
      </c>
    </row>
    <row x14ac:dyDescent="0.25" r="484" customHeight="1" ht="16.5">
      <c r="A484" s="5">
        <v>11019</v>
      </c>
      <c r="B484" s="3" t="s">
        <v>1507</v>
      </c>
      <c r="C484" s="3" t="s">
        <v>1508</v>
      </c>
      <c r="D484" s="5">
        <v>16</v>
      </c>
      <c r="E484" s="3" t="s">
        <v>55</v>
      </c>
      <c r="F484" s="5">
        <v>70</v>
      </c>
      <c r="G484" s="5">
        <v>228</v>
      </c>
      <c r="H484" s="48">
        <v>0.30701754385964913</v>
      </c>
      <c r="I484" s="5">
        <v>28</v>
      </c>
      <c r="J484" s="5">
        <v>81</v>
      </c>
      <c r="K484" s="48">
        <v>0.345679012345679</v>
      </c>
      <c r="L484" s="5">
        <v>8</v>
      </c>
      <c r="M484" s="3" t="s">
        <v>64</v>
      </c>
      <c r="N484" s="48">
        <v>0.3157894736842105</v>
      </c>
      <c r="O484" s="48">
        <v>0.20987654320987653</v>
      </c>
      <c r="P484" s="5">
        <v>2</v>
      </c>
      <c r="Q484" s="3" t="s">
        <v>1509</v>
      </c>
      <c r="R484" s="5">
        <v>1</v>
      </c>
    </row>
    <row x14ac:dyDescent="0.25" r="485" customHeight="1" ht="16.5">
      <c r="A485" s="5">
        <v>27307</v>
      </c>
      <c r="B485" s="3" t="s">
        <v>1510</v>
      </c>
      <c r="C485" s="3" t="s">
        <v>1511</v>
      </c>
      <c r="D485" s="5">
        <v>16</v>
      </c>
      <c r="E485" s="3" t="s">
        <v>55</v>
      </c>
      <c r="F485" s="5">
        <v>4</v>
      </c>
      <c r="G485" s="5">
        <v>30</v>
      </c>
      <c r="H485" s="48">
        <v>0.13333333333333333</v>
      </c>
      <c r="I485" s="5">
        <v>4</v>
      </c>
      <c r="J485" s="5">
        <v>22</v>
      </c>
      <c r="K485" s="48">
        <v>0.18181818181818182</v>
      </c>
      <c r="L485" s="5">
        <v>6</v>
      </c>
      <c r="M485" s="3" t="s">
        <v>56</v>
      </c>
      <c r="N485" s="48">
        <v>0.3</v>
      </c>
      <c r="O485" s="48">
        <v>0.2727272727272727</v>
      </c>
      <c r="P485" s="5">
        <v>3</v>
      </c>
      <c r="Q485" s="3" t="s">
        <v>1512</v>
      </c>
      <c r="R485" s="5">
        <v>1</v>
      </c>
    </row>
    <row x14ac:dyDescent="0.25" r="486" customHeight="1" ht="16.5">
      <c r="A486" s="5">
        <v>18471</v>
      </c>
      <c r="B486" s="3" t="s">
        <v>1513</v>
      </c>
      <c r="C486" s="3" t="s">
        <v>1514</v>
      </c>
      <c r="D486" s="5">
        <v>16</v>
      </c>
      <c r="E486" s="3" t="s">
        <v>55</v>
      </c>
      <c r="F486" s="5">
        <v>9</v>
      </c>
      <c r="G486" s="5">
        <v>45</v>
      </c>
      <c r="H486" s="48">
        <v>0.2</v>
      </c>
      <c r="I486" s="5">
        <v>6</v>
      </c>
      <c r="J486" s="5">
        <v>31</v>
      </c>
      <c r="K486" s="48">
        <v>0.1935483870967742</v>
      </c>
      <c r="L486" s="5">
        <v>15</v>
      </c>
      <c r="M486" s="3" t="s">
        <v>82</v>
      </c>
      <c r="N486" s="48">
        <v>0.4</v>
      </c>
      <c r="O486" s="48">
        <v>0.3225806451612903</v>
      </c>
      <c r="P486" s="5">
        <v>2</v>
      </c>
      <c r="Q486" s="3" t="s">
        <v>1515</v>
      </c>
      <c r="R486" s="5">
        <v>1</v>
      </c>
    </row>
    <row x14ac:dyDescent="0.25" r="487" customHeight="1" ht="16.5">
      <c r="A487" s="5">
        <v>3313</v>
      </c>
      <c r="B487" s="3" t="s">
        <v>1516</v>
      </c>
      <c r="C487" s="3" t="s">
        <v>1517</v>
      </c>
      <c r="D487" s="5">
        <v>16</v>
      </c>
      <c r="E487" s="3" t="s">
        <v>55</v>
      </c>
      <c r="F487" s="5">
        <v>6</v>
      </c>
      <c r="G487" s="5">
        <v>42</v>
      </c>
      <c r="H487" s="48">
        <v>0.14285714285714285</v>
      </c>
      <c r="I487" s="5">
        <v>5</v>
      </c>
      <c r="J487" s="5">
        <v>38</v>
      </c>
      <c r="K487" s="48">
        <v>0.13157894736842105</v>
      </c>
      <c r="L487" s="5">
        <v>45</v>
      </c>
      <c r="M487" s="3" t="s">
        <v>324</v>
      </c>
      <c r="N487" s="48">
        <v>0.21428571428571427</v>
      </c>
      <c r="O487" s="48">
        <v>0.21052631578947367</v>
      </c>
      <c r="P487" s="5">
        <v>3</v>
      </c>
      <c r="Q487" s="3" t="s">
        <v>1518</v>
      </c>
      <c r="R487" s="5">
        <v>1</v>
      </c>
    </row>
    <row x14ac:dyDescent="0.25" r="488" customHeight="1" ht="16.5">
      <c r="A488" s="5">
        <v>1697</v>
      </c>
      <c r="B488" s="3" t="s">
        <v>1519</v>
      </c>
      <c r="C488" s="3" t="s">
        <v>1520</v>
      </c>
      <c r="D488" s="5">
        <v>16</v>
      </c>
      <c r="E488" s="3" t="s">
        <v>55</v>
      </c>
      <c r="F488" s="5">
        <v>26</v>
      </c>
      <c r="G488" s="5">
        <v>208</v>
      </c>
      <c r="H488" s="48">
        <v>0.125</v>
      </c>
      <c r="I488" s="5">
        <v>16</v>
      </c>
      <c r="J488" s="5">
        <v>126</v>
      </c>
      <c r="K488" s="48">
        <v>0.12698412698412698</v>
      </c>
      <c r="L488" s="5">
        <v>9</v>
      </c>
      <c r="M488" s="3" t="s">
        <v>120</v>
      </c>
      <c r="N488" s="48">
        <v>0.2980769230769231</v>
      </c>
      <c r="O488" s="48">
        <v>0.23015873015873015</v>
      </c>
      <c r="P488" s="5">
        <v>3</v>
      </c>
      <c r="Q488" s="3" t="s">
        <v>1521</v>
      </c>
      <c r="R488" s="5">
        <v>1</v>
      </c>
    </row>
    <row x14ac:dyDescent="0.25" r="489" customHeight="1" ht="16.5">
      <c r="A489" s="5">
        <v>12767</v>
      </c>
      <c r="B489" s="3" t="s">
        <v>1522</v>
      </c>
      <c r="C489" s="3" t="s">
        <v>1523</v>
      </c>
      <c r="D489" s="5">
        <v>16</v>
      </c>
      <c r="E489" s="3" t="s">
        <v>55</v>
      </c>
      <c r="F489" s="5">
        <v>52</v>
      </c>
      <c r="G489" s="5">
        <v>189</v>
      </c>
      <c r="H489" s="48">
        <v>0.2751322751322751</v>
      </c>
      <c r="I489" s="5">
        <v>27</v>
      </c>
      <c r="J489" s="5">
        <v>85</v>
      </c>
      <c r="K489" s="48">
        <v>0.3176470588235294</v>
      </c>
      <c r="L489" s="5">
        <v>22</v>
      </c>
      <c r="M489" s="3" t="s">
        <v>75</v>
      </c>
      <c r="N489" s="48">
        <v>0.328042328042328</v>
      </c>
      <c r="O489" s="48">
        <v>0.32941176470588235</v>
      </c>
      <c r="P489" s="5">
        <v>2</v>
      </c>
      <c r="Q489" s="3" t="s">
        <v>1524</v>
      </c>
      <c r="R489" s="5">
        <v>1</v>
      </c>
    </row>
    <row x14ac:dyDescent="0.25" r="490" customHeight="1" ht="16.5">
      <c r="A490" s="5">
        <v>3556</v>
      </c>
      <c r="B490" s="3" t="s">
        <v>1525</v>
      </c>
      <c r="C490" s="3" t="s">
        <v>1526</v>
      </c>
      <c r="D490" s="5">
        <v>16</v>
      </c>
      <c r="E490" s="3" t="s">
        <v>55</v>
      </c>
      <c r="F490" s="5">
        <v>63</v>
      </c>
      <c r="G490" s="5">
        <v>586</v>
      </c>
      <c r="H490" s="48">
        <v>0.1075085324232082</v>
      </c>
      <c r="I490" s="5">
        <v>36</v>
      </c>
      <c r="J490" s="5">
        <v>217</v>
      </c>
      <c r="K490" s="48">
        <v>0.16589861751152074</v>
      </c>
      <c r="L490" s="5">
        <v>22</v>
      </c>
      <c r="M490" s="3" t="s">
        <v>75</v>
      </c>
      <c r="N490" s="48">
        <v>0.18430034129692832</v>
      </c>
      <c r="O490" s="48">
        <v>0.18433179723502305</v>
      </c>
      <c r="P490" s="5">
        <v>3</v>
      </c>
      <c r="Q490" s="3" t="s">
        <v>1527</v>
      </c>
      <c r="R490" s="5">
        <v>1</v>
      </c>
    </row>
    <row x14ac:dyDescent="0.25" r="491" customHeight="1" ht="16.5">
      <c r="A491" s="5">
        <v>12727</v>
      </c>
      <c r="B491" s="3" t="s">
        <v>1528</v>
      </c>
      <c r="C491" s="3" t="s">
        <v>1529</v>
      </c>
      <c r="D491" s="5">
        <v>16</v>
      </c>
      <c r="E491" s="3" t="s">
        <v>55</v>
      </c>
      <c r="F491" s="5">
        <v>17</v>
      </c>
      <c r="G491" s="5">
        <v>104</v>
      </c>
      <c r="H491" s="48">
        <v>0.16346153846153846</v>
      </c>
      <c r="I491" s="5">
        <v>10</v>
      </c>
      <c r="J491" s="5">
        <v>66</v>
      </c>
      <c r="K491" s="48">
        <v>0.15151515151515152</v>
      </c>
      <c r="L491" s="5">
        <v>8</v>
      </c>
      <c r="M491" s="3" t="s">
        <v>64</v>
      </c>
      <c r="N491" s="48">
        <v>0.40384615384615385</v>
      </c>
      <c r="O491" s="48">
        <v>0.36363636363636365</v>
      </c>
      <c r="P491" s="5">
        <v>2</v>
      </c>
      <c r="Q491" s="3" t="s">
        <v>1530</v>
      </c>
      <c r="R491" s="5">
        <v>1</v>
      </c>
    </row>
    <row x14ac:dyDescent="0.25" r="492" customHeight="1" ht="16.5">
      <c r="A492" s="5">
        <v>24846</v>
      </c>
      <c r="B492" s="3" t="s">
        <v>1531</v>
      </c>
      <c r="C492" s="3" t="s">
        <v>1532</v>
      </c>
      <c r="D492" s="5">
        <v>16</v>
      </c>
      <c r="E492" s="3" t="s">
        <v>55</v>
      </c>
      <c r="F492" s="5">
        <v>10</v>
      </c>
      <c r="G492" s="5">
        <v>61</v>
      </c>
      <c r="H492" s="48">
        <v>0.16393442622950818</v>
      </c>
      <c r="I492" s="5">
        <v>9</v>
      </c>
      <c r="J492" s="5">
        <v>49</v>
      </c>
      <c r="K492" s="48">
        <v>0.1836734693877551</v>
      </c>
      <c r="L492" s="5">
        <v>15</v>
      </c>
      <c r="M492" s="3" t="s">
        <v>82</v>
      </c>
      <c r="N492" s="48">
        <v>0.4918032786885246</v>
      </c>
      <c r="O492" s="48">
        <v>0.4489795918367347</v>
      </c>
      <c r="P492" s="5">
        <v>2</v>
      </c>
      <c r="Q492" s="3" t="s">
        <v>1533</v>
      </c>
      <c r="R492" s="5">
        <v>1</v>
      </c>
    </row>
    <row x14ac:dyDescent="0.25" r="493" customHeight="1" ht="16.5">
      <c r="A493" s="5">
        <v>113351</v>
      </c>
      <c r="B493" s="3" t="s">
        <v>1534</v>
      </c>
      <c r="C493" s="3" t="s">
        <v>1535</v>
      </c>
      <c r="D493" s="5">
        <v>16</v>
      </c>
      <c r="E493" s="3" t="s">
        <v>55</v>
      </c>
      <c r="F493" s="5">
        <v>2</v>
      </c>
      <c r="G493" s="5">
        <v>10</v>
      </c>
      <c r="H493" s="48">
        <v>0.2</v>
      </c>
      <c r="I493" s="5">
        <v>2</v>
      </c>
      <c r="J493" s="5">
        <v>10</v>
      </c>
      <c r="K493" s="48">
        <v>0.2</v>
      </c>
      <c r="L493" s="5">
        <v>17</v>
      </c>
      <c r="M493" s="3" t="s">
        <v>311</v>
      </c>
      <c r="N493" s="48">
        <v>0.3</v>
      </c>
      <c r="O493" s="48">
        <v>0.3</v>
      </c>
      <c r="P493" s="5">
        <v>2</v>
      </c>
      <c r="Q493" s="3" t="s">
        <v>1536</v>
      </c>
      <c r="R493" s="5">
        <v>1</v>
      </c>
    </row>
    <row x14ac:dyDescent="0.25" r="494" customHeight="1" ht="16.5">
      <c r="A494" s="5">
        <v>30021</v>
      </c>
      <c r="B494" s="3" t="s">
        <v>1537</v>
      </c>
      <c r="C494" s="3" t="s">
        <v>1538</v>
      </c>
      <c r="D494" s="5">
        <v>16</v>
      </c>
      <c r="E494" s="3" t="s">
        <v>55</v>
      </c>
      <c r="F494" s="5">
        <v>11</v>
      </c>
      <c r="G494" s="5">
        <v>72</v>
      </c>
      <c r="H494" s="48">
        <v>0.1527777777777778</v>
      </c>
      <c r="I494" s="5">
        <v>7</v>
      </c>
      <c r="J494" s="5">
        <v>45</v>
      </c>
      <c r="K494" s="48">
        <v>0.15555555555555556</v>
      </c>
      <c r="L494" s="5">
        <v>18</v>
      </c>
      <c r="M494" s="3" t="s">
        <v>196</v>
      </c>
      <c r="N494" s="48">
        <v>0.2916666666666667</v>
      </c>
      <c r="O494" s="48">
        <v>0.17777777777777778</v>
      </c>
      <c r="P494" s="5">
        <v>3</v>
      </c>
      <c r="Q494" s="3" t="s">
        <v>1539</v>
      </c>
      <c r="R494" s="5">
        <v>1</v>
      </c>
    </row>
    <row x14ac:dyDescent="0.25" r="495" customHeight="1" ht="16.5">
      <c r="A495" s="5">
        <v>2429</v>
      </c>
      <c r="B495" s="3" t="s">
        <v>1540</v>
      </c>
      <c r="C495" s="3" t="s">
        <v>1541</v>
      </c>
      <c r="D495" s="5">
        <v>16</v>
      </c>
      <c r="E495" s="3" t="s">
        <v>55</v>
      </c>
      <c r="F495" s="5">
        <v>62</v>
      </c>
      <c r="G495" s="5">
        <v>655</v>
      </c>
      <c r="H495" s="48">
        <v>0.09465648854961832</v>
      </c>
      <c r="I495" s="5">
        <v>38</v>
      </c>
      <c r="J495" s="5">
        <v>373</v>
      </c>
      <c r="K495" s="48">
        <v>0.10187667560321716</v>
      </c>
      <c r="L495" s="5">
        <v>8</v>
      </c>
      <c r="M495" s="3" t="s">
        <v>64</v>
      </c>
      <c r="N495" s="48">
        <v>0.30229007633587784</v>
      </c>
      <c r="O495" s="48">
        <v>0.23056300268096513</v>
      </c>
      <c r="P495" s="5">
        <v>3</v>
      </c>
      <c r="Q495" s="3" t="s">
        <v>1542</v>
      </c>
      <c r="R495" s="5">
        <v>1</v>
      </c>
    </row>
    <row x14ac:dyDescent="0.25" r="496" customHeight="1" ht="16.5">
      <c r="A496" s="5">
        <v>3524</v>
      </c>
      <c r="B496" s="3" t="s">
        <v>1543</v>
      </c>
      <c r="C496" s="3" t="s">
        <v>1544</v>
      </c>
      <c r="D496" s="5">
        <v>16</v>
      </c>
      <c r="E496" s="3" t="s">
        <v>55</v>
      </c>
      <c r="F496" s="5">
        <v>10</v>
      </c>
      <c r="G496" s="5">
        <v>63</v>
      </c>
      <c r="H496" s="48">
        <v>0.15873015873015872</v>
      </c>
      <c r="I496" s="5">
        <v>2</v>
      </c>
      <c r="J496" s="5">
        <v>8</v>
      </c>
      <c r="K496" s="48">
        <v>0.25</v>
      </c>
      <c r="L496" s="5">
        <v>25</v>
      </c>
      <c r="M496" s="3" t="s">
        <v>1545</v>
      </c>
      <c r="N496" s="48">
        <v>0.38095238095238093</v>
      </c>
      <c r="O496" s="48">
        <v>0.125</v>
      </c>
      <c r="P496" s="5">
        <v>2</v>
      </c>
      <c r="Q496" s="3" t="s">
        <v>1546</v>
      </c>
      <c r="R496" s="5">
        <v>0</v>
      </c>
    </row>
    <row x14ac:dyDescent="0.25" r="497" customHeight="1" ht="16.5">
      <c r="A497" s="5">
        <v>12655</v>
      </c>
      <c r="B497" s="3" t="s">
        <v>1547</v>
      </c>
      <c r="C497" s="3" t="s">
        <v>1548</v>
      </c>
      <c r="D497" s="5">
        <v>16</v>
      </c>
      <c r="E497" s="3" t="s">
        <v>55</v>
      </c>
      <c r="F497" s="5">
        <v>26</v>
      </c>
      <c r="G497" s="5">
        <v>196</v>
      </c>
      <c r="H497" s="48">
        <v>0.1326530612244898</v>
      </c>
      <c r="I497" s="5">
        <v>11</v>
      </c>
      <c r="J497" s="5">
        <v>84</v>
      </c>
      <c r="K497" s="48">
        <v>0.13095238095238096</v>
      </c>
      <c r="L497" s="5">
        <v>8</v>
      </c>
      <c r="M497" s="3" t="s">
        <v>64</v>
      </c>
      <c r="N497" s="48">
        <v>0.21428571428571427</v>
      </c>
      <c r="O497" s="48">
        <v>0.2619047619047619</v>
      </c>
      <c r="P497" s="5">
        <v>3</v>
      </c>
      <c r="Q497" s="3" t="s">
        <v>1549</v>
      </c>
      <c r="R497" s="5">
        <v>1</v>
      </c>
    </row>
    <row x14ac:dyDescent="0.25" r="498" customHeight="1" ht="16.5">
      <c r="A498" s="5">
        <v>28184</v>
      </c>
      <c r="B498" s="3" t="s">
        <v>1550</v>
      </c>
      <c r="C498" s="3" t="s">
        <v>1551</v>
      </c>
      <c r="D498" s="5">
        <v>16</v>
      </c>
      <c r="E498" s="3" t="s">
        <v>55</v>
      </c>
      <c r="F498" s="5">
        <v>11</v>
      </c>
      <c r="G498" s="5">
        <v>79</v>
      </c>
      <c r="H498" s="48">
        <v>0.13924050632911392</v>
      </c>
      <c r="I498" s="5">
        <v>6</v>
      </c>
      <c r="J498" s="5">
        <v>39</v>
      </c>
      <c r="K498" s="48">
        <v>0.15384615384615385</v>
      </c>
      <c r="L498" s="5">
        <v>7</v>
      </c>
      <c r="M498" s="3" t="s">
        <v>1210</v>
      </c>
      <c r="N498" s="48">
        <v>0.20253164556962025</v>
      </c>
      <c r="O498" s="48">
        <v>0.1794871794871795</v>
      </c>
      <c r="P498" s="5">
        <v>3</v>
      </c>
      <c r="Q498" s="3" t="s">
        <v>1552</v>
      </c>
      <c r="R498" s="5">
        <v>1</v>
      </c>
    </row>
    <row x14ac:dyDescent="0.25" r="499" customHeight="1" ht="16.5">
      <c r="A499" s="5">
        <v>28169</v>
      </c>
      <c r="B499" s="3" t="s">
        <v>1553</v>
      </c>
      <c r="C499" s="3" t="s">
        <v>1554</v>
      </c>
      <c r="D499" s="5">
        <v>16</v>
      </c>
      <c r="E499" s="3" t="s">
        <v>55</v>
      </c>
      <c r="F499" s="5">
        <v>1</v>
      </c>
      <c r="G499" s="5">
        <v>3</v>
      </c>
      <c r="H499" s="48">
        <v>0.3333333333333333</v>
      </c>
      <c r="I499" s="5">
        <v>1</v>
      </c>
      <c r="J499" s="5">
        <v>3</v>
      </c>
      <c r="K499" s="48">
        <v>0.3333333333333333</v>
      </c>
      <c r="L499" s="5">
        <v>21</v>
      </c>
      <c r="M499" s="3" t="s">
        <v>60</v>
      </c>
      <c r="N499" s="48">
        <v>0.3333333333333333</v>
      </c>
      <c r="O499" s="48">
        <v>0.3333333333333333</v>
      </c>
      <c r="P499" s="5">
        <v>2</v>
      </c>
      <c r="Q499" s="3" t="s">
        <v>1108</v>
      </c>
      <c r="R499" s="5">
        <v>1</v>
      </c>
    </row>
    <row x14ac:dyDescent="0.25" r="500" customHeight="1" ht="16.5">
      <c r="A500" s="5">
        <v>12647</v>
      </c>
      <c r="B500" s="3" t="s">
        <v>1555</v>
      </c>
      <c r="C500" s="3" t="s">
        <v>1556</v>
      </c>
      <c r="D500" s="5">
        <v>16</v>
      </c>
      <c r="E500" s="3" t="s">
        <v>55</v>
      </c>
      <c r="F500" s="5">
        <v>17</v>
      </c>
      <c r="G500" s="5">
        <v>120</v>
      </c>
      <c r="H500" s="48">
        <v>0.14166666666666666</v>
      </c>
      <c r="I500" s="5">
        <v>7</v>
      </c>
      <c r="J500" s="5">
        <v>42</v>
      </c>
      <c r="K500" s="48">
        <v>0.16666666666666666</v>
      </c>
      <c r="L500" s="5">
        <v>15</v>
      </c>
      <c r="M500" s="3" t="s">
        <v>82</v>
      </c>
      <c r="N500" s="48">
        <v>0.2833333333333333</v>
      </c>
      <c r="O500" s="48">
        <v>0.16666666666666666</v>
      </c>
      <c r="P500" s="5">
        <v>3</v>
      </c>
      <c r="Q500" s="3" t="s">
        <v>1557</v>
      </c>
      <c r="R500" s="5">
        <v>1</v>
      </c>
    </row>
    <row x14ac:dyDescent="0.25" r="501" customHeight="1" ht="16.5">
      <c r="A501" s="5">
        <v>6781</v>
      </c>
      <c r="B501" s="3" t="s">
        <v>1558</v>
      </c>
      <c r="C501" s="3" t="s">
        <v>1559</v>
      </c>
      <c r="D501" s="5">
        <v>16</v>
      </c>
      <c r="E501" s="3" t="s">
        <v>55</v>
      </c>
      <c r="F501" s="5">
        <v>7</v>
      </c>
      <c r="G501" s="5">
        <v>51</v>
      </c>
      <c r="H501" s="48">
        <v>0.13725490196078433</v>
      </c>
      <c r="I501" s="5">
        <v>5</v>
      </c>
      <c r="J501" s="5">
        <v>26</v>
      </c>
      <c r="K501" s="48">
        <v>0.19230769230769232</v>
      </c>
      <c r="L501" s="5">
        <v>15</v>
      </c>
      <c r="M501" s="3" t="s">
        <v>82</v>
      </c>
      <c r="N501" s="48">
        <v>0.37254901960784315</v>
      </c>
      <c r="O501" s="48">
        <v>0.38461538461538464</v>
      </c>
      <c r="P501" s="5">
        <v>2</v>
      </c>
      <c r="Q501" s="3" t="s">
        <v>1560</v>
      </c>
      <c r="R501" s="5">
        <v>1</v>
      </c>
    </row>
    <row x14ac:dyDescent="0.25" r="502" customHeight="1" ht="16.5">
      <c r="A502" s="5">
        <v>28077</v>
      </c>
      <c r="B502" s="3" t="s">
        <v>1561</v>
      </c>
      <c r="C502" s="3" t="s">
        <v>1562</v>
      </c>
      <c r="D502" s="5">
        <v>16</v>
      </c>
      <c r="E502" s="3" t="s">
        <v>55</v>
      </c>
      <c r="F502" s="5">
        <v>19</v>
      </c>
      <c r="G502" s="5">
        <v>163</v>
      </c>
      <c r="H502" s="48">
        <v>0.1165644171779141</v>
      </c>
      <c r="I502" s="5">
        <v>5</v>
      </c>
      <c r="J502" s="5">
        <v>28</v>
      </c>
      <c r="K502" s="48">
        <v>0.17857142857142858</v>
      </c>
      <c r="L502" s="5">
        <v>20</v>
      </c>
      <c r="M502" s="3" t="s">
        <v>265</v>
      </c>
      <c r="N502" s="48">
        <v>0.3006134969325153</v>
      </c>
      <c r="O502" s="48">
        <v>0.07142857142857142</v>
      </c>
      <c r="P502" s="5">
        <v>2</v>
      </c>
      <c r="Q502" s="3" t="s">
        <v>1563</v>
      </c>
      <c r="R502" s="5">
        <v>0</v>
      </c>
    </row>
    <row x14ac:dyDescent="0.25" r="503" customHeight="1" ht="16.5">
      <c r="A503" s="5">
        <v>12591</v>
      </c>
      <c r="B503" s="3" t="s">
        <v>1564</v>
      </c>
      <c r="C503" s="3" t="s">
        <v>1565</v>
      </c>
      <c r="D503" s="5">
        <v>16</v>
      </c>
      <c r="E503" s="3" t="s">
        <v>55</v>
      </c>
      <c r="F503" s="5">
        <v>18</v>
      </c>
      <c r="G503" s="5">
        <v>70</v>
      </c>
      <c r="H503" s="48">
        <v>0.2571428571428571</v>
      </c>
      <c r="I503" s="5">
        <v>5</v>
      </c>
      <c r="J503" s="5">
        <v>28</v>
      </c>
      <c r="K503" s="48">
        <v>0.17857142857142858</v>
      </c>
      <c r="L503" s="5">
        <v>15</v>
      </c>
      <c r="M503" s="3" t="s">
        <v>82</v>
      </c>
      <c r="N503" s="48">
        <v>0.44285714285714284</v>
      </c>
      <c r="O503" s="48">
        <v>0.32142857142857145</v>
      </c>
      <c r="P503" s="5">
        <v>2</v>
      </c>
      <c r="Q503" s="3" t="s">
        <v>725</v>
      </c>
      <c r="R503" s="5">
        <v>1</v>
      </c>
    </row>
    <row x14ac:dyDescent="0.25" r="504" customHeight="1" ht="16.5">
      <c r="A504" s="5">
        <v>28064</v>
      </c>
      <c r="B504" s="3" t="s">
        <v>1566</v>
      </c>
      <c r="C504" s="3" t="s">
        <v>1567</v>
      </c>
      <c r="D504" s="5">
        <v>16</v>
      </c>
      <c r="E504" s="3" t="s">
        <v>55</v>
      </c>
      <c r="F504" s="5">
        <v>23</v>
      </c>
      <c r="G504" s="5">
        <v>137</v>
      </c>
      <c r="H504" s="48">
        <v>0.1678832116788321</v>
      </c>
      <c r="I504" s="5">
        <v>17</v>
      </c>
      <c r="J504" s="5">
        <v>80</v>
      </c>
      <c r="K504" s="48">
        <v>0.2125</v>
      </c>
      <c r="L504" s="5">
        <v>15</v>
      </c>
      <c r="M504" s="3" t="s">
        <v>82</v>
      </c>
      <c r="N504" s="48">
        <v>0.4233576642335766</v>
      </c>
      <c r="O504" s="48">
        <v>0.3875</v>
      </c>
      <c r="P504" s="5">
        <v>2</v>
      </c>
      <c r="Q504" s="3" t="s">
        <v>1568</v>
      </c>
      <c r="R504" s="5">
        <v>1</v>
      </c>
    </row>
    <row x14ac:dyDescent="0.25" r="505" customHeight="1" ht="16.5">
      <c r="A505" s="5">
        <v>131159</v>
      </c>
      <c r="B505" s="3" t="s">
        <v>1569</v>
      </c>
      <c r="C505" s="3" t="s">
        <v>1570</v>
      </c>
      <c r="D505" s="5">
        <v>16</v>
      </c>
      <c r="E505" s="3" t="s">
        <v>55</v>
      </c>
      <c r="F505" s="5">
        <v>1</v>
      </c>
      <c r="G505" s="5">
        <v>3</v>
      </c>
      <c r="H505" s="48">
        <v>0.3333333333333333</v>
      </c>
      <c r="I505" s="5">
        <v>1</v>
      </c>
      <c r="J505" s="5">
        <v>3</v>
      </c>
      <c r="K505" s="48">
        <v>0.3333333333333333</v>
      </c>
      <c r="L505" s="5">
        <v>22</v>
      </c>
      <c r="M505" s="3" t="s">
        <v>75</v>
      </c>
      <c r="N505" s="48">
        <v>0.3333333333333333</v>
      </c>
      <c r="O505" s="48">
        <v>0.3333333333333333</v>
      </c>
      <c r="P505" s="5">
        <v>2</v>
      </c>
      <c r="Q505" s="3" t="s">
        <v>137</v>
      </c>
      <c r="R505" s="5">
        <v>1</v>
      </c>
    </row>
    <row x14ac:dyDescent="0.25" r="506" customHeight="1" ht="16.5">
      <c r="A506" s="5">
        <v>5732</v>
      </c>
      <c r="B506" s="3" t="s">
        <v>1571</v>
      </c>
      <c r="C506" s="3" t="s">
        <v>1572</v>
      </c>
      <c r="D506" s="5">
        <v>16</v>
      </c>
      <c r="E506" s="3" t="s">
        <v>55</v>
      </c>
      <c r="F506" s="5">
        <v>28</v>
      </c>
      <c r="G506" s="5">
        <v>207</v>
      </c>
      <c r="H506" s="48">
        <v>0.13526570048309178</v>
      </c>
      <c r="I506" s="5">
        <v>15</v>
      </c>
      <c r="J506" s="5">
        <v>116</v>
      </c>
      <c r="K506" s="48">
        <v>0.12931034482758622</v>
      </c>
      <c r="L506" s="5">
        <v>9</v>
      </c>
      <c r="M506" s="3" t="s">
        <v>120</v>
      </c>
      <c r="N506" s="48">
        <v>0.2560386473429952</v>
      </c>
      <c r="O506" s="48">
        <v>0.20689655172413793</v>
      </c>
      <c r="P506" s="5">
        <v>3</v>
      </c>
      <c r="Q506" s="3" t="s">
        <v>1573</v>
      </c>
      <c r="R506" s="5">
        <v>1</v>
      </c>
    </row>
    <row x14ac:dyDescent="0.25" r="507" customHeight="1" ht="16.5">
      <c r="A507" s="5">
        <v>12536</v>
      </c>
      <c r="B507" s="3" t="s">
        <v>1574</v>
      </c>
      <c r="C507" s="3" t="s">
        <v>1575</v>
      </c>
      <c r="D507" s="5">
        <v>16</v>
      </c>
      <c r="E507" s="3" t="s">
        <v>55</v>
      </c>
      <c r="F507" s="5">
        <v>9</v>
      </c>
      <c r="G507" s="5">
        <v>24</v>
      </c>
      <c r="H507" s="48">
        <v>0.375</v>
      </c>
      <c r="I507" s="5">
        <v>6</v>
      </c>
      <c r="J507" s="5">
        <v>12</v>
      </c>
      <c r="K507" s="48">
        <v>0.5</v>
      </c>
      <c r="L507" s="5">
        <v>17</v>
      </c>
      <c r="M507" s="3" t="s">
        <v>311</v>
      </c>
      <c r="N507" s="48">
        <v>0.4583333333333333</v>
      </c>
      <c r="O507" s="48">
        <v>0.25</v>
      </c>
      <c r="P507" s="5">
        <v>1</v>
      </c>
      <c r="Q507" s="3" t="s">
        <v>421</v>
      </c>
      <c r="R507" s="5">
        <v>0</v>
      </c>
    </row>
    <row x14ac:dyDescent="0.25" r="508" customHeight="1" ht="16.5">
      <c r="A508" s="5">
        <v>27908</v>
      </c>
      <c r="B508" s="3" t="s">
        <v>1576</v>
      </c>
      <c r="C508" s="3" t="s">
        <v>1577</v>
      </c>
      <c r="D508" s="5">
        <v>16</v>
      </c>
      <c r="E508" s="3" t="s">
        <v>55</v>
      </c>
      <c r="F508" s="5">
        <v>42</v>
      </c>
      <c r="G508" s="5">
        <v>121</v>
      </c>
      <c r="H508" s="48">
        <v>0.34710743801652894</v>
      </c>
      <c r="I508" s="5">
        <v>20</v>
      </c>
      <c r="J508" s="5">
        <v>66</v>
      </c>
      <c r="K508" s="48">
        <v>0.30303030303030304</v>
      </c>
      <c r="L508" s="5">
        <v>15</v>
      </c>
      <c r="M508" s="3" t="s">
        <v>82</v>
      </c>
      <c r="N508" s="48">
        <v>0.3884297520661157</v>
      </c>
      <c r="O508" s="48">
        <v>0.4090909090909091</v>
      </c>
      <c r="P508" s="5">
        <v>2</v>
      </c>
      <c r="Q508" s="3" t="s">
        <v>1578</v>
      </c>
      <c r="R508" s="5">
        <v>1</v>
      </c>
    </row>
    <row x14ac:dyDescent="0.25" r="509" customHeight="1" ht="16.5">
      <c r="A509" s="5">
        <v>12465</v>
      </c>
      <c r="B509" s="3" t="s">
        <v>1579</v>
      </c>
      <c r="C509" s="3" t="s">
        <v>1580</v>
      </c>
      <c r="D509" s="5">
        <v>16</v>
      </c>
      <c r="E509" s="3" t="s">
        <v>55</v>
      </c>
      <c r="F509" s="5">
        <v>12</v>
      </c>
      <c r="G509" s="5">
        <v>98</v>
      </c>
      <c r="H509" s="48">
        <v>0.12244897959183673</v>
      </c>
      <c r="I509" s="5">
        <v>12</v>
      </c>
      <c r="J509" s="5">
        <v>97</v>
      </c>
      <c r="K509" s="48">
        <v>0.12371134020618557</v>
      </c>
      <c r="L509" s="5">
        <v>21</v>
      </c>
      <c r="M509" s="3" t="s">
        <v>60</v>
      </c>
      <c r="N509" s="48">
        <v>0.2653061224489796</v>
      </c>
      <c r="O509" s="48">
        <v>0.25773195876288657</v>
      </c>
      <c r="P509" s="5">
        <v>3</v>
      </c>
      <c r="Q509" s="3" t="s">
        <v>1581</v>
      </c>
      <c r="R509" s="5">
        <v>1</v>
      </c>
    </row>
    <row x14ac:dyDescent="0.25" r="510" customHeight="1" ht="16.5">
      <c r="A510" s="5">
        <v>27895</v>
      </c>
      <c r="B510" s="3" t="s">
        <v>1582</v>
      </c>
      <c r="C510" s="3" t="s">
        <v>1583</v>
      </c>
      <c r="D510" s="5">
        <v>16</v>
      </c>
      <c r="E510" s="3" t="s">
        <v>55</v>
      </c>
      <c r="F510" s="5">
        <v>4</v>
      </c>
      <c r="G510" s="5">
        <v>26</v>
      </c>
      <c r="H510" s="48">
        <v>0.15384615384615385</v>
      </c>
      <c r="I510" s="5">
        <v>4</v>
      </c>
      <c r="J510" s="5">
        <v>22</v>
      </c>
      <c r="K510" s="48">
        <v>0.18181818181818182</v>
      </c>
      <c r="L510" s="5">
        <v>21</v>
      </c>
      <c r="M510" s="3" t="s">
        <v>60</v>
      </c>
      <c r="N510" s="48">
        <v>0.19230769230769232</v>
      </c>
      <c r="O510" s="48">
        <v>0.22727272727272727</v>
      </c>
      <c r="P510" s="5">
        <v>3</v>
      </c>
      <c r="Q510" s="3" t="s">
        <v>1584</v>
      </c>
      <c r="R510" s="5">
        <v>1</v>
      </c>
    </row>
    <row x14ac:dyDescent="0.25" r="511" customHeight="1" ht="16.5">
      <c r="A511" s="5">
        <v>3387</v>
      </c>
      <c r="B511" s="3" t="s">
        <v>1585</v>
      </c>
      <c r="C511" s="3" t="s">
        <v>1586</v>
      </c>
      <c r="D511" s="5">
        <v>16</v>
      </c>
      <c r="E511" s="3" t="s">
        <v>55</v>
      </c>
      <c r="F511" s="5">
        <v>4</v>
      </c>
      <c r="G511" s="5">
        <v>15</v>
      </c>
      <c r="H511" s="48">
        <v>0.26666666666666666</v>
      </c>
      <c r="I511" s="5">
        <v>3</v>
      </c>
      <c r="J511" s="5">
        <v>13</v>
      </c>
      <c r="K511" s="48">
        <v>0.23076923076923078</v>
      </c>
      <c r="L511" s="5">
        <v>8</v>
      </c>
      <c r="M511" s="3" t="s">
        <v>64</v>
      </c>
      <c r="N511" s="48">
        <v>0.3333333333333333</v>
      </c>
      <c r="O511" s="48">
        <v>0.38461538461538464</v>
      </c>
      <c r="P511" s="5">
        <v>2</v>
      </c>
      <c r="Q511" s="3" t="s">
        <v>1587</v>
      </c>
      <c r="R511" s="5">
        <v>1</v>
      </c>
    </row>
    <row x14ac:dyDescent="0.25" r="512" customHeight="1" ht="16.5">
      <c r="A512" s="5">
        <v>12461</v>
      </c>
      <c r="B512" s="3" t="s">
        <v>1588</v>
      </c>
      <c r="C512" s="3" t="s">
        <v>1589</v>
      </c>
      <c r="D512" s="5">
        <v>16</v>
      </c>
      <c r="E512" s="3" t="s">
        <v>55</v>
      </c>
      <c r="F512" s="5">
        <v>43</v>
      </c>
      <c r="G512" s="5">
        <v>354</v>
      </c>
      <c r="H512" s="48">
        <v>0.12146892655367232</v>
      </c>
      <c r="I512" s="5">
        <v>15</v>
      </c>
      <c r="J512" s="5">
        <v>93</v>
      </c>
      <c r="K512" s="48">
        <v>0.16129032258064516</v>
      </c>
      <c r="L512" s="5">
        <v>15</v>
      </c>
      <c r="M512" s="3" t="s">
        <v>82</v>
      </c>
      <c r="N512" s="48">
        <v>0.3163841807909605</v>
      </c>
      <c r="O512" s="48">
        <v>0.3763440860215054</v>
      </c>
      <c r="P512" s="5">
        <v>2</v>
      </c>
      <c r="Q512" s="3" t="s">
        <v>1590</v>
      </c>
      <c r="R512" s="5">
        <v>1</v>
      </c>
    </row>
    <row x14ac:dyDescent="0.25" r="513" customHeight="1" ht="16.5">
      <c r="A513" s="5">
        <v>27865</v>
      </c>
      <c r="B513" s="3" t="s">
        <v>1591</v>
      </c>
      <c r="C513" s="3" t="s">
        <v>1592</v>
      </c>
      <c r="D513" s="5">
        <v>16</v>
      </c>
      <c r="E513" s="3" t="s">
        <v>55</v>
      </c>
      <c r="F513" s="5">
        <v>4</v>
      </c>
      <c r="G513" s="5">
        <v>38</v>
      </c>
      <c r="H513" s="48">
        <v>0.10526315789473684</v>
      </c>
      <c r="I513" s="5">
        <v>4</v>
      </c>
      <c r="J513" s="5">
        <v>29</v>
      </c>
      <c r="K513" s="48">
        <v>0.13793103448275862</v>
      </c>
      <c r="L513" s="5">
        <v>8</v>
      </c>
      <c r="M513" s="3" t="s">
        <v>64</v>
      </c>
      <c r="N513" s="48">
        <v>0.2894736842105263</v>
      </c>
      <c r="O513" s="48">
        <v>0.2413793103448276</v>
      </c>
      <c r="P513" s="5">
        <v>3</v>
      </c>
      <c r="Q513" s="3" t="s">
        <v>1593</v>
      </c>
      <c r="R513" s="5">
        <v>1</v>
      </c>
    </row>
    <row x14ac:dyDescent="0.25" r="514" customHeight="1" ht="16.5">
      <c r="A514" s="5">
        <v>16449</v>
      </c>
      <c r="B514" s="3" t="s">
        <v>1594</v>
      </c>
      <c r="C514" s="3" t="s">
        <v>1595</v>
      </c>
      <c r="D514" s="5">
        <v>16</v>
      </c>
      <c r="E514" s="3" t="s">
        <v>55</v>
      </c>
      <c r="F514" s="5">
        <v>9</v>
      </c>
      <c r="G514" s="5">
        <v>62</v>
      </c>
      <c r="H514" s="48">
        <v>0.14516129032258066</v>
      </c>
      <c r="I514" s="5">
        <v>7</v>
      </c>
      <c r="J514" s="5">
        <v>44</v>
      </c>
      <c r="K514" s="48">
        <v>0.1590909090909091</v>
      </c>
      <c r="L514" s="5">
        <v>15</v>
      </c>
      <c r="M514" s="3" t="s">
        <v>82</v>
      </c>
      <c r="N514" s="48">
        <v>0.3387096774193548</v>
      </c>
      <c r="O514" s="48">
        <v>0.3409090909090909</v>
      </c>
      <c r="P514" s="5">
        <v>2</v>
      </c>
      <c r="Q514" s="3" t="s">
        <v>1596</v>
      </c>
      <c r="R514" s="5">
        <v>1</v>
      </c>
    </row>
    <row x14ac:dyDescent="0.25" r="515" customHeight="1" ht="16.5">
      <c r="A515" s="5">
        <v>27845</v>
      </c>
      <c r="B515" s="3" t="s">
        <v>1597</v>
      </c>
      <c r="C515" s="3" t="s">
        <v>1598</v>
      </c>
      <c r="D515" s="5">
        <v>16</v>
      </c>
      <c r="E515" s="3" t="s">
        <v>55</v>
      </c>
      <c r="F515" s="5">
        <v>6</v>
      </c>
      <c r="G515" s="5">
        <v>14</v>
      </c>
      <c r="H515" s="48">
        <v>0.42857142857142855</v>
      </c>
      <c r="I515" s="5">
        <v>5</v>
      </c>
      <c r="J515" s="5">
        <v>12</v>
      </c>
      <c r="K515" s="48">
        <v>0.4166666666666667</v>
      </c>
      <c r="L515" s="5">
        <v>22</v>
      </c>
      <c r="M515" s="3" t="s">
        <v>75</v>
      </c>
      <c r="N515" s="48">
        <v>0.42857142857142855</v>
      </c>
      <c r="O515" s="48">
        <v>0.4166666666666667</v>
      </c>
      <c r="P515" s="5">
        <v>2</v>
      </c>
      <c r="Q515" s="3" t="s">
        <v>1599</v>
      </c>
      <c r="R515" s="5">
        <v>1</v>
      </c>
    </row>
    <row x14ac:dyDescent="0.25" r="516" customHeight="1" ht="16.5">
      <c r="A516" s="5">
        <v>27817</v>
      </c>
      <c r="B516" s="3" t="s">
        <v>1600</v>
      </c>
      <c r="C516" s="3" t="s">
        <v>1601</v>
      </c>
      <c r="D516" s="5">
        <v>16</v>
      </c>
      <c r="E516" s="3" t="s">
        <v>55</v>
      </c>
      <c r="F516" s="5">
        <v>23</v>
      </c>
      <c r="G516" s="5">
        <v>110</v>
      </c>
      <c r="H516" s="48">
        <v>0.20909090909090908</v>
      </c>
      <c r="I516" s="5">
        <v>6</v>
      </c>
      <c r="J516" s="5">
        <v>25</v>
      </c>
      <c r="K516" s="48">
        <v>0.24</v>
      </c>
      <c r="L516" s="5">
        <v>15</v>
      </c>
      <c r="M516" s="3" t="s">
        <v>82</v>
      </c>
      <c r="N516" s="48">
        <v>0.21818181818181817</v>
      </c>
      <c r="O516" s="48">
        <v>0.12</v>
      </c>
      <c r="P516" s="5">
        <v>3</v>
      </c>
      <c r="Q516" s="3" t="s">
        <v>1602</v>
      </c>
      <c r="R516" s="5">
        <v>1</v>
      </c>
    </row>
    <row x14ac:dyDescent="0.25" r="517" customHeight="1" ht="16.5">
      <c r="A517" s="5">
        <v>27806</v>
      </c>
      <c r="B517" s="3" t="s">
        <v>1603</v>
      </c>
      <c r="C517" s="3" t="s">
        <v>1604</v>
      </c>
      <c r="D517" s="5">
        <v>16</v>
      </c>
      <c r="E517" s="3" t="s">
        <v>55</v>
      </c>
      <c r="F517" s="5">
        <v>3</v>
      </c>
      <c r="G517" s="5">
        <v>20</v>
      </c>
      <c r="H517" s="48">
        <v>0.15</v>
      </c>
      <c r="I517" s="5">
        <v>3</v>
      </c>
      <c r="J517" s="5">
        <v>19</v>
      </c>
      <c r="K517" s="48">
        <v>0.15789473684210525</v>
      </c>
      <c r="L517" s="5">
        <v>18</v>
      </c>
      <c r="M517" s="3" t="s">
        <v>196</v>
      </c>
      <c r="N517" s="48">
        <v>0.2</v>
      </c>
      <c r="O517" s="48">
        <v>0.21052631578947367</v>
      </c>
      <c r="P517" s="5">
        <v>3</v>
      </c>
      <c r="Q517" s="3" t="s">
        <v>1605</v>
      </c>
      <c r="R517" s="5">
        <v>1</v>
      </c>
    </row>
    <row x14ac:dyDescent="0.25" r="518" customHeight="1" ht="16.5">
      <c r="A518" s="5">
        <v>1682</v>
      </c>
      <c r="B518" s="3" t="s">
        <v>1606</v>
      </c>
      <c r="C518" s="3" t="s">
        <v>1607</v>
      </c>
      <c r="D518" s="5">
        <v>16</v>
      </c>
      <c r="E518" s="3" t="s">
        <v>55</v>
      </c>
      <c r="F518" s="5">
        <v>12</v>
      </c>
      <c r="G518" s="5">
        <v>83</v>
      </c>
      <c r="H518" s="48">
        <v>0.14457831325301204</v>
      </c>
      <c r="I518" s="5">
        <v>10</v>
      </c>
      <c r="J518" s="5">
        <v>67</v>
      </c>
      <c r="K518" s="48">
        <v>0.14925373134328357</v>
      </c>
      <c r="L518" s="5">
        <v>9</v>
      </c>
      <c r="M518" s="3" t="s">
        <v>120</v>
      </c>
      <c r="N518" s="48">
        <v>0.24096385542168675</v>
      </c>
      <c r="O518" s="48">
        <v>0.208955223880597</v>
      </c>
      <c r="P518" s="5">
        <v>3</v>
      </c>
      <c r="Q518" s="3" t="s">
        <v>1608</v>
      </c>
      <c r="R518" s="5">
        <v>1</v>
      </c>
    </row>
    <row x14ac:dyDescent="0.25" r="519" customHeight="1" ht="16.5">
      <c r="A519" s="5">
        <v>18619</v>
      </c>
      <c r="B519" s="3" t="s">
        <v>1609</v>
      </c>
      <c r="C519" s="3" t="s">
        <v>1610</v>
      </c>
      <c r="D519" s="5">
        <v>16</v>
      </c>
      <c r="E519" s="3" t="s">
        <v>55</v>
      </c>
      <c r="F519" s="5">
        <v>4</v>
      </c>
      <c r="G519" s="5">
        <v>42</v>
      </c>
      <c r="H519" s="48">
        <v>0.09523809523809523</v>
      </c>
      <c r="I519" s="5">
        <v>2</v>
      </c>
      <c r="J519" s="5">
        <v>13</v>
      </c>
      <c r="K519" s="48">
        <v>0.15384615384615385</v>
      </c>
      <c r="L519" s="5">
        <v>15</v>
      </c>
      <c r="M519" s="3" t="s">
        <v>82</v>
      </c>
      <c r="N519" s="48">
        <v>0.2619047619047619</v>
      </c>
      <c r="O519" s="48">
        <v>0.38461538461538464</v>
      </c>
      <c r="P519" s="5">
        <v>2</v>
      </c>
      <c r="Q519" s="3" t="s">
        <v>1611</v>
      </c>
      <c r="R519" s="5">
        <v>1</v>
      </c>
    </row>
    <row x14ac:dyDescent="0.25" r="520" customHeight="1" ht="16.5">
      <c r="A520" s="5">
        <v>6648</v>
      </c>
      <c r="B520" s="3" t="s">
        <v>1612</v>
      </c>
      <c r="C520" s="3" t="s">
        <v>1613</v>
      </c>
      <c r="D520" s="5">
        <v>16</v>
      </c>
      <c r="E520" s="3" t="s">
        <v>55</v>
      </c>
      <c r="F520" s="5">
        <v>24</v>
      </c>
      <c r="G520" s="5">
        <v>128</v>
      </c>
      <c r="H520" s="48">
        <v>0.1875</v>
      </c>
      <c r="I520" s="5">
        <v>11</v>
      </c>
      <c r="J520" s="5">
        <v>58</v>
      </c>
      <c r="K520" s="48">
        <v>0.1896551724137931</v>
      </c>
      <c r="L520" s="5">
        <v>15</v>
      </c>
      <c r="M520" s="3" t="s">
        <v>82</v>
      </c>
      <c r="N520" s="48">
        <v>0.2421875</v>
      </c>
      <c r="O520" s="48">
        <v>0.22413793103448276</v>
      </c>
      <c r="P520" s="5">
        <v>3</v>
      </c>
      <c r="Q520" s="3" t="s">
        <v>1614</v>
      </c>
      <c r="R520" s="5">
        <v>1</v>
      </c>
    </row>
    <row x14ac:dyDescent="0.25" r="521" customHeight="1" ht="16.5">
      <c r="A521" s="5">
        <v>27738</v>
      </c>
      <c r="B521" s="3" t="s">
        <v>1615</v>
      </c>
      <c r="C521" s="3" t="s">
        <v>1616</v>
      </c>
      <c r="D521" s="5">
        <v>16</v>
      </c>
      <c r="E521" s="3" t="s">
        <v>55</v>
      </c>
      <c r="F521" s="5">
        <v>7</v>
      </c>
      <c r="G521" s="5">
        <v>55</v>
      </c>
      <c r="H521" s="48">
        <v>0.12727272727272726</v>
      </c>
      <c r="I521" s="5">
        <v>6</v>
      </c>
      <c r="J521" s="5">
        <v>25</v>
      </c>
      <c r="K521" s="48">
        <v>0.24</v>
      </c>
      <c r="L521" s="5">
        <v>6</v>
      </c>
      <c r="M521" s="3" t="s">
        <v>56</v>
      </c>
      <c r="N521" s="48">
        <v>0.2909090909090909</v>
      </c>
      <c r="O521" s="48">
        <v>0.28</v>
      </c>
      <c r="P521" s="5">
        <v>2</v>
      </c>
      <c r="Q521" s="3" t="s">
        <v>1617</v>
      </c>
      <c r="R521" s="5">
        <v>1</v>
      </c>
    </row>
    <row x14ac:dyDescent="0.25" r="522" customHeight="1" ht="16.5">
      <c r="A522" s="5">
        <v>12284</v>
      </c>
      <c r="B522" s="3" t="s">
        <v>1618</v>
      </c>
      <c r="C522" s="3" t="s">
        <v>1619</v>
      </c>
      <c r="D522" s="5">
        <v>16</v>
      </c>
      <c r="E522" s="3" t="s">
        <v>55</v>
      </c>
      <c r="F522" s="5">
        <v>2</v>
      </c>
      <c r="G522" s="5">
        <v>6</v>
      </c>
      <c r="H522" s="48">
        <v>0.3333333333333333</v>
      </c>
      <c r="I522" s="5">
        <v>2</v>
      </c>
      <c r="J522" s="5">
        <v>6</v>
      </c>
      <c r="K522" s="48">
        <v>0.3333333333333333</v>
      </c>
      <c r="L522" s="5">
        <v>17</v>
      </c>
      <c r="M522" s="3" t="s">
        <v>311</v>
      </c>
      <c r="N522" s="48">
        <v>0.3333333333333333</v>
      </c>
      <c r="O522" s="48">
        <v>0.3333333333333333</v>
      </c>
      <c r="P522" s="5">
        <v>2</v>
      </c>
      <c r="Q522" s="3" t="s">
        <v>897</v>
      </c>
      <c r="R522" s="5">
        <v>1</v>
      </c>
    </row>
    <row x14ac:dyDescent="0.25" r="523" customHeight="1" ht="16.5">
      <c r="A523" s="5">
        <v>27700</v>
      </c>
      <c r="B523" s="3" t="s">
        <v>1620</v>
      </c>
      <c r="C523" s="3" t="s">
        <v>1621</v>
      </c>
      <c r="D523" s="5">
        <v>16</v>
      </c>
      <c r="E523" s="3" t="s">
        <v>55</v>
      </c>
      <c r="F523" s="5">
        <v>1</v>
      </c>
      <c r="G523" s="5">
        <v>3</v>
      </c>
      <c r="H523" s="48">
        <v>0.3333333333333333</v>
      </c>
      <c r="I523" s="5">
        <v>1</v>
      </c>
      <c r="J523" s="5">
        <v>3</v>
      </c>
      <c r="K523" s="48">
        <v>0.3333333333333333</v>
      </c>
      <c r="L523" s="5">
        <v>21</v>
      </c>
      <c r="M523" s="3" t="s">
        <v>60</v>
      </c>
      <c r="N523" s="48">
        <v>0.3333333333333333</v>
      </c>
      <c r="O523" s="48">
        <v>0.3333333333333333</v>
      </c>
      <c r="P523" s="5">
        <v>2</v>
      </c>
      <c r="Q523" s="3" t="s">
        <v>1108</v>
      </c>
      <c r="R523" s="5">
        <v>1</v>
      </c>
    </row>
    <row x14ac:dyDescent="0.25" r="524" customHeight="1" ht="16.5">
      <c r="A524" s="5">
        <v>27676</v>
      </c>
      <c r="B524" s="3" t="s">
        <v>1622</v>
      </c>
      <c r="C524" s="3" t="s">
        <v>1623</v>
      </c>
      <c r="D524" s="5">
        <v>16</v>
      </c>
      <c r="E524" s="3" t="s">
        <v>55</v>
      </c>
      <c r="F524" s="5">
        <v>9</v>
      </c>
      <c r="G524" s="5">
        <v>40</v>
      </c>
      <c r="H524" s="48">
        <v>0.225</v>
      </c>
      <c r="I524" s="5">
        <v>4</v>
      </c>
      <c r="J524" s="5">
        <v>23</v>
      </c>
      <c r="K524" s="48">
        <v>0.17391304347826086</v>
      </c>
      <c r="L524" s="5">
        <v>15</v>
      </c>
      <c r="M524" s="3" t="s">
        <v>82</v>
      </c>
      <c r="N524" s="48">
        <v>0.275</v>
      </c>
      <c r="O524" s="48">
        <v>0.21739130434782608</v>
      </c>
      <c r="P524" s="5">
        <v>3</v>
      </c>
      <c r="Q524" s="3" t="s">
        <v>1624</v>
      </c>
      <c r="R524" s="5">
        <v>1</v>
      </c>
    </row>
    <row x14ac:dyDescent="0.25" r="525" customHeight="1" ht="16.5">
      <c r="A525" s="5">
        <v>27080</v>
      </c>
      <c r="B525" s="3" t="s">
        <v>1625</v>
      </c>
      <c r="C525" s="3" t="s">
        <v>1626</v>
      </c>
      <c r="D525" s="5">
        <v>16</v>
      </c>
      <c r="E525" s="3" t="s">
        <v>55</v>
      </c>
      <c r="F525" s="5">
        <v>1</v>
      </c>
      <c r="G525" s="5">
        <v>6</v>
      </c>
      <c r="H525" s="48">
        <v>0.16666666666666666</v>
      </c>
      <c r="I525" s="5">
        <v>1</v>
      </c>
      <c r="J525" s="5">
        <v>4</v>
      </c>
      <c r="K525" s="48">
        <v>0.25</v>
      </c>
      <c r="L525" s="5">
        <v>17</v>
      </c>
      <c r="M525" s="3" t="s">
        <v>311</v>
      </c>
      <c r="N525" s="48">
        <v>0.3333333333333333</v>
      </c>
      <c r="O525" s="48">
        <v>0.25</v>
      </c>
      <c r="P525" s="5">
        <v>2</v>
      </c>
      <c r="Q525" s="3" t="s">
        <v>618</v>
      </c>
      <c r="R525" s="5">
        <v>1</v>
      </c>
    </row>
    <row x14ac:dyDescent="0.25" r="526" customHeight="1" ht="16.5">
      <c r="A526" s="5">
        <v>131201</v>
      </c>
      <c r="B526" s="3" t="s">
        <v>1627</v>
      </c>
      <c r="C526" s="3" t="s">
        <v>1628</v>
      </c>
      <c r="D526" s="5">
        <v>16</v>
      </c>
      <c r="E526" s="3" t="s">
        <v>55</v>
      </c>
      <c r="F526" s="5">
        <v>1</v>
      </c>
      <c r="G526" s="5">
        <v>3</v>
      </c>
      <c r="H526" s="48">
        <v>0.3333333333333333</v>
      </c>
      <c r="I526" s="5">
        <v>1</v>
      </c>
      <c r="J526" s="5">
        <v>3</v>
      </c>
      <c r="K526" s="48">
        <v>0.3333333333333333</v>
      </c>
      <c r="L526" s="5">
        <v>24</v>
      </c>
      <c r="M526" s="3" t="s">
        <v>281</v>
      </c>
      <c r="N526" s="48">
        <v>0.3333333333333333</v>
      </c>
      <c r="O526" s="48">
        <v>0.3333333333333333</v>
      </c>
      <c r="P526" s="5">
        <v>2</v>
      </c>
      <c r="Q526" s="3" t="s">
        <v>1629</v>
      </c>
      <c r="R526" s="5">
        <v>1</v>
      </c>
    </row>
    <row x14ac:dyDescent="0.25" r="527" customHeight="1" ht="16.5">
      <c r="A527" s="5">
        <v>128791</v>
      </c>
      <c r="B527" s="3" t="s">
        <v>1630</v>
      </c>
      <c r="C527" s="3" t="s">
        <v>1631</v>
      </c>
      <c r="D527" s="5">
        <v>16</v>
      </c>
      <c r="E527" s="3" t="s">
        <v>55</v>
      </c>
      <c r="F527" s="5">
        <v>3</v>
      </c>
      <c r="G527" s="5">
        <v>8</v>
      </c>
      <c r="H527" s="48">
        <v>0.375</v>
      </c>
      <c r="I527" s="5">
        <v>3</v>
      </c>
      <c r="J527" s="5">
        <v>8</v>
      </c>
      <c r="K527" s="48">
        <v>0.375</v>
      </c>
      <c r="L527" s="5">
        <v>8</v>
      </c>
      <c r="M527" s="3" t="s">
        <v>64</v>
      </c>
      <c r="N527" s="48">
        <v>0.375</v>
      </c>
      <c r="O527" s="48">
        <v>0.375</v>
      </c>
      <c r="P527" s="5">
        <v>2</v>
      </c>
      <c r="Q527" s="3" t="s">
        <v>1632</v>
      </c>
      <c r="R527" s="5">
        <v>1</v>
      </c>
    </row>
    <row x14ac:dyDescent="0.25" r="528" customHeight="1" ht="16.5">
      <c r="A528" s="5">
        <v>130730</v>
      </c>
      <c r="B528" s="3" t="s">
        <v>1633</v>
      </c>
      <c r="C528" s="3" t="s">
        <v>1634</v>
      </c>
      <c r="D528" s="5">
        <v>16</v>
      </c>
      <c r="E528" s="3" t="s">
        <v>55</v>
      </c>
      <c r="F528" s="5">
        <v>2</v>
      </c>
      <c r="G528" s="5">
        <v>7</v>
      </c>
      <c r="H528" s="48">
        <v>0.2857142857142857</v>
      </c>
      <c r="I528" s="5">
        <v>2</v>
      </c>
      <c r="J528" s="5">
        <v>7</v>
      </c>
      <c r="K528" s="48">
        <v>0.2857142857142857</v>
      </c>
      <c r="L528" s="5">
        <v>15</v>
      </c>
      <c r="M528" s="3" t="s">
        <v>82</v>
      </c>
      <c r="N528" s="48">
        <v>0.42857142857142855</v>
      </c>
      <c r="O528" s="48">
        <v>0.42857142857142855</v>
      </c>
      <c r="P528" s="5">
        <v>2</v>
      </c>
      <c r="Q528" s="3" t="s">
        <v>1282</v>
      </c>
      <c r="R528" s="5">
        <v>1</v>
      </c>
    </row>
    <row x14ac:dyDescent="0.25" r="529" customHeight="1" ht="16.5">
      <c r="A529" s="5">
        <v>128670</v>
      </c>
      <c r="B529" s="3" t="s">
        <v>1635</v>
      </c>
      <c r="C529" s="3" t="s">
        <v>1636</v>
      </c>
      <c r="D529" s="5">
        <v>16</v>
      </c>
      <c r="E529" s="3" t="s">
        <v>55</v>
      </c>
      <c r="F529" s="5">
        <v>1</v>
      </c>
      <c r="G529" s="5">
        <v>4</v>
      </c>
      <c r="H529" s="48">
        <v>0.25</v>
      </c>
      <c r="I529" s="5">
        <v>1</v>
      </c>
      <c r="J529" s="5">
        <v>4</v>
      </c>
      <c r="K529" s="48">
        <v>0.25</v>
      </c>
      <c r="L529" s="5">
        <v>22</v>
      </c>
      <c r="M529" s="3" t="s">
        <v>75</v>
      </c>
      <c r="N529" s="48">
        <v>0.25</v>
      </c>
      <c r="O529" s="48">
        <v>0.25</v>
      </c>
      <c r="P529" s="5">
        <v>2</v>
      </c>
      <c r="Q529" s="3" t="s">
        <v>1546</v>
      </c>
      <c r="R529" s="5">
        <v>1</v>
      </c>
    </row>
    <row x14ac:dyDescent="0.25" r="530" customHeight="1" ht="16.5">
      <c r="A530" s="5">
        <v>27369</v>
      </c>
      <c r="B530" s="3" t="s">
        <v>1637</v>
      </c>
      <c r="C530" s="3" t="s">
        <v>1638</v>
      </c>
      <c r="D530" s="5">
        <v>16</v>
      </c>
      <c r="E530" s="3" t="s">
        <v>55</v>
      </c>
      <c r="F530" s="5">
        <v>45</v>
      </c>
      <c r="G530" s="5">
        <v>179</v>
      </c>
      <c r="H530" s="48">
        <v>0.25139664804469275</v>
      </c>
      <c r="I530" s="5">
        <v>22</v>
      </c>
      <c r="J530" s="5">
        <v>87</v>
      </c>
      <c r="K530" s="48">
        <v>0.25287356321839083</v>
      </c>
      <c r="L530" s="5">
        <v>7</v>
      </c>
      <c r="M530" s="3" t="s">
        <v>1210</v>
      </c>
      <c r="N530" s="48">
        <v>0.2569832402234637</v>
      </c>
      <c r="O530" s="48">
        <v>0.2988505747126437</v>
      </c>
      <c r="P530" s="5">
        <v>2</v>
      </c>
      <c r="Q530" s="3" t="s">
        <v>1639</v>
      </c>
      <c r="R530" s="5">
        <v>1</v>
      </c>
    </row>
    <row x14ac:dyDescent="0.25" r="531" customHeight="1" ht="16.5">
      <c r="A531" s="5">
        <v>24606</v>
      </c>
      <c r="B531" s="3" t="s">
        <v>1640</v>
      </c>
      <c r="C531" s="3" t="s">
        <v>1641</v>
      </c>
      <c r="D531" s="5">
        <v>16</v>
      </c>
      <c r="E531" s="3" t="s">
        <v>55</v>
      </c>
      <c r="F531" s="5">
        <v>5</v>
      </c>
      <c r="G531" s="5">
        <v>51</v>
      </c>
      <c r="H531" s="48">
        <v>0.09803921568627451</v>
      </c>
      <c r="I531" s="5">
        <v>5</v>
      </c>
      <c r="J531" s="5">
        <v>38</v>
      </c>
      <c r="K531" s="48">
        <v>0.13157894736842105</v>
      </c>
      <c r="L531" s="5">
        <v>7</v>
      </c>
      <c r="M531" s="3" t="s">
        <v>1210</v>
      </c>
      <c r="N531" s="48">
        <v>0.21568627450980393</v>
      </c>
      <c r="O531" s="48">
        <v>0.13157894736842105</v>
      </c>
      <c r="P531" s="5">
        <v>3</v>
      </c>
      <c r="Q531" s="3" t="s">
        <v>1642</v>
      </c>
      <c r="R531" s="5">
        <v>0</v>
      </c>
    </row>
    <row x14ac:dyDescent="0.25" r="532" customHeight="1" ht="16.5">
      <c r="A532" s="5">
        <v>72</v>
      </c>
      <c r="B532" s="3" t="s">
        <v>1643</v>
      </c>
      <c r="C532" s="3" t="s">
        <v>1644</v>
      </c>
      <c r="D532" s="5">
        <v>16</v>
      </c>
      <c r="E532" s="3" t="s">
        <v>55</v>
      </c>
      <c r="F532" s="5">
        <v>263</v>
      </c>
      <c r="G532" s="5">
        <v>1906</v>
      </c>
      <c r="H532" s="48">
        <v>0.1379853095487933</v>
      </c>
      <c r="I532" s="5">
        <v>180</v>
      </c>
      <c r="J532" s="5">
        <v>1253</v>
      </c>
      <c r="K532" s="48">
        <v>0.14365522745411013</v>
      </c>
      <c r="L532" s="5">
        <v>9</v>
      </c>
      <c r="M532" s="3" t="s">
        <v>120</v>
      </c>
      <c r="N532" s="48">
        <v>0.1621196222455404</v>
      </c>
      <c r="O532" s="48">
        <v>0.15722266560255388</v>
      </c>
      <c r="P532" s="5">
        <v>3</v>
      </c>
      <c r="Q532" s="3" t="s">
        <v>1645</v>
      </c>
      <c r="R532" s="5">
        <v>1</v>
      </c>
    </row>
    <row x14ac:dyDescent="0.25" r="533" customHeight="1" ht="16.5">
      <c r="A533" s="5">
        <v>129946</v>
      </c>
      <c r="B533" s="3" t="s">
        <v>1646</v>
      </c>
      <c r="C533" s="3" t="s">
        <v>1647</v>
      </c>
      <c r="D533" s="5">
        <v>16</v>
      </c>
      <c r="E533" s="3" t="s">
        <v>55</v>
      </c>
      <c r="F533" s="5">
        <v>1</v>
      </c>
      <c r="G533" s="5">
        <v>3</v>
      </c>
      <c r="H533" s="48">
        <v>0.3333333333333333</v>
      </c>
      <c r="I533" s="5">
        <v>1</v>
      </c>
      <c r="J533" s="5">
        <v>3</v>
      </c>
      <c r="K533" s="48">
        <v>0.3333333333333333</v>
      </c>
      <c r="L533" s="5">
        <v>3</v>
      </c>
      <c r="M533" s="3" t="s">
        <v>146</v>
      </c>
      <c r="N533" s="48">
        <v>0.3333333333333333</v>
      </c>
      <c r="O533" s="48">
        <v>0.3333333333333333</v>
      </c>
      <c r="P533" s="5">
        <v>2</v>
      </c>
      <c r="Q533" s="3" t="s">
        <v>1648</v>
      </c>
      <c r="R533" s="5">
        <v>1</v>
      </c>
    </row>
    <row x14ac:dyDescent="0.25" r="534" customHeight="1" ht="16.5">
      <c r="A534" s="5">
        <v>20048</v>
      </c>
      <c r="B534" s="3" t="s">
        <v>1649</v>
      </c>
      <c r="C534" s="3" t="s">
        <v>1650</v>
      </c>
      <c r="D534" s="5">
        <v>16</v>
      </c>
      <c r="E534" s="3" t="s">
        <v>55</v>
      </c>
      <c r="F534" s="5">
        <v>26</v>
      </c>
      <c r="G534" s="5">
        <v>97</v>
      </c>
      <c r="H534" s="48">
        <v>0.26804123711340205</v>
      </c>
      <c r="I534" s="5">
        <v>11</v>
      </c>
      <c r="J534" s="5">
        <v>57</v>
      </c>
      <c r="K534" s="48">
        <v>0.19298245614035087</v>
      </c>
      <c r="L534" s="5">
        <v>15</v>
      </c>
      <c r="M534" s="3" t="s">
        <v>82</v>
      </c>
      <c r="N534" s="48">
        <v>0.31958762886597936</v>
      </c>
      <c r="O534" s="48">
        <v>0.2631578947368421</v>
      </c>
      <c r="P534" s="5">
        <v>3</v>
      </c>
      <c r="Q534" s="3" t="s">
        <v>1651</v>
      </c>
      <c r="R534" s="5">
        <v>1</v>
      </c>
    </row>
    <row x14ac:dyDescent="0.25" r="535" customHeight="1" ht="16.5">
      <c r="A535" s="5">
        <v>1670</v>
      </c>
      <c r="B535" s="3" t="s">
        <v>1652</v>
      </c>
      <c r="C535" s="3" t="s">
        <v>1653</v>
      </c>
      <c r="D535" s="5">
        <v>16</v>
      </c>
      <c r="E535" s="3" t="s">
        <v>55</v>
      </c>
      <c r="F535" s="5">
        <v>11</v>
      </c>
      <c r="G535" s="5">
        <v>39</v>
      </c>
      <c r="H535" s="48">
        <v>0.28205128205128205</v>
      </c>
      <c r="I535" s="5">
        <v>11</v>
      </c>
      <c r="J535" s="5">
        <v>29</v>
      </c>
      <c r="K535" s="48">
        <v>0.3793103448275862</v>
      </c>
      <c r="L535" s="5">
        <v>15</v>
      </c>
      <c r="M535" s="3" t="s">
        <v>82</v>
      </c>
      <c r="N535" s="48">
        <v>0.4358974358974359</v>
      </c>
      <c r="O535" s="48">
        <v>0.3103448275862069</v>
      </c>
      <c r="P535" s="5">
        <v>2</v>
      </c>
      <c r="Q535" s="3" t="s">
        <v>1654</v>
      </c>
      <c r="R535" s="5">
        <v>1</v>
      </c>
    </row>
    <row x14ac:dyDescent="0.25" r="536" customHeight="1" ht="16.5">
      <c r="A536" s="5">
        <v>113711</v>
      </c>
      <c r="B536" s="3" t="s">
        <v>1655</v>
      </c>
      <c r="C536" s="3" t="s">
        <v>1656</v>
      </c>
      <c r="D536" s="5">
        <v>16</v>
      </c>
      <c r="E536" s="3" t="s">
        <v>55</v>
      </c>
      <c r="F536" s="5">
        <v>9</v>
      </c>
      <c r="G536" s="5">
        <v>23</v>
      </c>
      <c r="H536" s="48">
        <v>0.391304347826087</v>
      </c>
      <c r="I536" s="5">
        <v>9</v>
      </c>
      <c r="J536" s="5">
        <v>23</v>
      </c>
      <c r="K536" s="48">
        <v>0.391304347826087</v>
      </c>
      <c r="L536" s="5">
        <v>15</v>
      </c>
      <c r="M536" s="3" t="s">
        <v>82</v>
      </c>
      <c r="N536" s="48">
        <v>0.4782608695652174</v>
      </c>
      <c r="O536" s="48">
        <v>0.4782608695652174</v>
      </c>
      <c r="P536" s="5">
        <v>2</v>
      </c>
      <c r="Q536" s="3" t="s">
        <v>1657</v>
      </c>
      <c r="R536" s="5">
        <v>1</v>
      </c>
    </row>
    <row x14ac:dyDescent="0.25" r="537" customHeight="1" ht="16.5">
      <c r="A537" s="5">
        <v>17463</v>
      </c>
      <c r="B537" s="3" t="s">
        <v>1658</v>
      </c>
      <c r="C537" s="3" t="s">
        <v>1659</v>
      </c>
      <c r="D537" s="5">
        <v>16</v>
      </c>
      <c r="E537" s="3" t="s">
        <v>55</v>
      </c>
      <c r="F537" s="5">
        <v>4</v>
      </c>
      <c r="G537" s="5">
        <v>20</v>
      </c>
      <c r="H537" s="48">
        <v>0.2</v>
      </c>
      <c r="I537" s="5">
        <v>3</v>
      </c>
      <c r="J537" s="5">
        <v>13</v>
      </c>
      <c r="K537" s="48">
        <v>0.23076923076923078</v>
      </c>
      <c r="L537" s="5">
        <v>17</v>
      </c>
      <c r="M537" s="3" t="s">
        <v>311</v>
      </c>
      <c r="N537" s="48">
        <v>0.3</v>
      </c>
      <c r="O537" s="48">
        <v>0.38461538461538464</v>
      </c>
      <c r="P537" s="5">
        <v>2</v>
      </c>
      <c r="Q537" s="3" t="s">
        <v>1660</v>
      </c>
      <c r="R537" s="5">
        <v>1</v>
      </c>
    </row>
    <row x14ac:dyDescent="0.25" r="538" customHeight="1" ht="16.5">
      <c r="A538" s="5">
        <v>129830</v>
      </c>
      <c r="B538" s="3" t="s">
        <v>1661</v>
      </c>
      <c r="C538" s="3" t="s">
        <v>1662</v>
      </c>
      <c r="D538" s="5">
        <v>16</v>
      </c>
      <c r="E538" s="3" t="s">
        <v>55</v>
      </c>
      <c r="F538" s="5">
        <v>6</v>
      </c>
      <c r="G538" s="5">
        <v>23</v>
      </c>
      <c r="H538" s="48">
        <v>0.2608695652173913</v>
      </c>
      <c r="I538" s="5">
        <v>6</v>
      </c>
      <c r="J538" s="5">
        <v>23</v>
      </c>
      <c r="K538" s="48">
        <v>0.2608695652173913</v>
      </c>
      <c r="L538" s="5">
        <v>15</v>
      </c>
      <c r="M538" s="3" t="s">
        <v>82</v>
      </c>
      <c r="N538" s="48">
        <v>0.34782608695652173</v>
      </c>
      <c r="O538" s="48">
        <v>0.34782608695652173</v>
      </c>
      <c r="P538" s="5">
        <v>2</v>
      </c>
      <c r="Q538" s="3" t="s">
        <v>262</v>
      </c>
      <c r="R538" s="5">
        <v>1</v>
      </c>
    </row>
    <row x14ac:dyDescent="0.25" r="539" customHeight="1" ht="16.5">
      <c r="A539" s="5">
        <v>102696</v>
      </c>
      <c r="B539" s="3" t="s">
        <v>1663</v>
      </c>
      <c r="C539" s="3" t="s">
        <v>1664</v>
      </c>
      <c r="D539" s="5">
        <v>16</v>
      </c>
      <c r="E539" s="3" t="s">
        <v>55</v>
      </c>
      <c r="F539" s="5">
        <v>6</v>
      </c>
      <c r="G539" s="5">
        <v>27</v>
      </c>
      <c r="H539" s="48">
        <v>0.2222222222222222</v>
      </c>
      <c r="I539" s="5">
        <v>5</v>
      </c>
      <c r="J539" s="5">
        <v>18</v>
      </c>
      <c r="K539" s="48">
        <v>0.2777777777777778</v>
      </c>
      <c r="L539" s="5">
        <v>21</v>
      </c>
      <c r="M539" s="3" t="s">
        <v>60</v>
      </c>
      <c r="N539" s="48">
        <v>0.4074074074074074</v>
      </c>
      <c r="O539" s="48">
        <v>0.3888888888888889</v>
      </c>
      <c r="P539" s="5">
        <v>2</v>
      </c>
      <c r="Q539" s="3" t="s">
        <v>1665</v>
      </c>
      <c r="R539" s="5">
        <v>1</v>
      </c>
    </row>
    <row x14ac:dyDescent="0.25" r="540" customHeight="1" ht="16.5">
      <c r="A540" s="5">
        <v>113646</v>
      </c>
      <c r="B540" s="3" t="s">
        <v>1666</v>
      </c>
      <c r="C540" s="3" t="s">
        <v>1667</v>
      </c>
      <c r="D540" s="5">
        <v>16</v>
      </c>
      <c r="E540" s="3" t="s">
        <v>55</v>
      </c>
      <c r="F540" s="5">
        <v>5</v>
      </c>
      <c r="G540" s="5">
        <v>21</v>
      </c>
      <c r="H540" s="48">
        <v>0.23809523809523808</v>
      </c>
      <c r="I540" s="5">
        <v>5</v>
      </c>
      <c r="J540" s="5">
        <v>21</v>
      </c>
      <c r="K540" s="48">
        <v>0.23809523809523808</v>
      </c>
      <c r="L540" s="5">
        <v>9</v>
      </c>
      <c r="M540" s="3" t="s">
        <v>120</v>
      </c>
      <c r="N540" s="48">
        <v>0.42857142857142855</v>
      </c>
      <c r="O540" s="48">
        <v>0.42857142857142855</v>
      </c>
      <c r="P540" s="5">
        <v>2</v>
      </c>
      <c r="Q540" s="3" t="s">
        <v>1668</v>
      </c>
      <c r="R540" s="5">
        <v>1</v>
      </c>
    </row>
    <row x14ac:dyDescent="0.25" r="541" customHeight="1" ht="16.5">
      <c r="A541" s="5">
        <v>27105</v>
      </c>
      <c r="B541" s="3" t="s">
        <v>1669</v>
      </c>
      <c r="C541" s="3" t="s">
        <v>1670</v>
      </c>
      <c r="D541" s="5">
        <v>16</v>
      </c>
      <c r="E541" s="3" t="s">
        <v>55</v>
      </c>
      <c r="F541" s="5">
        <v>18</v>
      </c>
      <c r="G541" s="5">
        <v>112</v>
      </c>
      <c r="H541" s="48">
        <v>0.16071428571428573</v>
      </c>
      <c r="I541" s="5">
        <v>11</v>
      </c>
      <c r="J541" s="5">
        <v>68</v>
      </c>
      <c r="K541" s="48">
        <v>0.16176470588235295</v>
      </c>
      <c r="L541" s="5">
        <v>8</v>
      </c>
      <c r="M541" s="3" t="s">
        <v>64</v>
      </c>
      <c r="N541" s="48">
        <v>0.3125</v>
      </c>
      <c r="O541" s="48">
        <v>0.22058823529411764</v>
      </c>
      <c r="P541" s="5">
        <v>3</v>
      </c>
      <c r="Q541" s="3" t="s">
        <v>1671</v>
      </c>
      <c r="R541" s="5">
        <v>1</v>
      </c>
    </row>
    <row x14ac:dyDescent="0.25" r="542" customHeight="1" ht="16.5">
      <c r="A542" s="5">
        <v>128950</v>
      </c>
      <c r="B542" s="3" t="s">
        <v>1672</v>
      </c>
      <c r="C542" s="3" t="s">
        <v>1673</v>
      </c>
      <c r="D542" s="5">
        <v>16</v>
      </c>
      <c r="E542" s="3" t="s">
        <v>55</v>
      </c>
      <c r="F542" s="5">
        <v>2</v>
      </c>
      <c r="G542" s="5">
        <v>14</v>
      </c>
      <c r="H542" s="48">
        <v>0.14285714285714285</v>
      </c>
      <c r="I542" s="5">
        <v>2</v>
      </c>
      <c r="J542" s="5">
        <v>14</v>
      </c>
      <c r="K542" s="48">
        <v>0.14285714285714285</v>
      </c>
      <c r="L542" s="5">
        <v>20</v>
      </c>
      <c r="M542" s="3" t="s">
        <v>265</v>
      </c>
      <c r="N542" s="48">
        <v>0.21428571428571427</v>
      </c>
      <c r="O542" s="48">
        <v>0.21428571428571427</v>
      </c>
      <c r="P542" s="5">
        <v>3</v>
      </c>
      <c r="Q542" s="3" t="s">
        <v>1674</v>
      </c>
      <c r="R542" s="5">
        <v>1</v>
      </c>
    </row>
    <row x14ac:dyDescent="0.25" r="543" customHeight="1" ht="16.5">
      <c r="A543" s="5">
        <v>128669</v>
      </c>
      <c r="B543" s="3" t="s">
        <v>1675</v>
      </c>
      <c r="C543" s="3" t="s">
        <v>1676</v>
      </c>
      <c r="D543" s="5">
        <v>16</v>
      </c>
      <c r="E543" s="3" t="s">
        <v>55</v>
      </c>
      <c r="F543" s="5">
        <v>1</v>
      </c>
      <c r="G543" s="5">
        <v>3</v>
      </c>
      <c r="H543" s="48">
        <v>0.3333333333333333</v>
      </c>
      <c r="I543" s="5">
        <v>1</v>
      </c>
      <c r="J543" s="5">
        <v>3</v>
      </c>
      <c r="K543" s="48">
        <v>0.3333333333333333</v>
      </c>
      <c r="L543" s="5">
        <v>24</v>
      </c>
      <c r="M543" s="3" t="s">
        <v>281</v>
      </c>
      <c r="N543" s="48">
        <v>0.3333333333333333</v>
      </c>
      <c r="O543" s="48">
        <v>0.3333333333333333</v>
      </c>
      <c r="P543" s="5">
        <v>2</v>
      </c>
      <c r="Q543" s="3" t="s">
        <v>1629</v>
      </c>
      <c r="R543" s="5">
        <v>1</v>
      </c>
    </row>
    <row x14ac:dyDescent="0.25" r="544" customHeight="1" ht="16.5">
      <c r="A544" s="5">
        <v>5443</v>
      </c>
      <c r="B544" s="3" t="s">
        <v>1677</v>
      </c>
      <c r="C544" s="3" t="s">
        <v>1678</v>
      </c>
      <c r="D544" s="5">
        <v>16</v>
      </c>
      <c r="E544" s="3" t="s">
        <v>55</v>
      </c>
      <c r="F544" s="5">
        <v>29</v>
      </c>
      <c r="G544" s="5">
        <v>145</v>
      </c>
      <c r="H544" s="48">
        <v>0.2</v>
      </c>
      <c r="I544" s="5">
        <v>13</v>
      </c>
      <c r="J544" s="5">
        <v>55</v>
      </c>
      <c r="K544" s="48">
        <v>0.23636363636363636</v>
      </c>
      <c r="L544" s="5">
        <v>15</v>
      </c>
      <c r="M544" s="3" t="s">
        <v>82</v>
      </c>
      <c r="N544" s="48">
        <v>0.22758620689655173</v>
      </c>
      <c r="O544" s="48">
        <v>0.2727272727272727</v>
      </c>
      <c r="P544" s="5">
        <v>2</v>
      </c>
      <c r="Q544" s="3" t="s">
        <v>1679</v>
      </c>
      <c r="R544" s="5">
        <v>1</v>
      </c>
    </row>
    <row x14ac:dyDescent="0.25" r="545" customHeight="1" ht="16.5">
      <c r="A545" s="5">
        <v>1176</v>
      </c>
      <c r="B545" s="3" t="s">
        <v>1680</v>
      </c>
      <c r="C545" s="3" t="s">
        <v>1681</v>
      </c>
      <c r="D545" s="5">
        <v>16</v>
      </c>
      <c r="E545" s="3" t="s">
        <v>55</v>
      </c>
      <c r="F545" s="5">
        <v>14</v>
      </c>
      <c r="G545" s="5">
        <v>98</v>
      </c>
      <c r="H545" s="48">
        <v>0.14285714285714285</v>
      </c>
      <c r="I545" s="5">
        <v>13</v>
      </c>
      <c r="J545" s="5">
        <v>57</v>
      </c>
      <c r="K545" s="48">
        <v>0.22807017543859648</v>
      </c>
      <c r="L545" s="5">
        <v>15</v>
      </c>
      <c r="M545" s="3" t="s">
        <v>82</v>
      </c>
      <c r="N545" s="48">
        <v>0.42857142857142855</v>
      </c>
      <c r="O545" s="48">
        <v>0.3333333333333333</v>
      </c>
      <c r="P545" s="5">
        <v>2</v>
      </c>
      <c r="Q545" s="3" t="s">
        <v>1682</v>
      </c>
      <c r="R545" s="5">
        <v>1</v>
      </c>
    </row>
    <row x14ac:dyDescent="0.25" r="546" customHeight="1" ht="16.5">
      <c r="A546" s="5">
        <v>115014</v>
      </c>
      <c r="B546" s="3" t="s">
        <v>1683</v>
      </c>
      <c r="C546" s="3" t="s">
        <v>1684</v>
      </c>
      <c r="D546" s="5">
        <v>16</v>
      </c>
      <c r="E546" s="3" t="s">
        <v>55</v>
      </c>
      <c r="F546" s="5">
        <v>3</v>
      </c>
      <c r="G546" s="5">
        <v>18</v>
      </c>
      <c r="H546" s="48">
        <v>0.16666666666666666</v>
      </c>
      <c r="I546" s="5">
        <v>3</v>
      </c>
      <c r="J546" s="5">
        <v>18</v>
      </c>
      <c r="K546" s="48">
        <v>0.16666666666666666</v>
      </c>
      <c r="L546" s="5">
        <v>8</v>
      </c>
      <c r="M546" s="3" t="s">
        <v>64</v>
      </c>
      <c r="N546" s="48">
        <v>0.3888888888888889</v>
      </c>
      <c r="O546" s="48">
        <v>0.3888888888888889</v>
      </c>
      <c r="P546" s="5">
        <v>2</v>
      </c>
      <c r="Q546" s="3" t="s">
        <v>1685</v>
      </c>
      <c r="R546" s="5">
        <v>1</v>
      </c>
    </row>
    <row x14ac:dyDescent="0.25" r="547" customHeight="1" ht="16.5">
      <c r="A547" s="5">
        <v>102721</v>
      </c>
      <c r="B547" s="3" t="s">
        <v>1686</v>
      </c>
      <c r="C547" s="3" t="s">
        <v>1687</v>
      </c>
      <c r="D547" s="5">
        <v>16</v>
      </c>
      <c r="E547" s="3" t="s">
        <v>55</v>
      </c>
      <c r="F547" s="5">
        <v>41</v>
      </c>
      <c r="G547" s="5">
        <v>271</v>
      </c>
      <c r="H547" s="48">
        <v>0.15129151291512916</v>
      </c>
      <c r="I547" s="5">
        <v>40</v>
      </c>
      <c r="J547" s="5">
        <v>253</v>
      </c>
      <c r="K547" s="48">
        <v>0.15810276679841898</v>
      </c>
      <c r="L547" s="5">
        <v>50</v>
      </c>
      <c r="M547" s="3" t="s">
        <v>758</v>
      </c>
      <c r="N547" s="48">
        <v>0.2878228782287823</v>
      </c>
      <c r="O547" s="48">
        <v>0.2924901185770751</v>
      </c>
      <c r="P547" s="5">
        <v>3</v>
      </c>
      <c r="Q547" s="3" t="s">
        <v>1688</v>
      </c>
      <c r="R547" s="5">
        <v>1</v>
      </c>
    </row>
    <row x14ac:dyDescent="0.25" r="548" customHeight="1" ht="16.5">
      <c r="A548" s="5">
        <v>22662</v>
      </c>
      <c r="B548" s="3" t="s">
        <v>1689</v>
      </c>
      <c r="C548" s="3" t="s">
        <v>1690</v>
      </c>
      <c r="D548" s="5">
        <v>16</v>
      </c>
      <c r="E548" s="3" t="s">
        <v>55</v>
      </c>
      <c r="F548" s="5">
        <v>4</v>
      </c>
      <c r="G548" s="5">
        <v>25</v>
      </c>
      <c r="H548" s="48">
        <v>0.16</v>
      </c>
      <c r="I548" s="5">
        <v>4</v>
      </c>
      <c r="J548" s="5">
        <v>16</v>
      </c>
      <c r="K548" s="48">
        <v>0.25</v>
      </c>
      <c r="L548" s="5">
        <v>8</v>
      </c>
      <c r="M548" s="3" t="s">
        <v>64</v>
      </c>
      <c r="N548" s="48">
        <v>0.36</v>
      </c>
      <c r="O548" s="48">
        <v>0.3125</v>
      </c>
      <c r="P548" s="5">
        <v>2</v>
      </c>
      <c r="Q548" s="3" t="s">
        <v>1691</v>
      </c>
      <c r="R548" s="5">
        <v>1</v>
      </c>
    </row>
    <row x14ac:dyDescent="0.25" r="549" customHeight="1" ht="16.5">
      <c r="A549" s="5">
        <v>24623</v>
      </c>
      <c r="B549" s="3" t="s">
        <v>1692</v>
      </c>
      <c r="C549" s="3" t="s">
        <v>1693</v>
      </c>
      <c r="D549" s="5">
        <v>16</v>
      </c>
      <c r="E549" s="3" t="s">
        <v>55</v>
      </c>
      <c r="F549" s="5">
        <v>31</v>
      </c>
      <c r="G549" s="5">
        <v>381</v>
      </c>
      <c r="H549" s="48">
        <v>0.08136482939632546</v>
      </c>
      <c r="I549" s="5">
        <v>16</v>
      </c>
      <c r="J549" s="5">
        <v>125</v>
      </c>
      <c r="K549" s="48">
        <v>0.128</v>
      </c>
      <c r="L549" s="5">
        <v>8</v>
      </c>
      <c r="M549" s="3" t="s">
        <v>64</v>
      </c>
      <c r="N549" s="48">
        <v>0.2440944881889764</v>
      </c>
      <c r="O549" s="48">
        <v>0.232</v>
      </c>
      <c r="P549" s="5">
        <v>3</v>
      </c>
      <c r="Q549" s="3" t="s">
        <v>1694</v>
      </c>
      <c r="R549" s="5">
        <v>1</v>
      </c>
    </row>
    <row x14ac:dyDescent="0.25" r="550" customHeight="1" ht="16.5">
      <c r="A550" s="5">
        <v>22661</v>
      </c>
      <c r="B550" s="3" t="s">
        <v>1695</v>
      </c>
      <c r="C550" s="3" t="s">
        <v>1696</v>
      </c>
      <c r="D550" s="5">
        <v>16</v>
      </c>
      <c r="E550" s="3" t="s">
        <v>55</v>
      </c>
      <c r="F550" s="5">
        <v>30</v>
      </c>
      <c r="G550" s="5">
        <v>194</v>
      </c>
      <c r="H550" s="48">
        <v>0.15463917525773196</v>
      </c>
      <c r="I550" s="5">
        <v>9</v>
      </c>
      <c r="J550" s="5">
        <v>89</v>
      </c>
      <c r="K550" s="48">
        <v>0.10112359550561797</v>
      </c>
      <c r="L550" s="5">
        <v>8</v>
      </c>
      <c r="M550" s="3" t="s">
        <v>64</v>
      </c>
      <c r="N550" s="48">
        <v>0.4742268041237113</v>
      </c>
      <c r="O550" s="48">
        <v>0.38202247191011235</v>
      </c>
      <c r="P550" s="5">
        <v>3</v>
      </c>
      <c r="Q550" s="3" t="s">
        <v>1697</v>
      </c>
      <c r="R550" s="5">
        <v>1</v>
      </c>
    </row>
    <row x14ac:dyDescent="0.25" r="551" customHeight="1" ht="16.5">
      <c r="A551" s="5">
        <v>26530</v>
      </c>
      <c r="B551" s="3" t="s">
        <v>1698</v>
      </c>
      <c r="C551" s="3" t="s">
        <v>1699</v>
      </c>
      <c r="D551" s="5">
        <v>16</v>
      </c>
      <c r="E551" s="3" t="s">
        <v>55</v>
      </c>
      <c r="F551" s="5">
        <v>8</v>
      </c>
      <c r="G551" s="5">
        <v>48</v>
      </c>
      <c r="H551" s="48">
        <v>0.16666666666666666</v>
      </c>
      <c r="I551" s="5">
        <v>6</v>
      </c>
      <c r="J551" s="5">
        <v>28</v>
      </c>
      <c r="K551" s="48">
        <v>0.21428571428571427</v>
      </c>
      <c r="L551" s="5">
        <v>48</v>
      </c>
      <c r="M551" s="3" t="s">
        <v>68</v>
      </c>
      <c r="N551" s="48">
        <v>0.1875</v>
      </c>
      <c r="O551" s="48">
        <v>0.21428571428571427</v>
      </c>
      <c r="P551" s="5">
        <v>3</v>
      </c>
      <c r="Q551" s="3" t="s">
        <v>1700</v>
      </c>
      <c r="R551" s="5">
        <v>1</v>
      </c>
    </row>
    <row x14ac:dyDescent="0.25" r="552" customHeight="1" ht="16.5">
      <c r="A552" s="5">
        <v>6088</v>
      </c>
      <c r="B552" s="3" t="s">
        <v>1701</v>
      </c>
      <c r="C552" s="3" t="s">
        <v>1702</v>
      </c>
      <c r="D552" s="5">
        <v>16</v>
      </c>
      <c r="E552" s="3" t="s">
        <v>55</v>
      </c>
      <c r="F552" s="5">
        <v>10</v>
      </c>
      <c r="G552" s="5">
        <v>70</v>
      </c>
      <c r="H552" s="48">
        <v>0.14285714285714285</v>
      </c>
      <c r="I552" s="5">
        <v>5</v>
      </c>
      <c r="J552" s="5">
        <v>41</v>
      </c>
      <c r="K552" s="48">
        <v>0.12195121951219512</v>
      </c>
      <c r="L552" s="5">
        <v>15</v>
      </c>
      <c r="M552" s="3" t="s">
        <v>82</v>
      </c>
      <c r="N552" s="48">
        <v>0.24285714285714285</v>
      </c>
      <c r="O552" s="48">
        <v>0.3170731707317073</v>
      </c>
      <c r="P552" s="5">
        <v>3</v>
      </c>
      <c r="Q552" s="3" t="s">
        <v>1703</v>
      </c>
      <c r="R552" s="5">
        <v>1</v>
      </c>
    </row>
    <row x14ac:dyDescent="0.25" r="553" customHeight="1" ht="16.5">
      <c r="A553" s="5">
        <v>24748</v>
      </c>
      <c r="B553" s="3" t="s">
        <v>1704</v>
      </c>
      <c r="C553" s="3" t="s">
        <v>1705</v>
      </c>
      <c r="D553" s="5">
        <v>16</v>
      </c>
      <c r="E553" s="3" t="s">
        <v>55</v>
      </c>
      <c r="F553" s="5">
        <v>2</v>
      </c>
      <c r="G553" s="5">
        <v>5</v>
      </c>
      <c r="H553" s="48">
        <v>0.4</v>
      </c>
      <c r="I553" s="5">
        <v>2</v>
      </c>
      <c r="J553" s="5">
        <v>4</v>
      </c>
      <c r="K553" s="48">
        <v>0.5</v>
      </c>
      <c r="L553" s="5">
        <v>22</v>
      </c>
      <c r="M553" s="3" t="s">
        <v>75</v>
      </c>
      <c r="N553" s="48">
        <v>0.4</v>
      </c>
      <c r="O553" s="48">
        <v>0.25</v>
      </c>
      <c r="P553" s="5">
        <v>1</v>
      </c>
      <c r="Q553" s="3" t="s">
        <v>421</v>
      </c>
      <c r="R553" s="5">
        <v>0</v>
      </c>
    </row>
    <row x14ac:dyDescent="0.25" r="554" customHeight="1" ht="16.5">
      <c r="A554" s="5">
        <v>6240</v>
      </c>
      <c r="B554" s="3" t="s">
        <v>1706</v>
      </c>
      <c r="C554" s="3" t="s">
        <v>1707</v>
      </c>
      <c r="D554" s="5">
        <v>16</v>
      </c>
      <c r="E554" s="3" t="s">
        <v>55</v>
      </c>
      <c r="F554" s="5">
        <v>2</v>
      </c>
      <c r="G554" s="5">
        <v>16</v>
      </c>
      <c r="H554" s="48">
        <v>0.125</v>
      </c>
      <c r="I554" s="5">
        <v>2</v>
      </c>
      <c r="J554" s="5">
        <v>15</v>
      </c>
      <c r="K554" s="48">
        <v>0.13333333333333333</v>
      </c>
      <c r="L554" s="5">
        <v>15</v>
      </c>
      <c r="M554" s="3" t="s">
        <v>82</v>
      </c>
      <c r="N554" s="48">
        <v>0.25</v>
      </c>
      <c r="O554" s="48">
        <v>0.26666666666666666</v>
      </c>
      <c r="P554" s="5">
        <v>3</v>
      </c>
      <c r="Q554" s="3" t="s">
        <v>1708</v>
      </c>
      <c r="R554" s="5">
        <v>1</v>
      </c>
    </row>
    <row x14ac:dyDescent="0.25" r="555" customHeight="1" ht="16.5">
      <c r="A555" s="5">
        <v>11894</v>
      </c>
      <c r="B555" s="3" t="s">
        <v>1709</v>
      </c>
      <c r="C555" s="3" t="s">
        <v>1710</v>
      </c>
      <c r="D555" s="5">
        <v>16</v>
      </c>
      <c r="E555" s="3" t="s">
        <v>55</v>
      </c>
      <c r="F555" s="5">
        <v>131</v>
      </c>
      <c r="G555" s="5">
        <v>883</v>
      </c>
      <c r="H555" s="48">
        <v>0.14835787089467722</v>
      </c>
      <c r="I555" s="5">
        <v>57</v>
      </c>
      <c r="J555" s="5">
        <v>294</v>
      </c>
      <c r="K555" s="48">
        <v>0.19387755102040816</v>
      </c>
      <c r="L555" s="5">
        <v>9</v>
      </c>
      <c r="M555" s="3" t="s">
        <v>120</v>
      </c>
      <c r="N555" s="48">
        <v>0.15628539071347677</v>
      </c>
      <c r="O555" s="48">
        <v>0.1360544217687075</v>
      </c>
      <c r="P555" s="5">
        <v>3</v>
      </c>
      <c r="Q555" s="3" t="s">
        <v>1711</v>
      </c>
      <c r="R555" s="5">
        <v>1</v>
      </c>
    </row>
    <row x14ac:dyDescent="0.25" r="556" customHeight="1" ht="16.5">
      <c r="A556" s="5">
        <v>537</v>
      </c>
      <c r="B556" s="3" t="s">
        <v>1712</v>
      </c>
      <c r="C556" s="3" t="s">
        <v>1713</v>
      </c>
      <c r="D556" s="5">
        <v>16</v>
      </c>
      <c r="E556" s="3" t="s">
        <v>55</v>
      </c>
      <c r="F556" s="5">
        <v>51</v>
      </c>
      <c r="G556" s="5">
        <v>582</v>
      </c>
      <c r="H556" s="48">
        <v>0.08762886597938144</v>
      </c>
      <c r="I556" s="5">
        <v>29</v>
      </c>
      <c r="J556" s="5">
        <v>320</v>
      </c>
      <c r="K556" s="48">
        <v>0.090625</v>
      </c>
      <c r="L556" s="5">
        <v>50</v>
      </c>
      <c r="M556" s="3" t="s">
        <v>758</v>
      </c>
      <c r="N556" s="48">
        <v>0.211340206185567</v>
      </c>
      <c r="O556" s="48">
        <v>0.240625</v>
      </c>
      <c r="P556" s="5">
        <v>3</v>
      </c>
      <c r="Q556" s="3" t="s">
        <v>1714</v>
      </c>
      <c r="R556" s="5">
        <v>1</v>
      </c>
    </row>
    <row x14ac:dyDescent="0.25" r="557" customHeight="1" ht="16.5">
      <c r="A557" s="5">
        <v>100783</v>
      </c>
      <c r="B557" s="3" t="s">
        <v>1715</v>
      </c>
      <c r="C557" s="3" t="s">
        <v>1716</v>
      </c>
      <c r="D557" s="5">
        <v>16</v>
      </c>
      <c r="E557" s="3" t="s">
        <v>55</v>
      </c>
      <c r="F557" s="5">
        <v>17</v>
      </c>
      <c r="G557" s="5">
        <v>103</v>
      </c>
      <c r="H557" s="48">
        <v>0.1650485436893204</v>
      </c>
      <c r="I557" s="5">
        <v>13</v>
      </c>
      <c r="J557" s="5">
        <v>86</v>
      </c>
      <c r="K557" s="48">
        <v>0.1511627906976744</v>
      </c>
      <c r="L557" s="5">
        <v>15</v>
      </c>
      <c r="M557" s="3" t="s">
        <v>82</v>
      </c>
      <c r="N557" s="48">
        <v>0.22330097087378642</v>
      </c>
      <c r="O557" s="48">
        <v>0.22093023255813954</v>
      </c>
      <c r="P557" s="5">
        <v>3</v>
      </c>
      <c r="Q557" s="3" t="s">
        <v>1717</v>
      </c>
      <c r="R557" s="5">
        <v>1</v>
      </c>
    </row>
    <row x14ac:dyDescent="0.25" r="558" customHeight="1" ht="16.5">
      <c r="A558" s="5">
        <v>26128</v>
      </c>
      <c r="B558" s="3" t="s">
        <v>1718</v>
      </c>
      <c r="C558" s="3" t="s">
        <v>1719</v>
      </c>
      <c r="D558" s="5">
        <v>16</v>
      </c>
      <c r="E558" s="3" t="s">
        <v>55</v>
      </c>
      <c r="F558" s="5">
        <v>2</v>
      </c>
      <c r="G558" s="5">
        <v>38</v>
      </c>
      <c r="H558" s="48">
        <v>0.05263157894736842</v>
      </c>
      <c r="I558" s="5">
        <v>2</v>
      </c>
      <c r="J558" s="5">
        <v>9</v>
      </c>
      <c r="K558" s="48">
        <v>0.2222222222222222</v>
      </c>
      <c r="L558" s="5">
        <v>22</v>
      </c>
      <c r="M558" s="3" t="s">
        <v>75</v>
      </c>
      <c r="N558" s="48">
        <v>0.39473684210526316</v>
      </c>
      <c r="O558" s="48">
        <v>0.3333333333333333</v>
      </c>
      <c r="P558" s="5">
        <v>2</v>
      </c>
      <c r="Q558" s="3" t="s">
        <v>212</v>
      </c>
      <c r="R558" s="5">
        <v>1</v>
      </c>
    </row>
    <row x14ac:dyDescent="0.25" r="559" customHeight="1" ht="16.5">
      <c r="A559" s="5">
        <v>1619</v>
      </c>
      <c r="B559" s="3" t="s">
        <v>1720</v>
      </c>
      <c r="C559" s="3" t="s">
        <v>1721</v>
      </c>
      <c r="D559" s="5">
        <v>16</v>
      </c>
      <c r="E559" s="3" t="s">
        <v>55</v>
      </c>
      <c r="F559" s="5">
        <v>10</v>
      </c>
      <c r="G559" s="5">
        <v>69</v>
      </c>
      <c r="H559" s="48">
        <v>0.14492753623188406</v>
      </c>
      <c r="I559" s="5">
        <v>6</v>
      </c>
      <c r="J559" s="5">
        <v>33</v>
      </c>
      <c r="K559" s="48">
        <v>0.18181818181818182</v>
      </c>
      <c r="L559" s="5">
        <v>15</v>
      </c>
      <c r="M559" s="3" t="s">
        <v>82</v>
      </c>
      <c r="N559" s="48">
        <v>0.2898550724637681</v>
      </c>
      <c r="O559" s="48">
        <v>0.18181818181818182</v>
      </c>
      <c r="P559" s="5">
        <v>3</v>
      </c>
      <c r="Q559" s="3" t="s">
        <v>1722</v>
      </c>
      <c r="R559" s="5">
        <v>1</v>
      </c>
    </row>
    <row x14ac:dyDescent="0.25" r="560" customHeight="1" ht="16.5">
      <c r="A560" s="5">
        <v>18027</v>
      </c>
      <c r="B560" s="3" t="s">
        <v>1723</v>
      </c>
      <c r="C560" s="3" t="s">
        <v>1724</v>
      </c>
      <c r="D560" s="5">
        <v>16</v>
      </c>
      <c r="E560" s="3" t="s">
        <v>55</v>
      </c>
      <c r="F560" s="5">
        <v>23</v>
      </c>
      <c r="G560" s="5">
        <v>124</v>
      </c>
      <c r="H560" s="48">
        <v>0.18548387096774194</v>
      </c>
      <c r="I560" s="5">
        <v>23</v>
      </c>
      <c r="J560" s="5">
        <v>111</v>
      </c>
      <c r="K560" s="48">
        <v>0.2072072072072072</v>
      </c>
      <c r="L560" s="5">
        <v>15</v>
      </c>
      <c r="M560" s="3" t="s">
        <v>82</v>
      </c>
      <c r="N560" s="48">
        <v>0.3467741935483871</v>
      </c>
      <c r="O560" s="48">
        <v>0.35135135135135137</v>
      </c>
      <c r="P560" s="5">
        <v>2</v>
      </c>
      <c r="Q560" s="3" t="s">
        <v>1725</v>
      </c>
      <c r="R560" s="5">
        <v>1</v>
      </c>
    </row>
    <row x14ac:dyDescent="0.25" r="561" customHeight="1" ht="16.5">
      <c r="A561" s="5">
        <v>22680</v>
      </c>
      <c r="B561" s="3" t="s">
        <v>1726</v>
      </c>
      <c r="C561" s="3" t="s">
        <v>1727</v>
      </c>
      <c r="D561" s="5">
        <v>16</v>
      </c>
      <c r="E561" s="3" t="s">
        <v>55</v>
      </c>
      <c r="F561" s="5">
        <v>81</v>
      </c>
      <c r="G561" s="5">
        <v>580</v>
      </c>
      <c r="H561" s="48">
        <v>0.1396551724137931</v>
      </c>
      <c r="I561" s="5">
        <v>48</v>
      </c>
      <c r="J561" s="5">
        <v>399</v>
      </c>
      <c r="K561" s="48">
        <v>0.12030075187969924</v>
      </c>
      <c r="L561" s="5">
        <v>37</v>
      </c>
      <c r="M561" s="3" t="s">
        <v>446</v>
      </c>
      <c r="N561" s="48">
        <v>0.25</v>
      </c>
      <c r="O561" s="48">
        <v>0.2556390977443609</v>
      </c>
      <c r="P561" s="5">
        <v>3</v>
      </c>
      <c r="Q561" s="3" t="s">
        <v>1728</v>
      </c>
      <c r="R561" s="5">
        <v>1</v>
      </c>
    </row>
    <row x14ac:dyDescent="0.25" r="562" customHeight="1" ht="16.5">
      <c r="A562" s="5">
        <v>2676</v>
      </c>
      <c r="B562" s="3" t="s">
        <v>1729</v>
      </c>
      <c r="C562" s="3" t="s">
        <v>1730</v>
      </c>
      <c r="D562" s="5">
        <v>16</v>
      </c>
      <c r="E562" s="3" t="s">
        <v>55</v>
      </c>
      <c r="F562" s="5">
        <v>25</v>
      </c>
      <c r="G562" s="5">
        <v>159</v>
      </c>
      <c r="H562" s="48">
        <v>0.15723270440251572</v>
      </c>
      <c r="I562" s="5">
        <v>14</v>
      </c>
      <c r="J562" s="5">
        <v>97</v>
      </c>
      <c r="K562" s="48">
        <v>0.14432989690721648</v>
      </c>
      <c r="L562" s="5">
        <v>22</v>
      </c>
      <c r="M562" s="3" t="s">
        <v>75</v>
      </c>
      <c r="N562" s="48">
        <v>0.20125786163522014</v>
      </c>
      <c r="O562" s="48">
        <v>0.14432989690721648</v>
      </c>
      <c r="P562" s="5">
        <v>3</v>
      </c>
      <c r="Q562" s="3" t="s">
        <v>1731</v>
      </c>
      <c r="R562" s="5">
        <v>1</v>
      </c>
    </row>
    <row x14ac:dyDescent="0.25" r="563" customHeight="1" ht="16.5">
      <c r="A563" s="5">
        <v>8529</v>
      </c>
      <c r="B563" s="3" t="s">
        <v>1732</v>
      </c>
      <c r="C563" s="3" t="s">
        <v>1733</v>
      </c>
      <c r="D563" s="5">
        <v>16</v>
      </c>
      <c r="E563" s="3" t="s">
        <v>55</v>
      </c>
      <c r="F563" s="5">
        <v>2</v>
      </c>
      <c r="G563" s="5">
        <v>8</v>
      </c>
      <c r="H563" s="48">
        <v>0.25</v>
      </c>
      <c r="I563" s="5">
        <v>2</v>
      </c>
      <c r="J563" s="5">
        <v>8</v>
      </c>
      <c r="K563" s="48">
        <v>0.25</v>
      </c>
      <c r="L563" s="5">
        <v>6</v>
      </c>
      <c r="M563" s="3" t="s">
        <v>56</v>
      </c>
      <c r="N563" s="48">
        <v>0.25</v>
      </c>
      <c r="O563" s="48">
        <v>0.25</v>
      </c>
      <c r="P563" s="5">
        <v>2</v>
      </c>
      <c r="Q563" s="3" t="s">
        <v>928</v>
      </c>
      <c r="R563" s="5">
        <v>1</v>
      </c>
    </row>
    <row x14ac:dyDescent="0.25" r="564" customHeight="1" ht="16.5">
      <c r="A564" s="5">
        <v>9079</v>
      </c>
      <c r="B564" s="3" t="s">
        <v>1734</v>
      </c>
      <c r="C564" s="3" t="s">
        <v>1735</v>
      </c>
      <c r="D564" s="5">
        <v>16</v>
      </c>
      <c r="E564" s="3" t="s">
        <v>55</v>
      </c>
      <c r="F564" s="5">
        <v>44</v>
      </c>
      <c r="G564" s="5">
        <v>346</v>
      </c>
      <c r="H564" s="48">
        <v>0.12716763005780346</v>
      </c>
      <c r="I564" s="5">
        <v>26</v>
      </c>
      <c r="J564" s="5">
        <v>189</v>
      </c>
      <c r="K564" s="48">
        <v>0.13756613756613756</v>
      </c>
      <c r="L564" s="5">
        <v>18</v>
      </c>
      <c r="M564" s="3" t="s">
        <v>196</v>
      </c>
      <c r="N564" s="48">
        <v>0.16473988439306358</v>
      </c>
      <c r="O564" s="48">
        <v>0.09523809523809523</v>
      </c>
      <c r="P564" s="5">
        <v>3</v>
      </c>
      <c r="Q564" s="3" t="s">
        <v>1736</v>
      </c>
      <c r="R564" s="5">
        <v>0</v>
      </c>
    </row>
    <row x14ac:dyDescent="0.25" r="565" customHeight="1" ht="16.5">
      <c r="A565" s="5">
        <v>756</v>
      </c>
      <c r="B565" s="3" t="s">
        <v>1737</v>
      </c>
      <c r="C565" s="3" t="s">
        <v>1738</v>
      </c>
      <c r="D565" s="5">
        <v>16</v>
      </c>
      <c r="E565" s="3" t="s">
        <v>55</v>
      </c>
      <c r="F565" s="5">
        <v>42</v>
      </c>
      <c r="G565" s="5">
        <v>161</v>
      </c>
      <c r="H565" s="48">
        <v>0.2608695652173913</v>
      </c>
      <c r="I565" s="5">
        <v>24</v>
      </c>
      <c r="J565" s="5">
        <v>86</v>
      </c>
      <c r="K565" s="48">
        <v>0.27906976744186046</v>
      </c>
      <c r="L565" s="5">
        <v>15</v>
      </c>
      <c r="M565" s="3" t="s">
        <v>82</v>
      </c>
      <c r="N565" s="48">
        <v>0.3416149068322981</v>
      </c>
      <c r="O565" s="48">
        <v>0.36046511627906974</v>
      </c>
      <c r="P565" s="5">
        <v>2</v>
      </c>
      <c r="Q565" s="3" t="s">
        <v>1739</v>
      </c>
      <c r="R565" s="5">
        <v>1</v>
      </c>
    </row>
    <row x14ac:dyDescent="0.25" r="566" customHeight="1" ht="16.5">
      <c r="A566" s="5">
        <v>1404</v>
      </c>
      <c r="B566" s="3" t="s">
        <v>1740</v>
      </c>
      <c r="C566" s="3" t="s">
        <v>1741</v>
      </c>
      <c r="D566" s="5">
        <v>16</v>
      </c>
      <c r="E566" s="3" t="s">
        <v>55</v>
      </c>
      <c r="F566" s="5">
        <v>15</v>
      </c>
      <c r="G566" s="5">
        <v>97</v>
      </c>
      <c r="H566" s="48">
        <v>0.15463917525773196</v>
      </c>
      <c r="I566" s="5">
        <v>11</v>
      </c>
      <c r="J566" s="5">
        <v>59</v>
      </c>
      <c r="K566" s="48">
        <v>0.1864406779661017</v>
      </c>
      <c r="L566" s="5">
        <v>17</v>
      </c>
      <c r="M566" s="3" t="s">
        <v>311</v>
      </c>
      <c r="N566" s="48">
        <v>0.2268041237113402</v>
      </c>
      <c r="O566" s="48">
        <v>0.2542372881355932</v>
      </c>
      <c r="P566" s="5">
        <v>3</v>
      </c>
      <c r="Q566" s="3" t="s">
        <v>1742</v>
      </c>
      <c r="R566" s="5">
        <v>1</v>
      </c>
    </row>
    <row x14ac:dyDescent="0.25" r="567" customHeight="1" ht="16.5">
      <c r="A567" s="5">
        <v>24602</v>
      </c>
      <c r="B567" s="3" t="s">
        <v>1743</v>
      </c>
      <c r="C567" s="3" t="s">
        <v>1744</v>
      </c>
      <c r="D567" s="5">
        <v>16</v>
      </c>
      <c r="E567" s="3" t="s">
        <v>55</v>
      </c>
      <c r="F567" s="5">
        <v>3</v>
      </c>
      <c r="G567" s="5">
        <v>20</v>
      </c>
      <c r="H567" s="48">
        <v>0.15</v>
      </c>
      <c r="I567" s="5">
        <v>3</v>
      </c>
      <c r="J567" s="5">
        <v>13</v>
      </c>
      <c r="K567" s="48">
        <v>0.23076923076923078</v>
      </c>
      <c r="L567" s="5">
        <v>8</v>
      </c>
      <c r="M567" s="3" t="s">
        <v>64</v>
      </c>
      <c r="N567" s="48">
        <v>0.3</v>
      </c>
      <c r="O567" s="48">
        <v>0.38461538461538464</v>
      </c>
      <c r="P567" s="5">
        <v>2</v>
      </c>
      <c r="Q567" s="3" t="s">
        <v>1587</v>
      </c>
      <c r="R567" s="5">
        <v>1</v>
      </c>
    </row>
    <row x14ac:dyDescent="0.25" r="568" customHeight="1" ht="16.5">
      <c r="A568" s="5">
        <v>122326</v>
      </c>
      <c r="B568" s="3" t="s">
        <v>1745</v>
      </c>
      <c r="C568" s="3" t="s">
        <v>1746</v>
      </c>
      <c r="D568" s="5">
        <v>16</v>
      </c>
      <c r="E568" s="3" t="s">
        <v>55</v>
      </c>
      <c r="F568" s="5">
        <v>3</v>
      </c>
      <c r="G568" s="5">
        <v>20</v>
      </c>
      <c r="H568" s="48">
        <v>0.15</v>
      </c>
      <c r="I568" s="5">
        <v>3</v>
      </c>
      <c r="J568" s="5">
        <v>20</v>
      </c>
      <c r="K568" s="48">
        <v>0.15</v>
      </c>
      <c r="L568" s="5">
        <v>48</v>
      </c>
      <c r="M568" s="3" t="s">
        <v>68</v>
      </c>
      <c r="N568" s="48">
        <v>0.25</v>
      </c>
      <c r="O568" s="48">
        <v>0.25</v>
      </c>
      <c r="P568" s="5">
        <v>3</v>
      </c>
      <c r="Q568" s="3" t="s">
        <v>1747</v>
      </c>
      <c r="R568" s="5">
        <v>1</v>
      </c>
    </row>
    <row x14ac:dyDescent="0.25" r="569" customHeight="1" ht="16.5">
      <c r="A569" s="5">
        <v>11799</v>
      </c>
      <c r="B569" s="3" t="s">
        <v>1748</v>
      </c>
      <c r="C569" s="3" t="s">
        <v>1749</v>
      </c>
      <c r="D569" s="5">
        <v>16</v>
      </c>
      <c r="E569" s="3" t="s">
        <v>55</v>
      </c>
      <c r="F569" s="5">
        <v>38</v>
      </c>
      <c r="G569" s="5">
        <v>262</v>
      </c>
      <c r="H569" s="48">
        <v>0.1450381679389313</v>
      </c>
      <c r="I569" s="5">
        <v>14</v>
      </c>
      <c r="J569" s="5">
        <v>125</v>
      </c>
      <c r="K569" s="48">
        <v>0.112</v>
      </c>
      <c r="L569" s="5">
        <v>6</v>
      </c>
      <c r="M569" s="3" t="s">
        <v>56</v>
      </c>
      <c r="N569" s="48">
        <v>0.183206106870229</v>
      </c>
      <c r="O569" s="48">
        <v>0.144</v>
      </c>
      <c r="P569" s="5">
        <v>3</v>
      </c>
      <c r="Q569" s="3" t="s">
        <v>1750</v>
      </c>
      <c r="R569" s="5">
        <v>1</v>
      </c>
    </row>
    <row x14ac:dyDescent="0.25" r="570" customHeight="1" ht="16.5">
      <c r="A570" s="5">
        <v>25617</v>
      </c>
      <c r="B570" s="3" t="s">
        <v>1751</v>
      </c>
      <c r="C570" s="3" t="s">
        <v>1752</v>
      </c>
      <c r="D570" s="5">
        <v>16</v>
      </c>
      <c r="E570" s="3" t="s">
        <v>55</v>
      </c>
      <c r="F570" s="5">
        <v>398</v>
      </c>
      <c r="G570" s="5">
        <v>1442</v>
      </c>
      <c r="H570" s="48">
        <v>0.27600554785020803</v>
      </c>
      <c r="I570" s="5">
        <v>216</v>
      </c>
      <c r="J570" s="5">
        <v>812</v>
      </c>
      <c r="K570" s="48">
        <v>0.2660098522167488</v>
      </c>
      <c r="L570" s="5">
        <v>15</v>
      </c>
      <c r="M570" s="3" t="s">
        <v>82</v>
      </c>
      <c r="N570" s="48">
        <v>0.427877947295423</v>
      </c>
      <c r="O570" s="48">
        <v>0.43103448275862066</v>
      </c>
      <c r="P570" s="5">
        <v>2</v>
      </c>
      <c r="Q570" s="3" t="s">
        <v>1753</v>
      </c>
      <c r="R570" s="5">
        <v>1</v>
      </c>
    </row>
    <row x14ac:dyDescent="0.25" r="571" customHeight="1" ht="16.5">
      <c r="A571" s="5">
        <v>122029</v>
      </c>
      <c r="B571" s="3" t="s">
        <v>1754</v>
      </c>
      <c r="C571" s="3" t="s">
        <v>1755</v>
      </c>
      <c r="D571" s="5">
        <v>16</v>
      </c>
      <c r="E571" s="3" t="s">
        <v>55</v>
      </c>
      <c r="F571" s="5">
        <v>2</v>
      </c>
      <c r="G571" s="5">
        <v>5</v>
      </c>
      <c r="H571" s="48">
        <v>0.4</v>
      </c>
      <c r="I571" s="5">
        <v>2</v>
      </c>
      <c r="J571" s="5">
        <v>5</v>
      </c>
      <c r="K571" s="48">
        <v>0.4</v>
      </c>
      <c r="L571" s="5">
        <v>8</v>
      </c>
      <c r="M571" s="3" t="s">
        <v>64</v>
      </c>
      <c r="N571" s="48">
        <v>0.4</v>
      </c>
      <c r="O571" s="48">
        <v>0.4</v>
      </c>
      <c r="P571" s="5">
        <v>2</v>
      </c>
      <c r="Q571" s="3" t="s">
        <v>1756</v>
      </c>
      <c r="R571" s="5">
        <v>1</v>
      </c>
    </row>
    <row x14ac:dyDescent="0.25" r="572" customHeight="1" ht="16.5">
      <c r="A572" s="5">
        <v>122023</v>
      </c>
      <c r="B572" s="3" t="s">
        <v>1757</v>
      </c>
      <c r="C572" s="3" t="s">
        <v>1758</v>
      </c>
      <c r="D572" s="5">
        <v>16</v>
      </c>
      <c r="E572" s="3" t="s">
        <v>55</v>
      </c>
      <c r="F572" s="5">
        <v>2</v>
      </c>
      <c r="G572" s="5">
        <v>7</v>
      </c>
      <c r="H572" s="48">
        <v>0.2857142857142857</v>
      </c>
      <c r="I572" s="5">
        <v>2</v>
      </c>
      <c r="J572" s="5">
        <v>7</v>
      </c>
      <c r="K572" s="48">
        <v>0.2857142857142857</v>
      </c>
      <c r="L572" s="5">
        <v>9</v>
      </c>
      <c r="M572" s="3" t="s">
        <v>120</v>
      </c>
      <c r="N572" s="48">
        <v>0.2857142857142857</v>
      </c>
      <c r="O572" s="48">
        <v>0.2857142857142857</v>
      </c>
      <c r="P572" s="5">
        <v>2</v>
      </c>
      <c r="Q572" s="3" t="s">
        <v>234</v>
      </c>
      <c r="R572" s="5">
        <v>1</v>
      </c>
    </row>
    <row x14ac:dyDescent="0.25" r="573" customHeight="1" ht="16.5">
      <c r="A573" s="5">
        <v>103408</v>
      </c>
      <c r="B573" s="3" t="s">
        <v>1759</v>
      </c>
      <c r="C573" s="3" t="s">
        <v>1760</v>
      </c>
      <c r="D573" s="5">
        <v>16</v>
      </c>
      <c r="E573" s="3" t="s">
        <v>55</v>
      </c>
      <c r="F573" s="5">
        <v>4</v>
      </c>
      <c r="G573" s="5">
        <v>11</v>
      </c>
      <c r="H573" s="48">
        <v>0.36363636363636365</v>
      </c>
      <c r="I573" s="5">
        <v>4</v>
      </c>
      <c r="J573" s="5">
        <v>9</v>
      </c>
      <c r="K573" s="48">
        <v>0.4444444444444444</v>
      </c>
      <c r="L573" s="5">
        <v>15</v>
      </c>
      <c r="M573" s="3" t="s">
        <v>82</v>
      </c>
      <c r="N573" s="48">
        <v>0.45454545454545453</v>
      </c>
      <c r="O573" s="48">
        <v>0.3333333333333333</v>
      </c>
      <c r="P573" s="5">
        <v>2</v>
      </c>
      <c r="Q573" s="3" t="s">
        <v>1761</v>
      </c>
      <c r="R573" s="5">
        <v>1</v>
      </c>
    </row>
    <row x14ac:dyDescent="0.25" r="574" customHeight="1" ht="16.5">
      <c r="A574" s="5">
        <v>121992</v>
      </c>
      <c r="B574" s="3" t="s">
        <v>1762</v>
      </c>
      <c r="C574" s="3" t="s">
        <v>1763</v>
      </c>
      <c r="D574" s="5">
        <v>16</v>
      </c>
      <c r="E574" s="3" t="s">
        <v>55</v>
      </c>
      <c r="F574" s="5">
        <v>9</v>
      </c>
      <c r="G574" s="5">
        <v>55</v>
      </c>
      <c r="H574" s="48">
        <v>0.16363636363636364</v>
      </c>
      <c r="I574" s="5">
        <v>9</v>
      </c>
      <c r="J574" s="5">
        <v>55</v>
      </c>
      <c r="K574" s="48">
        <v>0.16363636363636364</v>
      </c>
      <c r="L574" s="5">
        <v>9</v>
      </c>
      <c r="M574" s="3" t="s">
        <v>120</v>
      </c>
      <c r="N574" s="48">
        <v>0.2727272727272727</v>
      </c>
      <c r="O574" s="48">
        <v>0.2727272727272727</v>
      </c>
      <c r="P574" s="5">
        <v>3</v>
      </c>
      <c r="Q574" s="3" t="s">
        <v>1764</v>
      </c>
      <c r="R574" s="5">
        <v>1</v>
      </c>
    </row>
    <row x14ac:dyDescent="0.25" r="575" customHeight="1" ht="16.5">
      <c r="A575" s="5">
        <v>6127</v>
      </c>
      <c r="B575" s="3" t="s">
        <v>1765</v>
      </c>
      <c r="C575" s="3" t="s">
        <v>1766</v>
      </c>
      <c r="D575" s="5">
        <v>16</v>
      </c>
      <c r="E575" s="3" t="s">
        <v>55</v>
      </c>
      <c r="F575" s="5">
        <v>5</v>
      </c>
      <c r="G575" s="5">
        <v>32</v>
      </c>
      <c r="H575" s="48">
        <v>0.15625</v>
      </c>
      <c r="I575" s="5">
        <v>4</v>
      </c>
      <c r="J575" s="5">
        <v>30</v>
      </c>
      <c r="K575" s="48">
        <v>0.13333333333333333</v>
      </c>
      <c r="L575" s="5">
        <v>37</v>
      </c>
      <c r="M575" s="3" t="s">
        <v>446</v>
      </c>
      <c r="N575" s="48">
        <v>0.3125</v>
      </c>
      <c r="O575" s="48">
        <v>0.3</v>
      </c>
      <c r="P575" s="5">
        <v>3</v>
      </c>
      <c r="Q575" s="3" t="s">
        <v>1767</v>
      </c>
      <c r="R575" s="5">
        <v>1</v>
      </c>
    </row>
    <row x14ac:dyDescent="0.25" r="576" customHeight="1" ht="16.5">
      <c r="A576" s="5">
        <v>25470</v>
      </c>
      <c r="B576" s="3" t="s">
        <v>1768</v>
      </c>
      <c r="C576" s="3" t="s">
        <v>1769</v>
      </c>
      <c r="D576" s="5">
        <v>16</v>
      </c>
      <c r="E576" s="3" t="s">
        <v>55</v>
      </c>
      <c r="F576" s="5">
        <v>32</v>
      </c>
      <c r="G576" s="5">
        <v>194</v>
      </c>
      <c r="H576" s="48">
        <v>0.16494845360824742</v>
      </c>
      <c r="I576" s="5">
        <v>16</v>
      </c>
      <c r="J576" s="5">
        <v>100</v>
      </c>
      <c r="K576" s="48">
        <v>0.16</v>
      </c>
      <c r="L576" s="5">
        <v>15</v>
      </c>
      <c r="M576" s="3" t="s">
        <v>82</v>
      </c>
      <c r="N576" s="48">
        <v>0.28350515463917525</v>
      </c>
      <c r="O576" s="48">
        <v>0.29</v>
      </c>
      <c r="P576" s="5">
        <v>3</v>
      </c>
      <c r="Q576" s="3" t="s">
        <v>1770</v>
      </c>
      <c r="R576" s="5">
        <v>1</v>
      </c>
    </row>
    <row x14ac:dyDescent="0.25" r="577" customHeight="1" ht="16.5">
      <c r="A577" s="5">
        <v>102799</v>
      </c>
      <c r="B577" s="3" t="s">
        <v>1771</v>
      </c>
      <c r="C577" s="3" t="s">
        <v>1772</v>
      </c>
      <c r="D577" s="5">
        <v>16</v>
      </c>
      <c r="E577" s="3" t="s">
        <v>55</v>
      </c>
      <c r="F577" s="5">
        <v>37</v>
      </c>
      <c r="G577" s="5">
        <v>250</v>
      </c>
      <c r="H577" s="48">
        <v>0.148</v>
      </c>
      <c r="I577" s="5">
        <v>34</v>
      </c>
      <c r="J577" s="5">
        <v>220</v>
      </c>
      <c r="K577" s="48">
        <v>0.15454545454545454</v>
      </c>
      <c r="L577" s="5">
        <v>22</v>
      </c>
      <c r="M577" s="3" t="s">
        <v>75</v>
      </c>
      <c r="N577" s="48">
        <v>0.38</v>
      </c>
      <c r="O577" s="48">
        <v>0.37272727272727274</v>
      </c>
      <c r="P577" s="5">
        <v>2</v>
      </c>
      <c r="Q577" s="3" t="s">
        <v>1773</v>
      </c>
      <c r="R577" s="5">
        <v>1</v>
      </c>
    </row>
    <row x14ac:dyDescent="0.25" r="578" customHeight="1" ht="16.5">
      <c r="A578" s="5">
        <v>36542</v>
      </c>
      <c r="B578" s="3" t="s">
        <v>1774</v>
      </c>
      <c r="C578" s="3" t="s">
        <v>1775</v>
      </c>
      <c r="D578" s="5">
        <v>16</v>
      </c>
      <c r="E578" s="3" t="s">
        <v>55</v>
      </c>
      <c r="F578" s="5">
        <v>11</v>
      </c>
      <c r="G578" s="5">
        <v>139</v>
      </c>
      <c r="H578" s="48">
        <v>0.07913669064748201</v>
      </c>
      <c r="I578" s="5">
        <v>6</v>
      </c>
      <c r="J578" s="5">
        <v>44</v>
      </c>
      <c r="K578" s="48">
        <v>0.13636363636363635</v>
      </c>
      <c r="L578" s="5">
        <v>25</v>
      </c>
      <c r="M578" s="3" t="s">
        <v>1545</v>
      </c>
      <c r="N578" s="48">
        <v>0.2589928057553957</v>
      </c>
      <c r="O578" s="48">
        <v>0.13636363636363635</v>
      </c>
      <c r="P578" s="5">
        <v>3</v>
      </c>
      <c r="Q578" s="3" t="s">
        <v>1776</v>
      </c>
      <c r="R578" s="5">
        <v>1</v>
      </c>
    </row>
    <row x14ac:dyDescent="0.25" r="579" customHeight="1" ht="16.5">
      <c r="A579" s="5">
        <v>121588</v>
      </c>
      <c r="B579" s="3" t="s">
        <v>1777</v>
      </c>
      <c r="C579" s="3" t="s">
        <v>1778</v>
      </c>
      <c r="D579" s="5">
        <v>16</v>
      </c>
      <c r="E579" s="3" t="s">
        <v>55</v>
      </c>
      <c r="F579" s="5">
        <v>3</v>
      </c>
      <c r="G579" s="5">
        <v>8</v>
      </c>
      <c r="H579" s="48">
        <v>0.375</v>
      </c>
      <c r="I579" s="5">
        <v>3</v>
      </c>
      <c r="J579" s="5">
        <v>8</v>
      </c>
      <c r="K579" s="48">
        <v>0.375</v>
      </c>
      <c r="L579" s="5">
        <v>2</v>
      </c>
      <c r="M579" s="3" t="s">
        <v>1463</v>
      </c>
      <c r="N579" s="48">
        <v>0.375</v>
      </c>
      <c r="O579" s="48">
        <v>0.375</v>
      </c>
      <c r="P579" s="5">
        <v>2</v>
      </c>
      <c r="Q579" s="3" t="s">
        <v>1779</v>
      </c>
      <c r="R579" s="5">
        <v>1</v>
      </c>
    </row>
    <row x14ac:dyDescent="0.25" r="580" customHeight="1" ht="16.5">
      <c r="A580" s="5">
        <v>114128</v>
      </c>
      <c r="B580" s="3" t="s">
        <v>1780</v>
      </c>
      <c r="C580" s="3" t="s">
        <v>1781</v>
      </c>
      <c r="D580" s="5">
        <v>16</v>
      </c>
      <c r="E580" s="3" t="s">
        <v>55</v>
      </c>
      <c r="F580" s="5">
        <v>1</v>
      </c>
      <c r="G580" s="5">
        <v>5</v>
      </c>
      <c r="H580" s="48">
        <v>0.2</v>
      </c>
      <c r="I580" s="5">
        <v>1</v>
      </c>
      <c r="J580" s="5">
        <v>5</v>
      </c>
      <c r="K580" s="48">
        <v>0.2</v>
      </c>
      <c r="L580" s="5">
        <v>21</v>
      </c>
      <c r="M580" s="3" t="s">
        <v>60</v>
      </c>
      <c r="N580" s="48">
        <v>0.2</v>
      </c>
      <c r="O580" s="48">
        <v>0.2</v>
      </c>
      <c r="P580" s="5">
        <v>3</v>
      </c>
      <c r="Q580" s="3" t="s">
        <v>415</v>
      </c>
      <c r="R580" s="5">
        <v>1</v>
      </c>
    </row>
    <row x14ac:dyDescent="0.25" r="581" customHeight="1" ht="16.5">
      <c r="A581" s="5">
        <v>129686</v>
      </c>
      <c r="B581" s="3" t="s">
        <v>1782</v>
      </c>
      <c r="C581" s="3" t="s">
        <v>1783</v>
      </c>
      <c r="D581" s="5">
        <v>16</v>
      </c>
      <c r="E581" s="3" t="s">
        <v>55</v>
      </c>
      <c r="F581" s="5">
        <v>1</v>
      </c>
      <c r="G581" s="5">
        <v>5</v>
      </c>
      <c r="H581" s="48">
        <v>0.2</v>
      </c>
      <c r="I581" s="5">
        <v>1</v>
      </c>
      <c r="J581" s="5">
        <v>5</v>
      </c>
      <c r="K581" s="48">
        <v>0.2</v>
      </c>
      <c r="L581" s="5">
        <v>6</v>
      </c>
      <c r="M581" s="3" t="s">
        <v>56</v>
      </c>
      <c r="N581" s="48">
        <v>0.2</v>
      </c>
      <c r="O581" s="48">
        <v>0.2</v>
      </c>
      <c r="P581" s="5">
        <v>3</v>
      </c>
      <c r="Q581" s="3" t="s">
        <v>1784</v>
      </c>
      <c r="R581" s="5">
        <v>1</v>
      </c>
    </row>
    <row x14ac:dyDescent="0.25" r="582" customHeight="1" ht="16.5">
      <c r="A582" s="5">
        <v>7488</v>
      </c>
      <c r="B582" s="3" t="s">
        <v>1785</v>
      </c>
      <c r="C582" s="3" t="s">
        <v>1786</v>
      </c>
      <c r="D582" s="5">
        <v>16</v>
      </c>
      <c r="E582" s="3" t="s">
        <v>55</v>
      </c>
      <c r="F582" s="5">
        <v>3</v>
      </c>
      <c r="G582" s="5">
        <v>28</v>
      </c>
      <c r="H582" s="48">
        <v>0.10714285714285714</v>
      </c>
      <c r="I582" s="5">
        <v>3</v>
      </c>
      <c r="J582" s="5">
        <v>12</v>
      </c>
      <c r="K582" s="48">
        <v>0.25</v>
      </c>
      <c r="L582" s="5">
        <v>15</v>
      </c>
      <c r="M582" s="3" t="s">
        <v>82</v>
      </c>
      <c r="N582" s="48">
        <v>0.2857142857142857</v>
      </c>
      <c r="O582" s="48">
        <v>0.16666666666666666</v>
      </c>
      <c r="P582" s="5">
        <v>2</v>
      </c>
      <c r="Q582" s="3" t="s">
        <v>1546</v>
      </c>
      <c r="R582" s="5">
        <v>1</v>
      </c>
    </row>
    <row x14ac:dyDescent="0.25" r="583" customHeight="1" ht="16.5">
      <c r="A583" s="5">
        <v>11940</v>
      </c>
      <c r="B583" s="3" t="s">
        <v>1787</v>
      </c>
      <c r="C583" s="3" t="s">
        <v>1788</v>
      </c>
      <c r="D583" s="5">
        <v>16</v>
      </c>
      <c r="E583" s="3" t="s">
        <v>55</v>
      </c>
      <c r="F583" s="5">
        <v>7</v>
      </c>
      <c r="G583" s="5">
        <v>34</v>
      </c>
      <c r="H583" s="48">
        <v>0.20588235294117646</v>
      </c>
      <c r="I583" s="5">
        <v>6</v>
      </c>
      <c r="J583" s="5">
        <v>31</v>
      </c>
      <c r="K583" s="48">
        <v>0.1935483870967742</v>
      </c>
      <c r="L583" s="5">
        <v>21</v>
      </c>
      <c r="M583" s="3" t="s">
        <v>60</v>
      </c>
      <c r="N583" s="48">
        <v>0.20588235294117646</v>
      </c>
      <c r="O583" s="48">
        <v>0.1935483870967742</v>
      </c>
      <c r="P583" s="5">
        <v>3</v>
      </c>
      <c r="Q583" s="3" t="s">
        <v>1789</v>
      </c>
      <c r="R583" s="5">
        <v>1</v>
      </c>
    </row>
    <row x14ac:dyDescent="0.25" r="584" customHeight="1" ht="16.5">
      <c r="A584" s="5">
        <v>1462</v>
      </c>
      <c r="B584" s="3" t="s">
        <v>1790</v>
      </c>
      <c r="C584" s="3" t="s">
        <v>1791</v>
      </c>
      <c r="D584" s="5">
        <v>16</v>
      </c>
      <c r="E584" s="3" t="s">
        <v>55</v>
      </c>
      <c r="F584" s="5">
        <v>22</v>
      </c>
      <c r="G584" s="5">
        <v>178</v>
      </c>
      <c r="H584" s="48">
        <v>0.12359550561797752</v>
      </c>
      <c r="I584" s="5">
        <v>11</v>
      </c>
      <c r="J584" s="5">
        <v>76</v>
      </c>
      <c r="K584" s="48">
        <v>0.14473684210526316</v>
      </c>
      <c r="L584" s="5">
        <v>9</v>
      </c>
      <c r="M584" s="3" t="s">
        <v>120</v>
      </c>
      <c r="N584" s="48">
        <v>0.1797752808988764</v>
      </c>
      <c r="O584" s="48">
        <v>0.19736842105263158</v>
      </c>
      <c r="P584" s="5">
        <v>3</v>
      </c>
      <c r="Q584" s="3" t="s">
        <v>1792</v>
      </c>
      <c r="R584" s="5">
        <v>1</v>
      </c>
    </row>
    <row x14ac:dyDescent="0.25" r="585" customHeight="1" ht="16.5">
      <c r="A585" s="5">
        <v>119578</v>
      </c>
      <c r="B585" s="3" t="s">
        <v>1793</v>
      </c>
      <c r="C585" s="3" t="s">
        <v>1794</v>
      </c>
      <c r="D585" s="5">
        <v>16</v>
      </c>
      <c r="E585" s="3" t="s">
        <v>55</v>
      </c>
      <c r="F585" s="5">
        <v>1</v>
      </c>
      <c r="G585" s="5">
        <v>3</v>
      </c>
      <c r="H585" s="48">
        <v>0.3333333333333333</v>
      </c>
      <c r="I585" s="5">
        <v>1</v>
      </c>
      <c r="J585" s="5">
        <v>3</v>
      </c>
      <c r="K585" s="48">
        <v>0.3333333333333333</v>
      </c>
      <c r="L585" s="5">
        <v>18</v>
      </c>
      <c r="M585" s="3" t="s">
        <v>196</v>
      </c>
      <c r="N585" s="48">
        <v>0.3333333333333333</v>
      </c>
      <c r="O585" s="48">
        <v>0.3333333333333333</v>
      </c>
      <c r="P585" s="5">
        <v>2</v>
      </c>
      <c r="Q585" s="3" t="s">
        <v>1795</v>
      </c>
      <c r="R585" s="5">
        <v>1</v>
      </c>
    </row>
    <row x14ac:dyDescent="0.25" r="586" customHeight="1" ht="16.5">
      <c r="A586" s="5">
        <v>11793</v>
      </c>
      <c r="B586" s="3" t="s">
        <v>1796</v>
      </c>
      <c r="C586" s="3" t="s">
        <v>1797</v>
      </c>
      <c r="D586" s="5">
        <v>16</v>
      </c>
      <c r="E586" s="3" t="s">
        <v>55</v>
      </c>
      <c r="F586" s="5">
        <v>15</v>
      </c>
      <c r="G586" s="5">
        <v>88</v>
      </c>
      <c r="H586" s="48">
        <v>0.17045454545454544</v>
      </c>
      <c r="I586" s="5">
        <v>5</v>
      </c>
      <c r="J586" s="5">
        <v>41</v>
      </c>
      <c r="K586" s="48">
        <v>0.12195121951219512</v>
      </c>
      <c r="L586" s="5">
        <v>22</v>
      </c>
      <c r="M586" s="3" t="s">
        <v>75</v>
      </c>
      <c r="N586" s="48">
        <v>0.38636363636363635</v>
      </c>
      <c r="O586" s="48">
        <v>0.4146341463414634</v>
      </c>
      <c r="P586" s="5">
        <v>2</v>
      </c>
      <c r="Q586" s="3" t="s">
        <v>1798</v>
      </c>
      <c r="R586" s="5">
        <v>1</v>
      </c>
    </row>
    <row x14ac:dyDescent="0.25" r="587" customHeight="1" ht="16.5">
      <c r="A587" s="5">
        <v>25128</v>
      </c>
      <c r="B587" s="3" t="s">
        <v>1799</v>
      </c>
      <c r="C587" s="3" t="s">
        <v>1800</v>
      </c>
      <c r="D587" s="5">
        <v>16</v>
      </c>
      <c r="E587" s="3" t="s">
        <v>55</v>
      </c>
      <c r="F587" s="5">
        <v>12</v>
      </c>
      <c r="G587" s="5">
        <v>63</v>
      </c>
      <c r="H587" s="48">
        <v>0.19047619047619047</v>
      </c>
      <c r="I587" s="5">
        <v>4</v>
      </c>
      <c r="J587" s="5">
        <v>31</v>
      </c>
      <c r="K587" s="48">
        <v>0.12903225806451613</v>
      </c>
      <c r="L587" s="5">
        <v>18</v>
      </c>
      <c r="M587" s="3" t="s">
        <v>196</v>
      </c>
      <c r="N587" s="48">
        <v>0.42857142857142855</v>
      </c>
      <c r="O587" s="48">
        <v>0.3870967741935484</v>
      </c>
      <c r="P587" s="5">
        <v>2</v>
      </c>
      <c r="Q587" s="3" t="s">
        <v>1801</v>
      </c>
      <c r="R587" s="5">
        <v>1</v>
      </c>
    </row>
    <row x14ac:dyDescent="0.25" r="588" customHeight="1" ht="16.5">
      <c r="A588" s="5">
        <v>25097</v>
      </c>
      <c r="B588" s="3" t="s">
        <v>1802</v>
      </c>
      <c r="C588" s="3" t="s">
        <v>1803</v>
      </c>
      <c r="D588" s="5">
        <v>16</v>
      </c>
      <c r="E588" s="3" t="s">
        <v>55</v>
      </c>
      <c r="F588" s="5">
        <v>18</v>
      </c>
      <c r="G588" s="5">
        <v>64</v>
      </c>
      <c r="H588" s="48">
        <v>0.28125</v>
      </c>
      <c r="I588" s="5">
        <v>11</v>
      </c>
      <c r="J588" s="5">
        <v>33</v>
      </c>
      <c r="K588" s="48">
        <v>0.3333333333333333</v>
      </c>
      <c r="L588" s="5">
        <v>15</v>
      </c>
      <c r="M588" s="3" t="s">
        <v>82</v>
      </c>
      <c r="N588" s="48">
        <v>0.296875</v>
      </c>
      <c r="O588" s="48">
        <v>0.24242424242424243</v>
      </c>
      <c r="P588" s="5">
        <v>2</v>
      </c>
      <c r="Q588" s="3" t="s">
        <v>1804</v>
      </c>
      <c r="R588" s="5">
        <v>1</v>
      </c>
    </row>
    <row x14ac:dyDescent="0.25" r="589" customHeight="1" ht="16.5">
      <c r="A589" s="5">
        <v>27222</v>
      </c>
      <c r="B589" s="3" t="s">
        <v>1805</v>
      </c>
      <c r="C589" s="3" t="s">
        <v>1806</v>
      </c>
      <c r="D589" s="5">
        <v>16</v>
      </c>
      <c r="E589" s="3" t="s">
        <v>55</v>
      </c>
      <c r="F589" s="5">
        <v>4</v>
      </c>
      <c r="G589" s="5">
        <v>25</v>
      </c>
      <c r="H589" s="48">
        <v>0.16</v>
      </c>
      <c r="I589" s="5">
        <v>4</v>
      </c>
      <c r="J589" s="5">
        <v>21</v>
      </c>
      <c r="K589" s="48">
        <v>0.19047619047619047</v>
      </c>
      <c r="L589" s="5">
        <v>22</v>
      </c>
      <c r="M589" s="3" t="s">
        <v>75</v>
      </c>
      <c r="N589" s="48">
        <v>0.32</v>
      </c>
      <c r="O589" s="48">
        <v>0.38095238095238093</v>
      </c>
      <c r="P589" s="5">
        <v>2</v>
      </c>
      <c r="Q589" s="3" t="s">
        <v>1807</v>
      </c>
      <c r="R589" s="5">
        <v>1</v>
      </c>
    </row>
    <row x14ac:dyDescent="0.25" r="590" customHeight="1" ht="16.5">
      <c r="A590" s="5">
        <v>25086</v>
      </c>
      <c r="B590" s="3" t="s">
        <v>1808</v>
      </c>
      <c r="C590" s="3" t="s">
        <v>1809</v>
      </c>
      <c r="D590" s="5">
        <v>16</v>
      </c>
      <c r="E590" s="3" t="s">
        <v>55</v>
      </c>
      <c r="F590" s="5">
        <v>6</v>
      </c>
      <c r="G590" s="5">
        <v>41</v>
      </c>
      <c r="H590" s="48">
        <v>0.14634146341463414</v>
      </c>
      <c r="I590" s="5">
        <v>5</v>
      </c>
      <c r="J590" s="5">
        <v>36</v>
      </c>
      <c r="K590" s="48">
        <v>0.1388888888888889</v>
      </c>
      <c r="L590" s="5">
        <v>15</v>
      </c>
      <c r="M590" s="3" t="s">
        <v>82</v>
      </c>
      <c r="N590" s="48">
        <v>0.4146341463414634</v>
      </c>
      <c r="O590" s="48">
        <v>0.4166666666666667</v>
      </c>
      <c r="P590" s="5">
        <v>2</v>
      </c>
      <c r="Q590" s="3" t="s">
        <v>1810</v>
      </c>
      <c r="R590" s="5">
        <v>1</v>
      </c>
    </row>
    <row x14ac:dyDescent="0.25" r="591" customHeight="1" ht="16.5">
      <c r="A591" s="5">
        <v>119148</v>
      </c>
      <c r="B591" s="3" t="s">
        <v>1811</v>
      </c>
      <c r="C591" s="3" t="s">
        <v>1812</v>
      </c>
      <c r="D591" s="5">
        <v>16</v>
      </c>
      <c r="E591" s="3" t="s">
        <v>55</v>
      </c>
      <c r="F591" s="5">
        <v>2</v>
      </c>
      <c r="G591" s="5">
        <v>5</v>
      </c>
      <c r="H591" s="48">
        <v>0.4</v>
      </c>
      <c r="I591" s="5">
        <v>2</v>
      </c>
      <c r="J591" s="5">
        <v>5</v>
      </c>
      <c r="K591" s="48">
        <v>0.4</v>
      </c>
      <c r="L591" s="5">
        <v>50</v>
      </c>
      <c r="M591" s="3" t="s">
        <v>758</v>
      </c>
      <c r="N591" s="48">
        <v>0.4</v>
      </c>
      <c r="O591" s="48">
        <v>0.4</v>
      </c>
      <c r="P591" s="5">
        <v>2</v>
      </c>
      <c r="Q591" s="3" t="s">
        <v>1813</v>
      </c>
      <c r="R591" s="5">
        <v>1</v>
      </c>
    </row>
    <row x14ac:dyDescent="0.25" r="592" customHeight="1" ht="16.5">
      <c r="A592" s="5">
        <v>25024</v>
      </c>
      <c r="B592" s="3" t="s">
        <v>1814</v>
      </c>
      <c r="C592" s="3" t="s">
        <v>1815</v>
      </c>
      <c r="D592" s="5">
        <v>16</v>
      </c>
      <c r="E592" s="3" t="s">
        <v>55</v>
      </c>
      <c r="F592" s="5">
        <v>1</v>
      </c>
      <c r="G592" s="5">
        <v>4</v>
      </c>
      <c r="H592" s="48">
        <v>0.25</v>
      </c>
      <c r="I592" s="5">
        <v>1</v>
      </c>
      <c r="J592" s="5">
        <v>4</v>
      </c>
      <c r="K592" s="48">
        <v>0.25</v>
      </c>
      <c r="L592" s="5">
        <v>31</v>
      </c>
      <c r="M592" s="3" t="s">
        <v>1816</v>
      </c>
      <c r="N592" s="48">
        <v>0.25</v>
      </c>
      <c r="O592" s="48">
        <v>0.25</v>
      </c>
      <c r="P592" s="5">
        <v>2</v>
      </c>
      <c r="Q592" s="3" t="s">
        <v>1817</v>
      </c>
      <c r="R592" s="5">
        <v>1</v>
      </c>
    </row>
    <row x14ac:dyDescent="0.25" r="593" customHeight="1" ht="16.5">
      <c r="A593" s="5">
        <v>24985</v>
      </c>
      <c r="B593" s="3" t="s">
        <v>1818</v>
      </c>
      <c r="C593" s="3" t="s">
        <v>1819</v>
      </c>
      <c r="D593" s="5">
        <v>16</v>
      </c>
      <c r="E593" s="3" t="s">
        <v>55</v>
      </c>
      <c r="F593" s="5">
        <v>12</v>
      </c>
      <c r="G593" s="5">
        <v>46</v>
      </c>
      <c r="H593" s="48">
        <v>0.2608695652173913</v>
      </c>
      <c r="I593" s="5">
        <v>5</v>
      </c>
      <c r="J593" s="5">
        <v>20</v>
      </c>
      <c r="K593" s="48">
        <v>0.25</v>
      </c>
      <c r="L593" s="5">
        <v>15</v>
      </c>
      <c r="M593" s="3" t="s">
        <v>82</v>
      </c>
      <c r="N593" s="48">
        <v>0.30434782608695654</v>
      </c>
      <c r="O593" s="48">
        <v>0.4</v>
      </c>
      <c r="P593" s="5">
        <v>2</v>
      </c>
      <c r="Q593" s="3" t="s">
        <v>1820</v>
      </c>
      <c r="R593" s="5">
        <v>1</v>
      </c>
    </row>
    <row x14ac:dyDescent="0.25" r="594" customHeight="1" ht="16.5">
      <c r="A594" s="5">
        <v>24962</v>
      </c>
      <c r="B594" s="3" t="s">
        <v>1821</v>
      </c>
      <c r="C594" s="3" t="s">
        <v>1822</v>
      </c>
      <c r="D594" s="5">
        <v>16</v>
      </c>
      <c r="E594" s="3" t="s">
        <v>55</v>
      </c>
      <c r="F594" s="5">
        <v>6</v>
      </c>
      <c r="G594" s="5">
        <v>33</v>
      </c>
      <c r="H594" s="48">
        <v>0.18181818181818182</v>
      </c>
      <c r="I594" s="5">
        <v>6</v>
      </c>
      <c r="J594" s="5">
        <v>26</v>
      </c>
      <c r="K594" s="48">
        <v>0.23076923076923078</v>
      </c>
      <c r="L594" s="5">
        <v>4</v>
      </c>
      <c r="M594" s="3" t="s">
        <v>243</v>
      </c>
      <c r="N594" s="48">
        <v>0.24242424242424243</v>
      </c>
      <c r="O594" s="48">
        <v>0.23076923076923078</v>
      </c>
      <c r="P594" s="5">
        <v>3</v>
      </c>
      <c r="Q594" s="3" t="s">
        <v>1823</v>
      </c>
      <c r="R594" s="5">
        <v>1</v>
      </c>
    </row>
    <row x14ac:dyDescent="0.25" r="595" customHeight="1" ht="16.5">
      <c r="A595" s="5">
        <v>119027</v>
      </c>
      <c r="B595" s="3" t="s">
        <v>1824</v>
      </c>
      <c r="C595" s="3" t="s">
        <v>1825</v>
      </c>
      <c r="D595" s="5">
        <v>16</v>
      </c>
      <c r="E595" s="3" t="s">
        <v>55</v>
      </c>
      <c r="F595" s="5">
        <v>2</v>
      </c>
      <c r="G595" s="5">
        <v>7</v>
      </c>
      <c r="H595" s="48">
        <v>0.2857142857142857</v>
      </c>
      <c r="I595" s="5">
        <v>2</v>
      </c>
      <c r="J595" s="5">
        <v>7</v>
      </c>
      <c r="K595" s="48">
        <v>0.2857142857142857</v>
      </c>
      <c r="L595" s="5">
        <v>15</v>
      </c>
      <c r="M595" s="3" t="s">
        <v>82</v>
      </c>
      <c r="N595" s="48">
        <v>0.42857142857142855</v>
      </c>
      <c r="O595" s="48">
        <v>0.42857142857142855</v>
      </c>
      <c r="P595" s="5">
        <v>2</v>
      </c>
      <c r="Q595" s="3" t="s">
        <v>1282</v>
      </c>
      <c r="R595" s="5">
        <v>1</v>
      </c>
    </row>
    <row x14ac:dyDescent="0.25" r="596" customHeight="1" ht="16.5">
      <c r="A596" s="5">
        <v>118917</v>
      </c>
      <c r="B596" s="3" t="s">
        <v>1826</v>
      </c>
      <c r="C596" s="3" t="s">
        <v>1827</v>
      </c>
      <c r="D596" s="5">
        <v>16</v>
      </c>
      <c r="E596" s="3" t="s">
        <v>55</v>
      </c>
      <c r="F596" s="5">
        <v>1</v>
      </c>
      <c r="G596" s="5">
        <v>4</v>
      </c>
      <c r="H596" s="48">
        <v>0.25</v>
      </c>
      <c r="I596" s="5">
        <v>1</v>
      </c>
      <c r="J596" s="5">
        <v>4</v>
      </c>
      <c r="K596" s="48">
        <v>0.25</v>
      </c>
      <c r="L596" s="5">
        <v>33</v>
      </c>
      <c r="M596" s="3" t="s">
        <v>1828</v>
      </c>
      <c r="N596" s="48">
        <v>0.25</v>
      </c>
      <c r="O596" s="48">
        <v>0.25</v>
      </c>
      <c r="P596" s="5">
        <v>2</v>
      </c>
      <c r="Q596" s="3" t="s">
        <v>1829</v>
      </c>
      <c r="R596" s="5">
        <v>1</v>
      </c>
    </row>
    <row x14ac:dyDescent="0.25" r="597" customHeight="1" ht="16.5">
      <c r="A597" s="5">
        <v>11630</v>
      </c>
      <c r="B597" s="3" t="s">
        <v>1830</v>
      </c>
      <c r="C597" s="3" t="s">
        <v>1831</v>
      </c>
      <c r="D597" s="5">
        <v>16</v>
      </c>
      <c r="E597" s="3" t="s">
        <v>55</v>
      </c>
      <c r="F597" s="5">
        <v>14</v>
      </c>
      <c r="G597" s="5">
        <v>66</v>
      </c>
      <c r="H597" s="48">
        <v>0.21212121212121213</v>
      </c>
      <c r="I597" s="5">
        <v>11</v>
      </c>
      <c r="J597" s="5">
        <v>50</v>
      </c>
      <c r="K597" s="48">
        <v>0.22</v>
      </c>
      <c r="L597" s="5">
        <v>15</v>
      </c>
      <c r="M597" s="3" t="s">
        <v>82</v>
      </c>
      <c r="N597" s="48">
        <v>0.36363636363636365</v>
      </c>
      <c r="O597" s="48">
        <v>0.36</v>
      </c>
      <c r="P597" s="5">
        <v>2</v>
      </c>
      <c r="Q597" s="3" t="s">
        <v>1832</v>
      </c>
      <c r="R597" s="5">
        <v>1</v>
      </c>
    </row>
    <row x14ac:dyDescent="0.25" r="598" customHeight="1" ht="16.5">
      <c r="A598" s="5">
        <v>118729</v>
      </c>
      <c r="B598" s="3" t="s">
        <v>1833</v>
      </c>
      <c r="C598" s="3" t="s">
        <v>1834</v>
      </c>
      <c r="D598" s="5">
        <v>16</v>
      </c>
      <c r="E598" s="3" t="s">
        <v>55</v>
      </c>
      <c r="F598" s="5">
        <v>2</v>
      </c>
      <c r="G598" s="5">
        <v>7</v>
      </c>
      <c r="H598" s="48">
        <v>0.2857142857142857</v>
      </c>
      <c r="I598" s="5">
        <v>2</v>
      </c>
      <c r="J598" s="5">
        <v>7</v>
      </c>
      <c r="K598" s="48">
        <v>0.2857142857142857</v>
      </c>
      <c r="L598" s="5">
        <v>22</v>
      </c>
      <c r="M598" s="3" t="s">
        <v>75</v>
      </c>
      <c r="N598" s="48">
        <v>0.2857142857142857</v>
      </c>
      <c r="O598" s="48">
        <v>0.2857142857142857</v>
      </c>
      <c r="P598" s="5">
        <v>2</v>
      </c>
      <c r="Q598" s="3" t="s">
        <v>1835</v>
      </c>
      <c r="R598" s="5">
        <v>1</v>
      </c>
    </row>
    <row x14ac:dyDescent="0.25" r="599" customHeight="1" ht="16.5">
      <c r="A599" s="5">
        <v>18336</v>
      </c>
      <c r="B599" s="3" t="s">
        <v>1836</v>
      </c>
      <c r="C599" s="3" t="s">
        <v>1837</v>
      </c>
      <c r="D599" s="5">
        <v>16</v>
      </c>
      <c r="E599" s="3" t="s">
        <v>55</v>
      </c>
      <c r="F599" s="5">
        <v>26</v>
      </c>
      <c r="G599" s="5">
        <v>177</v>
      </c>
      <c r="H599" s="48">
        <v>0.14689265536723164</v>
      </c>
      <c r="I599" s="5">
        <v>9</v>
      </c>
      <c r="J599" s="5">
        <v>71</v>
      </c>
      <c r="K599" s="48">
        <v>0.1267605633802817</v>
      </c>
      <c r="L599" s="5">
        <v>15</v>
      </c>
      <c r="M599" s="3" t="s">
        <v>82</v>
      </c>
      <c r="N599" s="48">
        <v>0.3389830508474576</v>
      </c>
      <c r="O599" s="48">
        <v>0.323943661971831</v>
      </c>
      <c r="P599" s="5">
        <v>3</v>
      </c>
      <c r="Q599" s="3" t="s">
        <v>1838</v>
      </c>
      <c r="R599" s="5">
        <v>1</v>
      </c>
    </row>
    <row x14ac:dyDescent="0.25" r="600" customHeight="1" ht="16.5">
      <c r="A600" s="5">
        <v>5904</v>
      </c>
      <c r="B600" s="3" t="s">
        <v>1839</v>
      </c>
      <c r="C600" s="3" t="s">
        <v>1840</v>
      </c>
      <c r="D600" s="5">
        <v>16</v>
      </c>
      <c r="E600" s="3" t="s">
        <v>55</v>
      </c>
      <c r="F600" s="5">
        <v>22</v>
      </c>
      <c r="G600" s="5">
        <v>87</v>
      </c>
      <c r="H600" s="48">
        <v>0.25287356321839083</v>
      </c>
      <c r="I600" s="5">
        <v>18</v>
      </c>
      <c r="J600" s="5">
        <v>63</v>
      </c>
      <c r="K600" s="48">
        <v>0.2857142857142857</v>
      </c>
      <c r="L600" s="5">
        <v>15</v>
      </c>
      <c r="M600" s="3" t="s">
        <v>82</v>
      </c>
      <c r="N600" s="48">
        <v>0.40229885057471265</v>
      </c>
      <c r="O600" s="48">
        <v>0.3492063492063492</v>
      </c>
      <c r="P600" s="5">
        <v>2</v>
      </c>
      <c r="Q600" s="3" t="s">
        <v>1841</v>
      </c>
      <c r="R600" s="5">
        <v>1</v>
      </c>
    </row>
    <row x14ac:dyDescent="0.25" r="601" customHeight="1" ht="16.5">
      <c r="A601" s="5">
        <v>30163</v>
      </c>
      <c r="B601" s="3" t="s">
        <v>1842</v>
      </c>
      <c r="C601" s="3" t="s">
        <v>1843</v>
      </c>
      <c r="D601" s="5">
        <v>16</v>
      </c>
      <c r="E601" s="3" t="s">
        <v>55</v>
      </c>
      <c r="F601" s="5">
        <v>5</v>
      </c>
      <c r="G601" s="5">
        <v>39</v>
      </c>
      <c r="H601" s="48">
        <v>0.1282051282051282</v>
      </c>
      <c r="I601" s="5">
        <v>5</v>
      </c>
      <c r="J601" s="5">
        <v>28</v>
      </c>
      <c r="K601" s="48">
        <v>0.17857142857142858</v>
      </c>
      <c r="L601" s="5">
        <v>22</v>
      </c>
      <c r="M601" s="3" t="s">
        <v>75</v>
      </c>
      <c r="N601" s="48">
        <v>0.15384615384615385</v>
      </c>
      <c r="O601" s="48">
        <v>0.03571428571428571</v>
      </c>
      <c r="P601" s="5">
        <v>3</v>
      </c>
      <c r="Q601" s="3" t="s">
        <v>1844</v>
      </c>
      <c r="R601" s="5">
        <v>0</v>
      </c>
    </row>
    <row x14ac:dyDescent="0.25" r="602" customHeight="1" ht="16.5">
      <c r="A602" s="5">
        <v>118451</v>
      </c>
      <c r="B602" s="3" t="s">
        <v>1845</v>
      </c>
      <c r="C602" s="3" t="s">
        <v>1846</v>
      </c>
      <c r="D602" s="5">
        <v>16</v>
      </c>
      <c r="E602" s="3" t="s">
        <v>55</v>
      </c>
      <c r="F602" s="5">
        <v>2</v>
      </c>
      <c r="G602" s="5">
        <v>14</v>
      </c>
      <c r="H602" s="48">
        <v>0.14285714285714285</v>
      </c>
      <c r="I602" s="5">
        <v>2</v>
      </c>
      <c r="J602" s="5">
        <v>14</v>
      </c>
      <c r="K602" s="48">
        <v>0.14285714285714285</v>
      </c>
      <c r="L602" s="5">
        <v>7</v>
      </c>
      <c r="M602" s="3" t="s">
        <v>1210</v>
      </c>
      <c r="N602" s="48">
        <v>0.2857142857142857</v>
      </c>
      <c r="O602" s="48">
        <v>0.2857142857142857</v>
      </c>
      <c r="P602" s="5">
        <v>3</v>
      </c>
      <c r="Q602" s="3" t="s">
        <v>1847</v>
      </c>
      <c r="R602" s="5">
        <v>1</v>
      </c>
    </row>
    <row x14ac:dyDescent="0.25" r="603" customHeight="1" ht="16.5">
      <c r="A603" s="5">
        <v>24719</v>
      </c>
      <c r="B603" s="3" t="s">
        <v>1848</v>
      </c>
      <c r="C603" s="3" t="s">
        <v>1849</v>
      </c>
      <c r="D603" s="5">
        <v>16</v>
      </c>
      <c r="E603" s="3" t="s">
        <v>55</v>
      </c>
      <c r="F603" s="5">
        <v>10</v>
      </c>
      <c r="G603" s="5">
        <v>40</v>
      </c>
      <c r="H603" s="48">
        <v>0.25</v>
      </c>
      <c r="I603" s="5">
        <v>6</v>
      </c>
      <c r="J603" s="5">
        <v>32</v>
      </c>
      <c r="K603" s="48">
        <v>0.1875</v>
      </c>
      <c r="L603" s="5">
        <v>15</v>
      </c>
      <c r="M603" s="3" t="s">
        <v>82</v>
      </c>
      <c r="N603" s="48">
        <v>0.35</v>
      </c>
      <c r="O603" s="48">
        <v>0.375</v>
      </c>
      <c r="P603" s="5">
        <v>2</v>
      </c>
      <c r="Q603" s="3" t="s">
        <v>1850</v>
      </c>
      <c r="R603" s="5">
        <v>1</v>
      </c>
    </row>
    <row x14ac:dyDescent="0.25" r="604" customHeight="1" ht="16.5">
      <c r="A604" s="5">
        <v>24701</v>
      </c>
      <c r="B604" s="3" t="s">
        <v>1851</v>
      </c>
      <c r="C604" s="3" t="s">
        <v>1852</v>
      </c>
      <c r="D604" s="5">
        <v>16</v>
      </c>
      <c r="E604" s="3" t="s">
        <v>55</v>
      </c>
      <c r="F604" s="5">
        <v>9</v>
      </c>
      <c r="G604" s="5">
        <v>62</v>
      </c>
      <c r="H604" s="48">
        <v>0.14516129032258066</v>
      </c>
      <c r="I604" s="5">
        <v>9</v>
      </c>
      <c r="J604" s="5">
        <v>42</v>
      </c>
      <c r="K604" s="48">
        <v>0.21428571428571427</v>
      </c>
      <c r="L604" s="5">
        <v>21</v>
      </c>
      <c r="M604" s="3" t="s">
        <v>60</v>
      </c>
      <c r="N604" s="48">
        <v>0.41935483870967744</v>
      </c>
      <c r="O604" s="48">
        <v>0.40476190476190477</v>
      </c>
      <c r="P604" s="5">
        <v>2</v>
      </c>
      <c r="Q604" s="3" t="s">
        <v>1853</v>
      </c>
      <c r="R604" s="5">
        <v>1</v>
      </c>
    </row>
    <row x14ac:dyDescent="0.25" r="605" customHeight="1" ht="16.5">
      <c r="A605" s="5">
        <v>24699</v>
      </c>
      <c r="B605" s="3" t="s">
        <v>1854</v>
      </c>
      <c r="C605" s="3" t="s">
        <v>1855</v>
      </c>
      <c r="D605" s="5">
        <v>16</v>
      </c>
      <c r="E605" s="3" t="s">
        <v>55</v>
      </c>
      <c r="F605" s="5">
        <v>12</v>
      </c>
      <c r="G605" s="5">
        <v>82</v>
      </c>
      <c r="H605" s="48">
        <v>0.14634146341463414</v>
      </c>
      <c r="I605" s="5">
        <v>7</v>
      </c>
      <c r="J605" s="5">
        <v>44</v>
      </c>
      <c r="K605" s="48">
        <v>0.1590909090909091</v>
      </c>
      <c r="L605" s="5">
        <v>15</v>
      </c>
      <c r="M605" s="3" t="s">
        <v>82</v>
      </c>
      <c r="N605" s="48">
        <v>0.23170731707317074</v>
      </c>
      <c r="O605" s="48">
        <v>0.20454545454545456</v>
      </c>
      <c r="P605" s="5">
        <v>3</v>
      </c>
      <c r="Q605" s="3" t="s">
        <v>1856</v>
      </c>
      <c r="R605" s="5">
        <v>1</v>
      </c>
    </row>
    <row x14ac:dyDescent="0.25" r="606" customHeight="1" ht="16.5">
      <c r="A606" s="5">
        <v>106652</v>
      </c>
      <c r="B606" s="3" t="s">
        <v>1857</v>
      </c>
      <c r="C606" s="3" t="s">
        <v>1858</v>
      </c>
      <c r="D606" s="5">
        <v>16</v>
      </c>
      <c r="E606" s="3" t="s">
        <v>55</v>
      </c>
      <c r="F606" s="5">
        <v>1</v>
      </c>
      <c r="G606" s="5">
        <v>5</v>
      </c>
      <c r="H606" s="48">
        <v>0.2</v>
      </c>
      <c r="I606" s="5">
        <v>1</v>
      </c>
      <c r="J606" s="5">
        <v>5</v>
      </c>
      <c r="K606" s="48">
        <v>0.2</v>
      </c>
      <c r="L606" s="5">
        <v>10</v>
      </c>
      <c r="M606" s="3" t="s">
        <v>1859</v>
      </c>
      <c r="N606" s="48">
        <v>0.2</v>
      </c>
      <c r="O606" s="48">
        <v>0.2</v>
      </c>
      <c r="P606" s="5">
        <v>3</v>
      </c>
      <c r="Q606" s="3" t="s">
        <v>1860</v>
      </c>
      <c r="R606" s="5">
        <v>1</v>
      </c>
    </row>
    <row x14ac:dyDescent="0.25" r="607" customHeight="1" ht="16.5">
      <c r="A607" s="5">
        <v>24656</v>
      </c>
      <c r="B607" s="3" t="s">
        <v>1861</v>
      </c>
      <c r="C607" s="3" t="s">
        <v>1862</v>
      </c>
      <c r="D607" s="5">
        <v>16</v>
      </c>
      <c r="E607" s="3" t="s">
        <v>55</v>
      </c>
      <c r="F607" s="5">
        <v>38</v>
      </c>
      <c r="G607" s="5">
        <v>159</v>
      </c>
      <c r="H607" s="48">
        <v>0.2389937106918239</v>
      </c>
      <c r="I607" s="5">
        <v>24</v>
      </c>
      <c r="J607" s="5">
        <v>92</v>
      </c>
      <c r="K607" s="48">
        <v>0.2608695652173913</v>
      </c>
      <c r="L607" s="5">
        <v>17</v>
      </c>
      <c r="M607" s="3" t="s">
        <v>311</v>
      </c>
      <c r="N607" s="48">
        <v>0.24528301886792453</v>
      </c>
      <c r="O607" s="48">
        <v>0.22826086956521738</v>
      </c>
      <c r="P607" s="5">
        <v>3</v>
      </c>
      <c r="Q607" s="3" t="s">
        <v>1863</v>
      </c>
      <c r="R607" s="5">
        <v>1</v>
      </c>
    </row>
    <row x14ac:dyDescent="0.25" r="608" customHeight="1" ht="16.5">
      <c r="A608" s="5">
        <v>5872</v>
      </c>
      <c r="B608" s="3" t="s">
        <v>1864</v>
      </c>
      <c r="C608" s="3" t="s">
        <v>1865</v>
      </c>
      <c r="D608" s="5">
        <v>16</v>
      </c>
      <c r="E608" s="3" t="s">
        <v>55</v>
      </c>
      <c r="F608" s="5">
        <v>2</v>
      </c>
      <c r="G608" s="5">
        <v>11</v>
      </c>
      <c r="H608" s="48">
        <v>0.18181818181818182</v>
      </c>
      <c r="I608" s="5">
        <v>2</v>
      </c>
      <c r="J608" s="5">
        <v>11</v>
      </c>
      <c r="K608" s="48">
        <v>0.18181818181818182</v>
      </c>
      <c r="L608" s="5">
        <v>21</v>
      </c>
      <c r="M608" s="3" t="s">
        <v>60</v>
      </c>
      <c r="N608" s="48">
        <v>0.2727272727272727</v>
      </c>
      <c r="O608" s="48">
        <v>0.2727272727272727</v>
      </c>
      <c r="P608" s="5">
        <v>3</v>
      </c>
      <c r="Q608" s="3" t="s">
        <v>1866</v>
      </c>
      <c r="R608" s="5">
        <v>1</v>
      </c>
    </row>
    <row x14ac:dyDescent="0.25" r="609" customHeight="1" ht="16.5">
      <c r="A609" s="5">
        <v>21116</v>
      </c>
      <c r="B609" s="3" t="s">
        <v>1867</v>
      </c>
      <c r="C609" s="3" t="s">
        <v>1868</v>
      </c>
      <c r="D609" s="5">
        <v>16</v>
      </c>
      <c r="E609" s="3" t="s">
        <v>55</v>
      </c>
      <c r="F609" s="5">
        <v>6</v>
      </c>
      <c r="G609" s="5">
        <v>37</v>
      </c>
      <c r="H609" s="48">
        <v>0.16216216216216217</v>
      </c>
      <c r="I609" s="5">
        <v>6</v>
      </c>
      <c r="J609" s="5">
        <v>33</v>
      </c>
      <c r="K609" s="48">
        <v>0.18181818181818182</v>
      </c>
      <c r="L609" s="5">
        <v>21</v>
      </c>
      <c r="M609" s="3" t="s">
        <v>60</v>
      </c>
      <c r="N609" s="48">
        <v>0.43243243243243246</v>
      </c>
      <c r="O609" s="48">
        <v>0.42424242424242425</v>
      </c>
      <c r="P609" s="5">
        <v>2</v>
      </c>
      <c r="Q609" s="3" t="s">
        <v>1869</v>
      </c>
      <c r="R609" s="5">
        <v>1</v>
      </c>
    </row>
    <row x14ac:dyDescent="0.25" r="610" customHeight="1" ht="16.5">
      <c r="A610" s="5">
        <v>118092</v>
      </c>
      <c r="B610" s="3" t="s">
        <v>1870</v>
      </c>
      <c r="C610" s="3" t="s">
        <v>1871</v>
      </c>
      <c r="D610" s="5">
        <v>16</v>
      </c>
      <c r="E610" s="3" t="s">
        <v>55</v>
      </c>
      <c r="F610" s="5">
        <v>5</v>
      </c>
      <c r="G610" s="5">
        <v>25</v>
      </c>
      <c r="H610" s="48">
        <v>0.2</v>
      </c>
      <c r="I610" s="5">
        <v>5</v>
      </c>
      <c r="J610" s="5">
        <v>25</v>
      </c>
      <c r="K610" s="48">
        <v>0.2</v>
      </c>
      <c r="L610" s="5">
        <v>8</v>
      </c>
      <c r="M610" s="3" t="s">
        <v>64</v>
      </c>
      <c r="N610" s="48">
        <v>0.24</v>
      </c>
      <c r="O610" s="48">
        <v>0.24</v>
      </c>
      <c r="P610" s="5">
        <v>3</v>
      </c>
      <c r="Q610" s="3" t="s">
        <v>1872</v>
      </c>
      <c r="R610" s="5">
        <v>1</v>
      </c>
    </row>
    <row x14ac:dyDescent="0.25" r="611" customHeight="1" ht="16.5">
      <c r="A611" s="5">
        <v>10561</v>
      </c>
      <c r="B611" s="3" t="s">
        <v>1873</v>
      </c>
      <c r="C611" s="3" t="s">
        <v>1874</v>
      </c>
      <c r="D611" s="5">
        <v>16</v>
      </c>
      <c r="E611" s="3" t="s">
        <v>55</v>
      </c>
      <c r="F611" s="5">
        <v>6</v>
      </c>
      <c r="G611" s="5">
        <v>43</v>
      </c>
      <c r="H611" s="48">
        <v>0.13953488372093023</v>
      </c>
      <c r="I611" s="5">
        <v>4</v>
      </c>
      <c r="J611" s="5">
        <v>26</v>
      </c>
      <c r="K611" s="48">
        <v>0.15384615384615385</v>
      </c>
      <c r="L611" s="5">
        <v>8</v>
      </c>
      <c r="M611" s="3" t="s">
        <v>64</v>
      </c>
      <c r="N611" s="48">
        <v>0.18604651162790697</v>
      </c>
      <c r="O611" s="48">
        <v>0.11538461538461539</v>
      </c>
      <c r="P611" s="5">
        <v>3</v>
      </c>
      <c r="Q611" s="3" t="s">
        <v>1875</v>
      </c>
      <c r="R611" s="5">
        <v>0</v>
      </c>
    </row>
    <row x14ac:dyDescent="0.25" r="612" customHeight="1" ht="16.5">
      <c r="A612" s="5">
        <v>114510</v>
      </c>
      <c r="B612" s="3" t="s">
        <v>1876</v>
      </c>
      <c r="C612" s="3" t="s">
        <v>1877</v>
      </c>
      <c r="D612" s="5">
        <v>16</v>
      </c>
      <c r="E612" s="3" t="s">
        <v>55</v>
      </c>
      <c r="F612" s="5">
        <v>1</v>
      </c>
      <c r="G612" s="5">
        <v>3</v>
      </c>
      <c r="H612" s="48">
        <v>0.3333333333333333</v>
      </c>
      <c r="I612" s="5">
        <v>1</v>
      </c>
      <c r="J612" s="5">
        <v>3</v>
      </c>
      <c r="K612" s="48">
        <v>0.3333333333333333</v>
      </c>
      <c r="L612" s="5">
        <v>22</v>
      </c>
      <c r="M612" s="3" t="s">
        <v>75</v>
      </c>
      <c r="N612" s="48">
        <v>0.3333333333333333</v>
      </c>
      <c r="O612" s="48">
        <v>0.3333333333333333</v>
      </c>
      <c r="P612" s="5">
        <v>2</v>
      </c>
      <c r="Q612" s="3" t="s">
        <v>137</v>
      </c>
      <c r="R612" s="5">
        <v>1</v>
      </c>
    </row>
    <row x14ac:dyDescent="0.25" r="613" customHeight="1" ht="16.5">
      <c r="A613" s="5">
        <v>24600</v>
      </c>
      <c r="B613" s="3" t="s">
        <v>1878</v>
      </c>
      <c r="C613" s="3" t="s">
        <v>1879</v>
      </c>
      <c r="D613" s="5">
        <v>16</v>
      </c>
      <c r="E613" s="3" t="s">
        <v>55</v>
      </c>
      <c r="F613" s="5">
        <v>3</v>
      </c>
      <c r="G613" s="5">
        <v>26</v>
      </c>
      <c r="H613" s="48">
        <v>0.11538461538461539</v>
      </c>
      <c r="I613" s="5">
        <v>3</v>
      </c>
      <c r="J613" s="5">
        <v>17</v>
      </c>
      <c r="K613" s="48">
        <v>0.17647058823529413</v>
      </c>
      <c r="L613" s="5">
        <v>6</v>
      </c>
      <c r="M613" s="3" t="s">
        <v>56</v>
      </c>
      <c r="N613" s="48">
        <v>0.23076923076923078</v>
      </c>
      <c r="O613" s="48">
        <v>0.23529411764705882</v>
      </c>
      <c r="P613" s="5">
        <v>3</v>
      </c>
      <c r="Q613" s="3" t="s">
        <v>1880</v>
      </c>
      <c r="R613" s="5">
        <v>1</v>
      </c>
    </row>
    <row x14ac:dyDescent="0.25" r="614" customHeight="1" ht="16.5">
      <c r="A614" s="5">
        <v>10937</v>
      </c>
      <c r="B614" s="3" t="s">
        <v>1881</v>
      </c>
      <c r="C614" s="3" t="s">
        <v>1882</v>
      </c>
      <c r="D614" s="5">
        <v>16</v>
      </c>
      <c r="E614" s="3" t="s">
        <v>55</v>
      </c>
      <c r="F614" s="5">
        <v>9</v>
      </c>
      <c r="G614" s="5">
        <v>100</v>
      </c>
      <c r="H614" s="48">
        <v>0.09</v>
      </c>
      <c r="I614" s="5">
        <v>8</v>
      </c>
      <c r="J614" s="5">
        <v>55</v>
      </c>
      <c r="K614" s="48">
        <v>0.14545454545454545</v>
      </c>
      <c r="L614" s="5">
        <v>24</v>
      </c>
      <c r="M614" s="3" t="s">
        <v>281</v>
      </c>
      <c r="N614" s="48">
        <v>0.3</v>
      </c>
      <c r="O614" s="48">
        <v>0.2909090909090909</v>
      </c>
      <c r="P614" s="5">
        <v>3</v>
      </c>
      <c r="Q614" s="3" t="s">
        <v>1883</v>
      </c>
      <c r="R614" s="5">
        <v>1</v>
      </c>
    </row>
    <row x14ac:dyDescent="0.25" r="615" customHeight="1" ht="16.5">
      <c r="A615" s="5">
        <v>11106</v>
      </c>
      <c r="B615" s="3" t="s">
        <v>1884</v>
      </c>
      <c r="C615" s="3" t="s">
        <v>1885</v>
      </c>
      <c r="D615" s="5">
        <v>16</v>
      </c>
      <c r="E615" s="3" t="s">
        <v>55</v>
      </c>
      <c r="F615" s="5">
        <v>40</v>
      </c>
      <c r="G615" s="5">
        <v>613</v>
      </c>
      <c r="H615" s="48">
        <v>0.06525285481239804</v>
      </c>
      <c r="I615" s="5">
        <v>32</v>
      </c>
      <c r="J615" s="5">
        <v>414</v>
      </c>
      <c r="K615" s="48">
        <v>0.07729468599033816</v>
      </c>
      <c r="L615" s="5">
        <v>19</v>
      </c>
      <c r="M615" s="3" t="s">
        <v>116</v>
      </c>
      <c r="N615" s="48">
        <v>0.32300163132137033</v>
      </c>
      <c r="O615" s="48">
        <v>0.3115942028985507</v>
      </c>
      <c r="P615" s="5">
        <v>3</v>
      </c>
      <c r="Q615" s="3" t="s">
        <v>1886</v>
      </c>
      <c r="R615" s="5">
        <v>1</v>
      </c>
    </row>
    <row x14ac:dyDescent="0.25" r="616" customHeight="1" ht="16.5">
      <c r="A616" s="5">
        <v>106643</v>
      </c>
      <c r="B616" s="3" t="s">
        <v>1887</v>
      </c>
      <c r="C616" s="3" t="s">
        <v>1888</v>
      </c>
      <c r="D616" s="5">
        <v>16</v>
      </c>
      <c r="E616" s="3" t="s">
        <v>55</v>
      </c>
      <c r="F616" s="5">
        <v>3</v>
      </c>
      <c r="G616" s="5">
        <v>36</v>
      </c>
      <c r="H616" s="48">
        <v>0.08333333333333333</v>
      </c>
      <c r="I616" s="5">
        <v>3</v>
      </c>
      <c r="J616" s="5">
        <v>31</v>
      </c>
      <c r="K616" s="48">
        <v>0.0967741935483871</v>
      </c>
      <c r="L616" s="5">
        <v>19</v>
      </c>
      <c r="M616" s="3" t="s">
        <v>116</v>
      </c>
      <c r="N616" s="48">
        <v>0.2222222222222222</v>
      </c>
      <c r="O616" s="48">
        <v>0.1935483870967742</v>
      </c>
      <c r="P616" s="5">
        <v>3</v>
      </c>
      <c r="Q616" s="3" t="s">
        <v>1889</v>
      </c>
      <c r="R616" s="5">
        <v>1</v>
      </c>
    </row>
    <row x14ac:dyDescent="0.25" r="617" customHeight="1" ht="16.5">
      <c r="A617" s="5">
        <v>117883</v>
      </c>
      <c r="B617" s="3" t="s">
        <v>1890</v>
      </c>
      <c r="C617" s="3" t="s">
        <v>1891</v>
      </c>
      <c r="D617" s="5">
        <v>16</v>
      </c>
      <c r="E617" s="3" t="s">
        <v>55</v>
      </c>
      <c r="F617" s="5">
        <v>2</v>
      </c>
      <c r="G617" s="5">
        <v>6</v>
      </c>
      <c r="H617" s="48">
        <v>0.3333333333333333</v>
      </c>
      <c r="I617" s="5">
        <v>2</v>
      </c>
      <c r="J617" s="5">
        <v>6</v>
      </c>
      <c r="K617" s="48">
        <v>0.3333333333333333</v>
      </c>
      <c r="L617" s="5">
        <v>32</v>
      </c>
      <c r="M617" s="3" t="s">
        <v>1892</v>
      </c>
      <c r="N617" s="48">
        <v>0.3333333333333333</v>
      </c>
      <c r="O617" s="48">
        <v>0.3333333333333333</v>
      </c>
      <c r="P617" s="5">
        <v>2</v>
      </c>
      <c r="Q617" s="3" t="s">
        <v>1893</v>
      </c>
      <c r="R617" s="5">
        <v>1</v>
      </c>
    </row>
    <row x14ac:dyDescent="0.25" r="618" customHeight="1" ht="16.5">
      <c r="A618" s="5">
        <v>2947</v>
      </c>
      <c r="B618" s="3" t="s">
        <v>1894</v>
      </c>
      <c r="C618" s="3" t="s">
        <v>1895</v>
      </c>
      <c r="D618" s="5">
        <v>16</v>
      </c>
      <c r="E618" s="3" t="s">
        <v>55</v>
      </c>
      <c r="F618" s="5">
        <v>26</v>
      </c>
      <c r="G618" s="5">
        <v>69</v>
      </c>
      <c r="H618" s="48">
        <v>0.37681159420289856</v>
      </c>
      <c r="I618" s="5">
        <v>17</v>
      </c>
      <c r="J618" s="5">
        <v>44</v>
      </c>
      <c r="K618" s="48">
        <v>0.38636363636363635</v>
      </c>
      <c r="L618" s="5">
        <v>15</v>
      </c>
      <c r="M618" s="3" t="s">
        <v>82</v>
      </c>
      <c r="N618" s="48">
        <v>0.463768115942029</v>
      </c>
      <c r="O618" s="48">
        <v>0.45454545454545453</v>
      </c>
      <c r="P618" s="5">
        <v>2</v>
      </c>
      <c r="Q618" s="3" t="s">
        <v>1896</v>
      </c>
      <c r="R618" s="5">
        <v>1</v>
      </c>
    </row>
    <row x14ac:dyDescent="0.25" r="619" customHeight="1" ht="16.5">
      <c r="A619" s="5">
        <v>5851</v>
      </c>
      <c r="B619" s="3" t="s">
        <v>1897</v>
      </c>
      <c r="C619" s="3" t="s">
        <v>1898</v>
      </c>
      <c r="D619" s="5">
        <v>16</v>
      </c>
      <c r="E619" s="3" t="s">
        <v>55</v>
      </c>
      <c r="F619" s="5">
        <v>10</v>
      </c>
      <c r="G619" s="5">
        <v>74</v>
      </c>
      <c r="H619" s="48">
        <v>0.13513513513513514</v>
      </c>
      <c r="I619" s="5">
        <v>9</v>
      </c>
      <c r="J619" s="5">
        <v>46</v>
      </c>
      <c r="K619" s="48">
        <v>0.1956521739130435</v>
      </c>
      <c r="L619" s="5">
        <v>15</v>
      </c>
      <c r="M619" s="3" t="s">
        <v>82</v>
      </c>
      <c r="N619" s="48">
        <v>0.43243243243243246</v>
      </c>
      <c r="O619" s="48">
        <v>0.3695652173913043</v>
      </c>
      <c r="P619" s="5">
        <v>2</v>
      </c>
      <c r="Q619" s="3" t="s">
        <v>1899</v>
      </c>
      <c r="R619" s="5">
        <v>1</v>
      </c>
    </row>
    <row x14ac:dyDescent="0.25" r="620" customHeight="1" ht="16.5">
      <c r="A620" s="5">
        <v>24494</v>
      </c>
      <c r="B620" s="3" t="s">
        <v>1900</v>
      </c>
      <c r="C620" s="3" t="s">
        <v>1901</v>
      </c>
      <c r="D620" s="5">
        <v>16</v>
      </c>
      <c r="E620" s="3" t="s">
        <v>55</v>
      </c>
      <c r="F620" s="5">
        <v>3</v>
      </c>
      <c r="G620" s="5">
        <v>9</v>
      </c>
      <c r="H620" s="48">
        <v>0.3333333333333333</v>
      </c>
      <c r="I620" s="5">
        <v>2</v>
      </c>
      <c r="J620" s="5">
        <v>5</v>
      </c>
      <c r="K620" s="48">
        <v>0.4</v>
      </c>
      <c r="L620" s="5">
        <v>15</v>
      </c>
      <c r="M620" s="3" t="s">
        <v>82</v>
      </c>
      <c r="N620" s="48">
        <v>0.4444444444444444</v>
      </c>
      <c r="O620" s="48">
        <v>0.2</v>
      </c>
      <c r="P620" s="5">
        <v>2</v>
      </c>
      <c r="Q620" s="3" t="s">
        <v>1902</v>
      </c>
      <c r="R620" s="5">
        <v>1</v>
      </c>
    </row>
    <row x14ac:dyDescent="0.25" r="621" customHeight="1" ht="16.5">
      <c r="A621" s="5">
        <v>11404</v>
      </c>
      <c r="B621" s="3" t="s">
        <v>1903</v>
      </c>
      <c r="C621" s="3" t="s">
        <v>1904</v>
      </c>
      <c r="D621" s="5">
        <v>16</v>
      </c>
      <c r="E621" s="3" t="s">
        <v>55</v>
      </c>
      <c r="F621" s="5">
        <v>6</v>
      </c>
      <c r="G621" s="5">
        <v>39</v>
      </c>
      <c r="H621" s="48">
        <v>0.15384615384615385</v>
      </c>
      <c r="I621" s="5">
        <v>3</v>
      </c>
      <c r="J621" s="5">
        <v>19</v>
      </c>
      <c r="K621" s="48">
        <v>0.15789473684210525</v>
      </c>
      <c r="L621" s="5">
        <v>6</v>
      </c>
      <c r="M621" s="3" t="s">
        <v>56</v>
      </c>
      <c r="N621" s="48">
        <v>0.3333333333333333</v>
      </c>
      <c r="O621" s="48">
        <v>0.15789473684210525</v>
      </c>
      <c r="P621" s="5">
        <v>3</v>
      </c>
      <c r="Q621" s="3" t="s">
        <v>1905</v>
      </c>
      <c r="R621" s="5">
        <v>1</v>
      </c>
    </row>
    <row x14ac:dyDescent="0.25" r="622" customHeight="1" ht="16.5">
      <c r="A622" s="5">
        <v>101109</v>
      </c>
      <c r="B622" s="3" t="s">
        <v>1906</v>
      </c>
      <c r="C622" s="3" t="s">
        <v>1907</v>
      </c>
      <c r="D622" s="5">
        <v>16</v>
      </c>
      <c r="E622" s="3" t="s">
        <v>55</v>
      </c>
      <c r="F622" s="5">
        <v>11</v>
      </c>
      <c r="G622" s="5">
        <v>58</v>
      </c>
      <c r="H622" s="48">
        <v>0.1896551724137931</v>
      </c>
      <c r="I622" s="5">
        <v>6</v>
      </c>
      <c r="J622" s="5">
        <v>49</v>
      </c>
      <c r="K622" s="48">
        <v>0.12244897959183673</v>
      </c>
      <c r="L622" s="5">
        <v>18</v>
      </c>
      <c r="M622" s="3" t="s">
        <v>196</v>
      </c>
      <c r="N622" s="48">
        <v>0.39655172413793105</v>
      </c>
      <c r="O622" s="48">
        <v>0.3877551020408163</v>
      </c>
      <c r="P622" s="5">
        <v>2</v>
      </c>
      <c r="Q622" s="3" t="s">
        <v>1908</v>
      </c>
      <c r="R622" s="5">
        <v>1</v>
      </c>
    </row>
    <row x14ac:dyDescent="0.25" r="623" customHeight="1" ht="16.5">
      <c r="A623" s="5">
        <v>24404</v>
      </c>
      <c r="B623" s="3" t="s">
        <v>1909</v>
      </c>
      <c r="C623" s="3" t="s">
        <v>1910</v>
      </c>
      <c r="D623" s="5">
        <v>16</v>
      </c>
      <c r="E623" s="3" t="s">
        <v>55</v>
      </c>
      <c r="F623" s="5">
        <v>1</v>
      </c>
      <c r="G623" s="5">
        <v>6</v>
      </c>
      <c r="H623" s="48">
        <v>0.16666666666666666</v>
      </c>
      <c r="I623" s="5">
        <v>1</v>
      </c>
      <c r="J623" s="5">
        <v>5</v>
      </c>
      <c r="K623" s="48">
        <v>0.2</v>
      </c>
      <c r="L623" s="5">
        <v>20</v>
      </c>
      <c r="M623" s="3" t="s">
        <v>265</v>
      </c>
      <c r="N623" s="48">
        <v>0.3333333333333333</v>
      </c>
      <c r="O623" s="48">
        <v>0.2</v>
      </c>
      <c r="P623" s="5">
        <v>3</v>
      </c>
      <c r="Q623" s="3" t="s">
        <v>1911</v>
      </c>
      <c r="R623" s="5">
        <v>1</v>
      </c>
    </row>
    <row x14ac:dyDescent="0.25" r="624" customHeight="1" ht="16.5">
      <c r="A624" s="5">
        <v>117377</v>
      </c>
      <c r="B624" s="3" t="s">
        <v>1912</v>
      </c>
      <c r="C624" s="3" t="s">
        <v>1913</v>
      </c>
      <c r="D624" s="5">
        <v>16</v>
      </c>
      <c r="E624" s="3" t="s">
        <v>55</v>
      </c>
      <c r="F624" s="5">
        <v>2</v>
      </c>
      <c r="G624" s="5">
        <v>6</v>
      </c>
      <c r="H624" s="48">
        <v>0.3333333333333333</v>
      </c>
      <c r="I624" s="5">
        <v>2</v>
      </c>
      <c r="J624" s="5">
        <v>6</v>
      </c>
      <c r="K624" s="48">
        <v>0.3333333333333333</v>
      </c>
      <c r="L624" s="5">
        <v>37</v>
      </c>
      <c r="M624" s="3" t="s">
        <v>446</v>
      </c>
      <c r="N624" s="48">
        <v>0.3333333333333333</v>
      </c>
      <c r="O624" s="48">
        <v>0.3333333333333333</v>
      </c>
      <c r="P624" s="5">
        <v>2</v>
      </c>
      <c r="Q624" s="3" t="s">
        <v>964</v>
      </c>
      <c r="R624" s="5">
        <v>1</v>
      </c>
    </row>
    <row x14ac:dyDescent="0.25" r="625" customHeight="1" ht="16.5">
      <c r="A625" s="5">
        <v>3231</v>
      </c>
      <c r="B625" s="3" t="s">
        <v>1914</v>
      </c>
      <c r="C625" s="3" t="s">
        <v>1915</v>
      </c>
      <c r="D625" s="5">
        <v>16</v>
      </c>
      <c r="E625" s="3" t="s">
        <v>55</v>
      </c>
      <c r="F625" s="5">
        <v>2</v>
      </c>
      <c r="G625" s="5">
        <v>9</v>
      </c>
      <c r="H625" s="48">
        <v>0.2222222222222222</v>
      </c>
      <c r="I625" s="5">
        <v>2</v>
      </c>
      <c r="J625" s="5">
        <v>9</v>
      </c>
      <c r="K625" s="48">
        <v>0.2222222222222222</v>
      </c>
      <c r="L625" s="5">
        <v>21</v>
      </c>
      <c r="M625" s="3" t="s">
        <v>60</v>
      </c>
      <c r="N625" s="48">
        <v>0.4444444444444444</v>
      </c>
      <c r="O625" s="48">
        <v>0.4444444444444444</v>
      </c>
      <c r="P625" s="5">
        <v>2</v>
      </c>
      <c r="Q625" s="3" t="s">
        <v>1916</v>
      </c>
      <c r="R625" s="5">
        <v>1</v>
      </c>
    </row>
    <row x14ac:dyDescent="0.25" r="626" customHeight="1" ht="16.5">
      <c r="A626" s="5">
        <v>5572</v>
      </c>
      <c r="B626" s="3" t="s">
        <v>1917</v>
      </c>
      <c r="C626" s="3" t="s">
        <v>1918</v>
      </c>
      <c r="D626" s="5">
        <v>16</v>
      </c>
      <c r="E626" s="3" t="s">
        <v>55</v>
      </c>
      <c r="F626" s="5">
        <v>22</v>
      </c>
      <c r="G626" s="5">
        <v>77</v>
      </c>
      <c r="H626" s="48">
        <v>0.2857142857142857</v>
      </c>
      <c r="I626" s="5">
        <v>7</v>
      </c>
      <c r="J626" s="5">
        <v>32</v>
      </c>
      <c r="K626" s="48">
        <v>0.21875</v>
      </c>
      <c r="L626" s="5">
        <v>15</v>
      </c>
      <c r="M626" s="3" t="s">
        <v>82</v>
      </c>
      <c r="N626" s="48">
        <v>0.44155844155844154</v>
      </c>
      <c r="O626" s="48">
        <v>0.40625</v>
      </c>
      <c r="P626" s="5">
        <v>2</v>
      </c>
      <c r="Q626" s="3" t="s">
        <v>1919</v>
      </c>
      <c r="R626" s="5">
        <v>1</v>
      </c>
    </row>
    <row x14ac:dyDescent="0.25" r="627" customHeight="1" ht="16.5">
      <c r="A627" s="5">
        <v>24163</v>
      </c>
      <c r="B627" s="3" t="s">
        <v>1920</v>
      </c>
      <c r="C627" s="3" t="s">
        <v>1921</v>
      </c>
      <c r="D627" s="5">
        <v>16</v>
      </c>
      <c r="E627" s="3" t="s">
        <v>55</v>
      </c>
      <c r="F627" s="5">
        <v>12</v>
      </c>
      <c r="G627" s="5">
        <v>43</v>
      </c>
      <c r="H627" s="48">
        <v>0.27906976744186046</v>
      </c>
      <c r="I627" s="5">
        <v>8</v>
      </c>
      <c r="J627" s="5">
        <v>26</v>
      </c>
      <c r="K627" s="48">
        <v>0.3076923076923077</v>
      </c>
      <c r="L627" s="5">
        <v>15</v>
      </c>
      <c r="M627" s="3" t="s">
        <v>82</v>
      </c>
      <c r="N627" s="48">
        <v>0.3953488372093023</v>
      </c>
      <c r="O627" s="48">
        <v>0.2692307692307692</v>
      </c>
      <c r="P627" s="5">
        <v>2</v>
      </c>
      <c r="Q627" s="3" t="s">
        <v>1922</v>
      </c>
      <c r="R627" s="5">
        <v>1</v>
      </c>
    </row>
    <row x14ac:dyDescent="0.25" r="628" customHeight="1" ht="16.5">
      <c r="A628" s="5">
        <v>117101</v>
      </c>
      <c r="B628" s="3" t="s">
        <v>1923</v>
      </c>
      <c r="C628" s="3" t="s">
        <v>1924</v>
      </c>
      <c r="D628" s="5">
        <v>16</v>
      </c>
      <c r="E628" s="3" t="s">
        <v>55</v>
      </c>
      <c r="F628" s="5">
        <v>14</v>
      </c>
      <c r="G628" s="5">
        <v>74</v>
      </c>
      <c r="H628" s="48">
        <v>0.1891891891891892</v>
      </c>
      <c r="I628" s="5">
        <v>14</v>
      </c>
      <c r="J628" s="5">
        <v>74</v>
      </c>
      <c r="K628" s="48">
        <v>0.1891891891891892</v>
      </c>
      <c r="L628" s="5">
        <v>15</v>
      </c>
      <c r="M628" s="3" t="s">
        <v>82</v>
      </c>
      <c r="N628" s="48">
        <v>0.25675675675675674</v>
      </c>
      <c r="O628" s="48">
        <v>0.25675675675675674</v>
      </c>
      <c r="P628" s="5">
        <v>3</v>
      </c>
      <c r="Q628" s="3" t="s">
        <v>1925</v>
      </c>
      <c r="R628" s="5">
        <v>1</v>
      </c>
    </row>
    <row x14ac:dyDescent="0.25" r="629" customHeight="1" ht="16.5">
      <c r="A629" s="5">
        <v>11371</v>
      </c>
      <c r="B629" s="3" t="s">
        <v>1926</v>
      </c>
      <c r="C629" s="3" t="s">
        <v>1927</v>
      </c>
      <c r="D629" s="5">
        <v>16</v>
      </c>
      <c r="E629" s="3" t="s">
        <v>55</v>
      </c>
      <c r="F629" s="5">
        <v>7</v>
      </c>
      <c r="G629" s="5">
        <v>28</v>
      </c>
      <c r="H629" s="48">
        <v>0.25</v>
      </c>
      <c r="I629" s="5">
        <v>7</v>
      </c>
      <c r="J629" s="5">
        <v>22</v>
      </c>
      <c r="K629" s="48">
        <v>0.3181818181818182</v>
      </c>
      <c r="L629" s="5">
        <v>8</v>
      </c>
      <c r="M629" s="3" t="s">
        <v>64</v>
      </c>
      <c r="N629" s="48">
        <v>0.4642857142857143</v>
      </c>
      <c r="O629" s="48">
        <v>0.45454545454545453</v>
      </c>
      <c r="P629" s="5">
        <v>2</v>
      </c>
      <c r="Q629" s="3" t="s">
        <v>1928</v>
      </c>
      <c r="R629" s="5">
        <v>1</v>
      </c>
    </row>
    <row x14ac:dyDescent="0.25" r="630" customHeight="1" ht="16.5">
      <c r="A630" s="5">
        <v>24161</v>
      </c>
      <c r="B630" s="3" t="s">
        <v>1929</v>
      </c>
      <c r="C630" s="3" t="s">
        <v>1930</v>
      </c>
      <c r="D630" s="5">
        <v>16</v>
      </c>
      <c r="E630" s="3" t="s">
        <v>55</v>
      </c>
      <c r="F630" s="5">
        <v>3</v>
      </c>
      <c r="G630" s="5">
        <v>15</v>
      </c>
      <c r="H630" s="48">
        <v>0.2</v>
      </c>
      <c r="I630" s="5">
        <v>2</v>
      </c>
      <c r="J630" s="5">
        <v>7</v>
      </c>
      <c r="K630" s="48">
        <v>0.2857142857142857</v>
      </c>
      <c r="L630" s="5">
        <v>17</v>
      </c>
      <c r="M630" s="3" t="s">
        <v>311</v>
      </c>
      <c r="N630" s="48">
        <v>0.4</v>
      </c>
      <c r="O630" s="48">
        <v>0.14285714285714285</v>
      </c>
      <c r="P630" s="5">
        <v>2</v>
      </c>
      <c r="Q630" s="3" t="s">
        <v>1282</v>
      </c>
      <c r="R630" s="5">
        <v>0</v>
      </c>
    </row>
    <row x14ac:dyDescent="0.25" r="631" customHeight="1" ht="16.5">
      <c r="A631" s="5">
        <v>24152</v>
      </c>
      <c r="B631" s="3" t="s">
        <v>1931</v>
      </c>
      <c r="C631" s="3" t="s">
        <v>1932</v>
      </c>
      <c r="D631" s="5">
        <v>16</v>
      </c>
      <c r="E631" s="3" t="s">
        <v>55</v>
      </c>
      <c r="F631" s="5">
        <v>4</v>
      </c>
      <c r="G631" s="5">
        <v>11</v>
      </c>
      <c r="H631" s="48">
        <v>0.36363636363636365</v>
      </c>
      <c r="I631" s="5">
        <v>3</v>
      </c>
      <c r="J631" s="5">
        <v>8</v>
      </c>
      <c r="K631" s="48">
        <v>0.375</v>
      </c>
      <c r="L631" s="5">
        <v>19</v>
      </c>
      <c r="M631" s="3" t="s">
        <v>116</v>
      </c>
      <c r="N631" s="48">
        <v>0.36363636363636365</v>
      </c>
      <c r="O631" s="48">
        <v>0.25</v>
      </c>
      <c r="P631" s="5">
        <v>2</v>
      </c>
      <c r="Q631" s="3" t="s">
        <v>1933</v>
      </c>
      <c r="R631" s="5">
        <v>1</v>
      </c>
    </row>
    <row x14ac:dyDescent="0.25" r="632" customHeight="1" ht="16.5">
      <c r="A632" s="5">
        <v>116837</v>
      </c>
      <c r="B632" s="3" t="s">
        <v>1934</v>
      </c>
      <c r="C632" s="3" t="s">
        <v>1935</v>
      </c>
      <c r="D632" s="5">
        <v>16</v>
      </c>
      <c r="E632" s="3" t="s">
        <v>55</v>
      </c>
      <c r="F632" s="5">
        <v>4</v>
      </c>
      <c r="G632" s="5">
        <v>10</v>
      </c>
      <c r="H632" s="48">
        <v>0.4</v>
      </c>
      <c r="I632" s="5">
        <v>4</v>
      </c>
      <c r="J632" s="5">
        <v>10</v>
      </c>
      <c r="K632" s="48">
        <v>0.4</v>
      </c>
      <c r="L632" s="5">
        <v>24</v>
      </c>
      <c r="M632" s="3" t="s">
        <v>281</v>
      </c>
      <c r="N632" s="48">
        <v>0.4</v>
      </c>
      <c r="O632" s="48">
        <v>0.4</v>
      </c>
      <c r="P632" s="5">
        <v>2</v>
      </c>
      <c r="Q632" s="3" t="s">
        <v>1936</v>
      </c>
      <c r="R632" s="5">
        <v>1</v>
      </c>
    </row>
    <row x14ac:dyDescent="0.25" r="633" customHeight="1" ht="16.5">
      <c r="A633" s="5">
        <v>24133</v>
      </c>
      <c r="B633" s="3" t="s">
        <v>1937</v>
      </c>
      <c r="C633" s="3" t="s">
        <v>1938</v>
      </c>
      <c r="D633" s="5">
        <v>16</v>
      </c>
      <c r="E633" s="3" t="s">
        <v>55</v>
      </c>
      <c r="F633" s="5">
        <v>4</v>
      </c>
      <c r="G633" s="5">
        <v>9</v>
      </c>
      <c r="H633" s="48">
        <v>0.4444444444444444</v>
      </c>
      <c r="I633" s="5">
        <v>3</v>
      </c>
      <c r="J633" s="5">
        <v>5</v>
      </c>
      <c r="K633" s="48">
        <v>0.6</v>
      </c>
      <c r="L633" s="5">
        <v>22</v>
      </c>
      <c r="M633" s="3" t="s">
        <v>75</v>
      </c>
      <c r="N633" s="48">
        <v>0.4444444444444444</v>
      </c>
      <c r="O633" s="48">
        <v>0.2</v>
      </c>
      <c r="P633" s="5">
        <v>1</v>
      </c>
      <c r="Q633" s="3" t="s">
        <v>1939</v>
      </c>
      <c r="R633" s="5">
        <v>0</v>
      </c>
    </row>
    <row x14ac:dyDescent="0.25" r="634" customHeight="1" ht="16.5">
      <c r="A634" s="5">
        <v>99883</v>
      </c>
      <c r="B634" s="3" t="s">
        <v>1940</v>
      </c>
      <c r="C634" s="3" t="s">
        <v>1941</v>
      </c>
      <c r="D634" s="5">
        <v>16</v>
      </c>
      <c r="E634" s="3" t="s">
        <v>55</v>
      </c>
      <c r="F634" s="5">
        <v>44</v>
      </c>
      <c r="G634" s="5">
        <v>264</v>
      </c>
      <c r="H634" s="48">
        <v>0.16666666666666666</v>
      </c>
      <c r="I634" s="5">
        <v>21</v>
      </c>
      <c r="J634" s="5">
        <v>148</v>
      </c>
      <c r="K634" s="48">
        <v>0.14189189189189189</v>
      </c>
      <c r="L634" s="5">
        <v>9</v>
      </c>
      <c r="M634" s="3" t="s">
        <v>120</v>
      </c>
      <c r="N634" s="48">
        <v>0.20454545454545456</v>
      </c>
      <c r="O634" s="48">
        <v>0.1891891891891892</v>
      </c>
      <c r="P634" s="5">
        <v>3</v>
      </c>
      <c r="Q634" s="3" t="s">
        <v>1942</v>
      </c>
      <c r="R634" s="5">
        <v>1</v>
      </c>
    </row>
    <row x14ac:dyDescent="0.25" r="635" customHeight="1" ht="16.5">
      <c r="A635" s="5">
        <v>11319</v>
      </c>
      <c r="B635" s="3" t="s">
        <v>1943</v>
      </c>
      <c r="C635" s="3" t="s">
        <v>1944</v>
      </c>
      <c r="D635" s="5">
        <v>16</v>
      </c>
      <c r="E635" s="3" t="s">
        <v>55</v>
      </c>
      <c r="F635" s="5">
        <v>3</v>
      </c>
      <c r="G635" s="5">
        <v>19</v>
      </c>
      <c r="H635" s="48">
        <v>0.15789473684210525</v>
      </c>
      <c r="I635" s="5">
        <v>3</v>
      </c>
      <c r="J635" s="5">
        <v>18</v>
      </c>
      <c r="K635" s="48">
        <v>0.16666666666666666</v>
      </c>
      <c r="L635" s="5">
        <v>8</v>
      </c>
      <c r="M635" s="3" t="s">
        <v>64</v>
      </c>
      <c r="N635" s="48">
        <v>0.15789473684210525</v>
      </c>
      <c r="O635" s="48">
        <v>0.1111111111111111</v>
      </c>
      <c r="P635" s="5">
        <v>3</v>
      </c>
      <c r="Q635" s="3" t="s">
        <v>1945</v>
      </c>
      <c r="R635" s="5">
        <v>1</v>
      </c>
    </row>
    <row x14ac:dyDescent="0.25" r="636" customHeight="1" ht="16.5">
      <c r="A636" s="5">
        <v>116261</v>
      </c>
      <c r="B636" s="3" t="s">
        <v>1946</v>
      </c>
      <c r="C636" s="3" t="s">
        <v>1947</v>
      </c>
      <c r="D636" s="5">
        <v>16</v>
      </c>
      <c r="E636" s="3" t="s">
        <v>55</v>
      </c>
      <c r="F636" s="5">
        <v>2</v>
      </c>
      <c r="G636" s="5">
        <v>8</v>
      </c>
      <c r="H636" s="48">
        <v>0.25</v>
      </c>
      <c r="I636" s="5">
        <v>2</v>
      </c>
      <c r="J636" s="5">
        <v>8</v>
      </c>
      <c r="K636" s="48">
        <v>0.25</v>
      </c>
      <c r="L636" s="5">
        <v>48</v>
      </c>
      <c r="M636" s="3" t="s">
        <v>68</v>
      </c>
      <c r="N636" s="48">
        <v>0.25</v>
      </c>
      <c r="O636" s="48">
        <v>0.25</v>
      </c>
      <c r="P636" s="5">
        <v>2</v>
      </c>
      <c r="Q636" s="3" t="s">
        <v>1948</v>
      </c>
      <c r="R636" s="5">
        <v>1</v>
      </c>
    </row>
    <row x14ac:dyDescent="0.25" r="637" customHeight="1" ht="16.5">
      <c r="A637" s="5">
        <v>11822</v>
      </c>
      <c r="B637" s="3" t="s">
        <v>1949</v>
      </c>
      <c r="C637" s="3" t="s">
        <v>1950</v>
      </c>
      <c r="D637" s="5">
        <v>16</v>
      </c>
      <c r="E637" s="3" t="s">
        <v>55</v>
      </c>
      <c r="F637" s="5">
        <v>7</v>
      </c>
      <c r="G637" s="5">
        <v>51</v>
      </c>
      <c r="H637" s="48">
        <v>0.13725490196078433</v>
      </c>
      <c r="I637" s="5">
        <v>5</v>
      </c>
      <c r="J637" s="5">
        <v>43</v>
      </c>
      <c r="K637" s="48">
        <v>0.11627906976744186</v>
      </c>
      <c r="L637" s="5">
        <v>22</v>
      </c>
      <c r="M637" s="3" t="s">
        <v>75</v>
      </c>
      <c r="N637" s="48">
        <v>0.29411764705882354</v>
      </c>
      <c r="O637" s="48">
        <v>0.32558139534883723</v>
      </c>
      <c r="P637" s="5">
        <v>3</v>
      </c>
      <c r="Q637" s="3" t="s">
        <v>1951</v>
      </c>
      <c r="R637" s="5">
        <v>1</v>
      </c>
    </row>
    <row x14ac:dyDescent="0.25" r="638" customHeight="1" ht="16.5">
      <c r="A638" s="5">
        <v>128671</v>
      </c>
      <c r="B638" s="3" t="s">
        <v>1952</v>
      </c>
      <c r="C638" s="3" t="s">
        <v>1953</v>
      </c>
      <c r="D638" s="5">
        <v>16</v>
      </c>
      <c r="E638" s="3" t="s">
        <v>55</v>
      </c>
      <c r="F638" s="5">
        <v>2</v>
      </c>
      <c r="G638" s="5">
        <v>7</v>
      </c>
      <c r="H638" s="48">
        <v>0.2857142857142857</v>
      </c>
      <c r="I638" s="5">
        <v>2</v>
      </c>
      <c r="J638" s="5">
        <v>7</v>
      </c>
      <c r="K638" s="48">
        <v>0.2857142857142857</v>
      </c>
      <c r="L638" s="5">
        <v>18</v>
      </c>
      <c r="M638" s="3" t="s">
        <v>196</v>
      </c>
      <c r="N638" s="48">
        <v>0.2857142857142857</v>
      </c>
      <c r="O638" s="48">
        <v>0.2857142857142857</v>
      </c>
      <c r="P638" s="5">
        <v>2</v>
      </c>
      <c r="Q638" s="3" t="s">
        <v>206</v>
      </c>
      <c r="R638" s="5">
        <v>1</v>
      </c>
    </row>
    <row x14ac:dyDescent="0.25" r="639" customHeight="1" ht="16.5">
      <c r="A639" s="5">
        <v>102910</v>
      </c>
      <c r="B639" s="3" t="s">
        <v>1954</v>
      </c>
      <c r="C639" s="3" t="s">
        <v>1955</v>
      </c>
      <c r="D639" s="5">
        <v>16</v>
      </c>
      <c r="E639" s="3" t="s">
        <v>55</v>
      </c>
      <c r="F639" s="5">
        <v>1</v>
      </c>
      <c r="G639" s="5">
        <v>6</v>
      </c>
      <c r="H639" s="48">
        <v>0.16666666666666666</v>
      </c>
      <c r="I639" s="5">
        <v>1</v>
      </c>
      <c r="J639" s="5">
        <v>5</v>
      </c>
      <c r="K639" s="48">
        <v>0.2</v>
      </c>
      <c r="L639" s="5">
        <v>38</v>
      </c>
      <c r="M639" s="3" t="s">
        <v>127</v>
      </c>
      <c r="N639" s="48">
        <v>0.3333333333333333</v>
      </c>
      <c r="O639" s="48">
        <v>0.2</v>
      </c>
      <c r="P639" s="5">
        <v>3</v>
      </c>
      <c r="Q639" s="3" t="s">
        <v>1956</v>
      </c>
      <c r="R639" s="5">
        <v>1</v>
      </c>
    </row>
    <row x14ac:dyDescent="0.25" r="640" customHeight="1" ht="16.5">
      <c r="A640" s="5">
        <v>114657</v>
      </c>
      <c r="B640" s="3" t="s">
        <v>1957</v>
      </c>
      <c r="C640" s="3" t="s">
        <v>1958</v>
      </c>
      <c r="D640" s="5">
        <v>16</v>
      </c>
      <c r="E640" s="3" t="s">
        <v>55</v>
      </c>
      <c r="F640" s="5">
        <v>2</v>
      </c>
      <c r="G640" s="5">
        <v>6</v>
      </c>
      <c r="H640" s="48">
        <v>0.3333333333333333</v>
      </c>
      <c r="I640" s="5">
        <v>2</v>
      </c>
      <c r="J640" s="5">
        <v>6</v>
      </c>
      <c r="K640" s="48">
        <v>0.3333333333333333</v>
      </c>
      <c r="L640" s="5">
        <v>20</v>
      </c>
      <c r="M640" s="3" t="s">
        <v>265</v>
      </c>
      <c r="N640" s="48">
        <v>0.3333333333333333</v>
      </c>
      <c r="O640" s="48">
        <v>0.3333333333333333</v>
      </c>
      <c r="P640" s="5">
        <v>2</v>
      </c>
      <c r="Q640" s="3" t="s">
        <v>269</v>
      </c>
      <c r="R640" s="5">
        <v>1</v>
      </c>
    </row>
    <row x14ac:dyDescent="0.25" r="641" customHeight="1" ht="16.5">
      <c r="A641" s="5">
        <v>115717</v>
      </c>
      <c r="B641" s="3" t="s">
        <v>1959</v>
      </c>
      <c r="C641" s="3" t="s">
        <v>1960</v>
      </c>
      <c r="D641" s="5">
        <v>16</v>
      </c>
      <c r="E641" s="3" t="s">
        <v>55</v>
      </c>
      <c r="F641" s="5">
        <v>1</v>
      </c>
      <c r="G641" s="5">
        <v>3</v>
      </c>
      <c r="H641" s="48">
        <v>0.3333333333333333</v>
      </c>
      <c r="I641" s="5">
        <v>1</v>
      </c>
      <c r="J641" s="5">
        <v>3</v>
      </c>
      <c r="K641" s="48">
        <v>0.3333333333333333</v>
      </c>
      <c r="L641" s="5">
        <v>20</v>
      </c>
      <c r="M641" s="3" t="s">
        <v>265</v>
      </c>
      <c r="N641" s="48">
        <v>0.3333333333333333</v>
      </c>
      <c r="O641" s="48">
        <v>0.3333333333333333</v>
      </c>
      <c r="P641" s="5">
        <v>2</v>
      </c>
      <c r="Q641" s="3" t="s">
        <v>269</v>
      </c>
      <c r="R641" s="5">
        <v>1</v>
      </c>
    </row>
    <row x14ac:dyDescent="0.25" r="642" customHeight="1" ht="16.5">
      <c r="A642" s="5">
        <v>115650</v>
      </c>
      <c r="B642" s="3" t="s">
        <v>1961</v>
      </c>
      <c r="C642" s="3" t="s">
        <v>1962</v>
      </c>
      <c r="D642" s="5">
        <v>16</v>
      </c>
      <c r="E642" s="3" t="s">
        <v>55</v>
      </c>
      <c r="F642" s="5">
        <v>2</v>
      </c>
      <c r="G642" s="5">
        <v>6</v>
      </c>
      <c r="H642" s="48">
        <v>0.3333333333333333</v>
      </c>
      <c r="I642" s="5">
        <v>2</v>
      </c>
      <c r="J642" s="5">
        <v>6</v>
      </c>
      <c r="K642" s="48">
        <v>0.3333333333333333</v>
      </c>
      <c r="L642" s="5">
        <v>21</v>
      </c>
      <c r="M642" s="3" t="s">
        <v>60</v>
      </c>
      <c r="N642" s="48">
        <v>0.3333333333333333</v>
      </c>
      <c r="O642" s="48">
        <v>0.3333333333333333</v>
      </c>
      <c r="P642" s="5">
        <v>2</v>
      </c>
      <c r="Q642" s="3" t="s">
        <v>1108</v>
      </c>
      <c r="R642" s="5">
        <v>1</v>
      </c>
    </row>
    <row x14ac:dyDescent="0.25" r="643" customHeight="1" ht="16.5">
      <c r="A643" s="5">
        <v>93203</v>
      </c>
      <c r="B643" s="3" t="s">
        <v>1963</v>
      </c>
      <c r="C643" s="3" t="s">
        <v>1964</v>
      </c>
      <c r="D643" s="5">
        <v>16</v>
      </c>
      <c r="E643" s="3" t="s">
        <v>55</v>
      </c>
      <c r="F643" s="5">
        <v>29</v>
      </c>
      <c r="G643" s="5">
        <v>203</v>
      </c>
      <c r="H643" s="48">
        <v>0.14285714285714285</v>
      </c>
      <c r="I643" s="5">
        <v>12</v>
      </c>
      <c r="J643" s="5">
        <v>91</v>
      </c>
      <c r="K643" s="48">
        <v>0.13186813186813187</v>
      </c>
      <c r="L643" s="5">
        <v>20</v>
      </c>
      <c r="M643" s="3" t="s">
        <v>265</v>
      </c>
      <c r="N643" s="48">
        <v>0.3054187192118227</v>
      </c>
      <c r="O643" s="48">
        <v>0.14285714285714285</v>
      </c>
      <c r="P643" s="5">
        <v>3</v>
      </c>
      <c r="Q643" s="3" t="s">
        <v>1965</v>
      </c>
      <c r="R643" s="5">
        <v>1</v>
      </c>
    </row>
    <row x14ac:dyDescent="0.25" r="644" customHeight="1" ht="16.5">
      <c r="A644" s="5">
        <v>23763</v>
      </c>
      <c r="B644" s="3" t="s">
        <v>1966</v>
      </c>
      <c r="C644" s="3" t="s">
        <v>1967</v>
      </c>
      <c r="D644" s="5">
        <v>16</v>
      </c>
      <c r="E644" s="3" t="s">
        <v>55</v>
      </c>
      <c r="F644" s="5">
        <v>18</v>
      </c>
      <c r="G644" s="5">
        <v>143</v>
      </c>
      <c r="H644" s="48">
        <v>0.1258741258741259</v>
      </c>
      <c r="I644" s="5">
        <v>8</v>
      </c>
      <c r="J644" s="5">
        <v>35</v>
      </c>
      <c r="K644" s="48">
        <v>0.22857142857142856</v>
      </c>
      <c r="L644" s="5">
        <v>15</v>
      </c>
      <c r="M644" s="3" t="s">
        <v>82</v>
      </c>
      <c r="N644" s="48">
        <v>0.3706293706293706</v>
      </c>
      <c r="O644" s="48">
        <v>0.14285714285714285</v>
      </c>
      <c r="P644" s="5">
        <v>3</v>
      </c>
      <c r="Q644" s="3" t="s">
        <v>1968</v>
      </c>
      <c r="R644" s="5">
        <v>1</v>
      </c>
    </row>
    <row x14ac:dyDescent="0.25" r="645" customHeight="1" ht="16.5">
      <c r="A645" s="5">
        <v>5796</v>
      </c>
      <c r="B645" s="3" t="s">
        <v>1969</v>
      </c>
      <c r="C645" s="3" t="s">
        <v>1970</v>
      </c>
      <c r="D645" s="5">
        <v>16</v>
      </c>
      <c r="E645" s="3" t="s">
        <v>55</v>
      </c>
      <c r="F645" s="5">
        <v>29</v>
      </c>
      <c r="G645" s="5">
        <v>264</v>
      </c>
      <c r="H645" s="48">
        <v>0.10984848484848485</v>
      </c>
      <c r="I645" s="5">
        <v>16</v>
      </c>
      <c r="J645" s="5">
        <v>142</v>
      </c>
      <c r="K645" s="48">
        <v>0.11267605633802817</v>
      </c>
      <c r="L645" s="5">
        <v>9</v>
      </c>
      <c r="M645" s="3" t="s">
        <v>120</v>
      </c>
      <c r="N645" s="48">
        <v>0.12878787878787878</v>
      </c>
      <c r="O645" s="48">
        <v>0.14788732394366197</v>
      </c>
      <c r="P645" s="5">
        <v>3</v>
      </c>
      <c r="Q645" s="3" t="s">
        <v>1971</v>
      </c>
      <c r="R645" s="5">
        <v>1</v>
      </c>
    </row>
    <row x14ac:dyDescent="0.25" r="646" customHeight="1" ht="16.5">
      <c r="A646" s="5">
        <v>107473</v>
      </c>
      <c r="B646" s="3" t="s">
        <v>1972</v>
      </c>
      <c r="C646" s="3" t="s">
        <v>1973</v>
      </c>
      <c r="D646" s="5">
        <v>16</v>
      </c>
      <c r="E646" s="3" t="s">
        <v>55</v>
      </c>
      <c r="F646" s="5">
        <v>6</v>
      </c>
      <c r="G646" s="5">
        <v>31</v>
      </c>
      <c r="H646" s="48">
        <v>0.1935483870967742</v>
      </c>
      <c r="I646" s="5">
        <v>6</v>
      </c>
      <c r="J646" s="5">
        <v>21</v>
      </c>
      <c r="K646" s="48">
        <v>0.2857142857142857</v>
      </c>
      <c r="L646" s="5">
        <v>8</v>
      </c>
      <c r="M646" s="3" t="s">
        <v>64</v>
      </c>
      <c r="N646" s="48">
        <v>0.3225806451612903</v>
      </c>
      <c r="O646" s="48">
        <v>0.23809523809523808</v>
      </c>
      <c r="P646" s="5">
        <v>2</v>
      </c>
      <c r="Q646" s="3" t="s">
        <v>1974</v>
      </c>
      <c r="R646" s="5">
        <v>1</v>
      </c>
    </row>
    <row x14ac:dyDescent="0.25" r="647" customHeight="1" ht="16.5">
      <c r="A647" s="5">
        <v>169</v>
      </c>
      <c r="B647" s="3" t="s">
        <v>1975</v>
      </c>
      <c r="C647" s="3" t="s">
        <v>1976</v>
      </c>
      <c r="D647" s="5">
        <v>16</v>
      </c>
      <c r="E647" s="3" t="s">
        <v>55</v>
      </c>
      <c r="F647" s="5">
        <v>11</v>
      </c>
      <c r="G647" s="5">
        <v>29</v>
      </c>
      <c r="H647" s="48">
        <v>0.3793103448275862</v>
      </c>
      <c r="I647" s="5">
        <v>5</v>
      </c>
      <c r="J647" s="5">
        <v>11</v>
      </c>
      <c r="K647" s="48">
        <v>0.45454545454545453</v>
      </c>
      <c r="L647" s="5">
        <v>15</v>
      </c>
      <c r="M647" s="3" t="s">
        <v>82</v>
      </c>
      <c r="N647" s="48">
        <v>0.4482758620689655</v>
      </c>
      <c r="O647" s="48">
        <v>0.2727272727272727</v>
      </c>
      <c r="P647" s="5">
        <v>2</v>
      </c>
      <c r="Q647" s="3" t="s">
        <v>1977</v>
      </c>
      <c r="R647" s="5">
        <v>1</v>
      </c>
    </row>
    <row x14ac:dyDescent="0.25" r="648" customHeight="1" ht="16.5">
      <c r="A648" s="5">
        <v>20168</v>
      </c>
      <c r="B648" s="3" t="s">
        <v>1978</v>
      </c>
      <c r="C648" s="3" t="s">
        <v>1979</v>
      </c>
      <c r="D648" s="5">
        <v>16</v>
      </c>
      <c r="E648" s="3" t="s">
        <v>55</v>
      </c>
      <c r="F648" s="5">
        <v>9</v>
      </c>
      <c r="G648" s="5">
        <v>34</v>
      </c>
      <c r="H648" s="48">
        <v>0.2647058823529412</v>
      </c>
      <c r="I648" s="5">
        <v>6</v>
      </c>
      <c r="J648" s="5">
        <v>24</v>
      </c>
      <c r="K648" s="48">
        <v>0.25</v>
      </c>
      <c r="L648" s="5">
        <v>15</v>
      </c>
      <c r="M648" s="3" t="s">
        <v>82</v>
      </c>
      <c r="N648" s="48">
        <v>0.3235294117647059</v>
      </c>
      <c r="O648" s="48">
        <v>0.375</v>
      </c>
      <c r="P648" s="5">
        <v>2</v>
      </c>
      <c r="Q648" s="3" t="s">
        <v>291</v>
      </c>
      <c r="R648" s="5">
        <v>1</v>
      </c>
    </row>
    <row x14ac:dyDescent="0.25" r="649" customHeight="1" ht="16.5">
      <c r="A649" s="5">
        <v>5840</v>
      </c>
      <c r="B649" s="3" t="s">
        <v>1980</v>
      </c>
      <c r="C649" s="3" t="s">
        <v>1981</v>
      </c>
      <c r="D649" s="5">
        <v>16</v>
      </c>
      <c r="E649" s="3" t="s">
        <v>55</v>
      </c>
      <c r="F649" s="5">
        <v>11</v>
      </c>
      <c r="G649" s="5">
        <v>112</v>
      </c>
      <c r="H649" s="48">
        <v>0.09821428571428571</v>
      </c>
      <c r="I649" s="5">
        <v>8</v>
      </c>
      <c r="J649" s="5">
        <v>63</v>
      </c>
      <c r="K649" s="48">
        <v>0.12698412698412698</v>
      </c>
      <c r="L649" s="5">
        <v>19</v>
      </c>
      <c r="M649" s="3" t="s">
        <v>116</v>
      </c>
      <c r="N649" s="48">
        <v>0.3392857142857143</v>
      </c>
      <c r="O649" s="48">
        <v>0.30158730158730157</v>
      </c>
      <c r="P649" s="5">
        <v>3</v>
      </c>
      <c r="Q649" s="3" t="s">
        <v>1982</v>
      </c>
      <c r="R649" s="5">
        <v>1</v>
      </c>
    </row>
    <row x14ac:dyDescent="0.25" r="650" customHeight="1" ht="16.5">
      <c r="A650" s="5">
        <v>11184</v>
      </c>
      <c r="B650" s="3" t="s">
        <v>1983</v>
      </c>
      <c r="C650" s="3" t="s">
        <v>1984</v>
      </c>
      <c r="D650" s="5">
        <v>16</v>
      </c>
      <c r="E650" s="3" t="s">
        <v>55</v>
      </c>
      <c r="F650" s="5">
        <v>39</v>
      </c>
      <c r="G650" s="5">
        <v>215</v>
      </c>
      <c r="H650" s="48">
        <v>0.1813953488372093</v>
      </c>
      <c r="I650" s="5">
        <v>18</v>
      </c>
      <c r="J650" s="5">
        <v>92</v>
      </c>
      <c r="K650" s="48">
        <v>0.1956521739130435</v>
      </c>
      <c r="L650" s="5">
        <v>17</v>
      </c>
      <c r="M650" s="3" t="s">
        <v>311</v>
      </c>
      <c r="N650" s="48">
        <v>0.27906976744186046</v>
      </c>
      <c r="O650" s="48">
        <v>0.25</v>
      </c>
      <c r="P650" s="5">
        <v>3</v>
      </c>
      <c r="Q650" s="3" t="s">
        <v>1985</v>
      </c>
      <c r="R650" s="5">
        <v>1</v>
      </c>
    </row>
    <row x14ac:dyDescent="0.25" r="651" customHeight="1" ht="16.5">
      <c r="A651" s="5">
        <v>5790</v>
      </c>
      <c r="B651" s="3" t="s">
        <v>1986</v>
      </c>
      <c r="C651" s="3" t="s">
        <v>1987</v>
      </c>
      <c r="D651" s="5">
        <v>16</v>
      </c>
      <c r="E651" s="3" t="s">
        <v>55</v>
      </c>
      <c r="F651" s="5">
        <v>14</v>
      </c>
      <c r="G651" s="5">
        <v>52</v>
      </c>
      <c r="H651" s="48">
        <v>0.2692307692307692</v>
      </c>
      <c r="I651" s="5">
        <v>12</v>
      </c>
      <c r="J651" s="5">
        <v>41</v>
      </c>
      <c r="K651" s="48">
        <v>0.2926829268292683</v>
      </c>
      <c r="L651" s="5">
        <v>15</v>
      </c>
      <c r="M651" s="3" t="s">
        <v>82</v>
      </c>
      <c r="N651" s="48">
        <v>0.28846153846153844</v>
      </c>
      <c r="O651" s="48">
        <v>0.2682926829268293</v>
      </c>
      <c r="P651" s="5">
        <v>2</v>
      </c>
      <c r="Q651" s="3" t="s">
        <v>1988</v>
      </c>
      <c r="R651" s="5">
        <v>1</v>
      </c>
    </row>
    <row x14ac:dyDescent="0.25" r="652" customHeight="1" ht="16.5">
      <c r="A652" s="5">
        <v>115128</v>
      </c>
      <c r="B652" s="3" t="s">
        <v>1989</v>
      </c>
      <c r="C652" s="3" t="s">
        <v>1990</v>
      </c>
      <c r="D652" s="5">
        <v>16</v>
      </c>
      <c r="E652" s="3" t="s">
        <v>55</v>
      </c>
      <c r="F652" s="5">
        <v>1</v>
      </c>
      <c r="G652" s="5">
        <v>4</v>
      </c>
      <c r="H652" s="48">
        <v>0.25</v>
      </c>
      <c r="I652" s="5">
        <v>1</v>
      </c>
      <c r="J652" s="5">
        <v>4</v>
      </c>
      <c r="K652" s="48">
        <v>0.25</v>
      </c>
      <c r="L652" s="5">
        <v>21</v>
      </c>
      <c r="M652" s="3" t="s">
        <v>60</v>
      </c>
      <c r="N652" s="48">
        <v>0.25</v>
      </c>
      <c r="O652" s="48">
        <v>0.25</v>
      </c>
      <c r="P652" s="5">
        <v>2</v>
      </c>
      <c r="Q652" s="3" t="s">
        <v>995</v>
      </c>
      <c r="R652" s="5">
        <v>1</v>
      </c>
    </row>
    <row x14ac:dyDescent="0.25" r="653" customHeight="1" ht="16.5">
      <c r="A653" s="5">
        <v>114140</v>
      </c>
      <c r="B653" s="3" t="s">
        <v>1991</v>
      </c>
      <c r="C653" s="3" t="s">
        <v>1992</v>
      </c>
      <c r="D653" s="5">
        <v>16</v>
      </c>
      <c r="E653" s="3" t="s">
        <v>55</v>
      </c>
      <c r="F653" s="5">
        <v>1</v>
      </c>
      <c r="G653" s="5">
        <v>3</v>
      </c>
      <c r="H653" s="48">
        <v>0.3333333333333333</v>
      </c>
      <c r="I653" s="5">
        <v>1</v>
      </c>
      <c r="J653" s="5">
        <v>3</v>
      </c>
      <c r="K653" s="48">
        <v>0.3333333333333333</v>
      </c>
      <c r="L653" s="5">
        <v>8</v>
      </c>
      <c r="M653" s="3" t="s">
        <v>64</v>
      </c>
      <c r="N653" s="48">
        <v>0.3333333333333333</v>
      </c>
      <c r="O653" s="48">
        <v>0.3333333333333333</v>
      </c>
      <c r="P653" s="5">
        <v>2</v>
      </c>
      <c r="Q653" s="3" t="s">
        <v>89</v>
      </c>
      <c r="R653" s="5">
        <v>1</v>
      </c>
    </row>
    <row x14ac:dyDescent="0.25" r="654" customHeight="1" ht="16.5">
      <c r="A654" s="5">
        <v>5778</v>
      </c>
      <c r="B654" s="3" t="s">
        <v>1993</v>
      </c>
      <c r="C654" s="3" t="s">
        <v>1994</v>
      </c>
      <c r="D654" s="5">
        <v>16</v>
      </c>
      <c r="E654" s="3" t="s">
        <v>55</v>
      </c>
      <c r="F654" s="5">
        <v>26</v>
      </c>
      <c r="G654" s="5">
        <v>86</v>
      </c>
      <c r="H654" s="48">
        <v>0.3023255813953488</v>
      </c>
      <c r="I654" s="5">
        <v>15</v>
      </c>
      <c r="J654" s="5">
        <v>55</v>
      </c>
      <c r="K654" s="48">
        <v>0.2727272727272727</v>
      </c>
      <c r="L654" s="5">
        <v>15</v>
      </c>
      <c r="M654" s="3" t="s">
        <v>82</v>
      </c>
      <c r="N654" s="48">
        <v>0.36046511627906974</v>
      </c>
      <c r="O654" s="48">
        <v>0.4</v>
      </c>
      <c r="P654" s="5">
        <v>2</v>
      </c>
      <c r="Q654" s="3" t="s">
        <v>1995</v>
      </c>
      <c r="R654" s="5">
        <v>1</v>
      </c>
    </row>
    <row x14ac:dyDescent="0.25" r="655" customHeight="1" ht="16.5">
      <c r="A655" s="5">
        <v>114871</v>
      </c>
      <c r="B655" s="3" t="s">
        <v>1996</v>
      </c>
      <c r="C655" s="3" t="s">
        <v>1997</v>
      </c>
      <c r="D655" s="5">
        <v>16</v>
      </c>
      <c r="E655" s="3" t="s">
        <v>55</v>
      </c>
      <c r="F655" s="5">
        <v>3</v>
      </c>
      <c r="G655" s="5">
        <v>11</v>
      </c>
      <c r="H655" s="48">
        <v>0.2727272727272727</v>
      </c>
      <c r="I655" s="5">
        <v>3</v>
      </c>
      <c r="J655" s="5">
        <v>11</v>
      </c>
      <c r="K655" s="48">
        <v>0.2727272727272727</v>
      </c>
      <c r="L655" s="5">
        <v>15</v>
      </c>
      <c r="M655" s="3" t="s">
        <v>82</v>
      </c>
      <c r="N655" s="48">
        <v>0.45454545454545453</v>
      </c>
      <c r="O655" s="48">
        <v>0.45454545454545453</v>
      </c>
      <c r="P655" s="5">
        <v>2</v>
      </c>
      <c r="Q655" s="3" t="s">
        <v>1998</v>
      </c>
      <c r="R655" s="5">
        <v>1</v>
      </c>
    </row>
    <row x14ac:dyDescent="0.25" r="656" customHeight="1" ht="16.5">
      <c r="A656" s="5">
        <v>175</v>
      </c>
      <c r="B656" s="3" t="s">
        <v>1999</v>
      </c>
      <c r="C656" s="3" t="s">
        <v>2000</v>
      </c>
      <c r="D656" s="5">
        <v>16</v>
      </c>
      <c r="E656" s="3" t="s">
        <v>55</v>
      </c>
      <c r="F656" s="5">
        <v>29</v>
      </c>
      <c r="G656" s="5">
        <v>87</v>
      </c>
      <c r="H656" s="48">
        <v>0.3333333333333333</v>
      </c>
      <c r="I656" s="5">
        <v>17</v>
      </c>
      <c r="J656" s="5">
        <v>54</v>
      </c>
      <c r="K656" s="48">
        <v>0.3148148148148148</v>
      </c>
      <c r="L656" s="5">
        <v>6</v>
      </c>
      <c r="M656" s="3" t="s">
        <v>56</v>
      </c>
      <c r="N656" s="48">
        <v>0.45977011494252873</v>
      </c>
      <c r="O656" s="48">
        <v>0.48148148148148145</v>
      </c>
      <c r="P656" s="5">
        <v>2</v>
      </c>
      <c r="Q656" s="3" t="s">
        <v>2001</v>
      </c>
      <c r="R656" s="5">
        <v>1</v>
      </c>
    </row>
    <row x14ac:dyDescent="0.25" r="657" customHeight="1" ht="16.5">
      <c r="A657" s="5">
        <v>114906</v>
      </c>
      <c r="B657" s="3" t="s">
        <v>2002</v>
      </c>
      <c r="C657" s="3" t="s">
        <v>2003</v>
      </c>
      <c r="D657" s="5">
        <v>16</v>
      </c>
      <c r="E657" s="3" t="s">
        <v>55</v>
      </c>
      <c r="F657" s="5">
        <v>7</v>
      </c>
      <c r="G657" s="5">
        <v>23</v>
      </c>
      <c r="H657" s="48">
        <v>0.30434782608695654</v>
      </c>
      <c r="I657" s="5">
        <v>7</v>
      </c>
      <c r="J657" s="5">
        <v>23</v>
      </c>
      <c r="K657" s="48">
        <v>0.30434782608695654</v>
      </c>
      <c r="L657" s="5">
        <v>15</v>
      </c>
      <c r="M657" s="3" t="s">
        <v>82</v>
      </c>
      <c r="N657" s="48">
        <v>0.43478260869565216</v>
      </c>
      <c r="O657" s="48">
        <v>0.43478260869565216</v>
      </c>
      <c r="P657" s="5">
        <v>2</v>
      </c>
      <c r="Q657" s="3" t="s">
        <v>2004</v>
      </c>
      <c r="R657" s="5">
        <v>1</v>
      </c>
    </row>
    <row x14ac:dyDescent="0.25" r="658" customHeight="1" ht="16.5">
      <c r="A658" s="5">
        <v>15267</v>
      </c>
      <c r="B658" s="3" t="s">
        <v>2005</v>
      </c>
      <c r="C658" s="3" t="s">
        <v>2006</v>
      </c>
      <c r="D658" s="5">
        <v>16</v>
      </c>
      <c r="E658" s="3" t="s">
        <v>55</v>
      </c>
      <c r="F658" s="5">
        <v>3</v>
      </c>
      <c r="G658" s="5">
        <v>17</v>
      </c>
      <c r="H658" s="48">
        <v>0.17647058823529413</v>
      </c>
      <c r="I658" s="5">
        <v>3</v>
      </c>
      <c r="J658" s="5">
        <v>14</v>
      </c>
      <c r="K658" s="48">
        <v>0.21428571428571427</v>
      </c>
      <c r="L658" s="5">
        <v>17</v>
      </c>
      <c r="M658" s="3" t="s">
        <v>311</v>
      </c>
      <c r="N658" s="48">
        <v>0.17647058823529413</v>
      </c>
      <c r="O658" s="48">
        <v>0.21428571428571427</v>
      </c>
      <c r="P658" s="5">
        <v>3</v>
      </c>
      <c r="Q658" s="3" t="s">
        <v>2007</v>
      </c>
      <c r="R658" s="5">
        <v>1</v>
      </c>
    </row>
    <row x14ac:dyDescent="0.25" r="659" customHeight="1" ht="16.5">
      <c r="A659" s="5">
        <v>2755</v>
      </c>
      <c r="B659" s="3" t="s">
        <v>2008</v>
      </c>
      <c r="C659" s="3" t="s">
        <v>2009</v>
      </c>
      <c r="D659" s="5">
        <v>16</v>
      </c>
      <c r="E659" s="3" t="s">
        <v>55</v>
      </c>
      <c r="F659" s="5">
        <v>72</v>
      </c>
      <c r="G659" s="5">
        <v>348</v>
      </c>
      <c r="H659" s="48">
        <v>0.20689655172413793</v>
      </c>
      <c r="I659" s="5">
        <v>31</v>
      </c>
      <c r="J659" s="5">
        <v>190</v>
      </c>
      <c r="K659" s="48">
        <v>0.1631578947368421</v>
      </c>
      <c r="L659" s="5">
        <v>22</v>
      </c>
      <c r="M659" s="3" t="s">
        <v>75</v>
      </c>
      <c r="N659" s="48">
        <v>0.23275862068965517</v>
      </c>
      <c r="O659" s="48">
        <v>0.21052631578947367</v>
      </c>
      <c r="P659" s="5">
        <v>3</v>
      </c>
      <c r="Q659" s="3" t="s">
        <v>2010</v>
      </c>
      <c r="R659" s="5">
        <v>1</v>
      </c>
    </row>
    <row x14ac:dyDescent="0.25" r="660" customHeight="1" ht="16.5">
      <c r="A660" s="5">
        <v>11839</v>
      </c>
      <c r="B660" s="3" t="s">
        <v>2011</v>
      </c>
      <c r="C660" s="3" t="s">
        <v>2012</v>
      </c>
      <c r="D660" s="5">
        <v>16</v>
      </c>
      <c r="E660" s="3" t="s">
        <v>55</v>
      </c>
      <c r="F660" s="5">
        <v>67</v>
      </c>
      <c r="G660" s="5">
        <v>191</v>
      </c>
      <c r="H660" s="48">
        <v>0.3507853403141361</v>
      </c>
      <c r="I660" s="5">
        <v>59</v>
      </c>
      <c r="J660" s="5">
        <v>135</v>
      </c>
      <c r="K660" s="48">
        <v>0.43703703703703706</v>
      </c>
      <c r="L660" s="5">
        <v>17</v>
      </c>
      <c r="M660" s="3" t="s">
        <v>311</v>
      </c>
      <c r="N660" s="48">
        <v>0.3612565445026178</v>
      </c>
      <c r="O660" s="48">
        <v>0.24444444444444444</v>
      </c>
      <c r="P660" s="5">
        <v>2</v>
      </c>
      <c r="Q660" s="3" t="s">
        <v>2013</v>
      </c>
      <c r="R660" s="5">
        <v>1</v>
      </c>
    </row>
    <row x14ac:dyDescent="0.25" r="661" customHeight="1" ht="16.5">
      <c r="A661" s="5">
        <v>2096</v>
      </c>
      <c r="B661" s="3" t="s">
        <v>2014</v>
      </c>
      <c r="C661" s="3" t="s">
        <v>2015</v>
      </c>
      <c r="D661" s="5">
        <v>16</v>
      </c>
      <c r="E661" s="3" t="s">
        <v>55</v>
      </c>
      <c r="F661" s="5">
        <v>2</v>
      </c>
      <c r="G661" s="5">
        <v>7</v>
      </c>
      <c r="H661" s="48">
        <v>0.2857142857142857</v>
      </c>
      <c r="I661" s="5">
        <v>2</v>
      </c>
      <c r="J661" s="5">
        <v>7</v>
      </c>
      <c r="K661" s="48">
        <v>0.2857142857142857</v>
      </c>
      <c r="L661" s="5">
        <v>21</v>
      </c>
      <c r="M661" s="3" t="s">
        <v>60</v>
      </c>
      <c r="N661" s="48">
        <v>0.2857142857142857</v>
      </c>
      <c r="O661" s="48">
        <v>0.2857142857142857</v>
      </c>
      <c r="P661" s="5">
        <v>2</v>
      </c>
      <c r="Q661" s="3" t="s">
        <v>2016</v>
      </c>
      <c r="R661" s="5">
        <v>1</v>
      </c>
    </row>
    <row x14ac:dyDescent="0.25" r="662" customHeight="1" ht="16.5">
      <c r="A662" s="5">
        <v>114396</v>
      </c>
      <c r="B662" s="3" t="s">
        <v>2017</v>
      </c>
      <c r="C662" s="3" t="s">
        <v>2018</v>
      </c>
      <c r="D662" s="5">
        <v>16</v>
      </c>
      <c r="E662" s="3" t="s">
        <v>55</v>
      </c>
      <c r="F662" s="5">
        <v>3</v>
      </c>
      <c r="G662" s="5">
        <v>7</v>
      </c>
      <c r="H662" s="48">
        <v>0.42857142857142855</v>
      </c>
      <c r="I662" s="5">
        <v>3</v>
      </c>
      <c r="J662" s="5">
        <v>7</v>
      </c>
      <c r="K662" s="48">
        <v>0.42857142857142855</v>
      </c>
      <c r="L662" s="5">
        <v>21</v>
      </c>
      <c r="M662" s="3" t="s">
        <v>60</v>
      </c>
      <c r="N662" s="48">
        <v>0.42857142857142855</v>
      </c>
      <c r="O662" s="48">
        <v>0.42857142857142855</v>
      </c>
      <c r="P662" s="5">
        <v>2</v>
      </c>
      <c r="Q662" s="3" t="s">
        <v>2019</v>
      </c>
      <c r="R662" s="5">
        <v>1</v>
      </c>
    </row>
    <row x14ac:dyDescent="0.25" r="663" customHeight="1" ht="16.5">
      <c r="A663" s="5">
        <v>114157</v>
      </c>
      <c r="B663" s="3" t="s">
        <v>2020</v>
      </c>
      <c r="C663" s="3" t="s">
        <v>2021</v>
      </c>
      <c r="D663" s="5">
        <v>16</v>
      </c>
      <c r="E663" s="3" t="s">
        <v>55</v>
      </c>
      <c r="F663" s="5">
        <v>15</v>
      </c>
      <c r="G663" s="5">
        <v>197</v>
      </c>
      <c r="H663" s="48">
        <v>0.07614213197969544</v>
      </c>
      <c r="I663" s="5">
        <v>15</v>
      </c>
      <c r="J663" s="5">
        <v>197</v>
      </c>
      <c r="K663" s="48">
        <v>0.07614213197969544</v>
      </c>
      <c r="L663" s="5">
        <v>17</v>
      </c>
      <c r="M663" s="3" t="s">
        <v>311</v>
      </c>
      <c r="N663" s="48">
        <v>0.1065989847715736</v>
      </c>
      <c r="O663" s="48">
        <v>0.1065989847715736</v>
      </c>
      <c r="P663" s="5">
        <v>3</v>
      </c>
      <c r="Q663" s="3" t="s">
        <v>2022</v>
      </c>
      <c r="R663" s="5">
        <v>1</v>
      </c>
    </row>
    <row x14ac:dyDescent="0.25" r="664" customHeight="1" ht="16.5">
      <c r="A664" s="5">
        <v>11080</v>
      </c>
      <c r="B664" s="3" t="s">
        <v>2023</v>
      </c>
      <c r="C664" s="3" t="s">
        <v>2024</v>
      </c>
      <c r="D664" s="5">
        <v>16</v>
      </c>
      <c r="E664" s="3" t="s">
        <v>55</v>
      </c>
      <c r="F664" s="5">
        <v>38</v>
      </c>
      <c r="G664" s="5">
        <v>196</v>
      </c>
      <c r="H664" s="48">
        <v>0.19387755102040816</v>
      </c>
      <c r="I664" s="5">
        <v>14</v>
      </c>
      <c r="J664" s="5">
        <v>117</v>
      </c>
      <c r="K664" s="48">
        <v>0.11965811965811966</v>
      </c>
      <c r="L664" s="5">
        <v>15</v>
      </c>
      <c r="M664" s="3" t="s">
        <v>82</v>
      </c>
      <c r="N664" s="48">
        <v>0.46938775510204084</v>
      </c>
      <c r="O664" s="48">
        <v>0.4700854700854701</v>
      </c>
      <c r="P664" s="5">
        <v>2</v>
      </c>
      <c r="Q664" s="3" t="s">
        <v>2025</v>
      </c>
      <c r="R664" s="5">
        <v>1</v>
      </c>
    </row>
    <row x14ac:dyDescent="0.25" r="665" customHeight="1" ht="16.5">
      <c r="A665" s="5">
        <v>22851</v>
      </c>
      <c r="B665" s="3" t="s">
        <v>2026</v>
      </c>
      <c r="C665" s="3" t="s">
        <v>2027</v>
      </c>
      <c r="D665" s="5">
        <v>16</v>
      </c>
      <c r="E665" s="3" t="s">
        <v>55</v>
      </c>
      <c r="F665" s="5">
        <v>4</v>
      </c>
      <c r="G665" s="5">
        <v>12</v>
      </c>
      <c r="H665" s="48">
        <v>0.3333333333333333</v>
      </c>
      <c r="I665" s="5">
        <v>2</v>
      </c>
      <c r="J665" s="5">
        <v>7</v>
      </c>
      <c r="K665" s="48">
        <v>0.2857142857142857</v>
      </c>
      <c r="L665" s="5">
        <v>6</v>
      </c>
      <c r="M665" s="3" t="s">
        <v>56</v>
      </c>
      <c r="N665" s="48">
        <v>0.3333333333333333</v>
      </c>
      <c r="O665" s="48">
        <v>0.14285714285714285</v>
      </c>
      <c r="P665" s="5">
        <v>3</v>
      </c>
      <c r="Q665" s="3" t="s">
        <v>2028</v>
      </c>
      <c r="R665" s="5">
        <v>1</v>
      </c>
    </row>
    <row x14ac:dyDescent="0.25" r="666" customHeight="1" ht="16.5">
      <c r="A666" s="5">
        <v>114045</v>
      </c>
      <c r="B666" s="3" t="s">
        <v>2029</v>
      </c>
      <c r="C666" s="3" t="s">
        <v>2030</v>
      </c>
      <c r="D666" s="5">
        <v>16</v>
      </c>
      <c r="E666" s="3" t="s">
        <v>55</v>
      </c>
      <c r="F666" s="5">
        <v>5</v>
      </c>
      <c r="G666" s="5">
        <v>24</v>
      </c>
      <c r="H666" s="48">
        <v>0.20833333333333334</v>
      </c>
      <c r="I666" s="5">
        <v>5</v>
      </c>
      <c r="J666" s="5">
        <v>24</v>
      </c>
      <c r="K666" s="48">
        <v>0.20833333333333334</v>
      </c>
      <c r="L666" s="5">
        <v>9</v>
      </c>
      <c r="M666" s="3" t="s">
        <v>120</v>
      </c>
      <c r="N666" s="48">
        <v>0.25</v>
      </c>
      <c r="O666" s="48">
        <v>0.25</v>
      </c>
      <c r="P666" s="5">
        <v>3</v>
      </c>
      <c r="Q666" s="3" t="s">
        <v>2031</v>
      </c>
      <c r="R666" s="5">
        <v>1</v>
      </c>
    </row>
    <row x14ac:dyDescent="0.25" r="667" customHeight="1" ht="16.5">
      <c r="A667" s="5">
        <v>118528</v>
      </c>
      <c r="B667" s="3" t="s">
        <v>2032</v>
      </c>
      <c r="C667" s="3" t="s">
        <v>2033</v>
      </c>
      <c r="D667" s="5">
        <v>16</v>
      </c>
      <c r="E667" s="3" t="s">
        <v>55</v>
      </c>
      <c r="F667" s="5">
        <v>1</v>
      </c>
      <c r="G667" s="5">
        <v>3</v>
      </c>
      <c r="H667" s="48">
        <v>0.3333333333333333</v>
      </c>
      <c r="I667" s="5">
        <v>1</v>
      </c>
      <c r="J667" s="5">
        <v>3</v>
      </c>
      <c r="K667" s="48">
        <v>0.3333333333333333</v>
      </c>
      <c r="L667" s="5">
        <v>21</v>
      </c>
      <c r="M667" s="3" t="s">
        <v>60</v>
      </c>
      <c r="N667" s="48">
        <v>0.3333333333333333</v>
      </c>
      <c r="O667" s="48">
        <v>0.3333333333333333</v>
      </c>
      <c r="P667" s="5">
        <v>2</v>
      </c>
      <c r="Q667" s="3" t="s">
        <v>1108</v>
      </c>
      <c r="R667" s="5">
        <v>1</v>
      </c>
    </row>
    <row x14ac:dyDescent="0.25" r="668" customHeight="1" ht="16.5">
      <c r="A668" s="5">
        <v>4871</v>
      </c>
      <c r="B668" s="3" t="s">
        <v>2034</v>
      </c>
      <c r="C668" s="3" t="s">
        <v>2035</v>
      </c>
      <c r="D668" s="5">
        <v>16</v>
      </c>
      <c r="E668" s="3" t="s">
        <v>55</v>
      </c>
      <c r="F668" s="5">
        <v>12</v>
      </c>
      <c r="G668" s="5">
        <v>54</v>
      </c>
      <c r="H668" s="48">
        <v>0.2222222222222222</v>
      </c>
      <c r="I668" s="5">
        <v>12</v>
      </c>
      <c r="J668" s="5">
        <v>48</v>
      </c>
      <c r="K668" s="48">
        <v>0.25</v>
      </c>
      <c r="L668" s="5">
        <v>42</v>
      </c>
      <c r="M668" s="3" t="s">
        <v>982</v>
      </c>
      <c r="N668" s="48">
        <v>0.3333333333333333</v>
      </c>
      <c r="O668" s="48">
        <v>0.3541666666666667</v>
      </c>
      <c r="P668" s="5">
        <v>2</v>
      </c>
      <c r="Q668" s="3" t="s">
        <v>2036</v>
      </c>
      <c r="R668" s="5">
        <v>1</v>
      </c>
    </row>
    <row x14ac:dyDescent="0.25" r="669" customHeight="1" ht="16.5">
      <c r="A669" s="5">
        <v>11847</v>
      </c>
      <c r="B669" s="3" t="s">
        <v>2037</v>
      </c>
      <c r="C669" s="3" t="s">
        <v>2038</v>
      </c>
      <c r="D669" s="5">
        <v>16</v>
      </c>
      <c r="E669" s="3" t="s">
        <v>55</v>
      </c>
      <c r="F669" s="5">
        <v>12</v>
      </c>
      <c r="G669" s="5">
        <v>54</v>
      </c>
      <c r="H669" s="48">
        <v>0.2222222222222222</v>
      </c>
      <c r="I669" s="5">
        <v>8</v>
      </c>
      <c r="J669" s="5">
        <v>28</v>
      </c>
      <c r="K669" s="48">
        <v>0.2857142857142857</v>
      </c>
      <c r="L669" s="5">
        <v>15</v>
      </c>
      <c r="M669" s="3" t="s">
        <v>82</v>
      </c>
      <c r="N669" s="48">
        <v>0.3148148148148148</v>
      </c>
      <c r="O669" s="48">
        <v>0.2857142857142857</v>
      </c>
      <c r="P669" s="5">
        <v>2</v>
      </c>
      <c r="Q669" s="3" t="s">
        <v>777</v>
      </c>
      <c r="R669" s="5">
        <v>1</v>
      </c>
    </row>
    <row x14ac:dyDescent="0.25" r="670" customHeight="1" ht="16.5">
      <c r="A670" s="5">
        <v>22665</v>
      </c>
      <c r="B670" s="3" t="s">
        <v>2039</v>
      </c>
      <c r="C670" s="3" t="s">
        <v>2040</v>
      </c>
      <c r="D670" s="5">
        <v>16</v>
      </c>
      <c r="E670" s="3" t="s">
        <v>55</v>
      </c>
      <c r="F670" s="5">
        <v>33</v>
      </c>
      <c r="G670" s="5">
        <v>175</v>
      </c>
      <c r="H670" s="48">
        <v>0.18857142857142858</v>
      </c>
      <c r="I670" s="5">
        <v>17</v>
      </c>
      <c r="J670" s="5">
        <v>92</v>
      </c>
      <c r="K670" s="48">
        <v>0.18478260869565216</v>
      </c>
      <c r="L670" s="5">
        <v>8</v>
      </c>
      <c r="M670" s="3" t="s">
        <v>64</v>
      </c>
      <c r="N670" s="48">
        <v>0.2342857142857143</v>
      </c>
      <c r="O670" s="48">
        <v>0.22826086956521738</v>
      </c>
      <c r="P670" s="5">
        <v>3</v>
      </c>
      <c r="Q670" s="3" t="s">
        <v>2041</v>
      </c>
      <c r="R670" s="5">
        <v>1</v>
      </c>
    </row>
    <row x14ac:dyDescent="0.25" r="671" customHeight="1" ht="16.5">
      <c r="A671" s="5">
        <v>113906</v>
      </c>
      <c r="B671" s="3" t="s">
        <v>2042</v>
      </c>
      <c r="C671" s="3" t="s">
        <v>2043</v>
      </c>
      <c r="D671" s="5">
        <v>16</v>
      </c>
      <c r="E671" s="3" t="s">
        <v>55</v>
      </c>
      <c r="F671" s="5">
        <v>5</v>
      </c>
      <c r="G671" s="5">
        <v>28</v>
      </c>
      <c r="H671" s="48">
        <v>0.17857142857142858</v>
      </c>
      <c r="I671" s="5">
        <v>4</v>
      </c>
      <c r="J671" s="5">
        <v>25</v>
      </c>
      <c r="K671" s="48">
        <v>0.16</v>
      </c>
      <c r="L671" s="5">
        <v>15</v>
      </c>
      <c r="M671" s="3" t="s">
        <v>82</v>
      </c>
      <c r="N671" s="48">
        <v>0.25</v>
      </c>
      <c r="O671" s="48">
        <v>0.28</v>
      </c>
      <c r="P671" s="5">
        <v>3</v>
      </c>
      <c r="Q671" s="3" t="s">
        <v>2044</v>
      </c>
      <c r="R671" s="5">
        <v>1</v>
      </c>
    </row>
    <row x14ac:dyDescent="0.25" r="672" customHeight="1" ht="16.5">
      <c r="A672" s="5">
        <v>18344</v>
      </c>
      <c r="B672" s="3" t="s">
        <v>2045</v>
      </c>
      <c r="C672" s="3" t="s">
        <v>2046</v>
      </c>
      <c r="D672" s="5">
        <v>16</v>
      </c>
      <c r="E672" s="3" t="s">
        <v>55</v>
      </c>
      <c r="F672" s="5">
        <v>95</v>
      </c>
      <c r="G672" s="5">
        <v>832</v>
      </c>
      <c r="H672" s="48">
        <v>0.1141826923076923</v>
      </c>
      <c r="I672" s="5">
        <v>39</v>
      </c>
      <c r="J672" s="5">
        <v>378</v>
      </c>
      <c r="K672" s="48">
        <v>0.10317460317460317</v>
      </c>
      <c r="L672" s="5">
        <v>22</v>
      </c>
      <c r="M672" s="3" t="s">
        <v>75</v>
      </c>
      <c r="N672" s="48">
        <v>0.43028846153846156</v>
      </c>
      <c r="O672" s="48">
        <v>0.4126984126984127</v>
      </c>
      <c r="P672" s="5">
        <v>2</v>
      </c>
      <c r="Q672" s="3" t="s">
        <v>2047</v>
      </c>
      <c r="R672" s="5">
        <v>1</v>
      </c>
    </row>
    <row x14ac:dyDescent="0.25" r="673" customHeight="1" ht="16.5">
      <c r="A673" s="5">
        <v>113838</v>
      </c>
      <c r="B673" s="3" t="s">
        <v>2048</v>
      </c>
      <c r="C673" s="3" t="s">
        <v>2049</v>
      </c>
      <c r="D673" s="5">
        <v>16</v>
      </c>
      <c r="E673" s="3" t="s">
        <v>55</v>
      </c>
      <c r="F673" s="5">
        <v>2</v>
      </c>
      <c r="G673" s="5">
        <v>8</v>
      </c>
      <c r="H673" s="48">
        <v>0.25</v>
      </c>
      <c r="I673" s="5">
        <v>2</v>
      </c>
      <c r="J673" s="5">
        <v>8</v>
      </c>
      <c r="K673" s="48">
        <v>0.25</v>
      </c>
      <c r="L673" s="5">
        <v>22</v>
      </c>
      <c r="M673" s="3" t="s">
        <v>75</v>
      </c>
      <c r="N673" s="48">
        <v>0.25</v>
      </c>
      <c r="O673" s="48">
        <v>0.25</v>
      </c>
      <c r="P673" s="5">
        <v>2</v>
      </c>
      <c r="Q673" s="3" t="s">
        <v>1546</v>
      </c>
      <c r="R673" s="5">
        <v>1</v>
      </c>
    </row>
    <row x14ac:dyDescent="0.25" r="674" customHeight="1" ht="16.5">
      <c r="A674" s="5">
        <v>11912</v>
      </c>
      <c r="B674" s="3" t="s">
        <v>2050</v>
      </c>
      <c r="C674" s="3" t="s">
        <v>2051</v>
      </c>
      <c r="D674" s="5">
        <v>16</v>
      </c>
      <c r="E674" s="3" t="s">
        <v>55</v>
      </c>
      <c r="F674" s="5">
        <v>13</v>
      </c>
      <c r="G674" s="5">
        <v>79</v>
      </c>
      <c r="H674" s="48">
        <v>0.16455696202531644</v>
      </c>
      <c r="I674" s="5">
        <v>6</v>
      </c>
      <c r="J674" s="5">
        <v>33</v>
      </c>
      <c r="K674" s="48">
        <v>0.18181818181818182</v>
      </c>
      <c r="L674" s="5">
        <v>15</v>
      </c>
      <c r="M674" s="3" t="s">
        <v>82</v>
      </c>
      <c r="N674" s="48">
        <v>0.3037974683544304</v>
      </c>
      <c r="O674" s="48">
        <v>0.21212121212121213</v>
      </c>
      <c r="P674" s="5">
        <v>3</v>
      </c>
      <c r="Q674" s="3" t="s">
        <v>2052</v>
      </c>
      <c r="R674" s="5">
        <v>1</v>
      </c>
    </row>
    <row x14ac:dyDescent="0.25" r="675" customHeight="1" ht="16.5">
      <c r="A675" s="5">
        <v>22626</v>
      </c>
      <c r="B675" s="3" t="s">
        <v>2053</v>
      </c>
      <c r="C675" s="3" t="s">
        <v>2054</v>
      </c>
      <c r="D675" s="5">
        <v>16</v>
      </c>
      <c r="E675" s="3" t="s">
        <v>55</v>
      </c>
      <c r="F675" s="5">
        <v>101</v>
      </c>
      <c r="G675" s="5">
        <v>1156</v>
      </c>
      <c r="H675" s="48">
        <v>0.08737024221453288</v>
      </c>
      <c r="I675" s="5">
        <v>71</v>
      </c>
      <c r="J675" s="5">
        <v>858</v>
      </c>
      <c r="K675" s="48">
        <v>0.08275058275058275</v>
      </c>
      <c r="L675" s="5">
        <v>22</v>
      </c>
      <c r="M675" s="3" t="s">
        <v>75</v>
      </c>
      <c r="N675" s="48">
        <v>0.22750865051903113</v>
      </c>
      <c r="O675" s="48">
        <v>0.24125874125874125</v>
      </c>
      <c r="P675" s="5">
        <v>3</v>
      </c>
      <c r="Q675" s="3" t="s">
        <v>2055</v>
      </c>
      <c r="R675" s="5">
        <v>1</v>
      </c>
    </row>
    <row x14ac:dyDescent="0.25" r="676" customHeight="1" ht="16.5">
      <c r="A676" s="5">
        <v>105173</v>
      </c>
      <c r="B676" s="3" t="s">
        <v>2056</v>
      </c>
      <c r="C676" s="3" t="s">
        <v>2057</v>
      </c>
      <c r="D676" s="5">
        <v>16</v>
      </c>
      <c r="E676" s="3" t="s">
        <v>55</v>
      </c>
      <c r="F676" s="5">
        <v>38</v>
      </c>
      <c r="G676" s="5">
        <v>159</v>
      </c>
      <c r="H676" s="48">
        <v>0.2389937106918239</v>
      </c>
      <c r="I676" s="5">
        <v>35</v>
      </c>
      <c r="J676" s="5">
        <v>148</v>
      </c>
      <c r="K676" s="48">
        <v>0.23648648648648649</v>
      </c>
      <c r="L676" s="5">
        <v>6</v>
      </c>
      <c r="M676" s="3" t="s">
        <v>56</v>
      </c>
      <c r="N676" s="48">
        <v>0.4025157232704403</v>
      </c>
      <c r="O676" s="48">
        <v>0.41216216216216217</v>
      </c>
      <c r="P676" s="5">
        <v>2</v>
      </c>
      <c r="Q676" s="3" t="s">
        <v>2058</v>
      </c>
      <c r="R676" s="5">
        <v>1</v>
      </c>
    </row>
    <row x14ac:dyDescent="0.25" r="677" customHeight="1" ht="16.5">
      <c r="A677" s="5">
        <v>5740</v>
      </c>
      <c r="B677" s="3" t="s">
        <v>2059</v>
      </c>
      <c r="C677" s="3" t="s">
        <v>2060</v>
      </c>
      <c r="D677" s="5">
        <v>16</v>
      </c>
      <c r="E677" s="3" t="s">
        <v>55</v>
      </c>
      <c r="F677" s="5">
        <v>129</v>
      </c>
      <c r="G677" s="5">
        <v>1134</v>
      </c>
      <c r="H677" s="48">
        <v>0.11375661375661375</v>
      </c>
      <c r="I677" s="5">
        <v>64</v>
      </c>
      <c r="J677" s="5">
        <v>610</v>
      </c>
      <c r="K677" s="48">
        <v>0.10491803278688525</v>
      </c>
      <c r="L677" s="5">
        <v>8</v>
      </c>
      <c r="M677" s="3" t="s">
        <v>64</v>
      </c>
      <c r="N677" s="48">
        <v>0.4444444444444444</v>
      </c>
      <c r="O677" s="48">
        <v>0.43278688524590164</v>
      </c>
      <c r="P677" s="5">
        <v>2</v>
      </c>
      <c r="Q677" s="3" t="s">
        <v>2061</v>
      </c>
      <c r="R677" s="5">
        <v>1</v>
      </c>
    </row>
    <row x14ac:dyDescent="0.25" r="678" customHeight="1" ht="16.5">
      <c r="A678" s="5">
        <v>113347</v>
      </c>
      <c r="B678" s="3" t="s">
        <v>2062</v>
      </c>
      <c r="C678" s="3" t="s">
        <v>2063</v>
      </c>
      <c r="D678" s="5">
        <v>16</v>
      </c>
      <c r="E678" s="3" t="s">
        <v>55</v>
      </c>
      <c r="F678" s="5">
        <v>1</v>
      </c>
      <c r="G678" s="5">
        <v>3</v>
      </c>
      <c r="H678" s="48">
        <v>0.3333333333333333</v>
      </c>
      <c r="I678" s="5">
        <v>1</v>
      </c>
      <c r="J678" s="5">
        <v>3</v>
      </c>
      <c r="K678" s="48">
        <v>0.3333333333333333</v>
      </c>
      <c r="L678" s="5">
        <v>50</v>
      </c>
      <c r="M678" s="3" t="s">
        <v>758</v>
      </c>
      <c r="N678" s="48">
        <v>0.3333333333333333</v>
      </c>
      <c r="O678" s="48">
        <v>0.3333333333333333</v>
      </c>
      <c r="P678" s="5">
        <v>2</v>
      </c>
      <c r="Q678" s="3" t="s">
        <v>2064</v>
      </c>
      <c r="R678" s="5">
        <v>1</v>
      </c>
    </row>
    <row x14ac:dyDescent="0.25" r="679" customHeight="1" ht="16.5">
      <c r="A679" s="5">
        <v>14772</v>
      </c>
      <c r="B679" s="3" t="s">
        <v>2065</v>
      </c>
      <c r="C679" s="3" t="s">
        <v>2066</v>
      </c>
      <c r="D679" s="5">
        <v>16</v>
      </c>
      <c r="E679" s="3" t="s">
        <v>55</v>
      </c>
      <c r="F679" s="5">
        <v>4</v>
      </c>
      <c r="G679" s="5">
        <v>14</v>
      </c>
      <c r="H679" s="48">
        <v>0.2857142857142857</v>
      </c>
      <c r="I679" s="5">
        <v>2</v>
      </c>
      <c r="J679" s="5">
        <v>6</v>
      </c>
      <c r="K679" s="48">
        <v>0.3333333333333333</v>
      </c>
      <c r="L679" s="5">
        <v>15</v>
      </c>
      <c r="M679" s="3" t="s">
        <v>82</v>
      </c>
      <c r="N679" s="48">
        <v>0.35714285714285715</v>
      </c>
      <c r="O679" s="48">
        <v>0.16666666666666666</v>
      </c>
      <c r="P679" s="5">
        <v>2</v>
      </c>
      <c r="Q679" s="3" t="s">
        <v>2067</v>
      </c>
      <c r="R679" s="5">
        <v>1</v>
      </c>
    </row>
    <row x14ac:dyDescent="0.25" r="680" customHeight="1" ht="16.5">
      <c r="A680" s="5">
        <v>1452</v>
      </c>
      <c r="B680" s="3" t="s">
        <v>2068</v>
      </c>
      <c r="C680" s="3" t="s">
        <v>2069</v>
      </c>
      <c r="D680" s="5">
        <v>16</v>
      </c>
      <c r="E680" s="3" t="s">
        <v>55</v>
      </c>
      <c r="F680" s="5">
        <v>82</v>
      </c>
      <c r="G680" s="5">
        <v>366</v>
      </c>
      <c r="H680" s="48">
        <v>0.22404371584699453</v>
      </c>
      <c r="I680" s="5">
        <v>50</v>
      </c>
      <c r="J680" s="5">
        <v>246</v>
      </c>
      <c r="K680" s="48">
        <v>0.2032520325203252</v>
      </c>
      <c r="L680" s="5">
        <v>17</v>
      </c>
      <c r="M680" s="3" t="s">
        <v>311</v>
      </c>
      <c r="N680" s="48">
        <v>0.2923497267759563</v>
      </c>
      <c r="O680" s="48">
        <v>0.2845528455284553</v>
      </c>
      <c r="P680" s="5">
        <v>3</v>
      </c>
      <c r="Q680" s="3" t="s">
        <v>2070</v>
      </c>
      <c r="R680" s="5">
        <v>1</v>
      </c>
    </row>
    <row x14ac:dyDescent="0.25" r="681" customHeight="1" ht="16.5">
      <c r="A681" s="5">
        <v>22358</v>
      </c>
      <c r="B681" s="3" t="s">
        <v>2071</v>
      </c>
      <c r="C681" s="3" t="s">
        <v>2072</v>
      </c>
      <c r="D681" s="5">
        <v>16</v>
      </c>
      <c r="E681" s="3" t="s">
        <v>55</v>
      </c>
      <c r="F681" s="5">
        <v>17</v>
      </c>
      <c r="G681" s="5">
        <v>52</v>
      </c>
      <c r="H681" s="48">
        <v>0.3269230769230769</v>
      </c>
      <c r="I681" s="5">
        <v>15</v>
      </c>
      <c r="J681" s="5">
        <v>41</v>
      </c>
      <c r="K681" s="48">
        <v>0.36585365853658536</v>
      </c>
      <c r="L681" s="5">
        <v>15</v>
      </c>
      <c r="M681" s="3" t="s">
        <v>82</v>
      </c>
      <c r="N681" s="48">
        <v>0.46153846153846156</v>
      </c>
      <c r="O681" s="48">
        <v>0.43902439024390244</v>
      </c>
      <c r="P681" s="5">
        <v>2</v>
      </c>
      <c r="Q681" s="3" t="s">
        <v>2073</v>
      </c>
      <c r="R681" s="5">
        <v>1</v>
      </c>
    </row>
    <row x14ac:dyDescent="0.25" r="682" customHeight="1" ht="16.5">
      <c r="A682" s="5">
        <v>2644</v>
      </c>
      <c r="B682" s="3" t="s">
        <v>2074</v>
      </c>
      <c r="C682" s="3" t="s">
        <v>2075</v>
      </c>
      <c r="D682" s="5">
        <v>16</v>
      </c>
      <c r="E682" s="3" t="s">
        <v>55</v>
      </c>
      <c r="F682" s="5">
        <v>38</v>
      </c>
      <c r="G682" s="5">
        <v>282</v>
      </c>
      <c r="H682" s="48">
        <v>0.1347517730496454</v>
      </c>
      <c r="I682" s="5">
        <v>20</v>
      </c>
      <c r="J682" s="5">
        <v>122</v>
      </c>
      <c r="K682" s="48">
        <v>0.16393442622950818</v>
      </c>
      <c r="L682" s="5">
        <v>17</v>
      </c>
      <c r="M682" s="3" t="s">
        <v>311</v>
      </c>
      <c r="N682" s="48">
        <v>0.3404255319148936</v>
      </c>
      <c r="O682" s="48">
        <v>0.32786885245901637</v>
      </c>
      <c r="P682" s="5">
        <v>3</v>
      </c>
      <c r="Q682" s="3" t="s">
        <v>2076</v>
      </c>
      <c r="R682" s="5">
        <v>1</v>
      </c>
    </row>
    <row x14ac:dyDescent="0.25" r="683" customHeight="1" ht="16.5">
      <c r="A683" s="5">
        <v>8090</v>
      </c>
      <c r="B683" s="3" t="s">
        <v>2077</v>
      </c>
      <c r="C683" s="3" t="s">
        <v>2078</v>
      </c>
      <c r="D683" s="5">
        <v>16</v>
      </c>
      <c r="E683" s="3" t="s">
        <v>55</v>
      </c>
      <c r="F683" s="5">
        <v>15</v>
      </c>
      <c r="G683" s="5">
        <v>74</v>
      </c>
      <c r="H683" s="48">
        <v>0.20270270270270271</v>
      </c>
      <c r="I683" s="5">
        <v>7</v>
      </c>
      <c r="J683" s="5">
        <v>33</v>
      </c>
      <c r="K683" s="48">
        <v>0.21212121212121213</v>
      </c>
      <c r="L683" s="5">
        <v>15</v>
      </c>
      <c r="M683" s="3" t="s">
        <v>82</v>
      </c>
      <c r="N683" s="48">
        <v>0.28378378378378377</v>
      </c>
      <c r="O683" s="48">
        <v>0.36363636363636365</v>
      </c>
      <c r="P683" s="5">
        <v>2</v>
      </c>
      <c r="Q683" s="3" t="s">
        <v>2079</v>
      </c>
      <c r="R683" s="5">
        <v>1</v>
      </c>
    </row>
    <row x14ac:dyDescent="0.25" r="684" customHeight="1" ht="16.5">
      <c r="A684" s="5">
        <v>10977</v>
      </c>
      <c r="B684" s="3" t="s">
        <v>2080</v>
      </c>
      <c r="C684" s="3" t="s">
        <v>2081</v>
      </c>
      <c r="D684" s="5">
        <v>16</v>
      </c>
      <c r="E684" s="3" t="s">
        <v>55</v>
      </c>
      <c r="F684" s="5">
        <v>5</v>
      </c>
      <c r="G684" s="5">
        <v>36</v>
      </c>
      <c r="H684" s="48">
        <v>0.1388888888888889</v>
      </c>
      <c r="I684" s="5">
        <v>3</v>
      </c>
      <c r="J684" s="5">
        <v>17</v>
      </c>
      <c r="K684" s="48">
        <v>0.17647058823529413</v>
      </c>
      <c r="L684" s="5">
        <v>6</v>
      </c>
      <c r="M684" s="3" t="s">
        <v>56</v>
      </c>
      <c r="N684" s="48">
        <v>0.3055555555555556</v>
      </c>
      <c r="O684" s="48">
        <v>0.11764705882352941</v>
      </c>
      <c r="P684" s="5">
        <v>3</v>
      </c>
      <c r="Q684" s="3" t="s">
        <v>2082</v>
      </c>
      <c r="R684" s="5">
        <v>1</v>
      </c>
    </row>
    <row x14ac:dyDescent="0.25" r="685" customHeight="1" ht="16.5">
      <c r="A685" s="5">
        <v>112426</v>
      </c>
      <c r="B685" s="3" t="s">
        <v>2083</v>
      </c>
      <c r="C685" s="3" t="s">
        <v>2084</v>
      </c>
      <c r="D685" s="5">
        <v>16</v>
      </c>
      <c r="E685" s="3" t="s">
        <v>55</v>
      </c>
      <c r="F685" s="5">
        <v>6</v>
      </c>
      <c r="G685" s="5">
        <v>21</v>
      </c>
      <c r="H685" s="48">
        <v>0.2857142857142857</v>
      </c>
      <c r="I685" s="5">
        <v>6</v>
      </c>
      <c r="J685" s="5">
        <v>21</v>
      </c>
      <c r="K685" s="48">
        <v>0.2857142857142857</v>
      </c>
      <c r="L685" s="5">
        <v>15</v>
      </c>
      <c r="M685" s="3" t="s">
        <v>82</v>
      </c>
      <c r="N685" s="48">
        <v>0.42857142857142855</v>
      </c>
      <c r="O685" s="48">
        <v>0.42857142857142855</v>
      </c>
      <c r="P685" s="5">
        <v>2</v>
      </c>
      <c r="Q685" s="3" t="s">
        <v>1282</v>
      </c>
      <c r="R685" s="5">
        <v>1</v>
      </c>
    </row>
    <row x14ac:dyDescent="0.25" r="686" customHeight="1" ht="16.5">
      <c r="A686" s="5">
        <v>5711</v>
      </c>
      <c r="B686" s="3" t="s">
        <v>2085</v>
      </c>
      <c r="C686" s="3" t="s">
        <v>2086</v>
      </c>
      <c r="D686" s="5">
        <v>16</v>
      </c>
      <c r="E686" s="3" t="s">
        <v>55</v>
      </c>
      <c r="F686" s="5">
        <v>24</v>
      </c>
      <c r="G686" s="5">
        <v>114</v>
      </c>
      <c r="H686" s="48">
        <v>0.21052631578947367</v>
      </c>
      <c r="I686" s="5">
        <v>10</v>
      </c>
      <c r="J686" s="5">
        <v>52</v>
      </c>
      <c r="K686" s="48">
        <v>0.19230769230769232</v>
      </c>
      <c r="L686" s="5">
        <v>9</v>
      </c>
      <c r="M686" s="3" t="s">
        <v>120</v>
      </c>
      <c r="N686" s="48">
        <v>0.21929824561403508</v>
      </c>
      <c r="O686" s="48">
        <v>0.1346153846153846</v>
      </c>
      <c r="P686" s="5">
        <v>3</v>
      </c>
      <c r="Q686" s="3" t="s">
        <v>2087</v>
      </c>
      <c r="R686" s="5">
        <v>1</v>
      </c>
    </row>
    <row x14ac:dyDescent="0.25" r="687" customHeight="1" ht="16.5">
      <c r="A687" s="5">
        <v>112268</v>
      </c>
      <c r="B687" s="3" t="s">
        <v>2088</v>
      </c>
      <c r="C687" s="3" t="s">
        <v>2089</v>
      </c>
      <c r="D687" s="5">
        <v>16</v>
      </c>
      <c r="E687" s="3" t="s">
        <v>55</v>
      </c>
      <c r="F687" s="5">
        <v>3</v>
      </c>
      <c r="G687" s="5">
        <v>14</v>
      </c>
      <c r="H687" s="48">
        <v>0.21428571428571427</v>
      </c>
      <c r="I687" s="5">
        <v>3</v>
      </c>
      <c r="J687" s="5">
        <v>14</v>
      </c>
      <c r="K687" s="48">
        <v>0.21428571428571427</v>
      </c>
      <c r="L687" s="5">
        <v>15</v>
      </c>
      <c r="M687" s="3" t="s">
        <v>82</v>
      </c>
      <c r="N687" s="48">
        <v>0.2857142857142857</v>
      </c>
      <c r="O687" s="48">
        <v>0.2857142857142857</v>
      </c>
      <c r="P687" s="5">
        <v>2</v>
      </c>
      <c r="Q687" s="3" t="s">
        <v>2090</v>
      </c>
      <c r="R687" s="5">
        <v>1</v>
      </c>
    </row>
    <row x14ac:dyDescent="0.25" r="688" customHeight="1" ht="16.5">
      <c r="A688" s="5">
        <v>111725</v>
      </c>
      <c r="B688" s="3" t="s">
        <v>2091</v>
      </c>
      <c r="C688" s="3" t="s">
        <v>2092</v>
      </c>
      <c r="D688" s="5">
        <v>16</v>
      </c>
      <c r="E688" s="3" t="s">
        <v>55</v>
      </c>
      <c r="F688" s="5">
        <v>3</v>
      </c>
      <c r="G688" s="5">
        <v>9</v>
      </c>
      <c r="H688" s="48">
        <v>0.3333333333333333</v>
      </c>
      <c r="I688" s="5">
        <v>3</v>
      </c>
      <c r="J688" s="5">
        <v>9</v>
      </c>
      <c r="K688" s="48">
        <v>0.3333333333333333</v>
      </c>
      <c r="L688" s="5">
        <v>17</v>
      </c>
      <c r="M688" s="3" t="s">
        <v>311</v>
      </c>
      <c r="N688" s="48">
        <v>0.3333333333333333</v>
      </c>
      <c r="O688" s="48">
        <v>0.3333333333333333</v>
      </c>
      <c r="P688" s="5">
        <v>2</v>
      </c>
      <c r="Q688" s="3" t="s">
        <v>897</v>
      </c>
      <c r="R688" s="5">
        <v>1</v>
      </c>
    </row>
    <row x14ac:dyDescent="0.25" r="689" customHeight="1" ht="16.5">
      <c r="A689" s="5">
        <v>112048</v>
      </c>
      <c r="B689" s="3" t="s">
        <v>2093</v>
      </c>
      <c r="C689" s="3" t="s">
        <v>2094</v>
      </c>
      <c r="D689" s="5">
        <v>16</v>
      </c>
      <c r="E689" s="3" t="s">
        <v>55</v>
      </c>
      <c r="F689" s="5">
        <v>3</v>
      </c>
      <c r="G689" s="5">
        <v>20</v>
      </c>
      <c r="H689" s="48">
        <v>0.15</v>
      </c>
      <c r="I689" s="5">
        <v>3</v>
      </c>
      <c r="J689" s="5">
        <v>20</v>
      </c>
      <c r="K689" s="48">
        <v>0.15</v>
      </c>
      <c r="L689" s="5">
        <v>21</v>
      </c>
      <c r="M689" s="3" t="s">
        <v>60</v>
      </c>
      <c r="N689" s="48">
        <v>0.3</v>
      </c>
      <c r="O689" s="48">
        <v>0.3</v>
      </c>
      <c r="P689" s="5">
        <v>3</v>
      </c>
      <c r="Q689" s="3" t="s">
        <v>2095</v>
      </c>
      <c r="R689" s="5">
        <v>1</v>
      </c>
    </row>
    <row x14ac:dyDescent="0.25" r="690" customHeight="1" ht="16.5">
      <c r="A690" s="5">
        <v>22200</v>
      </c>
      <c r="B690" s="3" t="s">
        <v>2096</v>
      </c>
      <c r="C690" s="3" t="s">
        <v>2097</v>
      </c>
      <c r="D690" s="5">
        <v>16</v>
      </c>
      <c r="E690" s="3" t="s">
        <v>55</v>
      </c>
      <c r="F690" s="5">
        <v>3</v>
      </c>
      <c r="G690" s="5">
        <v>16</v>
      </c>
      <c r="H690" s="48">
        <v>0.1875</v>
      </c>
      <c r="I690" s="5">
        <v>3</v>
      </c>
      <c r="J690" s="5">
        <v>15</v>
      </c>
      <c r="K690" s="48">
        <v>0.2</v>
      </c>
      <c r="L690" s="5">
        <v>14</v>
      </c>
      <c r="M690" s="3" t="s">
        <v>156</v>
      </c>
      <c r="N690" s="48">
        <v>0.375</v>
      </c>
      <c r="O690" s="48">
        <v>0.3333333333333333</v>
      </c>
      <c r="P690" s="5">
        <v>2</v>
      </c>
      <c r="Q690" s="3" t="s">
        <v>2098</v>
      </c>
      <c r="R690" s="5">
        <v>1</v>
      </c>
    </row>
    <row x14ac:dyDescent="0.25" r="691" customHeight="1" ht="16.5">
      <c r="A691" s="5">
        <v>754</v>
      </c>
      <c r="B691" s="3" t="s">
        <v>2099</v>
      </c>
      <c r="C691" s="3" t="s">
        <v>2100</v>
      </c>
      <c r="D691" s="5">
        <v>16</v>
      </c>
      <c r="E691" s="3" t="s">
        <v>55</v>
      </c>
      <c r="F691" s="5">
        <v>28</v>
      </c>
      <c r="G691" s="5">
        <v>163</v>
      </c>
      <c r="H691" s="48">
        <v>0.17177914110429449</v>
      </c>
      <c r="I691" s="5">
        <v>11</v>
      </c>
      <c r="J691" s="5">
        <v>80</v>
      </c>
      <c r="K691" s="48">
        <v>0.1375</v>
      </c>
      <c r="L691" s="5">
        <v>15</v>
      </c>
      <c r="M691" s="3" t="s">
        <v>82</v>
      </c>
      <c r="N691" s="48">
        <v>0.24539877300613497</v>
      </c>
      <c r="O691" s="48">
        <v>0.2625</v>
      </c>
      <c r="P691" s="5">
        <v>3</v>
      </c>
      <c r="Q691" s="3" t="s">
        <v>2101</v>
      </c>
      <c r="R691" s="5">
        <v>1</v>
      </c>
    </row>
    <row x14ac:dyDescent="0.25" r="692" customHeight="1" ht="16.5">
      <c r="A692" s="5">
        <v>111767</v>
      </c>
      <c r="B692" s="3" t="s">
        <v>2102</v>
      </c>
      <c r="C692" s="3" t="s">
        <v>2103</v>
      </c>
      <c r="D692" s="5">
        <v>16</v>
      </c>
      <c r="E692" s="3" t="s">
        <v>55</v>
      </c>
      <c r="F692" s="5">
        <v>3</v>
      </c>
      <c r="G692" s="5">
        <v>8</v>
      </c>
      <c r="H692" s="48">
        <v>0.375</v>
      </c>
      <c r="I692" s="5">
        <v>3</v>
      </c>
      <c r="J692" s="5">
        <v>8</v>
      </c>
      <c r="K692" s="48">
        <v>0.375</v>
      </c>
      <c r="L692" s="5">
        <v>22</v>
      </c>
      <c r="M692" s="3" t="s">
        <v>75</v>
      </c>
      <c r="N692" s="48">
        <v>0.375</v>
      </c>
      <c r="O692" s="48">
        <v>0.375</v>
      </c>
      <c r="P692" s="5">
        <v>2</v>
      </c>
      <c r="Q692" s="3" t="s">
        <v>2104</v>
      </c>
      <c r="R692" s="5">
        <v>1</v>
      </c>
    </row>
    <row x14ac:dyDescent="0.25" r="693" customHeight="1" ht="16.5">
      <c r="A693" s="5">
        <v>111718</v>
      </c>
      <c r="B693" s="3" t="s">
        <v>2105</v>
      </c>
      <c r="C693" s="3" t="s">
        <v>2106</v>
      </c>
      <c r="D693" s="5">
        <v>16</v>
      </c>
      <c r="E693" s="3" t="s">
        <v>55</v>
      </c>
      <c r="F693" s="5">
        <v>17</v>
      </c>
      <c r="G693" s="5">
        <v>80</v>
      </c>
      <c r="H693" s="48">
        <v>0.2125</v>
      </c>
      <c r="I693" s="5">
        <v>17</v>
      </c>
      <c r="J693" s="5">
        <v>80</v>
      </c>
      <c r="K693" s="48">
        <v>0.2125</v>
      </c>
      <c r="L693" s="5">
        <v>22</v>
      </c>
      <c r="M693" s="3" t="s">
        <v>75</v>
      </c>
      <c r="N693" s="48">
        <v>0.2625</v>
      </c>
      <c r="O693" s="48">
        <v>0.2625</v>
      </c>
      <c r="P693" s="5">
        <v>3</v>
      </c>
      <c r="Q693" s="3" t="s">
        <v>2107</v>
      </c>
      <c r="R693" s="5">
        <v>1</v>
      </c>
    </row>
    <row x14ac:dyDescent="0.25" r="694" customHeight="1" ht="16.5">
      <c r="A694" s="5">
        <v>5695</v>
      </c>
      <c r="B694" s="3" t="s">
        <v>2108</v>
      </c>
      <c r="C694" s="3" t="s">
        <v>2109</v>
      </c>
      <c r="D694" s="5">
        <v>16</v>
      </c>
      <c r="E694" s="3" t="s">
        <v>55</v>
      </c>
      <c r="F694" s="5">
        <v>8</v>
      </c>
      <c r="G694" s="5">
        <v>48</v>
      </c>
      <c r="H694" s="48">
        <v>0.16666666666666666</v>
      </c>
      <c r="I694" s="5">
        <v>5</v>
      </c>
      <c r="J694" s="5">
        <v>30</v>
      </c>
      <c r="K694" s="48">
        <v>0.16666666666666666</v>
      </c>
      <c r="L694" s="5">
        <v>17</v>
      </c>
      <c r="M694" s="3" t="s">
        <v>311</v>
      </c>
      <c r="N694" s="48">
        <v>0.25</v>
      </c>
      <c r="O694" s="48">
        <v>0.13333333333333333</v>
      </c>
      <c r="P694" s="5">
        <v>3</v>
      </c>
      <c r="Q694" s="3" t="s">
        <v>2110</v>
      </c>
      <c r="R694" s="5">
        <v>1</v>
      </c>
    </row>
    <row x14ac:dyDescent="0.25" r="695" customHeight="1" ht="16.5">
      <c r="A695" s="5">
        <v>6430</v>
      </c>
      <c r="B695" s="3" t="s">
        <v>2111</v>
      </c>
      <c r="C695" s="3" t="s">
        <v>2112</v>
      </c>
      <c r="D695" s="5">
        <v>16</v>
      </c>
      <c r="E695" s="3" t="s">
        <v>55</v>
      </c>
      <c r="F695" s="5">
        <v>33</v>
      </c>
      <c r="G695" s="5">
        <v>214</v>
      </c>
      <c r="H695" s="48">
        <v>0.1542056074766355</v>
      </c>
      <c r="I695" s="5">
        <v>19</v>
      </c>
      <c r="J695" s="5">
        <v>100</v>
      </c>
      <c r="K695" s="48">
        <v>0.19</v>
      </c>
      <c r="L695" s="5">
        <v>15</v>
      </c>
      <c r="M695" s="3" t="s">
        <v>82</v>
      </c>
      <c r="N695" s="48">
        <v>0.19626168224299065</v>
      </c>
      <c r="O695" s="48">
        <v>0.23</v>
      </c>
      <c r="P695" s="5">
        <v>3</v>
      </c>
      <c r="Q695" s="3" t="s">
        <v>2113</v>
      </c>
      <c r="R695" s="5">
        <v>1</v>
      </c>
    </row>
    <row x14ac:dyDescent="0.25" r="696" customHeight="1" ht="16.5">
      <c r="A696" s="5">
        <v>16703</v>
      </c>
      <c r="B696" s="3" t="s">
        <v>2114</v>
      </c>
      <c r="C696" s="3" t="s">
        <v>2115</v>
      </c>
      <c r="D696" s="5">
        <v>16</v>
      </c>
      <c r="E696" s="3" t="s">
        <v>55</v>
      </c>
      <c r="F696" s="5">
        <v>17</v>
      </c>
      <c r="G696" s="5">
        <v>116</v>
      </c>
      <c r="H696" s="48">
        <v>0.14655172413793102</v>
      </c>
      <c r="I696" s="5">
        <v>9</v>
      </c>
      <c r="J696" s="5">
        <v>62</v>
      </c>
      <c r="K696" s="48">
        <v>0.14516129032258066</v>
      </c>
      <c r="L696" s="5">
        <v>19</v>
      </c>
      <c r="M696" s="3" t="s">
        <v>116</v>
      </c>
      <c r="N696" s="48">
        <v>0.1810344827586207</v>
      </c>
      <c r="O696" s="48">
        <v>0.1935483870967742</v>
      </c>
      <c r="P696" s="5">
        <v>3</v>
      </c>
      <c r="Q696" s="3" t="s">
        <v>2116</v>
      </c>
      <c r="R696" s="5">
        <v>1</v>
      </c>
    </row>
    <row x14ac:dyDescent="0.25" r="697" customHeight="1" ht="16.5">
      <c r="A697" s="5">
        <v>18049</v>
      </c>
      <c r="B697" s="3" t="s">
        <v>2117</v>
      </c>
      <c r="C697" s="3" t="s">
        <v>2118</v>
      </c>
      <c r="D697" s="5">
        <v>16</v>
      </c>
      <c r="E697" s="3" t="s">
        <v>55</v>
      </c>
      <c r="F697" s="5">
        <v>10</v>
      </c>
      <c r="G697" s="5">
        <v>88</v>
      </c>
      <c r="H697" s="48">
        <v>0.11363636363636363</v>
      </c>
      <c r="I697" s="5">
        <v>8</v>
      </c>
      <c r="J697" s="5">
        <v>49</v>
      </c>
      <c r="K697" s="48">
        <v>0.16326530612244897</v>
      </c>
      <c r="L697" s="5">
        <v>15</v>
      </c>
      <c r="M697" s="3" t="s">
        <v>82</v>
      </c>
      <c r="N697" s="48">
        <v>0.3409090909090909</v>
      </c>
      <c r="O697" s="48">
        <v>0.22448979591836735</v>
      </c>
      <c r="P697" s="5">
        <v>3</v>
      </c>
      <c r="Q697" s="3" t="s">
        <v>2119</v>
      </c>
      <c r="R697" s="5">
        <v>1</v>
      </c>
    </row>
    <row x14ac:dyDescent="0.25" r="698" customHeight="1" ht="16.5">
      <c r="A698" s="5">
        <v>111285</v>
      </c>
      <c r="B698" s="3" t="s">
        <v>2120</v>
      </c>
      <c r="C698" s="3" t="s">
        <v>2121</v>
      </c>
      <c r="D698" s="5">
        <v>16</v>
      </c>
      <c r="E698" s="3" t="s">
        <v>55</v>
      </c>
      <c r="F698" s="5">
        <v>15</v>
      </c>
      <c r="G698" s="5">
        <v>99</v>
      </c>
      <c r="H698" s="48">
        <v>0.15151515151515152</v>
      </c>
      <c r="I698" s="5">
        <v>15</v>
      </c>
      <c r="J698" s="5">
        <v>99</v>
      </c>
      <c r="K698" s="48">
        <v>0.15151515151515152</v>
      </c>
      <c r="L698" s="5">
        <v>15</v>
      </c>
      <c r="M698" s="3" t="s">
        <v>82</v>
      </c>
      <c r="N698" s="48">
        <v>0.23232323232323232</v>
      </c>
      <c r="O698" s="48">
        <v>0.23232323232323232</v>
      </c>
      <c r="P698" s="5">
        <v>3</v>
      </c>
      <c r="Q698" s="3" t="s">
        <v>2122</v>
      </c>
      <c r="R698" s="5">
        <v>1</v>
      </c>
    </row>
    <row x14ac:dyDescent="0.25" r="699" customHeight="1" ht="16.5">
      <c r="A699" s="5">
        <v>21932</v>
      </c>
      <c r="B699" s="3" t="s">
        <v>2123</v>
      </c>
      <c r="C699" s="3" t="s">
        <v>2124</v>
      </c>
      <c r="D699" s="5">
        <v>16</v>
      </c>
      <c r="E699" s="3" t="s">
        <v>55</v>
      </c>
      <c r="F699" s="5">
        <v>1</v>
      </c>
      <c r="G699" s="5">
        <v>3</v>
      </c>
      <c r="H699" s="48">
        <v>0.3333333333333333</v>
      </c>
      <c r="I699" s="5">
        <v>1</v>
      </c>
      <c r="J699" s="5">
        <v>3</v>
      </c>
      <c r="K699" s="48">
        <v>0.3333333333333333</v>
      </c>
      <c r="L699" s="5">
        <v>22</v>
      </c>
      <c r="M699" s="3" t="s">
        <v>75</v>
      </c>
      <c r="N699" s="48">
        <v>0.3333333333333333</v>
      </c>
      <c r="O699" s="48">
        <v>0.3333333333333333</v>
      </c>
      <c r="P699" s="5">
        <v>2</v>
      </c>
      <c r="Q699" s="3" t="s">
        <v>137</v>
      </c>
      <c r="R69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2"/>
  <sheetViews>
    <sheetView workbookViewId="0"/>
  </sheetViews>
  <sheetFormatPr defaultRowHeight="15" x14ac:dyDescent="0.25"/>
  <cols>
    <col min="1" max="1" style="11" width="17.005" customWidth="1" bestFit="1"/>
    <col min="2" max="2" style="11" width="12.719285714285713" customWidth="1" bestFit="1"/>
    <col min="3" max="3" style="11" width="12.719285714285713" customWidth="1" bestFit="1"/>
    <col min="4" max="4" style="45" width="12.719285714285713" customWidth="1" bestFit="1"/>
    <col min="5" max="5" style="11" width="12.719285714285713" customWidth="1" bestFit="1"/>
    <col min="6" max="6" style="10" width="12.719285714285713" customWidth="1" bestFit="1"/>
    <col min="7" max="7" style="11" width="9.005" customWidth="1" bestFit="1"/>
    <col min="8" max="8" style="11" width="20.719285714285714" customWidth="1" bestFit="1"/>
    <col min="9" max="9" style="11" width="20.719285714285714" customWidth="1" bestFit="1"/>
    <col min="10" max="10" style="46" width="21.290714285714284" customWidth="1" bestFit="1"/>
    <col min="11" max="11" style="46" width="9.147857142857141" customWidth="1" bestFit="1"/>
    <col min="12" max="12" style="46" width="9.147857142857141" customWidth="1" bestFit="1"/>
    <col min="13" max="13" style="11" width="9.147857142857141" customWidth="1" bestFit="1"/>
    <col min="14" max="14" style="11" width="19.576428571428572" customWidth="1" bestFit="1"/>
    <col min="15" max="15" style="11" width="20.719285714285714" customWidth="1" bestFit="1"/>
    <col min="16" max="16" style="11" width="14.147857142857141" customWidth="1" bestFit="1"/>
  </cols>
  <sheetData>
    <row x14ac:dyDescent="0.25" r="1" customHeight="1" ht="16.5">
      <c r="A1" s="12" t="s">
        <v>13</v>
      </c>
      <c r="B1" s="12"/>
      <c r="C1" s="12"/>
      <c r="D1" s="13"/>
      <c r="E1" s="3"/>
      <c r="F1" s="7"/>
      <c r="G1" s="3"/>
      <c r="H1" s="3"/>
      <c r="I1" s="3"/>
      <c r="J1" s="14"/>
      <c r="K1" s="14"/>
      <c r="L1" s="14"/>
      <c r="M1" s="3"/>
      <c r="N1" s="3"/>
      <c r="O1" s="3"/>
      <c r="P1" s="3"/>
    </row>
    <row x14ac:dyDescent="0.25" r="2" customHeight="1" ht="16.5">
      <c r="A2" s="15"/>
      <c r="B2" s="15"/>
      <c r="C2" s="15"/>
      <c r="D2" s="13"/>
      <c r="E2" s="3"/>
      <c r="F2" s="7"/>
      <c r="G2" s="3"/>
      <c r="H2" s="3"/>
      <c r="I2" s="3"/>
      <c r="J2" s="14"/>
      <c r="K2" s="14"/>
      <c r="L2" s="14"/>
      <c r="M2" s="3"/>
      <c r="N2" s="3"/>
      <c r="O2" s="3"/>
      <c r="P2" s="3"/>
    </row>
    <row x14ac:dyDescent="0.25" r="3" customHeight="1" ht="16.5">
      <c r="A3" s="3" t="s">
        <v>14</v>
      </c>
      <c r="B3" s="3"/>
      <c r="C3" s="3"/>
      <c r="D3" s="13"/>
      <c r="E3" s="3"/>
      <c r="F3" s="7"/>
      <c r="G3" s="3"/>
      <c r="H3" s="3"/>
      <c r="I3" s="3"/>
      <c r="J3" s="14"/>
      <c r="K3" s="14"/>
      <c r="L3" s="14"/>
      <c r="M3" s="3"/>
      <c r="N3" s="3"/>
      <c r="O3" s="3"/>
      <c r="P3" s="3"/>
    </row>
    <row x14ac:dyDescent="0.25" r="4" customHeight="1" ht="16.5">
      <c r="A4" s="3"/>
      <c r="B4" s="3"/>
      <c r="C4" s="3"/>
      <c r="D4" s="13"/>
      <c r="E4" s="3"/>
      <c r="F4" s="7"/>
      <c r="G4" s="3"/>
      <c r="H4" s="3"/>
      <c r="I4" s="3"/>
      <c r="J4" s="14"/>
      <c r="K4" s="14"/>
      <c r="L4" s="14"/>
      <c r="M4" s="3"/>
      <c r="N4" s="3"/>
      <c r="O4" s="3"/>
      <c r="P4" s="3"/>
    </row>
    <row x14ac:dyDescent="0.25" r="5" customHeight="1" ht="16.5">
      <c r="A5" s="3" t="s">
        <v>15</v>
      </c>
      <c r="B5" s="3"/>
      <c r="C5" s="3"/>
      <c r="D5" s="13"/>
      <c r="E5" s="3"/>
      <c r="F5" s="7"/>
      <c r="G5" s="3"/>
      <c r="H5" s="3"/>
      <c r="I5" s="3"/>
      <c r="J5" s="14"/>
      <c r="K5" s="14"/>
      <c r="L5" s="14"/>
      <c r="M5" s="3"/>
      <c r="N5" s="3"/>
      <c r="O5" s="3"/>
      <c r="P5" s="3"/>
    </row>
    <row x14ac:dyDescent="0.25" r="6" customHeight="1" ht="16.5">
      <c r="A6" s="3" t="s">
        <v>16</v>
      </c>
      <c r="B6" s="3"/>
      <c r="C6" s="3"/>
      <c r="D6" s="13"/>
      <c r="E6" s="3"/>
      <c r="F6" s="7"/>
      <c r="G6" s="3"/>
      <c r="H6" s="3"/>
      <c r="I6" s="3"/>
      <c r="J6" s="14"/>
      <c r="K6" s="14"/>
      <c r="L6" s="14"/>
      <c r="M6" s="3"/>
      <c r="N6" s="3"/>
      <c r="O6" s="3"/>
      <c r="P6" s="3"/>
    </row>
    <row x14ac:dyDescent="0.25" r="7" customHeight="1" ht="16.5">
      <c r="A7" s="3" t="s">
        <v>17</v>
      </c>
      <c r="B7" s="3"/>
      <c r="C7" s="3"/>
      <c r="D7" s="13"/>
      <c r="E7" s="3"/>
      <c r="F7" s="7"/>
      <c r="G7" s="3"/>
      <c r="H7" s="3"/>
      <c r="I7" s="3"/>
      <c r="J7" s="14"/>
      <c r="K7" s="14"/>
      <c r="L7" s="14"/>
      <c r="M7" s="3"/>
      <c r="N7" s="3"/>
      <c r="O7" s="3"/>
      <c r="P7" s="3"/>
    </row>
    <row x14ac:dyDescent="0.25" r="8" customHeight="1" ht="16.5">
      <c r="A8" s="3"/>
      <c r="B8" s="3"/>
      <c r="C8" s="3"/>
      <c r="D8" s="13"/>
      <c r="E8" s="3"/>
      <c r="F8" s="7"/>
      <c r="G8" s="3"/>
      <c r="H8" s="3"/>
      <c r="I8" s="3"/>
      <c r="J8" s="14"/>
      <c r="K8" s="14"/>
      <c r="L8" s="14"/>
      <c r="M8" s="3"/>
      <c r="N8" s="3"/>
      <c r="O8" s="3"/>
      <c r="P8" s="3"/>
    </row>
    <row x14ac:dyDescent="0.25" r="9" customHeight="1" ht="16.5">
      <c r="A9" s="3" t="s">
        <v>18</v>
      </c>
      <c r="B9" s="3"/>
      <c r="C9" s="3"/>
      <c r="D9" s="13"/>
      <c r="E9" s="3"/>
      <c r="F9" s="7"/>
      <c r="G9" s="3"/>
      <c r="H9" s="3"/>
      <c r="I9" s="3"/>
      <c r="J9" s="14"/>
      <c r="K9" s="14"/>
      <c r="L9" s="14"/>
      <c r="M9" s="3"/>
      <c r="N9" s="3"/>
      <c r="O9" s="3"/>
      <c r="P9" s="3"/>
    </row>
    <row x14ac:dyDescent="0.25" r="10" customHeight="1" ht="16.5">
      <c r="A10" s="3"/>
      <c r="B10" s="3"/>
      <c r="C10" s="3"/>
      <c r="D10" s="13"/>
      <c r="E10" s="3"/>
      <c r="F10" s="7"/>
      <c r="G10" s="3"/>
      <c r="H10" s="3"/>
      <c r="I10" s="3"/>
      <c r="J10" s="14"/>
      <c r="K10" s="14"/>
      <c r="L10" s="14"/>
      <c r="M10" s="3"/>
      <c r="N10" s="3"/>
      <c r="O10" s="3"/>
      <c r="P10" s="3"/>
    </row>
    <row x14ac:dyDescent="0.25" r="11" customHeight="1" ht="16.5">
      <c r="A11" s="3" t="s">
        <v>19</v>
      </c>
      <c r="B11" s="3"/>
      <c r="C11" s="3"/>
      <c r="D11" s="13"/>
      <c r="E11" s="3"/>
      <c r="F11" s="7"/>
      <c r="G11" s="3"/>
      <c r="H11" s="3"/>
      <c r="I11" s="3"/>
      <c r="J11" s="14"/>
      <c r="K11" s="14"/>
      <c r="L11" s="14"/>
      <c r="M11" s="3"/>
      <c r="N11" s="3"/>
      <c r="O11" s="3"/>
      <c r="P11" s="3"/>
    </row>
    <row x14ac:dyDescent="0.25" r="12" customHeight="1" ht="16.5" customFormat="1" s="16">
      <c r="A12" s="17" t="s">
        <v>20</v>
      </c>
      <c r="B12" s="17" t="s">
        <v>21</v>
      </c>
      <c r="C12" s="17" t="s">
        <v>22</v>
      </c>
      <c r="D12" s="18" t="s">
        <v>23</v>
      </c>
      <c r="E12" s="17" t="s">
        <v>24</v>
      </c>
      <c r="F12" s="19" t="s">
        <v>25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x14ac:dyDescent="0.25" r="13" customHeight="1" ht="16.5">
      <c r="A13" s="20" t="s">
        <v>26</v>
      </c>
      <c r="B13" s="20"/>
      <c r="C13" s="20"/>
      <c r="D13" s="21">
        <v>0.717</v>
      </c>
      <c r="E13" s="22"/>
      <c r="F13" s="23"/>
      <c r="G13" s="24"/>
      <c r="H13" s="25"/>
      <c r="I13" s="25"/>
      <c r="J13" s="25"/>
      <c r="K13" s="25"/>
      <c r="L13" s="25"/>
      <c r="M13" s="3"/>
      <c r="N13" s="24"/>
      <c r="O13" s="24"/>
      <c r="P13" s="3"/>
    </row>
    <row x14ac:dyDescent="0.25" r="14" customHeight="1" ht="16.5">
      <c r="A14" s="26" t="s">
        <v>27</v>
      </c>
      <c r="B14" s="26" t="s">
        <v>28</v>
      </c>
      <c r="C14" s="26" t="s">
        <v>29</v>
      </c>
      <c r="D14" s="27"/>
      <c r="E14" s="26"/>
      <c r="F14" s="28"/>
      <c r="G14" s="24"/>
      <c r="H14" s="25"/>
      <c r="I14" s="25"/>
      <c r="J14" s="25"/>
      <c r="K14" s="25"/>
      <c r="L14" s="25"/>
      <c r="M14" s="3"/>
      <c r="N14" s="29"/>
      <c r="O14" s="3"/>
      <c r="P14" s="29"/>
    </row>
    <row x14ac:dyDescent="0.25" r="15" customHeight="1" ht="16.5">
      <c r="A15" s="30" t="s">
        <v>30</v>
      </c>
      <c r="B15" s="30"/>
      <c r="C15" s="30"/>
      <c r="D15" s="31"/>
      <c r="E15" s="30"/>
      <c r="F15" s="32">
        <v>8</v>
      </c>
      <c r="G15" s="24"/>
      <c r="H15" s="25"/>
      <c r="I15" s="25"/>
      <c r="J15" s="25"/>
      <c r="K15" s="25"/>
      <c r="L15" s="25"/>
      <c r="M15" s="3"/>
      <c r="N15" s="3"/>
      <c r="O15" s="3"/>
      <c r="P15" s="3"/>
    </row>
    <row x14ac:dyDescent="0.25" r="16" customHeight="1" ht="16.5">
      <c r="A16" s="33"/>
      <c r="B16" s="33"/>
      <c r="C16" s="33"/>
      <c r="D16" s="34"/>
      <c r="E16" s="33"/>
      <c r="F16" s="35"/>
      <c r="G16" s="33"/>
      <c r="H16" s="25"/>
      <c r="I16" s="25"/>
      <c r="J16" s="25"/>
      <c r="K16" s="25"/>
      <c r="L16" s="25"/>
      <c r="M16" s="3"/>
      <c r="N16" s="3"/>
      <c r="O16" s="3"/>
      <c r="P16" s="3"/>
    </row>
    <row x14ac:dyDescent="0.25" r="17" customHeight="1" ht="16.5">
      <c r="A17" s="36"/>
      <c r="B17" s="36"/>
      <c r="C17" s="36"/>
      <c r="D17" s="37"/>
      <c r="E17" s="36"/>
      <c r="F17" s="38"/>
      <c r="G17" s="36"/>
      <c r="H17" s="25"/>
      <c r="I17" s="25"/>
      <c r="J17" s="25"/>
      <c r="K17" s="25"/>
      <c r="L17" s="25"/>
      <c r="M17" s="3"/>
      <c r="N17" s="3"/>
      <c r="O17" s="3"/>
      <c r="P17" s="3"/>
    </row>
    <row x14ac:dyDescent="0.25" r="18" customHeight="1" ht="16.5">
      <c r="A18" s="3"/>
      <c r="B18" s="3"/>
      <c r="C18" s="3"/>
      <c r="D18" s="13"/>
      <c r="E18" s="3"/>
      <c r="F18" s="7"/>
      <c r="G18" s="3"/>
      <c r="H18" s="3"/>
      <c r="I18" s="3"/>
      <c r="J18" s="14"/>
      <c r="K18" s="14"/>
      <c r="L18" s="14"/>
      <c r="M18" s="3"/>
      <c r="N18" s="3"/>
      <c r="O18" s="3"/>
      <c r="P18" s="3"/>
    </row>
    <row x14ac:dyDescent="0.25" r="19" customHeight="1" ht="16.5">
      <c r="A19" s="39" t="s">
        <v>31</v>
      </c>
      <c r="B19" s="39"/>
      <c r="C19" s="39"/>
      <c r="D19" s="13"/>
      <c r="E19" s="3"/>
      <c r="F19" s="7"/>
      <c r="G19" s="3"/>
      <c r="H19" s="3"/>
      <c r="I19" s="3"/>
      <c r="J19" s="14"/>
      <c r="K19" s="14"/>
      <c r="L19" s="14"/>
      <c r="M19" s="3"/>
      <c r="N19" s="3"/>
      <c r="O19" s="3"/>
      <c r="P19" s="3"/>
    </row>
    <row x14ac:dyDescent="0.25" r="20" customHeight="1" ht="16.5">
      <c r="A20" s="3"/>
      <c r="B20" s="3"/>
      <c r="C20" s="3"/>
      <c r="D20" s="13"/>
      <c r="E20" s="3"/>
      <c r="F20" s="7"/>
      <c r="G20" s="3"/>
      <c r="H20" s="3"/>
      <c r="I20" s="3"/>
      <c r="J20" s="14"/>
      <c r="K20" s="14"/>
      <c r="L20" s="14"/>
      <c r="M20" s="3"/>
      <c r="N20" s="3"/>
      <c r="O20" s="3"/>
      <c r="P20" s="3"/>
    </row>
    <row x14ac:dyDescent="0.25" r="21" customHeight="1" ht="16.5">
      <c r="A21" s="3" t="s">
        <v>32</v>
      </c>
      <c r="B21" s="3"/>
      <c r="C21" s="3"/>
      <c r="D21" s="13"/>
      <c r="E21" s="3"/>
      <c r="F21" s="7"/>
      <c r="G21" s="3"/>
      <c r="H21" s="3" t="s">
        <v>33</v>
      </c>
      <c r="I21" s="3"/>
      <c r="J21" s="14"/>
      <c r="K21" s="14"/>
      <c r="L21" s="14"/>
      <c r="M21" s="3"/>
      <c r="N21" s="3"/>
      <c r="O21" s="3"/>
      <c r="P21" s="3"/>
    </row>
    <row x14ac:dyDescent="0.25" r="22" customHeight="1" ht="16.5" customFormat="1" s="16">
      <c r="A22" s="17" t="s">
        <v>20</v>
      </c>
      <c r="B22" s="17" t="s">
        <v>21</v>
      </c>
      <c r="C22" s="17" t="s">
        <v>22</v>
      </c>
      <c r="D22" s="18" t="s">
        <v>23</v>
      </c>
      <c r="E22" s="17" t="s">
        <v>24</v>
      </c>
      <c r="F22" s="19" t="s">
        <v>25</v>
      </c>
      <c r="G22" s="25"/>
      <c r="H22" s="17" t="s">
        <v>34</v>
      </c>
      <c r="I22" s="17" t="s">
        <v>35</v>
      </c>
      <c r="J22" s="14"/>
      <c r="K22" s="14"/>
      <c r="L22" s="14"/>
      <c r="M22" s="14"/>
      <c r="N22" s="14"/>
      <c r="O22" s="14"/>
      <c r="P22" s="14"/>
    </row>
    <row x14ac:dyDescent="0.25" r="23" customHeight="1" ht="16.5">
      <c r="A23" s="40"/>
      <c r="B23" s="40"/>
      <c r="C23" s="40"/>
      <c r="D23" s="41"/>
      <c r="E23" s="40"/>
      <c r="F23" s="42"/>
      <c r="G23" s="3"/>
      <c r="H23" s="43"/>
      <c r="I23" s="44"/>
      <c r="J23" s="14"/>
      <c r="K23" s="14"/>
      <c r="L23" s="14"/>
      <c r="M23" s="3"/>
      <c r="N23" s="3"/>
      <c r="O23" s="3"/>
      <c r="P23" s="3"/>
    </row>
    <row x14ac:dyDescent="0.25" r="24" customHeight="1" ht="16.5">
      <c r="A24" s="40"/>
      <c r="B24" s="40"/>
      <c r="C24" s="40"/>
      <c r="D24" s="41"/>
      <c r="E24" s="40"/>
      <c r="F24" s="42"/>
      <c r="G24" s="3"/>
      <c r="H24" s="43"/>
      <c r="I24" s="44"/>
      <c r="J24" s="14"/>
      <c r="K24" s="14"/>
      <c r="L24" s="14"/>
      <c r="M24" s="3"/>
      <c r="N24" s="3"/>
      <c r="O24" s="3"/>
      <c r="P24" s="3"/>
    </row>
    <row x14ac:dyDescent="0.25" r="25" customHeight="1" ht="16.5">
      <c r="A25" s="40"/>
      <c r="B25" s="40"/>
      <c r="C25" s="40"/>
      <c r="D25" s="41"/>
      <c r="E25" s="40"/>
      <c r="F25" s="42"/>
      <c r="G25" s="3"/>
      <c r="H25" s="43"/>
      <c r="I25" s="44"/>
      <c r="J25" s="14"/>
      <c r="K25" s="14"/>
      <c r="L25" s="14"/>
      <c r="M25" s="3"/>
      <c r="N25" s="3"/>
      <c r="O25" s="3"/>
      <c r="P25" s="3"/>
    </row>
    <row x14ac:dyDescent="0.25" r="26" customHeight="1" ht="16.5">
      <c r="A26" s="40"/>
      <c r="B26" s="40"/>
      <c r="C26" s="40"/>
      <c r="D26" s="41"/>
      <c r="E26" s="40"/>
      <c r="F26" s="42"/>
      <c r="G26" s="3"/>
      <c r="H26" s="43"/>
      <c r="I26" s="44"/>
      <c r="J26" s="14"/>
      <c r="K26" s="14"/>
      <c r="L26" s="14"/>
      <c r="M26" s="3"/>
      <c r="N26" s="3"/>
      <c r="O26" s="3"/>
      <c r="P26" s="3"/>
    </row>
    <row x14ac:dyDescent="0.25" r="27" customHeight="1" ht="16.5">
      <c r="A27" s="40"/>
      <c r="B27" s="40"/>
      <c r="C27" s="40"/>
      <c r="D27" s="41"/>
      <c r="E27" s="40"/>
      <c r="F27" s="42"/>
      <c r="G27" s="3"/>
      <c r="H27" s="43"/>
      <c r="I27" s="44"/>
      <c r="J27" s="14"/>
      <c r="K27" s="14"/>
      <c r="L27" s="14"/>
      <c r="M27" s="3"/>
      <c r="N27" s="3"/>
      <c r="O27" s="3"/>
      <c r="P27" s="3"/>
    </row>
    <row x14ac:dyDescent="0.25" r="28" customHeight="1" ht="16.5">
      <c r="A28" s="40"/>
      <c r="B28" s="40"/>
      <c r="C28" s="40"/>
      <c r="D28" s="41"/>
      <c r="E28" s="40"/>
      <c r="F28" s="42"/>
      <c r="G28" s="3"/>
      <c r="H28" s="43"/>
      <c r="I28" s="44"/>
      <c r="J28" s="14"/>
      <c r="K28" s="14"/>
      <c r="L28" s="14"/>
      <c r="M28" s="3"/>
      <c r="N28" s="3"/>
      <c r="O28" s="3"/>
      <c r="P28" s="3"/>
    </row>
    <row x14ac:dyDescent="0.25" r="29" customHeight="1" ht="16.5">
      <c r="A29" s="40"/>
      <c r="B29" s="40"/>
      <c r="C29" s="40"/>
      <c r="D29" s="41"/>
      <c r="E29" s="40"/>
      <c r="F29" s="42"/>
      <c r="G29" s="3"/>
      <c r="H29" s="43"/>
      <c r="I29" s="44"/>
      <c r="J29" s="14"/>
      <c r="K29" s="14"/>
      <c r="L29" s="14"/>
      <c r="M29" s="3"/>
      <c r="N29" s="3"/>
      <c r="O29" s="3"/>
      <c r="P29" s="3"/>
    </row>
    <row x14ac:dyDescent="0.25" r="30" customHeight="1" ht="16.5">
      <c r="A30" s="40"/>
      <c r="B30" s="40"/>
      <c r="C30" s="40"/>
      <c r="D30" s="41"/>
      <c r="E30" s="40"/>
      <c r="F30" s="42"/>
      <c r="G30" s="3"/>
      <c r="H30" s="43"/>
      <c r="I30" s="44"/>
      <c r="J30" s="14"/>
      <c r="K30" s="14"/>
      <c r="L30" s="14"/>
      <c r="M30" s="3"/>
      <c r="N30" s="3"/>
      <c r="O30" s="3"/>
      <c r="P30" s="3"/>
    </row>
    <row x14ac:dyDescent="0.25" r="31" customHeight="1" ht="16.5">
      <c r="A31" s="40"/>
      <c r="B31" s="40"/>
      <c r="C31" s="40"/>
      <c r="D31" s="41"/>
      <c r="E31" s="40"/>
      <c r="F31" s="42"/>
      <c r="G31" s="3"/>
      <c r="H31" s="43"/>
      <c r="I31" s="44"/>
      <c r="J31" s="14"/>
      <c r="K31" s="14"/>
      <c r="L31" s="14"/>
      <c r="M31" s="3"/>
      <c r="N31" s="3"/>
      <c r="O31" s="3"/>
      <c r="P31" s="3"/>
    </row>
    <row x14ac:dyDescent="0.25" r="32" customHeight="1" ht="16.5">
      <c r="A32" s="40"/>
      <c r="B32" s="40"/>
      <c r="C32" s="40"/>
      <c r="D32" s="41"/>
      <c r="E32" s="40"/>
      <c r="F32" s="42"/>
      <c r="G32" s="3"/>
      <c r="H32" s="43"/>
      <c r="I32" s="44"/>
      <c r="J32" s="14"/>
      <c r="K32" s="14"/>
      <c r="L32" s="14"/>
      <c r="M32" s="3"/>
      <c r="N32" s="3"/>
      <c r="O32" s="3"/>
      <c r="P32" s="3"/>
    </row>
    <row x14ac:dyDescent="0.25" r="33" customHeight="1" ht="16.5">
      <c r="A33" s="40"/>
      <c r="B33" s="40"/>
      <c r="C33" s="40"/>
      <c r="D33" s="41"/>
      <c r="E33" s="40"/>
      <c r="F33" s="42"/>
      <c r="G33" s="3"/>
      <c r="H33" s="43"/>
      <c r="I33" s="44"/>
      <c r="J33" s="14"/>
      <c r="K33" s="14"/>
      <c r="L33" s="14"/>
      <c r="M33" s="3"/>
      <c r="N33" s="3"/>
      <c r="O33" s="3"/>
      <c r="P33" s="3"/>
    </row>
    <row x14ac:dyDescent="0.25" r="34" customHeight="1" ht="16.5">
      <c r="A34" s="40"/>
      <c r="B34" s="40"/>
      <c r="C34" s="40"/>
      <c r="D34" s="41"/>
      <c r="E34" s="40"/>
      <c r="F34" s="42"/>
      <c r="G34" s="3"/>
      <c r="H34" s="43"/>
      <c r="I34" s="44"/>
      <c r="J34" s="14"/>
      <c r="K34" s="14"/>
      <c r="L34" s="14"/>
      <c r="M34" s="3"/>
      <c r="N34" s="3"/>
      <c r="O34" s="3"/>
      <c r="P34" s="3"/>
    </row>
    <row x14ac:dyDescent="0.25" r="35" customHeight="1" ht="16.5">
      <c r="A35" s="40"/>
      <c r="B35" s="40"/>
      <c r="C35" s="40"/>
      <c r="D35" s="41"/>
      <c r="E35" s="40"/>
      <c r="F35" s="42"/>
      <c r="G35" s="3"/>
      <c r="H35" s="43"/>
      <c r="I35" s="44"/>
      <c r="J35" s="14"/>
      <c r="K35" s="14"/>
      <c r="L35" s="14"/>
      <c r="M35" s="3"/>
      <c r="N35" s="3"/>
      <c r="O35" s="3"/>
      <c r="P35" s="3"/>
    </row>
    <row x14ac:dyDescent="0.25" r="36" customHeight="1" ht="16.5">
      <c r="A36" s="40"/>
      <c r="B36" s="40"/>
      <c r="C36" s="40"/>
      <c r="D36" s="41"/>
      <c r="E36" s="40"/>
      <c r="F36" s="42"/>
      <c r="G36" s="3"/>
      <c r="H36" s="43"/>
      <c r="I36" s="44"/>
      <c r="J36" s="14"/>
      <c r="K36" s="14"/>
      <c r="L36" s="14"/>
      <c r="M36" s="3"/>
      <c r="N36" s="3"/>
      <c r="O36" s="3"/>
      <c r="P36" s="3"/>
    </row>
    <row x14ac:dyDescent="0.25" r="37" customHeight="1" ht="16.5">
      <c r="A37" s="40"/>
      <c r="B37" s="40"/>
      <c r="C37" s="40"/>
      <c r="D37" s="41"/>
      <c r="E37" s="40"/>
      <c r="F37" s="42"/>
      <c r="G37" s="3"/>
      <c r="H37" s="3"/>
      <c r="I37" s="3"/>
      <c r="J37" s="14"/>
      <c r="K37" s="14"/>
      <c r="L37" s="14"/>
      <c r="M37" s="3"/>
      <c r="N37" s="3"/>
      <c r="O37" s="3"/>
      <c r="P37" s="3"/>
    </row>
    <row x14ac:dyDescent="0.25" r="38" customHeight="1" ht="16.5">
      <c r="A38" s="40"/>
      <c r="B38" s="40"/>
      <c r="C38" s="40"/>
      <c r="D38" s="41"/>
      <c r="E38" s="40"/>
      <c r="F38" s="42"/>
      <c r="G38" s="3"/>
      <c r="H38" s="3"/>
      <c r="I38" s="3"/>
      <c r="J38" s="14"/>
      <c r="K38" s="14"/>
      <c r="L38" s="14"/>
      <c r="M38" s="3"/>
      <c r="N38" s="3"/>
      <c r="O38" s="3"/>
      <c r="P38" s="3"/>
    </row>
    <row x14ac:dyDescent="0.25" r="39" customHeight="1" ht="16.5">
      <c r="A39" s="40"/>
      <c r="B39" s="40"/>
      <c r="C39" s="40"/>
      <c r="D39" s="41"/>
      <c r="E39" s="40"/>
      <c r="F39" s="42"/>
      <c r="G39" s="3"/>
      <c r="H39" s="3"/>
      <c r="I39" s="3"/>
      <c r="J39" s="14"/>
      <c r="K39" s="14"/>
      <c r="L39" s="14"/>
      <c r="M39" s="3"/>
      <c r="N39" s="3"/>
      <c r="O39" s="3"/>
      <c r="P39" s="3"/>
    </row>
    <row x14ac:dyDescent="0.25" r="40" customHeight="1" ht="16.5">
      <c r="A40" s="40"/>
      <c r="B40" s="40"/>
      <c r="C40" s="40"/>
      <c r="D40" s="41"/>
      <c r="E40" s="40"/>
      <c r="F40" s="42"/>
      <c r="G40" s="3"/>
      <c r="H40" s="3"/>
      <c r="I40" s="3"/>
      <c r="J40" s="14"/>
      <c r="K40" s="14"/>
      <c r="L40" s="14"/>
      <c r="M40" s="3"/>
      <c r="N40" s="3"/>
      <c r="O40" s="3"/>
      <c r="P40" s="3"/>
    </row>
    <row x14ac:dyDescent="0.25" r="41" customHeight="1" ht="16.5">
      <c r="A41" s="40"/>
      <c r="B41" s="40"/>
      <c r="C41" s="40"/>
      <c r="D41" s="41"/>
      <c r="E41" s="40"/>
      <c r="F41" s="42"/>
      <c r="G41" s="3"/>
      <c r="H41" s="3"/>
      <c r="I41" s="3"/>
      <c r="J41" s="14"/>
      <c r="K41" s="14"/>
      <c r="L41" s="14"/>
      <c r="M41" s="3"/>
      <c r="N41" s="3"/>
      <c r="O41" s="3"/>
      <c r="P41" s="3"/>
    </row>
    <row x14ac:dyDescent="0.25" r="42" customHeight="1" ht="16.5">
      <c r="A42" s="40"/>
      <c r="B42" s="40"/>
      <c r="C42" s="40"/>
      <c r="D42" s="41"/>
      <c r="E42" s="40"/>
      <c r="F42" s="42"/>
      <c r="G42" s="3"/>
      <c r="H42" s="3"/>
      <c r="I42" s="3"/>
      <c r="J42" s="14"/>
      <c r="K42" s="14"/>
      <c r="L42" s="14"/>
      <c r="M42" s="3"/>
      <c r="N42" s="3"/>
      <c r="O42" s="3"/>
      <c r="P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"/>
  <sheetViews>
    <sheetView workbookViewId="0"/>
  </sheetViews>
  <sheetFormatPr defaultRowHeight="15" x14ac:dyDescent="0.25"/>
  <cols>
    <col min="1" max="1" style="9" width="11.862142857142858" customWidth="1" bestFit="1"/>
    <col min="2" max="2" style="10" width="11.862142857142858" customWidth="1" bestFit="1"/>
    <col min="3" max="3" style="11" width="11.862142857142858" customWidth="1" bestFit="1"/>
    <col min="4" max="4" style="11" width="11.862142857142858" customWidth="1" bestFit="1"/>
    <col min="5" max="5" style="11" width="11.862142857142858" customWidth="1" bestFit="1"/>
    <col min="6" max="6" style="11" width="11.862142857142858" customWidth="1" bestFit="1"/>
    <col min="7" max="7" style="11" width="11.862142857142858" customWidth="1" bestFit="1"/>
    <col min="8" max="8" style="11" width="11.862142857142858" customWidth="1" bestFit="1"/>
    <col min="9" max="9" style="11" width="11.862142857142858" customWidth="1" bestFit="1"/>
    <col min="10" max="10" style="11" width="11.862142857142858" customWidth="1" bestFit="1"/>
    <col min="11" max="11" style="11" width="11.862142857142858" customWidth="1" bestFit="1"/>
  </cols>
  <sheetData>
    <row x14ac:dyDescent="0.25" r="1" customHeight="1" ht="16.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</row>
    <row x14ac:dyDescent="0.25" r="2" customHeight="1" ht="16.5">
      <c r="A2" s="4" t="s">
        <v>2</v>
      </c>
      <c r="B2" s="5">
        <v>9</v>
      </c>
      <c r="C2" s="3"/>
      <c r="D2" s="3"/>
      <c r="E2" s="3"/>
      <c r="F2" s="3"/>
      <c r="G2" s="3"/>
      <c r="H2" s="3"/>
      <c r="I2" s="3"/>
      <c r="J2" s="3"/>
      <c r="K2" s="3"/>
    </row>
    <row x14ac:dyDescent="0.25" r="3" customHeight="1" ht="16.5">
      <c r="A3" s="4" t="s">
        <v>3</v>
      </c>
      <c r="B3" s="5">
        <v>8</v>
      </c>
      <c r="C3" s="3"/>
      <c r="D3" s="3"/>
      <c r="E3" s="3"/>
      <c r="F3" s="3"/>
      <c r="G3" s="3"/>
      <c r="H3" s="3"/>
      <c r="I3" s="3"/>
      <c r="J3" s="3"/>
      <c r="K3" s="3"/>
    </row>
    <row x14ac:dyDescent="0.25" r="4" customHeight="1" ht="16.5">
      <c r="A4" s="4" t="s">
        <v>4</v>
      </c>
      <c r="B4" s="5">
        <v>7</v>
      </c>
      <c r="C4" s="3"/>
      <c r="D4" s="3"/>
      <c r="E4" s="3"/>
      <c r="F4" s="3"/>
      <c r="G4" s="3"/>
      <c r="H4" s="3"/>
      <c r="I4" s="3"/>
      <c r="J4" s="3"/>
      <c r="K4" s="3"/>
    </row>
    <row x14ac:dyDescent="0.25" r="5" customHeight="1" ht="16.5">
      <c r="A5" s="4" t="s">
        <v>5</v>
      </c>
      <c r="B5" s="5">
        <v>6</v>
      </c>
      <c r="C5" s="3"/>
      <c r="D5" s="3"/>
      <c r="E5" s="3"/>
      <c r="F5" s="3"/>
      <c r="G5" s="3"/>
      <c r="H5" s="3"/>
      <c r="I5" s="3"/>
      <c r="J5" s="3"/>
      <c r="K5" s="3"/>
    </row>
    <row x14ac:dyDescent="0.25" r="6" customHeight="1" ht="16.5">
      <c r="A6" s="4" t="s">
        <v>6</v>
      </c>
      <c r="B6" s="5">
        <v>5</v>
      </c>
      <c r="C6" s="3"/>
      <c r="D6" s="3"/>
      <c r="E6" s="3"/>
      <c r="F6" s="3"/>
      <c r="G6" s="3"/>
      <c r="H6" s="3"/>
      <c r="I6" s="3"/>
      <c r="J6" s="3"/>
      <c r="K6" s="3"/>
    </row>
    <row x14ac:dyDescent="0.25" r="7" customHeight="1" ht="16.5">
      <c r="A7" s="4" t="s">
        <v>7</v>
      </c>
      <c r="B7" s="5">
        <v>4</v>
      </c>
      <c r="C7" s="3"/>
      <c r="D7" s="3"/>
      <c r="E7" s="3"/>
      <c r="F7" s="3"/>
      <c r="G7" s="3"/>
      <c r="H7" s="3"/>
      <c r="I7" s="3"/>
      <c r="J7" s="3"/>
      <c r="K7" s="3"/>
    </row>
    <row x14ac:dyDescent="0.25" r="8" customHeight="1" ht="16.5">
      <c r="A8" s="4" t="s">
        <v>8</v>
      </c>
      <c r="B8" s="5">
        <v>3</v>
      </c>
      <c r="C8" s="3"/>
      <c r="D8" s="3"/>
      <c r="E8" s="3"/>
      <c r="F8" s="3"/>
      <c r="G8" s="3"/>
      <c r="H8" s="3"/>
      <c r="I8" s="3"/>
      <c r="J8" s="3"/>
      <c r="K8" s="3"/>
    </row>
    <row x14ac:dyDescent="0.25" r="9" customHeight="1" ht="16.5">
      <c r="A9" s="4" t="s">
        <v>9</v>
      </c>
      <c r="B9" s="5">
        <v>2</v>
      </c>
      <c r="C9" s="3"/>
      <c r="D9" s="3"/>
      <c r="E9" s="3"/>
      <c r="F9" s="3"/>
      <c r="G9" s="3"/>
      <c r="H9" s="3"/>
      <c r="I9" s="3"/>
      <c r="J9" s="3"/>
      <c r="K9" s="3"/>
    </row>
    <row x14ac:dyDescent="0.25" r="10" customHeight="1" ht="16.5">
      <c r="A10" s="4" t="s">
        <v>10</v>
      </c>
      <c r="B10" s="5">
        <v>1</v>
      </c>
      <c r="C10" s="3"/>
      <c r="D10" s="3"/>
      <c r="E10" s="3"/>
      <c r="F10" s="3"/>
      <c r="G10" s="3"/>
      <c r="H10" s="3"/>
      <c r="I10" s="3"/>
      <c r="J10" s="3"/>
      <c r="K10" s="3"/>
    </row>
    <row x14ac:dyDescent="0.25" r="11" customHeight="1" ht="16.5">
      <c r="A11" s="4" t="s">
        <v>11</v>
      </c>
      <c r="B11" s="5">
        <v>0</v>
      </c>
      <c r="C11" s="3"/>
      <c r="D11" s="3"/>
      <c r="E11" s="3"/>
      <c r="F11" s="3"/>
      <c r="G11" s="3"/>
      <c r="H11" s="3"/>
      <c r="I11" s="3"/>
      <c r="J11" s="3"/>
      <c r="K11" s="3"/>
    </row>
    <row x14ac:dyDescent="0.25" r="12" customHeight="1" ht="16.5">
      <c r="A12" s="6"/>
      <c r="B12" s="7"/>
      <c r="C12" s="3"/>
      <c r="D12" s="3"/>
      <c r="E12" s="3"/>
      <c r="F12" s="3"/>
      <c r="G12" s="3"/>
      <c r="H12" s="3"/>
      <c r="I12" s="3"/>
      <c r="J12" s="3"/>
      <c r="K12" s="3"/>
    </row>
    <row x14ac:dyDescent="0.25" r="13" customHeight="1" ht="16.5">
      <c r="A13" s="8"/>
      <c r="B13" s="7"/>
      <c r="C13" s="3"/>
      <c r="D13" s="3"/>
      <c r="E13" s="3"/>
      <c r="F13" s="3"/>
      <c r="G13" s="3"/>
      <c r="H13" s="3"/>
      <c r="I13" s="3"/>
      <c r="J13" s="3"/>
      <c r="K13" s="3"/>
    </row>
    <row x14ac:dyDescent="0.25" r="14" customHeight="1" ht="16.5">
      <c r="A14" s="1" t="s">
        <v>12</v>
      </c>
      <c r="B14" s="7"/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</row>
    <row x14ac:dyDescent="0.25" r="15" customHeight="1" ht="16.5">
      <c r="A15" s="8" t="s">
        <v>2</v>
      </c>
      <c r="B15" s="7"/>
      <c r="C15" s="3" t="s">
        <v>3</v>
      </c>
      <c r="D15" s="3" t="s">
        <v>2</v>
      </c>
      <c r="E15" s="3" t="s">
        <v>2</v>
      </c>
      <c r="F15" s="8" t="s">
        <v>3</v>
      </c>
      <c r="G15" s="8" t="s">
        <v>4</v>
      </c>
      <c r="H15" s="8" t="s">
        <v>5</v>
      </c>
      <c r="I15" s="8" t="s">
        <v>6</v>
      </c>
      <c r="J15" s="8" t="s">
        <v>7</v>
      </c>
      <c r="K15" s="8" t="s">
        <v>11</v>
      </c>
    </row>
    <row x14ac:dyDescent="0.25" r="16" customHeight="1" ht="16.5">
      <c r="A16" s="8" t="s">
        <v>3</v>
      </c>
      <c r="B16" s="7"/>
      <c r="C16" s="3" t="s">
        <v>4</v>
      </c>
      <c r="D16" s="3" t="s">
        <v>4</v>
      </c>
      <c r="E16" s="3" t="s">
        <v>3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/>
    </row>
    <row x14ac:dyDescent="0.25" r="17" customHeight="1" ht="16.5">
      <c r="A17" s="8" t="s">
        <v>4</v>
      </c>
      <c r="B17" s="7"/>
      <c r="C17" s="3" t="s">
        <v>11</v>
      </c>
      <c r="D17" s="3" t="s">
        <v>5</v>
      </c>
      <c r="E17" s="3" t="s">
        <v>5</v>
      </c>
      <c r="F17" s="8" t="s">
        <v>6</v>
      </c>
      <c r="G17" s="8" t="s">
        <v>7</v>
      </c>
      <c r="H17" s="8" t="s">
        <v>8</v>
      </c>
      <c r="I17" s="8" t="s">
        <v>9</v>
      </c>
      <c r="J17" s="8" t="s">
        <v>10</v>
      </c>
      <c r="K17" s="3"/>
    </row>
    <row x14ac:dyDescent="0.25" r="18" customHeight="1" ht="16.5">
      <c r="A18" s="8" t="s">
        <v>5</v>
      </c>
      <c r="B18" s="7"/>
      <c r="C18" s="3"/>
      <c r="D18" s="3" t="s">
        <v>11</v>
      </c>
      <c r="E18" s="3" t="s">
        <v>6</v>
      </c>
      <c r="F18" s="8" t="s">
        <v>7</v>
      </c>
      <c r="G18" s="8" t="s">
        <v>8</v>
      </c>
      <c r="H18" s="8" t="s">
        <v>9</v>
      </c>
      <c r="I18" s="8" t="s">
        <v>10</v>
      </c>
      <c r="J18" s="8" t="s">
        <v>11</v>
      </c>
      <c r="K18" s="3"/>
    </row>
    <row x14ac:dyDescent="0.25" r="19" customHeight="1" ht="16.5">
      <c r="A19" s="8" t="s">
        <v>6</v>
      </c>
      <c r="B19" s="7"/>
      <c r="C19" s="3"/>
      <c r="D19" s="3"/>
      <c r="E19" s="3" t="s">
        <v>11</v>
      </c>
      <c r="F19" s="8" t="s">
        <v>11</v>
      </c>
      <c r="G19" s="8" t="s">
        <v>11</v>
      </c>
      <c r="H19" s="8" t="s">
        <v>11</v>
      </c>
      <c r="I19" s="8" t="s">
        <v>11</v>
      </c>
      <c r="J19" s="3"/>
      <c r="K19" s="3"/>
    </row>
    <row x14ac:dyDescent="0.25" r="20" customHeight="1" ht="16.5">
      <c r="A20" s="8" t="s">
        <v>7</v>
      </c>
      <c r="B20" s="7"/>
      <c r="C20" s="3"/>
      <c r="D20" s="3"/>
      <c r="E20" s="3"/>
      <c r="F20" s="3"/>
      <c r="G20" s="3"/>
      <c r="H20" s="3"/>
      <c r="I20" s="3"/>
      <c r="J20" s="3"/>
      <c r="K20" s="3"/>
    </row>
    <row x14ac:dyDescent="0.25" r="21" customHeight="1" ht="16.5">
      <c r="A21" s="8" t="s">
        <v>8</v>
      </c>
      <c r="B21" s="7"/>
      <c r="C21" s="3"/>
      <c r="D21" s="3"/>
      <c r="E21" s="3"/>
      <c r="F21" s="3"/>
      <c r="G21" s="3"/>
      <c r="H21" s="3"/>
      <c r="I21" s="3"/>
      <c r="J21" s="3"/>
      <c r="K21" s="3"/>
    </row>
    <row x14ac:dyDescent="0.25" r="22" customHeight="1" ht="16.5">
      <c r="A22" s="8" t="s">
        <v>9</v>
      </c>
      <c r="B22" s="7"/>
      <c r="C22" s="3"/>
      <c r="D22" s="3"/>
      <c r="E22" s="3"/>
      <c r="F22" s="3"/>
      <c r="G22" s="3"/>
      <c r="H22" s="3"/>
      <c r="I22" s="3"/>
      <c r="J22" s="3"/>
      <c r="K22" s="3"/>
    </row>
    <row x14ac:dyDescent="0.25" r="23" customHeight="1" ht="16.5">
      <c r="A23" s="8" t="s">
        <v>10</v>
      </c>
      <c r="B23" s="7"/>
      <c r="C23" s="3"/>
      <c r="D23" s="3"/>
      <c r="E23" s="3"/>
      <c r="F23" s="3"/>
      <c r="G23" s="3"/>
      <c r="H23" s="3"/>
      <c r="I23" s="3"/>
      <c r="J23" s="3"/>
      <c r="K23" s="3"/>
    </row>
    <row x14ac:dyDescent="0.25" r="24" customHeight="1" ht="16.5">
      <c r="A24" s="8" t="s">
        <v>11</v>
      </c>
      <c r="B24" s="7"/>
      <c r="C24" s="3"/>
      <c r="D24" s="3"/>
      <c r="E24" s="3"/>
      <c r="F24" s="3"/>
      <c r="G24" s="3"/>
      <c r="H24" s="3"/>
      <c r="I24" s="3"/>
      <c r="J24" s="3"/>
      <c r="K24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Veículos - Mãe</vt:lpstr>
      <vt:lpstr>Verificação</vt:lpstr>
      <vt:lpstr>Veículos - Área</vt:lpstr>
      <vt:lpstr>Veículos - Irmã</vt:lpstr>
      <vt:lpstr>Correções</vt:lpstr>
      <vt:lpstr>AUXILIAR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2024-03-19T08:20:12.801Z</dcterms:created>
  <dcterms:modified xsi:type="dcterms:W3CDTF">2024-03-19T08:20:12.801Z</dcterms:modified>
</cp:coreProperties>
</file>