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bytedance/code/excel/"/>
    </mc:Choice>
  </mc:AlternateContent>
  <xr:revisionPtr revIDLastSave="0" documentId="13_ncr:1_{AA46AB12-8863-4D4F-941A-9D4DB3B50C04}" xr6:coauthVersionLast="46" xr6:coauthVersionMax="46" xr10:uidLastSave="{00000000-0000-0000-0000-000000000000}"/>
  <bookViews>
    <workbookView xWindow="7300" yWindow="1820" windowWidth="16400" windowHeight="15200" tabRatio="856" xr2:uid="{00000000-000D-0000-FFFF-FFFF00000000}"/>
  </bookViews>
  <sheets>
    <sheet name="Sheet1" sheetId="16" r:id="rId1"/>
  </sheets>
  <definedNames>
    <definedName name="_xlnm._FilterDatabase" localSheetId="0" hidden="1">Sheet1!$A$3:$AD$28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7" i="16" l="1"/>
  <c r="Y27" i="16"/>
  <c r="Z25" i="16"/>
  <c r="Y25" i="16"/>
  <c r="Z24" i="16"/>
  <c r="Y24" i="16"/>
  <c r="Z23" i="16"/>
  <c r="Y23" i="16"/>
  <c r="Z21" i="16"/>
  <c r="Y21" i="16"/>
  <c r="AA21" i="16" s="1"/>
  <c r="Z20" i="16"/>
  <c r="Y20" i="16"/>
  <c r="U20" i="16"/>
  <c r="Q20" i="16"/>
  <c r="Z16" i="16"/>
  <c r="Y16" i="16"/>
  <c r="U16" i="16"/>
  <c r="Q16" i="16"/>
  <c r="Z11" i="16"/>
  <c r="Y11" i="16"/>
  <c r="U11" i="16"/>
  <c r="Z10" i="16"/>
  <c r="AA10" i="16" s="1"/>
  <c r="Y10" i="16"/>
  <c r="U10" i="16"/>
  <c r="Z9" i="16"/>
  <c r="Y9" i="16"/>
  <c r="U9" i="16"/>
  <c r="Z8" i="16"/>
  <c r="Y8" i="16"/>
  <c r="U8" i="16"/>
  <c r="Z7" i="16"/>
  <c r="Y7" i="16"/>
  <c r="Z5" i="16"/>
  <c r="Y5" i="16"/>
  <c r="U5" i="16"/>
  <c r="AA5" i="16" l="1"/>
  <c r="AA7" i="16"/>
  <c r="AA9" i="16"/>
  <c r="AA11" i="16"/>
  <c r="AA23" i="16"/>
  <c r="AA8" i="16"/>
  <c r="AA24" i="16"/>
  <c r="AA16" i="16"/>
  <c r="AA25" i="16"/>
  <c r="AA20" i="16"/>
  <c r="AA27" i="16"/>
</calcChain>
</file>

<file path=xl/sharedStrings.xml><?xml version="1.0" encoding="utf-8"?>
<sst xmlns="http://schemas.openxmlformats.org/spreadsheetml/2006/main" count="126" uniqueCount="75">
  <si>
    <t>郑州市</t>
  </si>
  <si>
    <t>地下水污染调查</t>
  </si>
  <si>
    <t>开封市</t>
  </si>
  <si>
    <t>洛阳市</t>
  </si>
  <si>
    <t>平顶山市</t>
  </si>
  <si>
    <t>典型场地地下水污染预防</t>
  </si>
  <si>
    <t>安阳市</t>
  </si>
  <si>
    <t>地下水污染修复</t>
  </si>
  <si>
    <t>鹤壁市</t>
  </si>
  <si>
    <t>地下水污染风险管控</t>
  </si>
  <si>
    <t>新乡市</t>
  </si>
  <si>
    <t>焦作市</t>
  </si>
  <si>
    <t>濮阳市</t>
  </si>
  <si>
    <t>许昌市</t>
  </si>
  <si>
    <t>三门峡市</t>
  </si>
  <si>
    <t>南阳市</t>
  </si>
  <si>
    <t>信阳市</t>
  </si>
  <si>
    <t>驻马店市</t>
  </si>
  <si>
    <t>济源市</t>
  </si>
  <si>
    <t>全省</t>
  </si>
  <si>
    <t>河南省已获得资金支持的地下水项目进展情况调度表（截至2020年底）</t>
  </si>
  <si>
    <t>编号</t>
  </si>
  <si>
    <t>地市</t>
  </si>
  <si>
    <t>项目名称</t>
  </si>
  <si>
    <t>项目类型</t>
  </si>
  <si>
    <t>预算总投资额（万元）</t>
  </si>
  <si>
    <t>项目实施时间</t>
  </si>
  <si>
    <t>项目实施进度（在符全的选项上打“√”）</t>
  </si>
  <si>
    <t>2019年9月下达中央资金执行情况</t>
  </si>
  <si>
    <t>2020年2月下达中央资金执行情况</t>
  </si>
  <si>
    <t>2020年9月下达中央资金执行情况</t>
  </si>
  <si>
    <t>2020中央资金支付率（%）</t>
  </si>
  <si>
    <t>2021年1月下达中央资金执行情况</t>
  </si>
  <si>
    <t>下达资金总体执行情况</t>
  </si>
  <si>
    <t>是否为黄河流域项目（是/否）</t>
  </si>
  <si>
    <t>涉及黄河流域哪些支流</t>
  </si>
  <si>
    <t>备注</t>
  </si>
  <si>
    <t>未开展</t>
  </si>
  <si>
    <t>实施方案</t>
  </si>
  <si>
    <t>可研</t>
  </si>
  <si>
    <t>已开工</t>
  </si>
  <si>
    <t>完成</t>
  </si>
  <si>
    <t>下达金额（万元）</t>
  </si>
  <si>
    <t>已支付（万元）</t>
  </si>
  <si>
    <t>支付率（%）</t>
  </si>
  <si>
    <t>下达资金总额（万元）</t>
  </si>
  <si>
    <t>已支付总额（万元）</t>
  </si>
  <si>
    <t>郑州市新密市双洎河流域超化段废弃煤矿井调查评估与封井回填</t>
  </si>
  <si>
    <t>2019.10-2020.10</t>
  </si>
  <si>
    <t>√</t>
  </si>
  <si>
    <t>否</t>
  </si>
  <si>
    <t>安阳市龙安区地下水环境状况调查评估</t>
  </si>
  <si>
    <t>海河流域</t>
  </si>
  <si>
    <t>安阳市龙安区申家岗盖村铺村区域垃圾填埋场防渗改造试点</t>
  </si>
  <si>
    <t>鹤山区地下水污染调查</t>
  </si>
  <si>
    <t>河南省新乡市原黄河化工厂铬渣堆存场地下水修复工程</t>
  </si>
  <si>
    <t>焦作市废弃矿井封井回填</t>
  </si>
  <si>
    <t>南阳盆地地下水污染防治</t>
  </si>
  <si>
    <t>长江流域</t>
  </si>
  <si>
    <t>郑州市航空港区地下水环境状况调查评估</t>
  </si>
  <si>
    <t>开封市地下水禁采区废弃取水井回填试点项目</t>
  </si>
  <si>
    <t>典型工业城市平顶山市地下水环境状况调查评价</t>
  </si>
  <si>
    <t>2021.9-2024.9</t>
  </si>
  <si>
    <t>淮河流域（沙河、汝河）</t>
  </si>
  <si>
    <t>许昌市主城区地下水基础环境状况调查项目</t>
  </si>
  <si>
    <t>2020.10-2022.12</t>
  </si>
  <si>
    <t>驻马店市驿城区集中式地下水饮用水源补给区地下水环境状况调查评估</t>
  </si>
  <si>
    <t>2020.9-2022.9</t>
  </si>
  <si>
    <t>淮河流域支流南汝河</t>
  </si>
  <si>
    <t>潢川县畜禽养殖集中区地下水环境状况调查评价</t>
  </si>
  <si>
    <t>2020.12-2021.12</t>
  </si>
  <si>
    <t>淮河流域</t>
  </si>
  <si>
    <t>河南省</t>
  </si>
  <si>
    <t>说明：</t>
  </si>
  <si>
    <t>1.项目实施时间：指国家批复的方案中确定的实施时间xx年x月-xx年x月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</si>
</sst>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0_ "/>
  </numFmts>
  <fonts count="18">
    <font>
      <sz val="11"/>
      <color theme="1"/>
      <name val="等线"/>
      <charset val="134"/>
      <scheme val="minor"/>
    </font>
    <font>
      <sz val="11"/>
      <name val="等线"/>
      <family val="4"/>
      <charset val="134"/>
      <scheme val="minor"/>
    </font>
    <font>
      <b/>
      <sz val="18"/>
      <color theme="1"/>
      <name val="方正小标宋_GBK"/>
      <charset val="134"/>
    </font>
    <font>
      <b/>
      <sz val="11"/>
      <color rgb="FF000000"/>
      <name val="黑体"/>
      <family val="3"/>
      <charset val="134"/>
    </font>
    <font>
      <sz val="10"/>
      <color rgb="FF000000"/>
      <name val="黑体"/>
      <family val="3"/>
      <charset val="134"/>
    </font>
    <font>
      <sz val="10"/>
      <color theme="1"/>
      <name val="黑体"/>
      <family val="3"/>
      <charset val="134"/>
    </font>
    <font>
      <sz val="10"/>
      <color theme="1"/>
      <name val="等线"/>
      <family val="4"/>
      <charset val="134"/>
      <scheme val="minor"/>
    </font>
    <font>
      <sz val="10"/>
      <color theme="1"/>
      <name val="Times New Roman"/>
      <family val="1"/>
    </font>
    <font>
      <sz val="10"/>
      <name val="黑体"/>
      <family val="3"/>
      <charset val="134"/>
    </font>
    <font>
      <sz val="10"/>
      <name val="等线"/>
      <family val="4"/>
      <charset val="134"/>
      <scheme val="minor"/>
    </font>
    <font>
      <sz val="10"/>
      <name val="Times New Roman"/>
      <family val="1"/>
    </font>
    <font>
      <b/>
      <sz val="10"/>
      <color theme="1"/>
      <name val="黑体"/>
      <family val="3"/>
      <charset val="134"/>
    </font>
    <font>
      <b/>
      <sz val="11"/>
      <color theme="1"/>
      <name val="等线"/>
      <family val="4"/>
      <charset val="134"/>
      <scheme val="minor"/>
    </font>
    <font>
      <sz val="10"/>
      <color rgb="FF000000"/>
      <name val="Times New Roman"/>
      <family val="1"/>
    </font>
    <font>
      <sz val="11"/>
      <name val="等线"/>
      <family val="4"/>
      <charset val="134"/>
    </font>
    <font>
      <sz val="11"/>
      <color rgb="FF000000"/>
      <name val="等线"/>
      <family val="4"/>
      <charset val="134"/>
    </font>
    <font>
      <sz val="11"/>
      <color theme="1"/>
      <name val="等线"/>
      <family val="4"/>
      <charset val="134"/>
      <scheme val="minor"/>
    </font>
    <font>
      <sz val="9"/>
      <name val="等线"/>
      <family val="4"/>
      <charset val="134"/>
      <scheme val="minor"/>
    </font>
  </fonts>
  <fills count="8">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5"/>
        <bgColor indexed="64"/>
      </patternFill>
    </fill>
    <fill>
      <patternFill patternType="solid">
        <fgColor rgb="FF92D050"/>
        <bgColor indexed="64"/>
      </patternFill>
    </fill>
  </fills>
  <borders count="10">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s>
  <cellStyleXfs count="2">
    <xf numFmtId="0" fontId="0" fillId="0" borderId="0">
      <alignment vertical="center"/>
    </xf>
    <xf numFmtId="9" fontId="16" fillId="0" borderId="0" applyFont="0" applyFill="0" applyBorder="0" applyAlignment="0" applyProtection="0">
      <alignment vertical="center"/>
    </xf>
  </cellStyleXfs>
  <cellXfs count="99">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1" fillId="2" borderId="0" xfId="0" applyFont="1" applyFill="1">
      <alignment vertical="center"/>
    </xf>
    <xf numFmtId="0" fontId="0" fillId="3" borderId="0" xfId="0" applyFill="1" applyAlignment="1">
      <alignment horizontal="center" vertical="center"/>
    </xf>
    <xf numFmtId="0" fontId="0" fillId="0" borderId="0" xfId="0" applyAlignment="1">
      <alignment horizontal="center" vertical="center"/>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6" fontId="0" fillId="0" borderId="0" xfId="0" applyNumberFormat="1" applyAlignment="1">
      <alignment horizontal="center" vertical="center"/>
    </xf>
    <xf numFmtId="0" fontId="3" fillId="0" borderId="2"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left" vertical="center" wrapText="1"/>
      <protection locked="0"/>
    </xf>
    <xf numFmtId="177" fontId="6" fillId="3" borderId="4" xfId="0" applyNumberFormat="1" applyFont="1" applyFill="1" applyBorder="1" applyAlignment="1" applyProtection="1">
      <alignment vertical="center"/>
      <protection locked="0"/>
    </xf>
    <xf numFmtId="0" fontId="7" fillId="2" borderId="2"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wrapText="1"/>
      <protection locked="0"/>
    </xf>
    <xf numFmtId="0" fontId="5" fillId="0" borderId="2" xfId="0" applyFont="1" applyFill="1" applyBorder="1" applyAlignment="1" applyProtection="1">
      <alignment horizontal="center" vertical="center" wrapText="1"/>
      <protection locked="0"/>
    </xf>
    <xf numFmtId="0" fontId="6" fillId="0" borderId="2" xfId="0" applyFont="1" applyFill="1" applyBorder="1" applyAlignment="1" applyProtection="1">
      <alignment horizontal="left" vertical="center" wrapText="1"/>
      <protection locked="0"/>
    </xf>
    <xf numFmtId="177" fontId="6" fillId="3" borderId="2" xfId="0" applyNumberFormat="1" applyFont="1" applyFill="1" applyBorder="1" applyAlignment="1" applyProtection="1">
      <alignment vertical="center"/>
      <protection locked="0"/>
    </xf>
    <xf numFmtId="0" fontId="7" fillId="0" borderId="2" xfId="0" applyFont="1" applyFill="1" applyBorder="1" applyAlignment="1" applyProtection="1">
      <alignment horizontal="center" vertical="center"/>
      <protection locked="0"/>
    </xf>
    <xf numFmtId="57" fontId="5" fillId="0" borderId="2" xfId="0" applyNumberFormat="1"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6" fillId="2" borderId="2" xfId="0" applyFont="1" applyFill="1" applyBorder="1" applyAlignment="1" applyProtection="1">
      <alignment horizontal="left" vertical="center" wrapText="1"/>
      <protection locked="0"/>
    </xf>
    <xf numFmtId="177" fontId="6" fillId="2" borderId="2" xfId="0" applyNumberFormat="1" applyFont="1" applyFill="1" applyBorder="1" applyAlignment="1" applyProtection="1">
      <alignment vertical="center"/>
      <protection locked="0"/>
    </xf>
    <xf numFmtId="57" fontId="5" fillId="2" borderId="2" xfId="0" applyNumberFormat="1" applyFont="1" applyFill="1" applyBorder="1" applyAlignment="1" applyProtection="1">
      <alignment horizontal="center" vertical="center" wrapText="1"/>
      <protection locked="0"/>
    </xf>
    <xf numFmtId="0" fontId="6" fillId="0" borderId="2" xfId="0" applyFont="1" applyBorder="1" applyProtection="1">
      <alignment vertical="center"/>
      <protection locked="0"/>
    </xf>
    <xf numFmtId="0" fontId="8" fillId="2" borderId="5" xfId="0" applyFont="1" applyFill="1" applyBorder="1" applyAlignment="1" applyProtection="1">
      <alignment horizontal="center" vertical="center" wrapText="1"/>
      <protection locked="0"/>
    </xf>
    <xf numFmtId="0" fontId="8" fillId="2" borderId="2"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left" vertical="center" wrapText="1"/>
      <protection locked="0"/>
    </xf>
    <xf numFmtId="177" fontId="9" fillId="3" borderId="2" xfId="0" applyNumberFormat="1" applyFont="1" applyFill="1" applyBorder="1" applyAlignment="1" applyProtection="1">
      <alignment vertical="center"/>
      <protection locked="0"/>
    </xf>
    <xf numFmtId="57" fontId="8" fillId="2" borderId="2" xfId="0" applyNumberFormat="1" applyFont="1" applyFill="1" applyBorder="1" applyAlignment="1" applyProtection="1">
      <alignment horizontal="center" vertical="center" wrapText="1"/>
      <protection locked="0"/>
    </xf>
    <xf numFmtId="0" fontId="10" fillId="2" borderId="2" xfId="0" applyFont="1" applyFill="1" applyBorder="1" applyAlignment="1" applyProtection="1">
      <alignment horizontal="center" vertical="center"/>
      <protection locked="0"/>
    </xf>
    <xf numFmtId="0" fontId="6" fillId="0" borderId="2" xfId="0" applyFont="1" applyBorder="1" applyAlignment="1">
      <alignment vertical="center" wrapText="1"/>
    </xf>
    <xf numFmtId="177" fontId="6" fillId="0" borderId="2" xfId="0" applyNumberFormat="1" applyFont="1" applyFill="1" applyBorder="1" applyAlignment="1" applyProtection="1">
      <alignment vertical="center"/>
      <protection locked="0"/>
    </xf>
    <xf numFmtId="177" fontId="5" fillId="4" borderId="7" xfId="0" applyNumberFormat="1" applyFont="1" applyFill="1" applyBorder="1" applyAlignment="1" applyProtection="1">
      <alignment horizontal="center" vertical="center" wrapText="1"/>
    </xf>
    <xf numFmtId="0" fontId="5" fillId="4" borderId="7" xfId="0" applyFont="1" applyFill="1" applyBorder="1" applyAlignment="1" applyProtection="1">
      <alignment horizontal="center" vertical="center" wrapText="1"/>
    </xf>
    <xf numFmtId="0" fontId="7" fillId="4" borderId="7" xfId="0" applyFont="1" applyFill="1" applyBorder="1" applyAlignment="1" applyProtection="1">
      <alignment horizontal="center" vertical="center" wrapText="1"/>
    </xf>
    <xf numFmtId="0" fontId="11" fillId="4" borderId="0" xfId="0" applyFont="1" applyFill="1" applyBorder="1" applyAlignment="1" applyProtection="1">
      <alignment horizontal="center" vertical="center" wrapText="1"/>
    </xf>
    <xf numFmtId="177" fontId="5" fillId="4" borderId="0" xfId="0" applyNumberFormat="1" applyFont="1" applyFill="1" applyBorder="1" applyAlignment="1" applyProtection="1">
      <alignment horizontal="center" vertical="center" wrapText="1"/>
    </xf>
    <xf numFmtId="0" fontId="5" fillId="4" borderId="0" xfId="0" applyFont="1" applyFill="1" applyBorder="1" applyAlignment="1" applyProtection="1">
      <alignment horizontal="center" vertical="center" wrapText="1"/>
    </xf>
    <xf numFmtId="0" fontId="7" fillId="4" borderId="0" xfId="0" applyFont="1" applyFill="1" applyBorder="1" applyAlignment="1" applyProtection="1">
      <alignment horizontal="center" vertical="center" wrapText="1"/>
    </xf>
    <xf numFmtId="0" fontId="12" fillId="0" borderId="2" xfId="0" applyFont="1" applyBorder="1" applyAlignment="1">
      <alignment horizontal="center" vertical="center" wrapText="1"/>
    </xf>
    <xf numFmtId="0" fontId="12" fillId="3" borderId="2"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2" xfId="0" applyBorder="1">
      <alignment vertical="center"/>
    </xf>
    <xf numFmtId="0" fontId="0" fillId="3" borderId="2" xfId="0"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6" fillId="0" borderId="2" xfId="0" applyFont="1" applyFill="1" applyBorder="1" applyAlignment="1">
      <alignment horizontal="center" vertical="center" wrapText="1"/>
    </xf>
    <xf numFmtId="0" fontId="0" fillId="2" borderId="2" xfId="0" applyFill="1" applyBorder="1" applyAlignment="1">
      <alignment horizontal="center" vertical="center"/>
    </xf>
    <xf numFmtId="0" fontId="6" fillId="3" borderId="2" xfId="0" applyFont="1" applyFill="1" applyBorder="1" applyAlignment="1">
      <alignment horizontal="center" vertical="center"/>
    </xf>
    <xf numFmtId="0" fontId="13" fillId="0" borderId="2" xfId="0" applyFont="1" applyFill="1" applyBorder="1" applyAlignment="1" applyProtection="1">
      <alignment horizontal="center" vertical="center"/>
      <protection locked="0"/>
    </xf>
    <xf numFmtId="0" fontId="6" fillId="3" borderId="2" xfId="0" applyFont="1" applyFill="1" applyBorder="1" applyAlignment="1">
      <alignment horizontal="center" vertical="center" wrapText="1"/>
    </xf>
    <xf numFmtId="0" fontId="9" fillId="2" borderId="2" xfId="0" applyFont="1" applyFill="1" applyBorder="1" applyAlignment="1">
      <alignment horizontal="center" vertical="center"/>
    </xf>
    <xf numFmtId="0" fontId="14" fillId="2" borderId="2" xfId="0" applyFont="1" applyFill="1" applyBorder="1" applyAlignment="1">
      <alignment horizontal="center" vertical="center"/>
    </xf>
    <xf numFmtId="177" fontId="14" fillId="2" borderId="2" xfId="1" applyNumberFormat="1" applyFont="1" applyFill="1" applyBorder="1" applyAlignment="1">
      <alignment horizontal="center" vertical="center"/>
    </xf>
    <xf numFmtId="0" fontId="1" fillId="2" borderId="2" xfId="0" applyFont="1" applyFill="1" applyBorder="1" applyAlignment="1">
      <alignment horizontal="center" vertical="center"/>
    </xf>
    <xf numFmtId="0" fontId="13" fillId="2" borderId="2" xfId="0" applyFont="1" applyFill="1" applyBorder="1" applyAlignment="1" applyProtection="1">
      <alignment horizontal="center" vertical="center"/>
      <protection locked="0"/>
    </xf>
    <xf numFmtId="0" fontId="6" fillId="2" borderId="2" xfId="0" applyFont="1" applyFill="1" applyBorder="1" applyAlignment="1">
      <alignment horizontal="center" vertical="center"/>
    </xf>
    <xf numFmtId="0" fontId="15" fillId="2" borderId="2" xfId="0" applyFont="1" applyFill="1" applyBorder="1" applyAlignment="1">
      <alignment horizontal="center" vertical="center"/>
    </xf>
    <xf numFmtId="177" fontId="15" fillId="2" borderId="2" xfId="1" applyNumberFormat="1" applyFont="1" applyFill="1" applyBorder="1" applyAlignment="1">
      <alignment horizontal="center" vertical="center"/>
    </xf>
    <xf numFmtId="0" fontId="15" fillId="0" borderId="2" xfId="0" applyFont="1" applyFill="1" applyBorder="1" applyAlignment="1">
      <alignment horizontal="center" vertical="center"/>
    </xf>
    <xf numFmtId="0" fontId="0" fillId="2" borderId="8" xfId="0" applyFill="1" applyBorder="1" applyAlignment="1">
      <alignment horizontal="center" vertical="center"/>
    </xf>
    <xf numFmtId="177" fontId="0" fillId="2" borderId="8" xfId="0" applyNumberFormat="1" applyFill="1" applyBorder="1" applyAlignment="1">
      <alignment horizontal="center" vertical="center"/>
    </xf>
    <xf numFmtId="0" fontId="0" fillId="0" borderId="9" xfId="0" applyBorder="1" applyAlignment="1">
      <alignment horizontal="center" vertical="center"/>
    </xf>
    <xf numFmtId="177" fontId="0" fillId="0" borderId="8" xfId="0" applyNumberFormat="1" applyBorder="1" applyAlignment="1">
      <alignment horizontal="center" vertical="center"/>
    </xf>
    <xf numFmtId="177" fontId="0" fillId="3" borderId="8" xfId="0" applyNumberFormat="1" applyFill="1" applyBorder="1" applyAlignment="1">
      <alignment horizontal="center" vertical="center"/>
    </xf>
    <xf numFmtId="0" fontId="0" fillId="0" borderId="9" xfId="0" applyFill="1" applyBorder="1" applyAlignment="1">
      <alignment horizontal="center" vertical="center"/>
    </xf>
    <xf numFmtId="177" fontId="0" fillId="0" borderId="8" xfId="0" applyNumberFormat="1" applyFill="1" applyBorder="1" applyAlignment="1">
      <alignment horizontal="center" vertical="center"/>
    </xf>
    <xf numFmtId="0" fontId="0" fillId="2" borderId="9" xfId="0" applyFill="1" applyBorder="1" applyAlignment="1">
      <alignment horizontal="center" vertical="center"/>
    </xf>
    <xf numFmtId="177" fontId="14" fillId="2" borderId="9" xfId="1" applyNumberFormat="1" applyFont="1" applyFill="1" applyBorder="1" applyAlignment="1">
      <alignment horizontal="center" vertical="center"/>
    </xf>
    <xf numFmtId="177" fontId="1" fillId="2" borderId="8" xfId="0" applyNumberFormat="1" applyFont="1" applyFill="1" applyBorder="1" applyAlignment="1">
      <alignment horizontal="center" vertical="center"/>
    </xf>
    <xf numFmtId="177" fontId="15" fillId="2" borderId="9" xfId="1" applyNumberFormat="1" applyFont="1" applyFill="1" applyBorder="1" applyAlignment="1">
      <alignment horizontal="center" vertical="center"/>
    </xf>
    <xf numFmtId="177" fontId="15" fillId="0" borderId="2" xfId="1" applyNumberFormat="1" applyFont="1" applyBorder="1" applyAlignment="1">
      <alignment horizontal="center" vertical="center"/>
    </xf>
    <xf numFmtId="177" fontId="0" fillId="0" borderId="9" xfId="0" applyNumberFormat="1" applyBorder="1" applyAlignment="1">
      <alignment horizontal="center" vertical="center"/>
    </xf>
    <xf numFmtId="177" fontId="0" fillId="3" borderId="9" xfId="0" applyNumberFormat="1" applyFill="1" applyBorder="1" applyAlignment="1">
      <alignment horizontal="center" vertical="center"/>
    </xf>
    <xf numFmtId="177" fontId="0" fillId="3" borderId="2" xfId="0" applyNumberFormat="1" applyFill="1" applyBorder="1" applyAlignment="1">
      <alignment horizontal="center" vertical="center"/>
    </xf>
    <xf numFmtId="176" fontId="12" fillId="0" borderId="2" xfId="0" applyNumberFormat="1" applyFont="1" applyBorder="1" applyAlignment="1">
      <alignment horizontal="center" vertical="center" wrapText="1"/>
    </xf>
    <xf numFmtId="176" fontId="0" fillId="2" borderId="4" xfId="0" applyNumberFormat="1" applyFill="1" applyBorder="1" applyAlignment="1">
      <alignment horizontal="center" vertical="center"/>
    </xf>
    <xf numFmtId="0" fontId="0" fillId="5" borderId="2" xfId="0" applyFill="1" applyBorder="1">
      <alignment vertical="center"/>
    </xf>
    <xf numFmtId="0" fontId="0" fillId="2" borderId="2" xfId="0" applyFill="1" applyBorder="1">
      <alignment vertical="center"/>
    </xf>
    <xf numFmtId="0" fontId="0" fillId="6" borderId="2" xfId="0" applyFill="1" applyBorder="1">
      <alignment vertical="center"/>
    </xf>
    <xf numFmtId="0" fontId="0" fillId="7" borderId="2" xfId="0" applyFill="1" applyBorder="1">
      <alignment vertical="center"/>
    </xf>
    <xf numFmtId="0" fontId="0" fillId="0" borderId="2" xfId="0" applyFill="1" applyBorder="1">
      <alignment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7" borderId="2" xfId="0" applyFont="1" applyFill="1" applyBorder="1">
      <alignment vertical="center"/>
    </xf>
    <xf numFmtId="0" fontId="1" fillId="2" borderId="2" xfId="0" applyFont="1" applyFill="1" applyBorder="1">
      <alignment vertical="center"/>
    </xf>
    <xf numFmtId="0" fontId="3" fillId="0" borderId="2" xfId="0" applyFont="1" applyFill="1" applyBorder="1" applyAlignment="1" applyProtection="1">
      <alignment horizontal="center" vertical="center" wrapText="1"/>
    </xf>
    <xf numFmtId="0" fontId="11" fillId="4" borderId="6" xfId="0" applyFont="1" applyFill="1" applyBorder="1" applyAlignment="1" applyProtection="1">
      <alignment horizontal="center" vertical="center" wrapText="1"/>
    </xf>
    <xf numFmtId="0" fontId="11" fillId="4" borderId="7" xfId="0" applyFont="1" applyFill="1" applyBorder="1" applyAlignment="1" applyProtection="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2" xfId="0" applyFont="1" applyBorder="1" applyAlignment="1">
      <alignment horizontal="center" vertical="center" wrapText="1"/>
    </xf>
    <xf numFmtId="177" fontId="12" fillId="0" borderId="2" xfId="0" applyNumberFormat="1" applyFont="1" applyFill="1" applyBorder="1" applyAlignment="1">
      <alignment horizontal="center" vertical="center" wrapText="1"/>
    </xf>
    <xf numFmtId="177" fontId="12" fillId="0" borderId="2" xfId="0" applyNumberFormat="1" applyFont="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3"/>
  <sheetViews>
    <sheetView tabSelected="1" zoomScale="72" zoomScaleNormal="72" workbookViewId="0">
      <pane ySplit="3" topLeftCell="A4" activePane="bottomLeft" state="frozen"/>
      <selection pane="bottomLeft" activeCell="H11" sqref="H11"/>
    </sheetView>
  </sheetViews>
  <sheetFormatPr baseColWidth="10" defaultColWidth="9" defaultRowHeight="15"/>
  <cols>
    <col min="1" max="1" width="6" customWidth="1"/>
    <col min="2" max="2" width="7.1640625" customWidth="1"/>
    <col min="3" max="3" width="20.1640625" style="1" customWidth="1"/>
    <col min="4" max="4" width="14" style="1" customWidth="1"/>
    <col min="5" max="5" width="11.33203125" customWidth="1"/>
    <col min="6" max="6" width="14.83203125" customWidth="1"/>
    <col min="7" max="8" width="7.1640625" customWidth="1"/>
    <col min="9" max="9" width="5" customWidth="1"/>
    <col min="10" max="10" width="7.1640625" customWidth="1"/>
    <col min="11" max="11" width="5" customWidth="1"/>
    <col min="12" max="12" width="6.83203125" style="5" customWidth="1"/>
    <col min="13" max="13" width="10.6640625" style="6" customWidth="1"/>
    <col min="14" max="14" width="12.83203125" style="6" customWidth="1"/>
    <col min="15" max="15" width="8.83203125" style="5" customWidth="1"/>
    <col min="16" max="16" width="10.6640625" style="6" customWidth="1"/>
    <col min="17" max="17" width="12.83203125" style="6" customWidth="1"/>
    <col min="18" max="18" width="8.83203125" style="5" customWidth="1"/>
    <col min="19" max="19" width="8.83203125" style="6" customWidth="1"/>
    <col min="20" max="20" width="12.83203125" style="6" customWidth="1"/>
    <col min="21" max="21" width="15.1640625" style="7" customWidth="1"/>
    <col min="22" max="22" width="16.83203125" style="8" customWidth="1"/>
    <col min="23" max="23" width="14.83203125" style="7" customWidth="1"/>
    <col min="24" max="24" width="11.83203125" style="7" customWidth="1"/>
    <col min="25" max="25" width="12.83203125" style="5" customWidth="1"/>
    <col min="26" max="26" width="10.83203125" style="6" customWidth="1"/>
    <col min="27" max="27" width="6.83203125" style="9" customWidth="1"/>
    <col min="28" max="28" width="21.1640625" customWidth="1"/>
    <col min="29" max="29" width="48.6640625" customWidth="1"/>
    <col min="30" max="30" width="25.33203125" customWidth="1"/>
  </cols>
  <sheetData>
    <row r="1" spans="1:30" ht="37.5" customHeight="1">
      <c r="A1" s="93" t="s">
        <v>20</v>
      </c>
      <c r="B1" s="94"/>
      <c r="C1" s="94"/>
      <c r="D1" s="94"/>
      <c r="E1" s="94"/>
      <c r="F1" s="94"/>
      <c r="G1" s="94"/>
      <c r="H1" s="94"/>
      <c r="I1" s="94"/>
      <c r="J1" s="94"/>
      <c r="K1" s="94"/>
      <c r="L1" s="94"/>
      <c r="M1" s="94"/>
      <c r="N1" s="94"/>
      <c r="O1" s="94"/>
      <c r="P1" s="94"/>
      <c r="Q1" s="94"/>
      <c r="R1" s="94"/>
      <c r="S1" s="94"/>
      <c r="T1" s="94"/>
      <c r="U1" s="94"/>
      <c r="V1" s="95"/>
      <c r="W1" s="94"/>
      <c r="X1" s="94"/>
      <c r="Y1" s="94"/>
      <c r="Z1" s="94"/>
      <c r="AA1" s="94"/>
      <c r="AB1" s="94"/>
      <c r="AC1" s="94"/>
    </row>
    <row r="2" spans="1:30" s="1" customFormat="1" ht="37.5" customHeight="1">
      <c r="A2" s="90" t="s">
        <v>21</v>
      </c>
      <c r="B2" s="90" t="s">
        <v>22</v>
      </c>
      <c r="C2" s="90" t="s">
        <v>23</v>
      </c>
      <c r="D2" s="90" t="s">
        <v>24</v>
      </c>
      <c r="E2" s="90" t="s">
        <v>25</v>
      </c>
      <c r="F2" s="90" t="s">
        <v>26</v>
      </c>
      <c r="G2" s="90" t="s">
        <v>27</v>
      </c>
      <c r="H2" s="90"/>
      <c r="I2" s="90"/>
      <c r="J2" s="90"/>
      <c r="K2" s="90"/>
      <c r="L2" s="96" t="s">
        <v>28</v>
      </c>
      <c r="M2" s="96"/>
      <c r="N2" s="96"/>
      <c r="O2" s="96" t="s">
        <v>29</v>
      </c>
      <c r="P2" s="96"/>
      <c r="Q2" s="96"/>
      <c r="R2" s="96" t="s">
        <v>30</v>
      </c>
      <c r="S2" s="96"/>
      <c r="T2" s="96"/>
      <c r="U2" s="98" t="s">
        <v>31</v>
      </c>
      <c r="V2" s="97" t="s">
        <v>32</v>
      </c>
      <c r="W2" s="97"/>
      <c r="X2" s="97"/>
      <c r="Y2" s="96" t="s">
        <v>33</v>
      </c>
      <c r="Z2" s="96"/>
      <c r="AA2" s="96"/>
      <c r="AB2" s="90" t="s">
        <v>34</v>
      </c>
      <c r="AC2" s="90" t="s">
        <v>35</v>
      </c>
      <c r="AD2" s="90" t="s">
        <v>36</v>
      </c>
    </row>
    <row r="3" spans="1:30" s="1" customFormat="1" ht="54" customHeight="1">
      <c r="A3" s="90"/>
      <c r="B3" s="90"/>
      <c r="C3" s="90"/>
      <c r="D3" s="90"/>
      <c r="E3" s="90"/>
      <c r="F3" s="90"/>
      <c r="G3" s="10" t="s">
        <v>37</v>
      </c>
      <c r="H3" s="10" t="s">
        <v>38</v>
      </c>
      <c r="I3" s="10" t="s">
        <v>39</v>
      </c>
      <c r="J3" s="10" t="s">
        <v>40</v>
      </c>
      <c r="K3" s="10" t="s">
        <v>41</v>
      </c>
      <c r="L3" s="44" t="s">
        <v>42</v>
      </c>
      <c r="M3" s="43" t="s">
        <v>43</v>
      </c>
      <c r="N3" s="43" t="s">
        <v>44</v>
      </c>
      <c r="O3" s="44" t="s">
        <v>42</v>
      </c>
      <c r="P3" s="43" t="s">
        <v>43</v>
      </c>
      <c r="Q3" s="43" t="s">
        <v>44</v>
      </c>
      <c r="R3" s="44" t="s">
        <v>42</v>
      </c>
      <c r="S3" s="43" t="s">
        <v>43</v>
      </c>
      <c r="T3" s="43" t="s">
        <v>44</v>
      </c>
      <c r="U3" s="98"/>
      <c r="V3" s="44" t="s">
        <v>42</v>
      </c>
      <c r="W3" s="43" t="s">
        <v>43</v>
      </c>
      <c r="X3" s="43" t="s">
        <v>44</v>
      </c>
      <c r="Y3" s="44" t="s">
        <v>45</v>
      </c>
      <c r="Z3" s="43" t="s">
        <v>46</v>
      </c>
      <c r="AA3" s="79" t="s">
        <v>44</v>
      </c>
      <c r="AB3" s="90"/>
      <c r="AC3" s="90"/>
      <c r="AD3" s="90"/>
    </row>
    <row r="4" spans="1:30" s="2" customFormat="1" ht="35" customHeight="1">
      <c r="A4" s="11">
        <v>1</v>
      </c>
      <c r="B4" s="12" t="s">
        <v>0</v>
      </c>
      <c r="C4" s="13"/>
      <c r="D4" s="13"/>
      <c r="E4" s="14"/>
      <c r="F4" s="12"/>
      <c r="G4" s="15"/>
      <c r="H4" s="15"/>
      <c r="I4" s="15"/>
      <c r="J4" s="15"/>
      <c r="K4" s="15"/>
      <c r="L4" s="45"/>
      <c r="M4" s="45"/>
      <c r="N4" s="45"/>
      <c r="O4" s="45"/>
      <c r="P4" s="45"/>
      <c r="Q4" s="45"/>
      <c r="R4" s="60"/>
      <c r="S4" s="45"/>
      <c r="T4" s="64"/>
      <c r="U4" s="65"/>
      <c r="V4" s="65"/>
      <c r="W4" s="65"/>
      <c r="X4" s="65"/>
      <c r="Y4" s="45"/>
      <c r="Z4" s="45"/>
      <c r="AA4" s="80"/>
      <c r="AB4" s="81"/>
      <c r="AC4" s="82"/>
      <c r="AD4" s="82"/>
    </row>
    <row r="5" spans="1:30" ht="39.75" customHeight="1">
      <c r="A5" s="16">
        <v>2</v>
      </c>
      <c r="B5" s="17" t="s">
        <v>0</v>
      </c>
      <c r="C5" s="18" t="s">
        <v>47</v>
      </c>
      <c r="D5" s="18" t="s">
        <v>9</v>
      </c>
      <c r="E5" s="19">
        <v>1760.18</v>
      </c>
      <c r="F5" s="17" t="s">
        <v>48</v>
      </c>
      <c r="G5" s="20"/>
      <c r="H5" s="20" t="s">
        <v>49</v>
      </c>
      <c r="I5" s="20"/>
      <c r="J5" s="46"/>
      <c r="K5" s="20"/>
      <c r="L5" s="47"/>
      <c r="M5" s="48"/>
      <c r="N5" s="48"/>
      <c r="O5" s="47"/>
      <c r="P5" s="48"/>
      <c r="Q5" s="48"/>
      <c r="R5" s="52">
        <v>880</v>
      </c>
      <c r="S5" s="48"/>
      <c r="T5" s="66"/>
      <c r="U5" s="67">
        <f>(P5+S5)/(O5+R5)*100</f>
        <v>0</v>
      </c>
      <c r="V5" s="68"/>
      <c r="W5" s="67"/>
      <c r="X5" s="67"/>
      <c r="Y5" s="45">
        <f t="shared" ref="Y5:Y27" si="0">V5+R5+O5+L5</f>
        <v>880</v>
      </c>
      <c r="Z5" s="45">
        <f>W5+S5+P5+M5</f>
        <v>0</v>
      </c>
      <c r="AA5" s="80">
        <f>Z5/Y5*100</f>
        <v>0</v>
      </c>
      <c r="AB5" s="83" t="s">
        <v>50</v>
      </c>
      <c r="AC5" s="46"/>
      <c r="AD5" s="46"/>
    </row>
    <row r="6" spans="1:30" s="3" customFormat="1" ht="35" customHeight="1">
      <c r="A6" s="16">
        <v>3</v>
      </c>
      <c r="B6" s="17" t="s">
        <v>3</v>
      </c>
      <c r="C6" s="18"/>
      <c r="D6" s="18"/>
      <c r="E6" s="19"/>
      <c r="F6" s="21"/>
      <c r="G6" s="20"/>
      <c r="H6" s="20"/>
      <c r="I6" s="20"/>
      <c r="J6" s="20"/>
      <c r="K6" s="20"/>
      <c r="L6" s="47"/>
      <c r="M6" s="49"/>
      <c r="N6" s="49"/>
      <c r="O6" s="50"/>
      <c r="P6" s="49"/>
      <c r="Q6" s="49"/>
      <c r="R6" s="49"/>
      <c r="S6" s="49"/>
      <c r="T6" s="69"/>
      <c r="U6" s="70"/>
      <c r="V6" s="70"/>
      <c r="W6" s="70"/>
      <c r="X6" s="70"/>
      <c r="Y6" s="45"/>
      <c r="Z6" s="45"/>
      <c r="AA6" s="80"/>
      <c r="AB6" s="84"/>
      <c r="AC6" s="85"/>
      <c r="AD6" s="85"/>
    </row>
    <row r="7" spans="1:30" s="2" customFormat="1" ht="35" customHeight="1">
      <c r="A7" s="22">
        <v>4</v>
      </c>
      <c r="B7" s="23" t="s">
        <v>6</v>
      </c>
      <c r="C7" s="24" t="s">
        <v>51</v>
      </c>
      <c r="D7" s="24" t="s">
        <v>1</v>
      </c>
      <c r="E7" s="25">
        <v>3600</v>
      </c>
      <c r="F7" s="26"/>
      <c r="G7" s="15"/>
      <c r="H7" s="15"/>
      <c r="I7" s="15"/>
      <c r="J7" s="15" t="s">
        <v>49</v>
      </c>
      <c r="K7" s="15"/>
      <c r="L7" s="51">
        <v>1500</v>
      </c>
      <c r="M7" s="51">
        <v>480</v>
      </c>
      <c r="N7" s="51">
        <v>32</v>
      </c>
      <c r="O7" s="51"/>
      <c r="P7" s="51"/>
      <c r="Q7" s="51"/>
      <c r="R7" s="51"/>
      <c r="S7" s="51"/>
      <c r="T7" s="71"/>
      <c r="U7" s="65"/>
      <c r="V7" s="65"/>
      <c r="W7" s="65"/>
      <c r="X7" s="65"/>
      <c r="Y7" s="45">
        <f t="shared" si="0"/>
        <v>1500</v>
      </c>
      <c r="Z7" s="45">
        <f>W7+S7+P7+M7</f>
        <v>480</v>
      </c>
      <c r="AA7" s="80">
        <f>Z7/Y7*100</f>
        <v>32</v>
      </c>
      <c r="AB7" s="83" t="s">
        <v>50</v>
      </c>
      <c r="AD7" s="82" t="s">
        <v>52</v>
      </c>
    </row>
    <row r="8" spans="1:30" ht="48" customHeight="1">
      <c r="A8" s="16">
        <v>5</v>
      </c>
      <c r="B8" s="17" t="s">
        <v>6</v>
      </c>
      <c r="C8" s="18" t="s">
        <v>53</v>
      </c>
      <c r="D8" s="18" t="s">
        <v>5</v>
      </c>
      <c r="E8" s="19">
        <v>1031.0999999999999</v>
      </c>
      <c r="F8" s="17"/>
      <c r="G8" s="20"/>
      <c r="H8" s="20" t="s">
        <v>49</v>
      </c>
      <c r="I8" s="20"/>
      <c r="J8" s="20"/>
      <c r="K8" s="20"/>
      <c r="L8" s="47"/>
      <c r="M8" s="48"/>
      <c r="N8" s="48"/>
      <c r="O8" s="47"/>
      <c r="P8" s="48"/>
      <c r="Q8" s="48"/>
      <c r="R8" s="54">
        <v>516</v>
      </c>
      <c r="S8" s="48"/>
      <c r="T8" s="66"/>
      <c r="U8" s="67">
        <f>(P8+S8)/(O8+R8)*100</f>
        <v>0</v>
      </c>
      <c r="V8" s="68"/>
      <c r="W8" s="67"/>
      <c r="X8" s="67"/>
      <c r="Y8" s="45">
        <f t="shared" si="0"/>
        <v>516</v>
      </c>
      <c r="Z8" s="45">
        <f t="shared" ref="Z8:Z27" si="1">W8+S8+P8+M8</f>
        <v>0</v>
      </c>
      <c r="AA8" s="80">
        <f t="shared" ref="AA8:AA27" si="2">Z8/Y8*100</f>
        <v>0</v>
      </c>
      <c r="AB8" s="83" t="s">
        <v>50</v>
      </c>
      <c r="AD8" s="82" t="s">
        <v>52</v>
      </c>
    </row>
    <row r="9" spans="1:30" ht="35" customHeight="1">
      <c r="A9" s="16">
        <v>6</v>
      </c>
      <c r="B9" s="17" t="s">
        <v>8</v>
      </c>
      <c r="C9" s="18" t="s">
        <v>54</v>
      </c>
      <c r="D9" s="18" t="s">
        <v>1</v>
      </c>
      <c r="E9" s="19">
        <v>2122.8939999999998</v>
      </c>
      <c r="F9" s="17"/>
      <c r="G9" s="20" t="s">
        <v>49</v>
      </c>
      <c r="H9" s="20"/>
      <c r="I9" s="20"/>
      <c r="J9" s="20"/>
      <c r="K9" s="20"/>
      <c r="L9" s="47"/>
      <c r="M9" s="48"/>
      <c r="N9" s="48"/>
      <c r="O9" s="47"/>
      <c r="P9" s="48"/>
      <c r="Q9" s="48"/>
      <c r="R9" s="52">
        <v>707</v>
      </c>
      <c r="S9" s="48"/>
      <c r="T9" s="66"/>
      <c r="U9" s="67">
        <f>(P9+S9)/(O9+R9)*100</f>
        <v>0</v>
      </c>
      <c r="V9" s="68"/>
      <c r="W9" s="67"/>
      <c r="X9" s="67"/>
      <c r="Y9" s="45">
        <f t="shared" si="0"/>
        <v>707</v>
      </c>
      <c r="Z9" s="45">
        <f t="shared" si="1"/>
        <v>0</v>
      </c>
      <c r="AA9" s="80">
        <f t="shared" si="2"/>
        <v>0</v>
      </c>
      <c r="AB9" s="83" t="s">
        <v>50</v>
      </c>
      <c r="AC9" s="46"/>
      <c r="AD9" s="46" t="s">
        <v>52</v>
      </c>
    </row>
    <row r="10" spans="1:30" ht="52.5" customHeight="1">
      <c r="A10" s="16">
        <v>7</v>
      </c>
      <c r="B10" s="17" t="s">
        <v>10</v>
      </c>
      <c r="C10" s="18" t="s">
        <v>55</v>
      </c>
      <c r="D10" s="18" t="s">
        <v>7</v>
      </c>
      <c r="E10" s="19">
        <v>11023.9</v>
      </c>
      <c r="F10" s="21"/>
      <c r="G10" s="20"/>
      <c r="H10" s="27"/>
      <c r="I10" s="20"/>
      <c r="J10" s="20" t="s">
        <v>49</v>
      </c>
      <c r="K10" s="20"/>
      <c r="L10" s="47"/>
      <c r="M10" s="48"/>
      <c r="N10" s="48"/>
      <c r="O10" s="52">
        <v>5512</v>
      </c>
      <c r="P10" s="48"/>
      <c r="Q10" s="48"/>
      <c r="R10" s="47"/>
      <c r="S10" s="48"/>
      <c r="T10" s="66"/>
      <c r="U10" s="67">
        <f>(P10+S10)/(O10+R10)*100</f>
        <v>0</v>
      </c>
      <c r="V10" s="68"/>
      <c r="W10" s="67"/>
      <c r="X10" s="67"/>
      <c r="Y10" s="45">
        <f t="shared" si="0"/>
        <v>5512</v>
      </c>
      <c r="Z10" s="45">
        <f t="shared" si="1"/>
        <v>0</v>
      </c>
      <c r="AA10" s="80">
        <f t="shared" si="2"/>
        <v>0</v>
      </c>
      <c r="AB10" s="83" t="s">
        <v>50</v>
      </c>
      <c r="AC10" s="46"/>
      <c r="AD10" s="46" t="s">
        <v>52</v>
      </c>
    </row>
    <row r="11" spans="1:30" ht="35" customHeight="1">
      <c r="A11" s="16">
        <v>8</v>
      </c>
      <c r="B11" s="17" t="s">
        <v>11</v>
      </c>
      <c r="C11" s="18" t="s">
        <v>56</v>
      </c>
      <c r="D11" s="18" t="s">
        <v>9</v>
      </c>
      <c r="E11" s="14">
        <v>1424.05</v>
      </c>
      <c r="F11" s="21"/>
      <c r="G11" s="20" t="s">
        <v>49</v>
      </c>
      <c r="H11" s="20"/>
      <c r="I11" s="20"/>
      <c r="J11" s="20"/>
      <c r="K11" s="20"/>
      <c r="L11" s="47"/>
      <c r="M11" s="48"/>
      <c r="N11" s="48"/>
      <c r="O11" s="47"/>
      <c r="P11" s="48"/>
      <c r="Q11" s="48"/>
      <c r="R11" s="54">
        <v>1424</v>
      </c>
      <c r="S11" s="48"/>
      <c r="T11" s="66"/>
      <c r="U11" s="67">
        <f>(P11+S11)/(O11+R11)*100</f>
        <v>0</v>
      </c>
      <c r="V11" s="68"/>
      <c r="W11" s="67"/>
      <c r="X11" s="67"/>
      <c r="Y11" s="45">
        <f t="shared" si="0"/>
        <v>1424</v>
      </c>
      <c r="Z11" s="45">
        <f t="shared" si="1"/>
        <v>0</v>
      </c>
      <c r="AA11" s="80">
        <f t="shared" si="2"/>
        <v>0</v>
      </c>
      <c r="AB11" s="83" t="s">
        <v>50</v>
      </c>
      <c r="AC11" s="46"/>
      <c r="AD11" s="46" t="s">
        <v>52</v>
      </c>
    </row>
    <row r="12" spans="1:30" ht="41.25" customHeight="1">
      <c r="A12" s="16">
        <v>9</v>
      </c>
      <c r="B12" s="17" t="s">
        <v>12</v>
      </c>
      <c r="C12" s="18"/>
      <c r="D12" s="18"/>
      <c r="E12" s="19"/>
      <c r="F12" s="21"/>
      <c r="G12" s="20"/>
      <c r="H12" s="20"/>
      <c r="I12" s="20"/>
      <c r="J12" s="20"/>
      <c r="K12" s="20"/>
      <c r="L12" s="47"/>
      <c r="M12" s="48"/>
      <c r="N12" s="48"/>
      <c r="O12" s="52"/>
      <c r="P12" s="48"/>
      <c r="Q12" s="48"/>
      <c r="R12" s="47"/>
      <c r="S12" s="48"/>
      <c r="T12" s="66"/>
      <c r="U12" s="67"/>
      <c r="V12" s="68"/>
      <c r="W12" s="67"/>
      <c r="X12" s="67"/>
      <c r="Y12" s="45"/>
      <c r="Z12" s="45"/>
      <c r="AA12" s="80"/>
      <c r="AB12" s="84"/>
      <c r="AC12" s="46"/>
      <c r="AD12" s="46"/>
    </row>
    <row r="13" spans="1:30" s="2" customFormat="1" ht="35" customHeight="1">
      <c r="A13" s="22">
        <v>10</v>
      </c>
      <c r="B13" s="23" t="s">
        <v>12</v>
      </c>
      <c r="C13" s="24"/>
      <c r="D13" s="24"/>
      <c r="E13" s="19"/>
      <c r="F13" s="26"/>
      <c r="G13" s="15"/>
      <c r="H13" s="15"/>
      <c r="I13" s="15"/>
      <c r="J13" s="15"/>
      <c r="K13" s="15"/>
      <c r="L13" s="51"/>
      <c r="M13" s="51"/>
      <c r="N13" s="51"/>
      <c r="O13" s="51"/>
      <c r="P13" s="51"/>
      <c r="Q13" s="51"/>
      <c r="R13" s="60"/>
      <c r="S13" s="51"/>
      <c r="T13" s="71"/>
      <c r="U13" s="65"/>
      <c r="V13" s="65"/>
      <c r="W13" s="65"/>
      <c r="X13" s="65"/>
      <c r="Y13" s="45"/>
      <c r="Z13" s="45"/>
      <c r="AA13" s="80"/>
      <c r="AB13" s="84"/>
      <c r="AC13" s="82"/>
      <c r="AD13" s="82"/>
    </row>
    <row r="14" spans="1:30" ht="42.75" customHeight="1">
      <c r="A14" s="16">
        <v>11</v>
      </c>
      <c r="B14" s="17" t="s">
        <v>12</v>
      </c>
      <c r="C14" s="18"/>
      <c r="D14" s="18"/>
      <c r="E14" s="19"/>
      <c r="F14" s="21"/>
      <c r="G14" s="20"/>
      <c r="H14" s="20"/>
      <c r="I14" s="20"/>
      <c r="J14" s="20"/>
      <c r="K14" s="20"/>
      <c r="L14" s="47"/>
      <c r="M14" s="48"/>
      <c r="N14" s="48"/>
      <c r="O14" s="52"/>
      <c r="P14" s="48"/>
      <c r="Q14" s="48"/>
      <c r="R14" s="47"/>
      <c r="S14" s="48"/>
      <c r="T14" s="66"/>
      <c r="U14" s="67"/>
      <c r="V14" s="68"/>
      <c r="W14" s="67"/>
      <c r="X14" s="67"/>
      <c r="Y14" s="45"/>
      <c r="Z14" s="45"/>
      <c r="AA14" s="80"/>
      <c r="AB14" s="84"/>
      <c r="AC14" s="46"/>
      <c r="AD14" s="46"/>
    </row>
    <row r="15" spans="1:30" ht="35" customHeight="1">
      <c r="A15" s="16">
        <v>12</v>
      </c>
      <c r="B15" s="17" t="s">
        <v>14</v>
      </c>
      <c r="C15" s="18"/>
      <c r="D15" s="18"/>
      <c r="E15" s="19"/>
      <c r="F15" s="21"/>
      <c r="G15" s="20"/>
      <c r="H15" s="20"/>
      <c r="I15" s="20"/>
      <c r="J15" s="20"/>
      <c r="K15" s="20"/>
      <c r="L15" s="47"/>
      <c r="M15" s="48"/>
      <c r="N15" s="48"/>
      <c r="O15" s="47"/>
      <c r="P15" s="48"/>
      <c r="Q15" s="48"/>
      <c r="R15" s="52"/>
      <c r="S15" s="48"/>
      <c r="T15" s="66"/>
      <c r="U15" s="67"/>
      <c r="V15" s="68"/>
      <c r="W15" s="67"/>
      <c r="X15" s="67"/>
      <c r="Y15" s="45"/>
      <c r="Z15" s="45"/>
      <c r="AA15" s="80"/>
      <c r="AB15" s="84"/>
      <c r="AC15" s="46"/>
      <c r="AD15" s="46"/>
    </row>
    <row r="16" spans="1:30" ht="35" customHeight="1">
      <c r="A16" s="16">
        <v>13</v>
      </c>
      <c r="B16" s="17" t="s">
        <v>15</v>
      </c>
      <c r="C16" s="18" t="s">
        <v>57</v>
      </c>
      <c r="D16" s="18" t="s">
        <v>1</v>
      </c>
      <c r="E16" s="19">
        <v>2400</v>
      </c>
      <c r="F16" s="21"/>
      <c r="G16" s="20"/>
      <c r="H16" s="20"/>
      <c r="I16" s="20"/>
      <c r="J16" s="53" t="s">
        <v>49</v>
      </c>
      <c r="K16" s="20"/>
      <c r="L16" s="47"/>
      <c r="M16" s="48"/>
      <c r="N16" s="48"/>
      <c r="O16" s="54">
        <v>800</v>
      </c>
      <c r="P16" s="48">
        <v>236.88</v>
      </c>
      <c r="Q16" s="48">
        <f>P16/O16*100</f>
        <v>29.609999999999996</v>
      </c>
      <c r="R16" s="47"/>
      <c r="S16" s="48"/>
      <c r="T16" s="66"/>
      <c r="U16" s="67">
        <f>(P16+S16)/(O16+R16)*100</f>
        <v>29.609999999999996</v>
      </c>
      <c r="V16" s="68"/>
      <c r="W16" s="67"/>
      <c r="X16" s="67"/>
      <c r="Y16" s="45">
        <f t="shared" si="0"/>
        <v>800</v>
      </c>
      <c r="Z16" s="45">
        <f t="shared" si="1"/>
        <v>236.88</v>
      </c>
      <c r="AA16" s="80">
        <f t="shared" si="2"/>
        <v>29.609999999999996</v>
      </c>
      <c r="AB16" s="83" t="s">
        <v>50</v>
      </c>
      <c r="AC16" s="46"/>
      <c r="AD16" s="46" t="s">
        <v>58</v>
      </c>
    </row>
    <row r="17" spans="1:30" s="4" customFormat="1" ht="35" customHeight="1">
      <c r="A17" s="28">
        <v>14</v>
      </c>
      <c r="B17" s="29" t="s">
        <v>19</v>
      </c>
      <c r="C17" s="30"/>
      <c r="D17" s="30"/>
      <c r="E17" s="31"/>
      <c r="F17" s="32"/>
      <c r="G17" s="33"/>
      <c r="H17" s="33"/>
      <c r="I17" s="33"/>
      <c r="J17" s="33"/>
      <c r="K17" s="33"/>
      <c r="L17" s="55"/>
      <c r="M17" s="56"/>
      <c r="N17" s="57"/>
      <c r="O17" s="58"/>
      <c r="P17" s="58"/>
      <c r="Q17" s="58"/>
      <c r="R17" s="55"/>
      <c r="S17" s="56"/>
      <c r="T17" s="72"/>
      <c r="U17" s="73"/>
      <c r="V17" s="73"/>
      <c r="W17" s="73"/>
      <c r="X17" s="73"/>
      <c r="Y17" s="86"/>
      <c r="Z17" s="86"/>
      <c r="AA17" s="87"/>
      <c r="AB17" s="88"/>
      <c r="AC17" s="89"/>
      <c r="AD17" s="89"/>
    </row>
    <row r="18" spans="1:30" s="2" customFormat="1" ht="35" customHeight="1">
      <c r="A18" s="22">
        <v>15</v>
      </c>
      <c r="B18" s="23" t="s">
        <v>19</v>
      </c>
      <c r="C18" s="24"/>
      <c r="D18" s="24"/>
      <c r="E18" s="19"/>
      <c r="F18" s="26"/>
      <c r="G18" s="15"/>
      <c r="H18" s="15"/>
      <c r="I18" s="15"/>
      <c r="J18" s="59"/>
      <c r="K18" s="15"/>
      <c r="L18" s="60"/>
      <c r="M18" s="61"/>
      <c r="N18" s="62"/>
      <c r="O18" s="51"/>
      <c r="P18" s="51"/>
      <c r="Q18" s="51"/>
      <c r="R18" s="60"/>
      <c r="S18" s="61"/>
      <c r="T18" s="74"/>
      <c r="U18" s="65"/>
      <c r="V18" s="65"/>
      <c r="W18" s="65"/>
      <c r="X18" s="65"/>
      <c r="Y18" s="45"/>
      <c r="Z18" s="45"/>
      <c r="AA18" s="80"/>
      <c r="AB18" s="84"/>
      <c r="AC18" s="82"/>
      <c r="AD18" s="82"/>
    </row>
    <row r="19" spans="1:30" ht="35" customHeight="1">
      <c r="A19" s="16">
        <v>16</v>
      </c>
      <c r="B19" s="17" t="s">
        <v>19</v>
      </c>
      <c r="C19" s="34"/>
      <c r="D19" s="18"/>
      <c r="E19" s="19"/>
      <c r="F19" s="21"/>
      <c r="G19" s="20"/>
      <c r="H19" s="20"/>
      <c r="I19" s="20"/>
      <c r="J19" s="53"/>
      <c r="K19" s="20"/>
      <c r="L19" s="47"/>
      <c r="M19" s="48"/>
      <c r="N19" s="48"/>
      <c r="O19" s="52"/>
      <c r="P19" s="63"/>
      <c r="Q19" s="75"/>
      <c r="R19" s="47"/>
      <c r="S19" s="48"/>
      <c r="T19" s="66"/>
      <c r="U19" s="67"/>
      <c r="V19" s="68"/>
      <c r="W19" s="67"/>
      <c r="X19" s="67"/>
      <c r="Y19" s="45"/>
      <c r="Z19" s="45"/>
      <c r="AA19" s="80"/>
      <c r="AB19" s="84"/>
      <c r="AC19" s="46"/>
      <c r="AD19" s="46"/>
    </row>
    <row r="20" spans="1:30" ht="35" customHeight="1">
      <c r="A20" s="16">
        <v>17</v>
      </c>
      <c r="B20" s="17" t="s">
        <v>0</v>
      </c>
      <c r="C20" s="18" t="s">
        <v>59</v>
      </c>
      <c r="D20" s="18" t="s">
        <v>1</v>
      </c>
      <c r="E20" s="19">
        <v>707</v>
      </c>
      <c r="F20" s="21"/>
      <c r="G20" s="20"/>
      <c r="H20" s="20"/>
      <c r="I20" s="20"/>
      <c r="J20" s="53" t="s">
        <v>49</v>
      </c>
      <c r="K20" s="20"/>
      <c r="L20" s="47"/>
      <c r="M20" s="48"/>
      <c r="N20" s="48"/>
      <c r="O20" s="47">
        <v>353.5</v>
      </c>
      <c r="P20" s="48">
        <v>140.4</v>
      </c>
      <c r="Q20" s="48">
        <f>P20/O20*100</f>
        <v>39.717114568599719</v>
      </c>
      <c r="R20" s="47"/>
      <c r="S20" s="48"/>
      <c r="T20" s="66"/>
      <c r="U20" s="67">
        <f>(P20+S20)/(O20+R20)*100</f>
        <v>39.717114568599719</v>
      </c>
      <c r="V20" s="68"/>
      <c r="W20" s="67"/>
      <c r="X20" s="67"/>
      <c r="Y20" s="45">
        <f t="shared" si="0"/>
        <v>353.5</v>
      </c>
      <c r="Z20" s="45">
        <f t="shared" si="1"/>
        <v>140.4</v>
      </c>
      <c r="AA20" s="80">
        <f t="shared" si="2"/>
        <v>39.717114568599719</v>
      </c>
      <c r="AB20" s="83" t="s">
        <v>50</v>
      </c>
      <c r="AC20" s="46"/>
      <c r="AD20" s="46"/>
    </row>
    <row r="21" spans="1:30" ht="39.75" customHeight="1">
      <c r="A21" s="16">
        <v>18</v>
      </c>
      <c r="B21" s="17" t="s">
        <v>2</v>
      </c>
      <c r="C21" s="18" t="s">
        <v>60</v>
      </c>
      <c r="D21" s="18" t="s">
        <v>9</v>
      </c>
      <c r="E21" s="35">
        <v>172.36</v>
      </c>
      <c r="F21" s="21"/>
      <c r="G21" s="20"/>
      <c r="H21" s="20"/>
      <c r="I21" s="20"/>
      <c r="J21" s="53"/>
      <c r="K21" s="20"/>
      <c r="L21" s="47"/>
      <c r="M21" s="48"/>
      <c r="N21" s="48"/>
      <c r="O21" s="47"/>
      <c r="P21" s="48"/>
      <c r="Q21" s="48"/>
      <c r="R21" s="47"/>
      <c r="S21" s="48"/>
      <c r="T21" s="66"/>
      <c r="U21" s="67"/>
      <c r="V21" s="68">
        <v>48.5</v>
      </c>
      <c r="W21" s="67"/>
      <c r="X21" s="67"/>
      <c r="Y21" s="45">
        <f t="shared" si="0"/>
        <v>48.5</v>
      </c>
      <c r="Z21" s="45">
        <f t="shared" si="1"/>
        <v>0</v>
      </c>
      <c r="AA21" s="80">
        <f t="shared" si="2"/>
        <v>0</v>
      </c>
      <c r="AB21" s="83" t="s">
        <v>50</v>
      </c>
      <c r="AC21" s="46"/>
      <c r="AD21" s="46"/>
    </row>
    <row r="22" spans="1:30" ht="57.75" customHeight="1">
      <c r="A22" s="16">
        <v>19</v>
      </c>
      <c r="B22" s="17" t="s">
        <v>3</v>
      </c>
      <c r="C22" s="18"/>
      <c r="D22" s="18"/>
      <c r="E22" s="35"/>
      <c r="F22" s="21"/>
      <c r="G22" s="20"/>
      <c r="H22" s="20"/>
      <c r="I22" s="20"/>
      <c r="J22" s="53"/>
      <c r="K22" s="20"/>
      <c r="L22" s="47"/>
      <c r="M22" s="48"/>
      <c r="N22" s="48"/>
      <c r="O22" s="47"/>
      <c r="P22" s="48"/>
      <c r="Q22" s="48"/>
      <c r="R22" s="47"/>
      <c r="S22" s="48"/>
      <c r="T22" s="66"/>
      <c r="U22" s="67"/>
      <c r="V22" s="68"/>
      <c r="W22" s="67"/>
      <c r="X22" s="67"/>
      <c r="Y22" s="45"/>
      <c r="Z22" s="45"/>
      <c r="AA22" s="80"/>
      <c r="AB22" s="84"/>
      <c r="AC22" s="46"/>
      <c r="AD22" s="46"/>
    </row>
    <row r="23" spans="1:30" ht="35" customHeight="1">
      <c r="A23" s="16">
        <v>20</v>
      </c>
      <c r="B23" s="17" t="s">
        <v>4</v>
      </c>
      <c r="C23" s="18" t="s">
        <v>61</v>
      </c>
      <c r="D23" s="18" t="s">
        <v>1</v>
      </c>
      <c r="E23" s="35">
        <v>5506</v>
      </c>
      <c r="F23" s="21" t="s">
        <v>62</v>
      </c>
      <c r="G23" s="20"/>
      <c r="H23" s="20"/>
      <c r="I23" s="20"/>
      <c r="J23" s="53"/>
      <c r="K23" s="20"/>
      <c r="L23" s="47"/>
      <c r="M23" s="48"/>
      <c r="N23" s="48"/>
      <c r="O23" s="47"/>
      <c r="P23" s="48"/>
      <c r="Q23" s="48"/>
      <c r="R23" s="47"/>
      <c r="S23" s="48"/>
      <c r="T23" s="66"/>
      <c r="U23" s="67"/>
      <c r="V23" s="68">
        <v>2753</v>
      </c>
      <c r="W23" s="67"/>
      <c r="X23" s="67"/>
      <c r="Y23" s="45">
        <f t="shared" si="0"/>
        <v>2753</v>
      </c>
      <c r="Z23" s="45">
        <f t="shared" si="1"/>
        <v>0</v>
      </c>
      <c r="AA23" s="80">
        <f t="shared" si="2"/>
        <v>0</v>
      </c>
      <c r="AB23" s="83" t="s">
        <v>50</v>
      </c>
      <c r="AC23" s="46"/>
      <c r="AD23" s="46" t="s">
        <v>63</v>
      </c>
    </row>
    <row r="24" spans="1:30" ht="35" customHeight="1">
      <c r="A24" s="16">
        <v>21</v>
      </c>
      <c r="B24" s="17" t="s">
        <v>13</v>
      </c>
      <c r="C24" s="18" t="s">
        <v>64</v>
      </c>
      <c r="D24" s="18" t="s">
        <v>1</v>
      </c>
      <c r="E24" s="35">
        <v>2939.25</v>
      </c>
      <c r="F24" s="21" t="s">
        <v>65</v>
      </c>
      <c r="G24" s="20"/>
      <c r="H24" s="20"/>
      <c r="I24" s="20"/>
      <c r="J24" s="53"/>
      <c r="K24" s="20"/>
      <c r="L24" s="47"/>
      <c r="M24" s="48"/>
      <c r="N24" s="48"/>
      <c r="O24" s="47"/>
      <c r="P24" s="48"/>
      <c r="Q24" s="48"/>
      <c r="R24" s="47"/>
      <c r="S24" s="48"/>
      <c r="T24" s="66"/>
      <c r="U24" s="67"/>
      <c r="V24" s="68">
        <v>1470</v>
      </c>
      <c r="W24" s="67"/>
      <c r="X24" s="67"/>
      <c r="Y24" s="45">
        <f t="shared" si="0"/>
        <v>1470</v>
      </c>
      <c r="Z24" s="45">
        <f t="shared" si="1"/>
        <v>0</v>
      </c>
      <c r="AA24" s="80">
        <f t="shared" si="2"/>
        <v>0</v>
      </c>
      <c r="AB24" s="83" t="s">
        <v>50</v>
      </c>
      <c r="AC24" s="46"/>
      <c r="AD24" s="46"/>
    </row>
    <row r="25" spans="1:30" ht="48.75" customHeight="1">
      <c r="A25" s="16">
        <v>22</v>
      </c>
      <c r="B25" s="17" t="s">
        <v>17</v>
      </c>
      <c r="C25" s="18" t="s">
        <v>66</v>
      </c>
      <c r="D25" s="18" t="s">
        <v>1</v>
      </c>
      <c r="E25" s="35">
        <v>487.38</v>
      </c>
      <c r="F25" s="21" t="s">
        <v>67</v>
      </c>
      <c r="G25" s="20"/>
      <c r="H25" s="20"/>
      <c r="I25" s="20"/>
      <c r="J25" s="53"/>
      <c r="K25" s="20"/>
      <c r="L25" s="47"/>
      <c r="M25" s="48"/>
      <c r="N25" s="48"/>
      <c r="O25" s="47"/>
      <c r="P25" s="48"/>
      <c r="Q25" s="48"/>
      <c r="R25" s="47"/>
      <c r="S25" s="48"/>
      <c r="T25" s="66"/>
      <c r="U25" s="67"/>
      <c r="V25" s="68">
        <v>487</v>
      </c>
      <c r="W25" s="67"/>
      <c r="X25" s="67"/>
      <c r="Y25" s="45">
        <f t="shared" si="0"/>
        <v>487</v>
      </c>
      <c r="Z25" s="45">
        <f t="shared" si="1"/>
        <v>0</v>
      </c>
      <c r="AA25" s="80">
        <f t="shared" si="2"/>
        <v>0</v>
      </c>
      <c r="AB25" s="83" t="s">
        <v>50</v>
      </c>
      <c r="AC25" s="46"/>
      <c r="AD25" s="46" t="s">
        <v>68</v>
      </c>
    </row>
    <row r="26" spans="1:30" ht="45.75" customHeight="1">
      <c r="A26" s="16">
        <v>23</v>
      </c>
      <c r="B26" s="17" t="s">
        <v>18</v>
      </c>
      <c r="C26" s="18"/>
      <c r="D26" s="18"/>
      <c r="E26" s="35"/>
      <c r="F26" s="21"/>
      <c r="G26" s="20"/>
      <c r="H26" s="20"/>
      <c r="I26" s="20"/>
      <c r="J26" s="53"/>
      <c r="K26" s="20"/>
      <c r="L26" s="47"/>
      <c r="M26" s="48"/>
      <c r="N26" s="48"/>
      <c r="O26" s="47"/>
      <c r="P26" s="48"/>
      <c r="Q26" s="48"/>
      <c r="R26" s="47"/>
      <c r="S26" s="48"/>
      <c r="T26" s="66"/>
      <c r="U26" s="67"/>
      <c r="V26" s="68"/>
      <c r="W26" s="67"/>
      <c r="X26" s="67"/>
      <c r="Y26" s="45"/>
      <c r="Z26" s="45"/>
      <c r="AA26" s="80"/>
      <c r="AB26" s="84"/>
      <c r="AC26" s="46"/>
      <c r="AD26" s="46"/>
    </row>
    <row r="27" spans="1:30" ht="35" customHeight="1">
      <c r="A27" s="16">
        <v>24</v>
      </c>
      <c r="B27" s="17" t="s">
        <v>16</v>
      </c>
      <c r="C27" s="18" t="s">
        <v>69</v>
      </c>
      <c r="D27" s="18" t="s">
        <v>1</v>
      </c>
      <c r="E27" s="35">
        <v>657.08</v>
      </c>
      <c r="F27" s="21" t="s">
        <v>70</v>
      </c>
      <c r="G27" s="20"/>
      <c r="H27" s="20"/>
      <c r="I27" s="20"/>
      <c r="J27" s="53"/>
      <c r="K27" s="20"/>
      <c r="L27" s="47"/>
      <c r="M27" s="48"/>
      <c r="N27" s="48"/>
      <c r="O27" s="47"/>
      <c r="P27" s="48"/>
      <c r="Q27" s="48"/>
      <c r="R27" s="47"/>
      <c r="S27" s="48"/>
      <c r="T27" s="66"/>
      <c r="U27" s="67"/>
      <c r="V27" s="68">
        <v>657</v>
      </c>
      <c r="W27" s="67"/>
      <c r="X27" s="67"/>
      <c r="Y27" s="45">
        <f t="shared" si="0"/>
        <v>657</v>
      </c>
      <c r="Z27" s="45">
        <f t="shared" si="1"/>
        <v>0</v>
      </c>
      <c r="AA27" s="80">
        <f t="shared" si="2"/>
        <v>0</v>
      </c>
      <c r="AB27" s="83" t="s">
        <v>50</v>
      </c>
      <c r="AC27" s="46"/>
      <c r="AD27" s="46" t="s">
        <v>71</v>
      </c>
    </row>
    <row r="28" spans="1:30" ht="42.75" customHeight="1">
      <c r="A28" s="16">
        <v>25</v>
      </c>
      <c r="B28" s="17" t="s">
        <v>19</v>
      </c>
      <c r="C28" s="18"/>
      <c r="D28" s="18"/>
      <c r="E28" s="35"/>
      <c r="F28" s="21"/>
      <c r="G28" s="20"/>
      <c r="H28" s="20"/>
      <c r="I28" s="20"/>
      <c r="J28" s="53"/>
      <c r="K28" s="20"/>
      <c r="L28" s="47"/>
      <c r="M28" s="48"/>
      <c r="N28" s="48"/>
      <c r="O28" s="47"/>
      <c r="P28" s="48"/>
      <c r="Q28" s="48"/>
      <c r="R28" s="47"/>
      <c r="S28" s="48"/>
      <c r="T28" s="66"/>
      <c r="U28" s="67"/>
      <c r="V28" s="68"/>
      <c r="W28" s="67"/>
      <c r="X28" s="67"/>
      <c r="Y28" s="45"/>
      <c r="Z28" s="45"/>
      <c r="AA28" s="80"/>
      <c r="AB28" s="84"/>
      <c r="AC28" s="46"/>
      <c r="AD28" s="46"/>
    </row>
    <row r="29" spans="1:30" ht="24.75" customHeight="1">
      <c r="A29" s="16"/>
      <c r="B29" s="17"/>
      <c r="C29" s="18"/>
      <c r="D29" s="18"/>
      <c r="E29" s="35"/>
      <c r="F29" s="17"/>
      <c r="G29" s="20"/>
      <c r="H29" s="20"/>
      <c r="I29" s="20"/>
      <c r="J29" s="20"/>
      <c r="K29" s="20"/>
      <c r="L29" s="47"/>
      <c r="M29" s="48"/>
      <c r="N29" s="48"/>
      <c r="O29" s="47"/>
      <c r="P29" s="48"/>
      <c r="Q29" s="48"/>
      <c r="R29" s="47"/>
      <c r="S29" s="48"/>
      <c r="T29" s="66"/>
      <c r="U29" s="76"/>
      <c r="V29" s="77"/>
      <c r="W29" s="76"/>
      <c r="X29" s="76"/>
      <c r="Y29" s="47"/>
      <c r="Z29" s="48"/>
      <c r="AA29" s="80"/>
      <c r="AB29" s="46"/>
      <c r="AC29" s="46"/>
      <c r="AD29" s="46"/>
    </row>
    <row r="30" spans="1:30" ht="20.25" customHeight="1">
      <c r="A30" s="91" t="s">
        <v>72</v>
      </c>
      <c r="B30" s="92"/>
      <c r="C30" s="92"/>
      <c r="D30" s="92"/>
      <c r="E30" s="36"/>
      <c r="F30" s="37"/>
      <c r="G30" s="38"/>
      <c r="H30" s="38"/>
      <c r="I30" s="38"/>
      <c r="J30" s="38"/>
      <c r="K30" s="38"/>
      <c r="L30" s="47"/>
      <c r="M30" s="47"/>
      <c r="N30" s="47"/>
      <c r="O30" s="47"/>
      <c r="P30" s="47"/>
      <c r="Q30" s="47"/>
      <c r="R30" s="47"/>
      <c r="S30" s="47"/>
      <c r="T30" s="47"/>
      <c r="U30" s="78"/>
      <c r="V30" s="78"/>
      <c r="W30" s="78"/>
      <c r="X30" s="78"/>
      <c r="Y30" s="47"/>
      <c r="Z30" s="47"/>
      <c r="AA30" s="80"/>
      <c r="AB30" s="46"/>
      <c r="AC30" s="46"/>
      <c r="AD30" s="46"/>
    </row>
    <row r="31" spans="1:30" ht="20.25" customHeight="1">
      <c r="A31" s="39"/>
      <c r="B31" s="39"/>
      <c r="C31" s="39"/>
      <c r="D31" s="39"/>
      <c r="E31" s="40"/>
      <c r="F31" s="41"/>
      <c r="G31" s="42"/>
      <c r="H31" s="42"/>
      <c r="I31" s="42"/>
      <c r="J31" s="42"/>
      <c r="K31" s="42"/>
    </row>
    <row r="32" spans="1:30" ht="21" customHeight="1">
      <c r="A32" t="s">
        <v>73</v>
      </c>
    </row>
    <row r="33" spans="2:2">
      <c r="B33" t="s">
        <v>74</v>
      </c>
    </row>
  </sheetData>
  <protectedRanges>
    <protectedRange sqref="K6:K29 A4:E5 H11:J11 A12:I14 A6:G8 A9:F9 I10 I8:J8 H9:J9 H15:J15 A15:F15 A16:G29 H16:I20 H29:J29 H6:I7 A10:G10 A11:F11" name="区域1"/>
    <protectedRange sqref="F5:K5 J12:J14 G9 J7 J10 H8 G15 G11" name="区域1_1"/>
    <protectedRange sqref="F4:K4 J6" name="区域1_2"/>
    <protectedRange sqref="J18:J20" name="区域1_3"/>
  </protectedRanges>
  <autoFilter ref="A3:AD28" xr:uid="{00000000-0009-0000-0000-000002000000}"/>
  <mergeCells count="18">
    <mergeCell ref="A1:AC1"/>
    <mergeCell ref="G2:K2"/>
    <mergeCell ref="L2:N2"/>
    <mergeCell ref="O2:Q2"/>
    <mergeCell ref="R2:T2"/>
    <mergeCell ref="V2:X2"/>
    <mergeCell ref="Y2:AA2"/>
    <mergeCell ref="E2:E3"/>
    <mergeCell ref="F2:F3"/>
    <mergeCell ref="U2:U3"/>
    <mergeCell ref="AB2:AB3"/>
    <mergeCell ref="AC2:AC3"/>
    <mergeCell ref="AD2:AD3"/>
    <mergeCell ref="A30:D30"/>
    <mergeCell ref="A2:A3"/>
    <mergeCell ref="B2:B3"/>
    <mergeCell ref="C2:C3"/>
    <mergeCell ref="D2:D3"/>
  </mergeCells>
  <phoneticPr fontId="17" type="noConversion"/>
  <dataValidations count="2">
    <dataValidation type="whole" allowBlank="1" showInputMessage="1" showErrorMessage="1" sqref="G4:J4 G5:I5 I10:J10 G28 H28:I28 K28 G29 H29:J29 K29 G8:G20 G21:G27 K4:K20 K21:K27 G6:J7 H8:J9 H11:J15 H16:I20 H21:I27" xr:uid="{00000000-0002-0000-0200-000000000000}">
      <formula1>0</formula1>
      <formula2>1</formula2>
    </dataValidation>
    <dataValidation type="decimal" operator="greaterThanOrEqual" allowBlank="1" showInputMessage="1" showErrorMessage="1" sqref="E28 E29 E4:E10 E12:E14 E16:E20 E21:E27" xr:uid="{00000000-0002-0000-0200-000002000000}">
      <formula1>0</formula1>
    </dataValidation>
  </dataValidation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iconSet" priority="2" id="{7819A6BD-7F53-40FC-A49A-24669FCA480A}">
            <x14:iconSet iconSet="3Symbols2" showValue="0" custom="1">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6" id="{4EA477F7-F29F-4C21-B386-D61BF87F09DE}">
            <x14:iconSet iconSet="3Symbols2" showValue="0" custom="1">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4" id="{CB06EE7E-3708-44F0-B4D7-167FD7CC7B5E}">
            <x14:iconSet iconSet="3Symbols2" showValue="0" custom="1">
              <x14:cfvo type="percent">
                <xm:f>0</xm:f>
              </x14:cfvo>
              <x14:cfvo type="num">
                <xm:f>0</xm:f>
              </x14:cfvo>
              <x14:cfvo type="num">
                <xm:f>1</xm:f>
              </x14:cfvo>
              <x14:cfIcon iconSet="NoIcons" iconId="0"/>
              <x14:cfIcon iconSet="NoIcons" iconId="0"/>
              <x14:cfIcon iconSet="3Symbols2" iconId="2"/>
            </x14:iconSet>
          </x14:cfRule>
          <xm:sqref>H8</xm:sqref>
        </x14:conditionalFormatting>
        <x14:conditionalFormatting xmlns:xm="http://schemas.microsoft.com/office/excel/2006/main">
          <x14:cfRule type="iconSet" priority="7" id="{7B53FF96-B972-4DB1-AA43-E3EB46C0DE19}">
            <x14:iconSet iconSet="3Symbols2" showValue="0" custom="1">
              <x14:cfvo type="percent">
                <xm:f>0</xm:f>
              </x14:cfvo>
              <x14:cfvo type="num">
                <xm:f>0</xm:f>
              </x14:cfvo>
              <x14:cfvo type="num">
                <xm:f>1</xm:f>
              </x14:cfvo>
              <x14:cfIcon iconSet="NoIcons" iconId="0"/>
              <x14:cfIcon iconSet="NoIcons" iconId="0"/>
              <x14:cfIcon iconSet="3Symbols2" iconId="2"/>
            </x14:iconSet>
          </x14:cfRule>
          <xm:sqref>G9</xm:sqref>
        </x14:conditionalFormatting>
        <x14:conditionalFormatting xmlns:xm="http://schemas.microsoft.com/office/excel/2006/main">
          <x14:cfRule type="iconSet" priority="5" id="{53332AE9-7EA0-456A-99D1-4D72F9BE610C}">
            <x14:iconSet iconSet="3Symbols2" showValue="0" custom="1">
              <x14:cfvo type="percent">
                <xm:f>0</xm:f>
              </x14:cfvo>
              <x14:cfvo type="num">
                <xm:f>0</xm:f>
              </x14:cfvo>
              <x14:cfvo type="num">
                <xm:f>1</xm:f>
              </x14:cfvo>
              <x14:cfIcon iconSet="NoIcons" iconId="0"/>
              <x14:cfIcon iconSet="NoIcons" iconId="0"/>
              <x14:cfIcon iconSet="3Symbols2" iconId="2"/>
            </x14:iconSet>
          </x14:cfRule>
          <xm:sqref>J10</xm:sqref>
        </x14:conditionalFormatting>
        <x14:conditionalFormatting xmlns:xm="http://schemas.microsoft.com/office/excel/2006/main">
          <x14:cfRule type="iconSet" priority="1" id="{ADD30061-830C-495C-B0A5-9FCCE16B3E33}">
            <x14:iconSet iconSet="3Symbols2" showValue="0" custom="1">
              <x14:cfvo type="percent">
                <xm:f>0</xm:f>
              </x14:cfvo>
              <x14:cfvo type="num">
                <xm:f>0</xm:f>
              </x14:cfvo>
              <x14:cfvo type="num">
                <xm:f>1</xm:f>
              </x14:cfvo>
              <x14:cfIcon iconSet="NoIcons" iconId="0"/>
              <x14:cfIcon iconSet="NoIcons" iconId="0"/>
              <x14:cfIcon iconSet="3Symbols2" iconId="2"/>
            </x14:iconSet>
          </x14:cfRule>
          <xm:sqref>G11</xm:sqref>
        </x14:conditionalFormatting>
        <x14:conditionalFormatting xmlns:xm="http://schemas.microsoft.com/office/excel/2006/main">
          <x14:cfRule type="iconSet" priority="9" id="{4ABB623E-5B40-4B54-ACE8-D481C4D09CAA}">
            <x14:iconSet iconSet="3Symbols2" showValue="0" custom="1">
              <x14:cfvo type="percent">
                <xm:f>0</xm:f>
              </x14:cfvo>
              <x14:cfvo type="num">
                <xm:f>0</xm:f>
              </x14:cfvo>
              <x14:cfvo type="num">
                <xm:f>1</xm:f>
              </x14:cfvo>
              <x14:cfIcon iconSet="NoIcons" iconId="0"/>
              <x14:cfIcon iconSet="NoIcons" iconId="0"/>
              <x14:cfIcon iconSet="3Symbols2" iconId="2"/>
            </x14:iconSet>
          </x14:cfRule>
          <xm:sqref>J12</xm:sqref>
        </x14:conditionalFormatting>
        <x14:conditionalFormatting xmlns:xm="http://schemas.microsoft.com/office/excel/2006/main">
          <x14:cfRule type="iconSet" priority="10" id="{D1DD60DE-D986-4362-B57F-392F5580DCD6}">
            <x14:iconSet iconSet="3Symbols2" showValue="0" custom="1">
              <x14:cfvo type="percent">
                <xm:f>0</xm:f>
              </x14:cfvo>
              <x14:cfvo type="num">
                <xm:f>0</xm:f>
              </x14:cfvo>
              <x14:cfvo type="num">
                <xm:f>1</xm:f>
              </x14:cfvo>
              <x14:cfIcon iconSet="NoIcons" iconId="0"/>
              <x14:cfIcon iconSet="NoIcons" iconId="0"/>
              <x14:cfIcon iconSet="3Symbols2" iconId="2"/>
            </x14:iconSet>
          </x14:cfRule>
          <xm:sqref>J13</xm:sqref>
        </x14:conditionalFormatting>
        <x14:conditionalFormatting xmlns:xm="http://schemas.microsoft.com/office/excel/2006/main">
          <x14:cfRule type="iconSet" priority="8" id="{FDFC96DD-8DB7-48E7-97B8-A79EE7F4B9E3}">
            <x14:iconSet iconSet="3Symbols2" showValue="0" custom="1">
              <x14:cfvo type="percent">
                <xm:f>0</xm:f>
              </x14:cfvo>
              <x14:cfvo type="num">
                <xm:f>0</xm:f>
              </x14:cfvo>
              <x14:cfvo type="num">
                <xm:f>1</xm:f>
              </x14:cfvo>
              <x14:cfIcon iconSet="NoIcons" iconId="0"/>
              <x14:cfIcon iconSet="NoIcons" iconId="0"/>
              <x14:cfIcon iconSet="3Symbols2" iconId="2"/>
            </x14:iconSet>
          </x14:cfRule>
          <xm:sqref>J14</xm:sqref>
        </x14:conditionalFormatting>
        <x14:conditionalFormatting xmlns:xm="http://schemas.microsoft.com/office/excel/2006/main">
          <x14:cfRule type="iconSet" priority="3" id="{BDAB0588-E663-4180-ADAD-27E99511651B}">
            <x14:iconSet iconSet="3Symbols2" showValue="0" custom="1">
              <x14:cfvo type="percent">
                <xm:f>0</xm:f>
              </x14:cfvo>
              <x14:cfvo type="num">
                <xm:f>0</xm:f>
              </x14:cfvo>
              <x14:cfvo type="num">
                <xm:f>1</xm:f>
              </x14:cfvo>
              <x14:cfIcon iconSet="NoIcons" iconId="0"/>
              <x14:cfIcon iconSet="NoIcons" iconId="0"/>
              <x14:cfIcon iconSet="3Symbols2" iconId="2"/>
            </x14:iconSet>
          </x14:cfRule>
          <xm:sqref>G15</xm:sqref>
        </x14:conditionalFormatting>
        <x14:conditionalFormatting xmlns:xm="http://schemas.microsoft.com/office/excel/2006/main">
          <x14:cfRule type="iconSet" priority="11" id="{A627F469-AE2C-4860-B1D8-F9915A703829}">
            <x14:iconSet iconSet="3Symbols2" showValue="0" custom="1">
              <x14:cfvo type="percent">
                <xm:f>0</xm:f>
              </x14:cfvo>
              <x14:cfvo type="num">
                <xm:f>0</xm:f>
              </x14:cfvo>
              <x14:cfvo type="num">
                <xm:f>1</xm:f>
              </x14:cfvo>
              <x14:cfIcon iconSet="NoIcons" iconId="0"/>
              <x14:cfIcon iconSet="NoIcons" iconId="0"/>
              <x14:cfIcon iconSet="3Symbols2" iconId="2"/>
            </x14:iconSet>
          </x14:cfRule>
          <xm:sqref>K4 G4:I4 J4</xm:sqref>
        </x14:conditionalFormatting>
        <x14:conditionalFormatting xmlns:xm="http://schemas.microsoft.com/office/excel/2006/main">
          <x14:cfRule type="iconSet" priority="12" id="{A9BA1B8C-CFEE-49D2-880F-0E7C2BFC9B46}">
            <x14:iconSet iconSet="3Symbols2" showValue="0" custom="1">
              <x14:cfvo type="percent">
                <xm:f>0</xm:f>
              </x14:cfvo>
              <x14:cfvo type="num">
                <xm:f>0</xm:f>
              </x14:cfvo>
              <x14:cfvo type="num">
                <xm:f>1</xm:f>
              </x14:cfvo>
              <x14:cfIcon iconSet="NoIcons" iconId="0"/>
              <x14:cfIcon iconSet="NoIcons" iconId="0"/>
              <x14:cfIcon iconSet="3Symbols2" iconId="2"/>
            </x14:iconSet>
          </x14:cfRule>
          <xm:sqref>K5 G5:I5</xm:sqref>
        </x14:conditionalFormatting>
        <x14:conditionalFormatting xmlns:xm="http://schemas.microsoft.com/office/excel/2006/main">
          <x14:cfRule type="iconSet" priority="13" id="{6DF1751B-FD15-4D69-812B-50533DC2BE2E}">
            <x14:iconSet iconSet="3Symbols2" showValue="0" custom="1">
              <x14:cfvo type="percent">
                <xm:f>0</xm:f>
              </x14:cfvo>
              <x14:cfvo type="num">
                <xm:f>0</xm:f>
              </x14:cfvo>
              <x14:cfvo type="num">
                <xm:f>1</xm:f>
              </x14:cfvo>
              <x14:cfIcon iconSet="NoIcons" iconId="0"/>
              <x14:cfIcon iconSet="NoIcons" iconId="0"/>
              <x14:cfIcon iconSet="3Symbols2" iconId="2"/>
            </x14:iconSet>
          </x14:cfRule>
          <xm:sqref>H11:K11 G12:I14 K12:K14 G10 I10 K10 G6:I7 K6:K7 G8 I8:K8 H9:K9 H15:K15 G16:I28 K16:K28 G29:K29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#REF!</xm:f>
          </x14:formula1>
          <xm:sqref>B28 B29 B4:B20 B21:B27</xm:sqref>
        </x14:dataValidation>
        <x14:dataValidation type="list" allowBlank="1" showInputMessage="1" showErrorMessage="1" xr:uid="{00000000-0002-0000-0200-000003000000}">
          <x14:formula1>
            <xm:f>#REF!</xm:f>
          </x14:formula1>
          <xm:sqref>D28 D29 D4:D20 D21:D27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李璐</dc:creator>
  <cp:lastModifiedBy>Microsoft Office User</cp:lastModifiedBy>
  <cp:lastPrinted>2020-09-15T06:32:00Z</cp:lastPrinted>
  <dcterms:created xsi:type="dcterms:W3CDTF">2020-09-15T01:15:00Z</dcterms:created>
  <dcterms:modified xsi:type="dcterms:W3CDTF">2021-02-24T03:53:41Z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